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zpoctovarada.sharepoint.com/09_MATERIALY/01_STRATEGICKE_DOKUMENTY/04_PRAVIDLA/04_AUGUST_2016/"/>
    </mc:Choice>
  </mc:AlternateContent>
  <bookViews>
    <workbookView xWindow="0" yWindow="0" windowWidth="28800" windowHeight="11610" activeTab="6"/>
  </bookViews>
  <sheets>
    <sheet name="T01" sheetId="4" r:id="rId1"/>
    <sheet name="T02" sheetId="5" r:id="rId2"/>
    <sheet name="T05" sheetId="6" r:id="rId3"/>
    <sheet name="T06" sheetId="7" r:id="rId4"/>
    <sheet name="T07" sheetId="8" r:id="rId5"/>
    <sheet name="T08" sheetId="11" r:id="rId6"/>
    <sheet name="T09" sheetId="14" r:id="rId7"/>
    <sheet name="G01" sheetId="3" r:id="rId8"/>
    <sheet name="G02" sheetId="2" r:id="rId9"/>
    <sheet name="G03" sheetId="13" r:id="rId10"/>
    <sheet name="G04" sheetId="9" r:id="rId11"/>
    <sheet name="G05" sheetId="10" r:id="rId12"/>
    <sheet name="G06, G07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123Graph_A" hidden="1">#REF!</definedName>
    <definedName name="__123Graph_AEXP" hidden="1">#REF!</definedName>
    <definedName name="__123Graph_ATEST1" hidden="1">[1]REER!$AZ$144:$AZ$210</definedName>
    <definedName name="__123Graph_B" hidden="1">#REF!</definedName>
    <definedName name="__123Graph_BCurrent" hidden="1">[2]G!#REF!</definedName>
    <definedName name="__123Graph_BGDP" hidden="1">'[3]Quarterly Program'!#REF!</definedName>
    <definedName name="__123Graph_BMONEY" hidden="1">'[3]Quarterly Program'!#REF!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hidden="1">'[4]i2-KA'!#REF!</definedName>
    <definedName name="__123Graph_XCurrent" hidden="1">'[4]i2-KA'!#REF!</definedName>
    <definedName name="__123Graph_XEXP" hidden="1">[5]EdssGeeGAS!#REF!</definedName>
    <definedName name="__123Graph_XChart1" hidden="1">'[4]i2-KA'!#REF!</definedName>
    <definedName name="__123Graph_XChart2" hidden="1">'[4]i2-KA'!#REF!</definedName>
    <definedName name="__123Graph_XTEST1" hidden="1">[1]REER!$C$9:$C$75</definedName>
    <definedName name="__BOP1">#REF!</definedName>
    <definedName name="__BOP2">[6]BoP!#REF!</definedName>
    <definedName name="__dat1">'[7]work Q real'!#REF!</definedName>
    <definedName name="__dat2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'[8]Annual Tables'!#REF!</definedName>
    <definedName name="__OUT1">#REF!</definedName>
    <definedName name="__OUT2">#REF!</definedName>
    <definedName name="__PAG2">[8]Index!#REF!</definedName>
    <definedName name="__PAG3">[8]Index!#REF!</definedName>
    <definedName name="__PAG4">[8]Index!#REF!</definedName>
    <definedName name="__PAG5">[8]Index!#REF!</definedName>
    <definedName name="__PAG6">[8]Index!#REF!</definedName>
    <definedName name="__PAG7">#REF!</definedName>
    <definedName name="__pro2001">[9]pro2001!$A$1:$B$72</definedName>
    <definedName name="__RES2">[6]RES!#REF!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WEO1">#REF!</definedName>
    <definedName name="__WEO2">#REF!</definedName>
    <definedName name="_1_123Graph_A" hidden="1">#REF!</definedName>
    <definedName name="_10__123Graph_ACHART_8" hidden="1">'[10]Employment Data Sectors (wages)'!$W$8175:$W$8186</definedName>
    <definedName name="_103__123Graph_CCHART_3" hidden="1">'[11]Employment Data Sectors (wages)'!$C$11:$C$8185</definedName>
    <definedName name="_108__123Graph_CCHART_4" hidden="1">'[11]Employment Data Sectors (wages)'!$C$12:$C$23</definedName>
    <definedName name="_11__123Graph_BCHART_1" hidden="1">'[10]Employment Data Sectors (wages)'!$B$8173:$B$8184</definedName>
    <definedName name="_113__123Graph_CCHART_5" hidden="1">'[11]Employment Data Sectors (wages)'!$C$24:$C$35</definedName>
    <definedName name="_118__123Graph_CCHART_6" hidden="1">'[11]Employment Data Sectors (wages)'!$U$49:$U$8103</definedName>
    <definedName name="_12__123Graph_ACHART_2" hidden="1">'[12]Employment Data Sectors (wages)'!$A$8173:$A$8184</definedName>
    <definedName name="_12__123Graph_BCHART_2" hidden="1">'[10]Employment Data Sectors (wages)'!$B$8173:$B$8184</definedName>
    <definedName name="_123__123Graph_CCHART_7" hidden="1">'[11]Employment Data Sectors (wages)'!$Y$14:$Y$25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8__123Graph_CCHART_8" hidden="1">'[11]Employment Data Sectors (wages)'!$W$14:$W$25</definedName>
    <definedName name="_13__123Graph_ACHART_1" hidden="1">'[11]Employment Data Sectors (wages)'!$A$8173:$A$8184</definedName>
    <definedName name="_13__123Graph_BCHART_3" hidden="1">'[10]Employment Data Sectors (wages)'!$B$11:$B$8185</definedName>
    <definedName name="_132Graph_CB" hidden="1">#REF!</definedName>
    <definedName name="_133__123Graph_DCHART_7" hidden="1">'[11]Employment Data Sectors (wages)'!$Y$26:$Y$37</definedName>
    <definedName name="_138__123Graph_DCHART_8" hidden="1">'[11]Employment Data Sectors (wages)'!$W$26:$W$37</definedName>
    <definedName name="_14__123Graph_BCHART_4" hidden="1">'[10]Employment Data Sectors (wages)'!$B$12:$B$23</definedName>
    <definedName name="_143__123Graph_ECHART_7" hidden="1">'[11]Employment Data Sectors (wages)'!$Y$38:$Y$49</definedName>
    <definedName name="_148__123Graph_ECHART_8" hidden="1">'[11]Employment Data Sectors (wages)'!$H$86:$H$99</definedName>
    <definedName name="_15__123Graph_ACHART_3" hidden="1">'[12]Employment Data Sectors (wages)'!$A$11:$A$8185</definedName>
    <definedName name="_15__123Graph_BCHART_5" hidden="1">'[10]Employment Data Sectors (wages)'!$B$24:$B$35</definedName>
    <definedName name="_153__123Graph_FCHART_8" hidden="1">'[11]Employment Data Sectors (wages)'!$H$6:$H$17</definedName>
    <definedName name="_16__123Graph_BCHART_6" hidden="1">'[10]Employment Data Sectors (wages)'!$AS$49:$AS$8103</definedName>
    <definedName name="_17__123Graph_BCHART_7" hidden="1">'[10]Employment Data Sectors (wages)'!$Y$13:$Y$8187</definedName>
    <definedName name="_18__123Graph_ACHART_2" hidden="1">'[11]Employment Data Sectors (wages)'!$A$8173:$A$8184</definedName>
    <definedName name="_18__123Graph_ACHART_4" hidden="1">'[12]Employment Data Sectors (wages)'!$A$12:$A$23</definedName>
    <definedName name="_18__123Graph_BCHART_8" hidden="1">'[10]Employment Data Sectors (wages)'!$W$13:$W$8187</definedName>
    <definedName name="_19__123Graph_CCHART_1" hidden="1">'[10]Employment Data Sectors (wages)'!$C$8173:$C$8184</definedName>
    <definedName name="_1992BOPB">#REF!</definedName>
    <definedName name="_20__123Graph_CCHART_2" hidden="1">'[10]Employment Data Sectors (wages)'!$C$8173:$C$8184</definedName>
    <definedName name="_21__123Graph_ACHART_5" hidden="1">'[12]Employment Data Sectors (wages)'!$A$24:$A$35</definedName>
    <definedName name="_21__123Graph_CCHART_3" hidden="1">'[10]Employment Data Sectors (wages)'!$C$11:$C$8185</definedName>
    <definedName name="_22__123Graph_CCHART_4" hidden="1">'[10]Employment Data Sectors (wages)'!$C$12:$C$23</definedName>
    <definedName name="_23__123Graph_ACHART_3" hidden="1">'[11]Employment Data Sectors (wages)'!$A$11:$A$8185</definedName>
    <definedName name="_23__123Graph_CCHART_5" hidden="1">'[10]Employment Data Sectors (wages)'!$C$24:$C$35</definedName>
    <definedName name="_24__123Graph_ACHART_6" hidden="1">'[12]Employment Data Sectors (wages)'!$Y$49:$Y$8103</definedName>
    <definedName name="_24__123Graph_CCHART_6" hidden="1">'[10]Employment Data Sectors (wages)'!$U$49:$U$8103</definedName>
    <definedName name="_25__123Graph_CCHART_7" hidden="1">'[10]Employment Data Sectors (wages)'!$Y$14:$Y$25</definedName>
    <definedName name="_26__123Graph_CCHART_8" hidden="1">'[10]Employment Data Sectors (wages)'!$W$14:$W$25</definedName>
    <definedName name="_27__123Graph_ACHART_7" hidden="1">'[12]Employment Data Sectors (wages)'!$Y$8175:$Y$8186</definedName>
    <definedName name="_27__123Graph_DCHART_7" hidden="1">'[10]Employment Data Sectors (wages)'!$Y$26:$Y$37</definedName>
    <definedName name="_28__123Graph_ACHART_4" hidden="1">'[11]Employment Data Sectors (wages)'!$A$12:$A$23</definedName>
    <definedName name="_28__123Graph_DCHART_8" hidden="1">'[10]Employment Data Sectors (wages)'!$W$26:$W$37</definedName>
    <definedName name="_29__123Graph_ECHART_7" hidden="1">'[10]Employment Data Sectors (wages)'!$Y$38:$Y$49</definedName>
    <definedName name="_2Macros_Import_.qbop">[13]!'[Macros Import].qbop'</definedName>
    <definedName name="_3__123Graph_ACHART_1" hidden="1">'[10]Employment Data Sectors (wages)'!$A$8173:$A$8184</definedName>
    <definedName name="_30__123Graph_ACHART_8" hidden="1">'[12]Employment Data Sectors (wages)'!$W$8175:$W$8186</definedName>
    <definedName name="_30__123Graph_ECHART_8" hidden="1">'[10]Employment Data Sectors (wages)'!$H$86:$H$99</definedName>
    <definedName name="_31__123Graph_FCHART_8" hidden="1">'[10]Employment Data Sectors (wages)'!$H$6:$H$17</definedName>
    <definedName name="_33__123Graph_ACHART_5" hidden="1">'[11]Employment Data Sectors (wages)'!$A$24:$A$35</definedName>
    <definedName name="_33__123Graph_BCHART_1" hidden="1">'[12]Employment Data Sectors (wages)'!$B$8173:$B$8184</definedName>
    <definedName name="_36__123Graph_BCHART_2" hidden="1">'[12]Employment Data Sectors (wages)'!$B$8173:$B$8184</definedName>
    <definedName name="_38__123Graph_ACHART_6" hidden="1">'[11]Employment Data Sectors (wages)'!$Y$49:$Y$8103</definedName>
    <definedName name="_39__123Graph_BCHART_3" hidden="1">'[12]Employment Data Sectors (wages)'!$B$11:$B$8185</definedName>
    <definedName name="_4__123Graph_ACHART_2" hidden="1">'[10]Employment Data Sectors (wages)'!$A$8173:$A$8184</definedName>
    <definedName name="_42__123Graph_BCHART_4" hidden="1">'[12]Employment Data Sectors (wages)'!$B$12:$B$23</definedName>
    <definedName name="_43__123Graph_ACHART_7" hidden="1">'[11]Employment Data Sectors (wages)'!$Y$8175:$Y$8186</definedName>
    <definedName name="_45__123Graph_BCHART_5" hidden="1">'[12]Employment Data Sectors (wages)'!$B$24:$B$35</definedName>
    <definedName name="_48__123Graph_ACHART_8" hidden="1">'[11]Employment Data Sectors (wages)'!$W$8175:$W$8186</definedName>
    <definedName name="_48__123Graph_BCHART_6" hidden="1">'[12]Employment Data Sectors (wages)'!$AS$49:$AS$8103</definedName>
    <definedName name="_5__123Graph_ACHART_3" hidden="1">'[10]Employment Data Sectors (wages)'!$A$11:$A$8185</definedName>
    <definedName name="_51__123Graph_BCHART_7" hidden="1">'[12]Employment Data Sectors (wages)'!$Y$13:$Y$8187</definedName>
    <definedName name="_53__123Graph_BCHART_1" hidden="1">'[11]Employment Data Sectors (wages)'!$B$8173:$B$8184</definedName>
    <definedName name="_54__123Graph_BCHART_8" hidden="1">'[12]Employment Data Sectors (wages)'!$W$13:$W$8187</definedName>
    <definedName name="_57__123Graph_CCHART_1" hidden="1">'[12]Employment Data Sectors (wages)'!$C$8173:$C$8184</definedName>
    <definedName name="_58__123Graph_BCHART_2" hidden="1">'[11]Employment Data Sectors (wages)'!$B$8173:$B$8184</definedName>
    <definedName name="_6__123Graph_ACHART_4" hidden="1">'[10]Employment Data Sectors (wages)'!$A$12:$A$23</definedName>
    <definedName name="_60__123Graph_CCHART_2" hidden="1">'[12]Employment Data Sectors (wages)'!$C$8173:$C$8184</definedName>
    <definedName name="_63__123Graph_BCHART_3" hidden="1">'[11]Employment Data Sectors (wages)'!$B$11:$B$8185</definedName>
    <definedName name="_63__123Graph_CCHART_3" hidden="1">'[12]Employment Data Sectors (wages)'!$C$11:$C$8185</definedName>
    <definedName name="_66__123Graph_CCHART_4" hidden="1">'[12]Employment Data Sectors (wages)'!$C$12:$C$23</definedName>
    <definedName name="_68__123Graph_BCHART_4" hidden="1">'[11]Employment Data Sectors (wages)'!$B$12:$B$23</definedName>
    <definedName name="_69__123Graph_CCHART_5" hidden="1">'[12]Employment Data Sectors (wages)'!$C$24:$C$35</definedName>
    <definedName name="_6Macros_Import_.qbop">[13]!'[Macros Import].qbop'</definedName>
    <definedName name="_7__123Graph_ACHART_5" hidden="1">'[10]Employment Data Sectors (wages)'!$A$24:$A$35</definedName>
    <definedName name="_72__123Graph_CCHART_6" hidden="1">'[12]Employment Data Sectors (wages)'!$U$49:$U$8103</definedName>
    <definedName name="_73__123Graph_BCHART_5" hidden="1">'[11]Employment Data Sectors (wages)'!$B$24:$B$35</definedName>
    <definedName name="_75__123Graph_CCHART_7" hidden="1">'[12]Employment Data Sectors (wages)'!$Y$14:$Y$25</definedName>
    <definedName name="_78__123Graph_BCHART_6" hidden="1">'[11]Employment Data Sectors (wages)'!$AS$49:$AS$8103</definedName>
    <definedName name="_78__123Graph_CCHART_8" hidden="1">'[12]Employment Data Sectors (wages)'!$W$14:$W$25</definedName>
    <definedName name="_8__123Graph_ACHART_6" hidden="1">'[10]Employment Data Sectors (wages)'!$Y$49:$Y$8103</definedName>
    <definedName name="_81__123Graph_DCHART_7" hidden="1">'[12]Employment Data Sectors (wages)'!$Y$26:$Y$37</definedName>
    <definedName name="_83__123Graph_BCHART_7" hidden="1">'[11]Employment Data Sectors (wages)'!$Y$13:$Y$8187</definedName>
    <definedName name="_84__123Graph_DCHART_8" hidden="1">'[12]Employment Data Sectors (wages)'!$W$26:$W$37</definedName>
    <definedName name="_87__123Graph_ECHART_7" hidden="1">'[12]Employment Data Sectors (wages)'!$Y$38:$Y$49</definedName>
    <definedName name="_88__123Graph_BCHART_8" hidden="1">'[11]Employment Data Sectors (wages)'!$W$13:$W$8187</definedName>
    <definedName name="_8Macros_Import_.qbop">[13]!'[Macros Import].qbop'</definedName>
    <definedName name="_9__123Graph_ACHART_1" hidden="1">'[12]Employment Data Sectors (wages)'!$A$8173:$A$8184</definedName>
    <definedName name="_9__123Graph_ACHART_7" hidden="1">'[10]Employment Data Sectors (wages)'!$Y$8175:$Y$8186</definedName>
    <definedName name="_90__123Graph_ECHART_8" hidden="1">'[12]Employment Data Sectors (wages)'!$H$86:$H$99</definedName>
    <definedName name="_93__123Graph_CCHART_1" hidden="1">'[11]Employment Data Sectors (wages)'!$C$8173:$C$8184</definedName>
    <definedName name="_93__123Graph_FCHART_8" hidden="1">'[12]Employment Data Sectors (wages)'!$H$6:$H$17</definedName>
    <definedName name="_98__123Graph_CCHART_2" hidden="1">'[11]Employment Data Sectors (wages)'!$C$8173:$C$8184</definedName>
    <definedName name="_BOP1">#REF!</definedName>
    <definedName name="_BOP2">[6]BoP!#REF!</definedName>
    <definedName name="_dat1">'[7]work Q real'!#REF!</definedName>
    <definedName name="_dat2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TS2">'[8]Annual Tables'!#REF!</definedName>
    <definedName name="_Order1" hidden="1">255</definedName>
    <definedName name="_Order2" hidden="1">255</definedName>
    <definedName name="_OUT1">#REF!</definedName>
    <definedName name="_OUT2">#REF!</definedName>
    <definedName name="_PAG2">[8]Index!#REF!</definedName>
    <definedName name="_PAG3">[8]Index!#REF!</definedName>
    <definedName name="_PAG4">[8]Index!#REF!</definedName>
    <definedName name="_PAG5">[8]Index!#REF!</definedName>
    <definedName name="_PAG6">[8]Index!#REF!</definedName>
    <definedName name="_PAG7">#REF!</definedName>
    <definedName name="_pro2001">[9]pro2001!$A$1:$B$72</definedName>
    <definedName name="_Regression_X" hidden="1">#REF!</definedName>
    <definedName name="_Regression_Y" hidden="1">#REF!</definedName>
    <definedName name="_RES2">[6]RES!#REF!</definedName>
    <definedName name="_RULC">[1]REER!$BA$144:$BA$206</definedName>
    <definedName name="_TAB1">#REF!</definedName>
    <definedName name="_TAB10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Toc396319154" localSheetId="1">'T02'!$A$1</definedName>
    <definedName name="_WEO1">#REF!</definedName>
    <definedName name="_WEO2">#REF!</definedName>
    <definedName name="a">#REF!</definedName>
    <definedName name="aaaaaaaaaaaaaa">[14]!aaaaaaaaaaaaaa</definedName>
    <definedName name="aas">[15]Contents!$A$1:$C$25</definedName>
    <definedName name="aloha" hidden="1">'[16]i2-KA'!#REF!</definedName>
    <definedName name="ANNUALNOM">#REF!</definedName>
    <definedName name="as">'[15]i-REER'!$A$2:$F$104</definedName>
    <definedName name="ASSUM">#REF!</definedName>
    <definedName name="ASSUMB">#REF!</definedName>
    <definedName name="atrade">[13]!atrade</definedName>
    <definedName name="b">#REF!</definedName>
    <definedName name="BAKLANBOPB">#REF!</definedName>
    <definedName name="BAKLANDEBT2B">#REF!</definedName>
    <definedName name="BAKLDEBT1B">#REF!</definedName>
    <definedName name="BASDAT">'[8]Annual Tables'!#REF!</definedName>
    <definedName name="bb" hidden="1">{"Riqfin97",#N/A,FALSE,"Tran";"Riqfinpro",#N/A,FALSE,"Tran"}</definedName>
    <definedName name="bbb" hidden="1">{"Riqfin97",#N/A,FALSE,"Tran";"Riqfinpro",#N/A,FALSE,"Tran"}</definedName>
    <definedName name="bbbbbbbbbbbbbb">[14]!bbbbbbbbbbbbbb</definedName>
    <definedName name="BCA">#N/A</definedName>
    <definedName name="BCA_GDP">#N/A</definedName>
    <definedName name="BE">#N/A</definedName>
    <definedName name="BEA">'[17]WEO-BOP'!#REF!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>#REF!</definedName>
    <definedName name="BER">'[17]WEO-BOP'!#REF!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'[17]WEO-BOP'!#REF!</definedName>
    <definedName name="BFDI">'[17]WEO-BOP'!#REF!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[14]!BFLD_DF</definedName>
    <definedName name="BFLG">#N/A</definedName>
    <definedName name="BFLG_D">#N/A</definedName>
    <definedName name="BFLG_DF">#N/A</definedName>
    <definedName name="BFO">'[17]WEO-BOP'!#REF!</definedName>
    <definedName name="BFOA">'[17]WEO-BOP'!#REF!</definedName>
    <definedName name="BFOAG">'[17]WEO-BOP'!#REF!</definedName>
    <definedName name="BFOG">'[17]WEO-BOP'!#REF!</definedName>
    <definedName name="BFOL">'[17]WEO-BOP'!#REF!</definedName>
    <definedName name="BFOL_B">'[17]WEO-BOP'!#REF!</definedName>
    <definedName name="BFOL_G">'[17]WEO-BOP'!#REF!</definedName>
    <definedName name="BFOLG">'[17]WEO-BOP'!#REF!</definedName>
    <definedName name="BFP">'[17]WEO-BOP'!#REF!</definedName>
    <definedName name="BFPA">'[17]WEO-BOP'!#REF!</definedName>
    <definedName name="BFPAG">'[17]WEO-BOP'!#REF!</definedName>
    <definedName name="BFPG">'[17]WEO-BOP'!#REF!</definedName>
    <definedName name="BFPL">'[17]WEO-BOP'!#REF!</definedName>
    <definedName name="BFPLD">'[17]WEO-BOP'!#REF!</definedName>
    <definedName name="BFPLDG">'[17]WEO-BOP'!#REF!</definedName>
    <definedName name="BFPLE">'[17]WEO-BOP'!#REF!</definedName>
    <definedName name="BFRA">#N/A</definedName>
    <definedName name="BGS">'[17]WEO-BOP'!#REF!</definedName>
    <definedName name="BI">#N/A</definedName>
    <definedName name="BID">'[17]WEO-BOP'!#REF!</definedName>
    <definedName name="BK">#N/A</definedName>
    <definedName name="BKF">#N/A</definedName>
    <definedName name="BMG">[18]Q6!$E$28:$AH$28</definedName>
    <definedName name="BMII">#N/A</definedName>
    <definedName name="BMIIB">#N/A</definedName>
    <definedName name="BMIIG">#N/A</definedName>
    <definedName name="BMS">'[17]WEO-BOP'!#REF!</definedName>
    <definedName name="Bolivia">#REF!</definedName>
    <definedName name="BOP">#N/A</definedName>
    <definedName name="BOPB">#REF!</definedName>
    <definedName name="BOPMEMOB">#REF!</definedName>
    <definedName name="bracket_2">#REF!</definedName>
    <definedName name="BRASS">'[17]WEO-BOP'!#REF!</definedName>
    <definedName name="Brazil">#REF!</definedName>
    <definedName name="BTR">'[17]WEO-BOP'!#REF!</definedName>
    <definedName name="BTRG">'[17]WEO-BOP'!#REF!</definedName>
    <definedName name="BUDGET">#REF!</definedName>
    <definedName name="Budget_expenditure">#REF!</definedName>
    <definedName name="Budget_revenue">#REF!</definedName>
    <definedName name="BXG">[18]Q6!$E$26:$AH$26</definedName>
    <definedName name="BXS">'[17]WEO-BOP'!#REF!</definedName>
    <definedName name="BXTSAq">#REF!</definedName>
    <definedName name="CalcMCV_4">#REF!</definedName>
    <definedName name="calcNGS_NGDP">#N/A</definedName>
    <definedName name="CAPACCB">#REF!</definedName>
    <definedName name="cc" hidden="1">{"Riqfin97",#N/A,FALSE,"Tran";"Riqfinpro",#N/A,FALSE,"Tran"}</definedName>
    <definedName name="ccc" hidden="1">{"Riqfin97",#N/A,FALSE,"Tran";"Riqfinpro",#N/A,FALSE,"Tran"}</definedName>
    <definedName name="CCODE">#REF!</definedName>
    <definedName name="cgb">#REF!</definedName>
    <definedName name="cge">#REF!</definedName>
    <definedName name="cgr">#REF!</definedName>
    <definedName name="CONCK">#REF!</definedName>
    <definedName name="Cons">#REF!</definedName>
    <definedName name="CORULCSA">[19]E!$V$15:$V$98</definedName>
    <definedName name="CurrVintage">[20]Current!$D$66</definedName>
    <definedName name="d">"Graf 5"</definedName>
    <definedName name="DABproj">#N/A</definedName>
    <definedName name="DAGproj">#N/A</definedName>
    <definedName name="daily_interest_rates">'[21]daily calculations'!#REF!</definedName>
    <definedName name="DAproj">#N/A</definedName>
    <definedName name="DASD">#N/A</definedName>
    <definedName name="DASDB">#N/A</definedName>
    <definedName name="DASDG">#N/A</definedName>
    <definedName name="data_area">#REF!</definedName>
    <definedName name="_xlnm.Database">#REF!</definedName>
    <definedName name="DATB">[1]REER!$B$144:$B$240</definedName>
    <definedName name="datcr">'[7]Tab ann curr'!#REF!</definedName>
    <definedName name="date">#REF!</definedName>
    <definedName name="date_EXP">[22]Sheet1!$B$1:$G$1</definedName>
    <definedName name="date_FISC">#REF!</definedName>
    <definedName name="dateIntLiq">#REF!</definedName>
    <definedName name="dateMoney">#REF!</definedName>
    <definedName name="dateprofit">[1]C!$A$9:$A$125</definedName>
    <definedName name="dateRates">#REF!</definedName>
    <definedName name="dateRawQ">'[23]Raw Data'!#REF!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>[19]B!$B$20:$B$134</definedName>
    <definedName name="datesc">#REF!</definedName>
    <definedName name="datesd">#REF!</definedName>
    <definedName name="DATESG">#REF!</definedName>
    <definedName name="datesm">#REF!</definedName>
    <definedName name="datesq">#REF!</definedName>
    <definedName name="datesr">#REF!</definedName>
    <definedName name="datestran">[19]transfer!$A$9:$A$116</definedName>
    <definedName name="datgdp">#REF!</definedName>
    <definedName name="datin1">[1]REER!$B$9:$B$119</definedName>
    <definedName name="datin2">[1]REER!$B$144:$B$253</definedName>
    <definedName name="datq">#REF!</definedName>
    <definedName name="datq1">#REF!</definedName>
    <definedName name="datq2">#REF!</definedName>
    <definedName name="datreer">[1]REER!$B$144:$B$258</definedName>
    <definedName name="datt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#REF!</definedName>
    <definedName name="degresivita_2">#REF!</definedName>
    <definedName name="deleteme1" hidden="1">#REF!</definedName>
    <definedName name="deleteme3" hidden="1">#REF!</definedName>
    <definedName name="Department">[24]REER!#REF!</definedName>
    <definedName name="DF_GRID_1">#REF!</definedName>
    <definedName name="DF_GRID_3" localSheetId="7">Počet [25]klientov!$B$19:$I$582</definedName>
    <definedName name="DF_GRID_3" localSheetId="8">Počet [25]klientov!$B$19:$I$582</definedName>
    <definedName name="DF_GRID_3" localSheetId="10">Počet [25]klientov!$B$19:$I$582</definedName>
    <definedName name="DF_GRID_3" localSheetId="11">Počet [25]klientov!$B$19:$I$582</definedName>
    <definedName name="DF_GRID_3" localSheetId="0">Počet [25]klientov!$B$19:$I$582</definedName>
    <definedName name="DF_GRID_3" localSheetId="2">Počet [25]klientov!$B$19:$I$582</definedName>
    <definedName name="DF_GRID_3" localSheetId="3">Počet [25]klientov!$B$19:$I$582</definedName>
    <definedName name="DF_GRID_3" localSheetId="4">Počet [25]klientov!$B$19:$I$582</definedName>
    <definedName name="DF_GRID_3" localSheetId="6">Počet [25]klientov!$B$19:$D$5151</definedName>
    <definedName name="DF_GRID_3">Počet [25]klientov!$B$19:$I$582</definedName>
    <definedName name="DF_GRID_4" localSheetId="7">#REF!</definedName>
    <definedName name="DF_GRID_4" localSheetId="8">#REF!</definedName>
    <definedName name="DF_GRID_4" localSheetId="10">#REF!</definedName>
    <definedName name="DF_GRID_4" localSheetId="11">#REF!</definedName>
    <definedName name="DF_GRID_4" localSheetId="0">#REF!</definedName>
    <definedName name="DF_GRID_4" localSheetId="2">#REF!</definedName>
    <definedName name="DF_GRID_4" localSheetId="3">#REF!</definedName>
    <definedName name="DF_GRID_4" localSheetId="4">#REF!</definedName>
    <definedName name="DF_GRID_4">#REF!</definedName>
    <definedName name="DF_GRID_5" localSheetId="7">#REF!</definedName>
    <definedName name="DF_GRID_5" localSheetId="8">#REF!</definedName>
    <definedName name="DF_GRID_5" localSheetId="10">#REF!</definedName>
    <definedName name="DF_GRID_5" localSheetId="11">#REF!</definedName>
    <definedName name="DF_GRID_5" localSheetId="0">#REF!</definedName>
    <definedName name="DF_GRID_5" localSheetId="2">#REF!</definedName>
    <definedName name="DF_GRID_5" localSheetId="3">#REF!</definedName>
    <definedName name="DF_GRID_5" localSheetId="4">#REF!</definedName>
    <definedName name="DF_GRID_5">#REF!</definedName>
    <definedName name="DF_GRID_6" localSheetId="7">#REF!</definedName>
    <definedName name="DF_GRID_6" localSheetId="8">#REF!</definedName>
    <definedName name="DF_GRID_6" localSheetId="10">#REF!</definedName>
    <definedName name="DF_GRID_6" localSheetId="11">#REF!</definedName>
    <definedName name="DF_GRID_6" localSheetId="0">#REF!</definedName>
    <definedName name="DF_GRID_6" localSheetId="2">#REF!</definedName>
    <definedName name="DF_GRID_6" localSheetId="3">#REF!</definedName>
    <definedName name="DF_GRID_6" localSheetId="4">#REF!</definedName>
    <definedName name="DF_GRID_6">#REF!</definedName>
    <definedName name="DF_GRID_7" localSheetId="7">#REF!</definedName>
    <definedName name="DF_GRID_7" localSheetId="8">#REF!</definedName>
    <definedName name="DF_GRID_7" localSheetId="10">#REF!</definedName>
    <definedName name="DF_GRID_7" localSheetId="11">#REF!</definedName>
    <definedName name="DF_GRID_7" localSheetId="0">#REF!</definedName>
    <definedName name="DF_GRID_7" localSheetId="2">#REF!</definedName>
    <definedName name="DF_GRID_7" localSheetId="3">#REF!</definedName>
    <definedName name="DF_GRID_7" localSheetId="4">#REF!</definedName>
    <definedName name="DF_GRID_7">#REF!</definedName>
    <definedName name="DGproj">#N/A</definedName>
    <definedName name="DLX1.USE">[26]Haver!$A$2:$N$8</definedName>
    <definedName name="DOC">#REF!</definedName>
    <definedName name="dp">[27]DP!$A$1:$E$65536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>#REF!</definedName>
    <definedName name="e9db">[28]e9!$A$1:$V$49</definedName>
    <definedName name="EDNA">#N/A</definedName>
    <definedName name="EDSSDESCRIPTOR">#REF!</definedName>
    <definedName name="EDSSFILE">#REF!</definedName>
    <definedName name="EDSSNAME">#REF!</definedName>
    <definedName name="EDSSTIME">#REF!</definedName>
    <definedName name="ee" hidden="1">{"Tab1",#N/A,FALSE,"P";"Tab2",#N/A,FALSE,"P"}</definedName>
    <definedName name="EECB">#REF!</definedName>
    <definedName name="eedx" hidden="1">{"Tab1",#N/A,FALSE,"P";"Tab2",#N/A,FALSE,"P"}</definedName>
    <definedName name="eee" hidden="1">{"Tab1",#N/A,FALSE,"P";"Tab2",#N/A,FALSE,"P"}</definedName>
    <definedName name="EISCODE">#REF!</definedName>
    <definedName name="elect">#REF!</definedName>
    <definedName name="Emerging_HTML_AREA">#REF!</definedName>
    <definedName name="EMETEL">#REF!</definedName>
    <definedName name="ENDA">#N/A</definedName>
    <definedName name="equal_TLC">#REF!</definedName>
    <definedName name="ExitWRS">[29]Main!$AB$25</definedName>
    <definedName name="ff" hidden="1">{"Tab1",#N/A,FALSE,"P";"Tab2",#N/A,FALSE,"P"}</definedName>
    <definedName name="fff" hidden="1">{"Tab1",#N/A,FALSE,"P";"Tab2",#N/A,FALSE,"P"}</definedName>
    <definedName name="Fig8.2a">#REF!</definedName>
    <definedName name="fill" hidden="1">'[30]Macroframework-Ver.1'!$A$1:$A$267</definedName>
    <definedName name="finan">#REF!</definedName>
    <definedName name="finan1">#REF!</definedName>
    <definedName name="Financing" hidden="1">{"Tab1",#N/A,FALSE,"P";"Tab2",#N/A,FALSE,"P"}</definedName>
    <definedName name="FISUM">#REF!</definedName>
    <definedName name="FLOPEC">#REF!</definedName>
    <definedName name="FMB">#REF!</definedName>
    <definedName name="FODESEC">#REF!</definedName>
    <definedName name="FOREXPORT">[1]H!$A$2:$F$86</definedName>
    <definedName name="FUNDOBL">#REF!</definedName>
    <definedName name="FUNDOBLB">#REF!</definedName>
    <definedName name="g">#REF!</definedName>
    <definedName name="GCB">#REF!</definedName>
    <definedName name="GCB_NGDP">#N/A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gb">'[31]budget-G'!$A$1:$W$109</definedName>
    <definedName name="GGB_NGDP">#N/A</definedName>
    <definedName name="ggbeu">#REF!</definedName>
    <definedName name="ggblg">#REF!</definedName>
    <definedName name="ggbls">#REF!</definedName>
    <definedName name="ggbss">#REF!</definedName>
    <definedName name="gge">[31]Expenditures!$A$1:$AC$62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'[32]J(Priv.Cap)'!#REF!</definedName>
    <definedName name="ggggggg">[14]!ggggggg</definedName>
    <definedName name="GGND">#REF!</definedName>
    <definedName name="ggr">[31]Revenues!$A$1:$AD$58</definedName>
    <definedName name="GGRG">#REF!</definedName>
    <definedName name="GPee_2">#REF!</definedName>
    <definedName name="GPer_2">#REF!</definedName>
    <definedName name="hgfd" hidden="1">{#N/A,#N/A,FALSE,"I";#N/A,#N/A,FALSE,"J";#N/A,#N/A,FALSE,"K";#N/A,#N/A,FALSE,"L";#N/A,#N/A,FALSE,"M";#N/A,#N/A,FALSE,"N";#N/A,#N/A,FALSE,"O"}</definedName>
    <definedName name="hhh" hidden="1">'[33]J(Priv.Cap)'!#REF!</definedName>
    <definedName name="hhhhhhh">[14]!hhhhhhh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>#REF!</definedName>
    <definedName name="chart4" hidden="1">{#N/A,#N/A,FALSE,"CB";#N/A,#N/A,FALSE,"CMB";#N/A,#N/A,FALSE,"NBFI"}</definedName>
    <definedName name="CHILE">#REF!</definedName>
    <definedName name="CHK">#REF!</definedName>
    <definedName name="i">#REF!</definedName>
    <definedName name="IESS">#REF!</definedName>
    <definedName name="ii" hidden="1">{"Tab1",#N/A,FALSE,"P";"Tab2",#N/A,FALSE,"P"}</definedName>
    <definedName name="II_pilier_2">#REF!</definedName>
    <definedName name="II_pillar_figure">#REF!</definedName>
    <definedName name="ima">#REF!</definedName>
    <definedName name="IN1_">#REF!</definedName>
    <definedName name="IN2_">#REF!</definedName>
    <definedName name="INB">[19]B!$K$6:$T$6</definedName>
    <definedName name="INC">[19]C!$H$6:$I$6</definedName>
    <definedName name="ind">#REF!</definedName>
    <definedName name="INECEL">#REF!</definedName>
    <definedName name="inflation" hidden="1">[34]TAB34!#REF!</definedName>
    <definedName name="INPUT_2">[6]Input!#REF!</definedName>
    <definedName name="INPUT_4">[6]Input!#REF!</definedName>
    <definedName name="IPee_2">#REF!</definedName>
    <definedName name="IPer_2">#REF!</definedName>
    <definedName name="IT">#REF!</definedName>
    <definedName name="IT_2">#REF!</definedName>
    <definedName name="IT_2_bracket_2">#REF!</definedName>
    <definedName name="jhgf" hidden="1">{"MONA",#N/A,FALSE,"S"}</definedName>
    <definedName name="jj" hidden="1">{"Riqfin97",#N/A,FALSE,"Tran";"Riqfinpro",#N/A,FALSE,"Tran"}</definedName>
    <definedName name="jjj" hidden="1">[35]M!#REF!</definedName>
    <definedName name="jjjjjj" hidden="1">'[32]J(Priv.Cap)'!#REF!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hidden="1">{"Tab1",#N/A,FALSE,"P";"Tab2",#N/A,FALSE,"P"}</definedName>
    <definedName name="kkk" hidden="1">{"Tab1",#N/A,FALSE,"P";"Tab2",#N/A,FALSE,"P"}</definedName>
    <definedName name="kkkk" hidden="1">[36]M!#REF!</definedName>
    <definedName name="Konto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l" hidden="1">{"Tab1",#N/A,FALSE,"P";"Tab2",#N/A,FALSE,"P"}</definedName>
    <definedName name="lll" hidden="1">{"Riqfin97",#N/A,FALSE,"Tran";"Riqfinpro",#N/A,FALSE,"Tran"}</definedName>
    <definedName name="llll" hidden="1">[35]M!#REF!</definedName>
    <definedName name="ls">[27]LS!$A$1:$E$65536</definedName>
    <definedName name="LUR">#N/A</definedName>
    <definedName name="Malaysia">#REF!</definedName>
    <definedName name="MCV">#N/A</definedName>
    <definedName name="MCV_B">#N/A</definedName>
    <definedName name="MCV_B1">'[17]WEO-BOP'!#REF!</definedName>
    <definedName name="MCV_D">#N/A</definedName>
    <definedName name="MCV_N">#N/A</definedName>
    <definedName name="MCV_T">#N/A</definedName>
    <definedName name="MENORES">#REF!</definedName>
    <definedName name="mesec1">#REF!</definedName>
    <definedName name="mesec2">#REF!</definedName>
    <definedName name="mf" hidden="1">{"Tab1",#N/A,FALSE,"P";"Tab2",#N/A,FALSE,"P"}</definedName>
    <definedName name="MFISCAL">'[8]Annual Raw Data'!#REF!</definedName>
    <definedName name="mflowsa">[13]!mflowsa</definedName>
    <definedName name="mflowsq">[13]!mflowsq</definedName>
    <definedName name="MICRO">#REF!</definedName>
    <definedName name="min_VZ">#REF!</definedName>
    <definedName name="MISC3">#REF!</definedName>
    <definedName name="MISC4">[6]OUTPUT!#REF!</definedName>
    <definedName name="mmm" hidden="1">{"Riqfin97",#N/A,FALSE,"Tran";"Riqfinpro",#N/A,FALSE,"Tran"}</definedName>
    <definedName name="mmmm" hidden="1">{"Tab1",#N/A,FALSE,"P";"Tab2",#N/A,FALSE,"P"}</definedName>
    <definedName name="MON_SM">#REF!</definedName>
    <definedName name="MONF_SM">#REF!</definedName>
    <definedName name="MONTH">[1]REER!$D$140:$E$199</definedName>
    <definedName name="mstocksa">[13]!mstocksa</definedName>
    <definedName name="mstocksq">[13]!mstocksq</definedName>
    <definedName name="Municipios">#REF!</definedName>
    <definedName name="MVZ_1.5x">#REF!</definedName>
    <definedName name="MVZ_4x">#REF!</definedName>
    <definedName name="MVZ_5x">#REF!</definedName>
    <definedName name="MW">#REF!</definedName>
    <definedName name="MW_2">#REF!</definedName>
    <definedName name="NACTCURRENT">#REF!</definedName>
    <definedName name="nam1out">#REF!</definedName>
    <definedName name="nam2in">#REF!</definedName>
    <definedName name="nam2out">#REF!</definedName>
    <definedName name="NAMB">[1]REER!$AY$143:$BB$143</definedName>
    <definedName name="namcr">'[7]Tab ann curr'!#REF!</definedName>
    <definedName name="namcs">'[7]Tab ann cst'!#REF!</definedName>
    <definedName name="name_AD">[22]Sheet1!$A$20</definedName>
    <definedName name="name_EXP">[22]Sheet1!$N$54:$N$71</definedName>
    <definedName name="name_FISC">#REF!</definedName>
    <definedName name="nameIntLiq">#REF!</definedName>
    <definedName name="nameMoney">#REF!</definedName>
    <definedName name="nameRATES">#REF!</definedName>
    <definedName name="nameRAWQ">'[23]Raw Data'!#REF!</definedName>
    <definedName name="nameReal">#REF!</definedName>
    <definedName name="names">#REF!</definedName>
    <definedName name="NAMES_fidr_r">[21]monthly!#REF!</definedName>
    <definedName name="names_figb_r">[21]monthly!#REF!</definedName>
    <definedName name="names_w">#REF!</definedName>
    <definedName name="names1in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>[19]transfer!$C$1:$O$1</definedName>
    <definedName name="namgdp">#REF!</definedName>
    <definedName name="NAMIN">#REF!</definedName>
    <definedName name="namin1">[1]REER!$F$1:$BP$1</definedName>
    <definedName name="namin2">[1]REER!$F$138:$AA$138</definedName>
    <definedName name="namind">'[7]work Q real'!#REF!</definedName>
    <definedName name="naminm">#REF!</definedName>
    <definedName name="naminq">#REF!</definedName>
    <definedName name="namm">#REF!</definedName>
    <definedName name="NAMOUT">#REF!</definedName>
    <definedName name="namout1">[1]REER!$F$2:$AA$2</definedName>
    <definedName name="namoutm">#REF!</definedName>
    <definedName name="namoutq">#REF!</definedName>
    <definedName name="namprofit">[1]C!$O$1:$Z$1</definedName>
    <definedName name="namq">#REF!</definedName>
    <definedName name="namq1">#REF!</definedName>
    <definedName name="namq2">#REF!</definedName>
    <definedName name="namreer">[1]REER!$AY$143:$BF$143</definedName>
    <definedName name="namsgdp">#REF!</definedName>
    <definedName name="namtin">#REF!</definedName>
    <definedName name="namtout">#REF!</definedName>
    <definedName name="namulc">[1]REER!$BI$1:$BP$1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>#REF!</definedName>
    <definedName name="NCZD_2">#REF!</definedName>
    <definedName name="NEER">[1]REER!$AY$144:$AY$206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Pee_2">#REF!</definedName>
    <definedName name="NPer_2">#REF!</definedName>
    <definedName name="NTDD_RG">[14]!NTDD_RG</definedName>
    <definedName name="NX">#N/A</definedName>
    <definedName name="NX_R">#N/A</definedName>
    <definedName name="NXG_RG">#N/A</definedName>
    <definedName name="obce">'[37]NOVA legislativa'!$M$2</definedName>
    <definedName name="_xlnm.Print_Area">#N/A</definedName>
    <definedName name="Odh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ther">#REF!</definedName>
    <definedName name="Otras_Residuales">#REF!</definedName>
    <definedName name="out">[38]output!$A$3:$P$128</definedName>
    <definedName name="OUTB">[19]B!$D$6:$H$6</definedName>
    <definedName name="outc">[19]C!$C$6:$D$6</definedName>
    <definedName name="output">#REF!</definedName>
    <definedName name="output_projections">[39]projections!$A$3:$R$108</definedName>
    <definedName name="output1">[16]output!$A$1:$J$122</definedName>
    <definedName name="p" hidden="1">{"Riqfin97",#N/A,FALSE,"Tran";"Riqfinpro",#N/A,FALSE,"Tran"}</definedName>
    <definedName name="Page_4">#REF!</definedName>
    <definedName name="page2">#REF!</definedName>
    <definedName name="pata" hidden="1">{"Tab1",#N/A,FALSE,"P";"Tab2",#N/A,FALSE,"P"}</definedName>
    <definedName name="PCPIG">#N/A</definedName>
    <definedName name="Petroecuador">#REF!</definedName>
    <definedName name="pchar00memu.m">[21]monthly!#REF!</definedName>
    <definedName name="podatki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">#REF!</definedName>
    <definedName name="Print">#REF!</definedName>
    <definedName name="PRINT1">[40]Index!#REF!</definedName>
    <definedName name="PRINT2">[40]Index!#REF!</definedName>
    <definedName name="PRINT3">[40]Index!#REF!</definedName>
    <definedName name="PrintThis_Links">[29]Links!$A$1:$F$33</definedName>
    <definedName name="profit">[1]C!$O$1:$T$1</definedName>
    <definedName name="prorač">[41]Prorač!$A:$IV</definedName>
    <definedName name="PvNee_2">#REF!</definedName>
    <definedName name="PvNer_2">#REF!</definedName>
    <definedName name="Q6_">#REF!</definedName>
    <definedName name="QFISCAL">'[8]Quarterly Raw Data'!#REF!</definedName>
    <definedName name="qq" hidden="1">'[33]J(Priv.Cap)'!#REF!</definedName>
    <definedName name="qtab_35">'[42]i1-CA'!#REF!</definedName>
    <definedName name="QTAB7">'[8]Quarterly MacroFlow'!#REF!</definedName>
    <definedName name="QTAB7A">'[8]Quarterly MacroFlow'!#REF!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REAL">#REF!</definedName>
    <definedName name="REALANNUAL">#REF!</definedName>
    <definedName name="realizacia">[43]Sheet1!$A$1:$I$406</definedName>
    <definedName name="realizacija">[43]Sheet1!$A$1:$I$406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>[1]REER!$AZ$144:$AZ$206</definedName>
    <definedName name="REERPPI">[1]REER!$BB$144:$BB$206</definedName>
    <definedName name="REGISTERALL">#REF!</definedName>
    <definedName name="RFSee_2">#REF!</definedName>
    <definedName name="RFSer_2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>[29]Main!$AB$26</definedName>
    <definedName name="rngDepartmentDrive">[29]Main!$AB$23</definedName>
    <definedName name="rngEMailAddress">[29]Main!$AB$20</definedName>
    <definedName name="rngErrorSort">[29]ErrCheck!$A$4</definedName>
    <definedName name="rngLastSave">[29]Main!$G$19</definedName>
    <definedName name="rngLastSent">[29]Main!$G$18</definedName>
    <definedName name="rngLastUpdate">[29]Links!$D$2</definedName>
    <definedName name="rngNeedsUpdate">[29]Links!$E$2</definedName>
    <definedName name="rngNews">[29]Main!$AB$27</definedName>
    <definedName name="rngQuestChecked">[29]ErrCheck!$A$3</definedName>
    <definedName name="rounding">#REF!</definedName>
    <definedName name="rr" hidden="1">{"Riqfin97",#N/A,FALSE,"Tran";"Riqfinpro",#N/A,FALSE,"Tran"}</definedName>
    <definedName name="rrr" hidden="1">{"Riqfin97",#N/A,FALSE,"Tran";"Riqfinpro",#N/A,FALSE,"Tran"}</definedName>
    <definedName name="RULCPPI">[1]C!$O$9:$O$71</definedName>
    <definedName name="SAPBEXhrIndnt" hidden="1">"Wide"</definedName>
    <definedName name="SAPBEXrevision" hidden="1">10</definedName>
    <definedName name="SAPBEXsysID" hidden="1">"BSP"</definedName>
    <definedName name="SAPBEXwbID" hidden="1">"4TOUPT6NWTB0J40VYRY84RMDW"</definedName>
    <definedName name="SAPsysID" hidden="1">"708C5W7SBKP804JT78WJ0JNKI"</definedName>
    <definedName name="SAPwbID" hidden="1">"ARS"</definedName>
    <definedName name="SECTORS">#REF!</definedName>
    <definedName name="seitable">'[44]Sel. Ind. Tbl'!$A$3:$G$75</definedName>
    <definedName name="sencount" hidden="1">2</definedName>
    <definedName name="SPee_2">#REF!</definedName>
    <definedName name="SPer_2">#REF!</definedName>
    <definedName name="SprejetiProracun">#REF!</definedName>
    <definedName name="SR_3">#REF!</definedName>
    <definedName name="SR_5">#REF!</definedName>
    <definedName name="SS">[45]IMATA!$B$45:$B$108</definedName>
    <definedName name="T1.13">#REF!</definedName>
    <definedName name="t2q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'[8]Annual Tables'!#REF!</definedName>
    <definedName name="TAB6B">'[8]Annual Tables'!#REF!</definedName>
    <definedName name="TAB6C">#REF!</definedName>
    <definedName name="TAB7A">#REF!</definedName>
    <definedName name="tabC1">#REF!</definedName>
    <definedName name="tabC2">#REF!</definedName>
    <definedName name="Tabela_6a">#REF!</definedName>
    <definedName name="tabela3a">'[46]Table 1'!#REF!</definedName>
    <definedName name="Tabelaxx">#REF!</definedName>
    <definedName name="tabF">#REF!</definedName>
    <definedName name="tabH">#REF!</definedName>
    <definedName name="tabI">#REF!</definedName>
    <definedName name="Table__47">[47]RED47!$A$1:$I$53</definedName>
    <definedName name="Table_2._Country_X___Public_Sector_Financing_1">#REF!</definedName>
    <definedName name="Table_4SR">#REF!</definedName>
    <definedName name="Table_debt">[48]Table!$A$3:$AB$73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ME">#REF!</definedName>
    <definedName name="Tbl_GFN">[48]Table_GEF!$B$2:$T$53</definedName>
    <definedName name="tblChecks">[29]ErrCheck!$A$3:$E$5</definedName>
    <definedName name="tblLinks">[29]Links!$A$4:$F$33</definedName>
    <definedName name="TEMP">[49]Data!#REF!</definedName>
    <definedName name="tempo_kles">#REF!</definedName>
    <definedName name="tempo_kles_2">#REF!</definedName>
    <definedName name="text" hidden="1">{#N/A,#N/A,FALSE,"CB";#N/A,#N/A,FALSE,"CMB";#N/A,#N/A,FALSE,"BSYS";#N/A,#N/A,FALSE,"NBFI";#N/A,#N/A,FALSE,"FSYS"}</definedName>
    <definedName name="TMG_D">[18]Q5!$E$23:$AH$23</definedName>
    <definedName name="TMGO">#N/A</definedName>
    <definedName name="TOWEO">#REF!</definedName>
    <definedName name="TRADE3">[6]Trade!#REF!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[35]M!#REF!</definedName>
    <definedName name="TTTTTTTTTTTT">[14]!TTTTTTTTTTTT</definedName>
    <definedName name="TXG_D">#N/A</definedName>
    <definedName name="TXGO">#N/A</definedName>
    <definedName name="u163lnulcm_x_et.m">[21]monthly!#REF!</definedName>
    <definedName name="ULC_CZ">[1]REER!$BU$144:$BU$206</definedName>
    <definedName name="ULC_PART">[1]REER!$BR$144:$BR$206</definedName>
    <definedName name="Universities">#REF!</definedName>
    <definedName name="UPee_2">#REF!</definedName>
    <definedName name="UPer_2">#REF!</definedName>
    <definedName name="Uruguay">'[50]PDR vulnerability table'!$A$3:$E$65</definedName>
    <definedName name="USERNAME">#REF!</definedName>
    <definedName name="uu" hidden="1">{"Riqfin97",#N/A,FALSE,"Tran";"Riqfinpro",#N/A,FALSE,"Tran"}</definedName>
    <definedName name="uuu" hidden="1">{"Riqfin97",#N/A,FALSE,"Tran";"Riqfinpro",#N/A,FALSE,"Tran"}</definedName>
    <definedName name="UUUUUUUUUUU">[14]!UUUUUUUUUUU</definedName>
    <definedName name="ValidationList">#REF!</definedName>
    <definedName name="VeljavniProracun">#REF!</definedName>
    <definedName name="Venezuela">#REF!</definedName>
    <definedName name="VUC">'[37]NOVA legislativa'!$M$3</definedName>
    <definedName name="vv" hidden="1">{"Tab1",#N/A,FALSE,"P";"Tab2",#N/A,FALSE,"P"}</definedName>
    <definedName name="vvv" hidden="1">{"Tab1",#N/A,FALSE,"P";"Tab2",#N/A,FALSE,"P"}</definedName>
    <definedName name="we11pcpi.m">[21]monthly!#REF!</definedName>
    <definedName name="wrn.1993_2002." hidden="1">{"1993_2002",#N/A,FALSE,"UnderlyingData"}</definedName>
    <definedName name="wrn.a11._.general._.government." hidden="1">{"a11 general government",#N/A,FALSE,"RED Tables"}</definedName>
    <definedName name="wrn.a12._.Federal._.Government." hidden="1">{"a12 Federal Government",#N/A,FALSE,"RED Tables"}</definedName>
    <definedName name="wrn.a13._.social._.security." hidden="1">{"a13 social security",#N/A,FALSE,"RED Tables"}</definedName>
    <definedName name="wrn.a14._.regions._.and._.communities." hidden="1">{"a14 regions and communities",#N/A,FALSE,"RED Tables"}</definedName>
    <definedName name="wrn.a15._.local._.governments." hidden="1">{"a15 local governments",#N/A,FALSE,"RED Tables"}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ogram." hidden="1">{"Tab1",#N/A,FALSE,"P";"Tab2",#N/A,FALSE,"P"}</definedName>
    <definedName name="wrn.Ques._.1." hidden="1">{"Ques 1",#N/A,FALSE,"NWEO138"}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WEO." hidden="1">{"WEO",#N/A,FALSE,"T"}</definedName>
    <definedName name="ww" hidden="1">[35]M!#REF!</definedName>
    <definedName name="www" hidden="1">{"Riqfin97",#N/A,FALSE,"Tran";"Riqfinpro",#N/A,FALSE,"Tran"}</definedName>
    <definedName name="XR">[1]REER!$AT$140:$BA$199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x" hidden="1">{"Riqfin97",#N/A,FALSE,"Tran";"Riqfinpro",#N/A,FALSE,"Tran"}</definedName>
    <definedName name="year">#REF!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hidden="1">#REF!</definedName>
    <definedName name="zac_kles">#REF!</definedName>
    <definedName name="zac_kles_2">#REF!</definedName>
    <definedName name="ZPee_2">#REF!</definedName>
    <definedName name="ZPer_2">#REF!</definedName>
    <definedName name="zpiz">[27]ZPIZ!$A$1:$F$65536</definedName>
    <definedName name="zz" hidden="1">{"Tab1",#N/A,FALSE,"P";"Tab2",#N/A,FALSE,"P"}</definedName>
    <definedName name="zzzs">[27]ZZZS!$A$1:$E$65536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31" i="13" l="1"/>
  <c r="J2931" i="13"/>
  <c r="O2930" i="13"/>
  <c r="H2930" i="13"/>
  <c r="J2930" i="13"/>
  <c r="H2929" i="13"/>
  <c r="G2929" i="13"/>
  <c r="J2929" i="13"/>
  <c r="H2928" i="13"/>
  <c r="H2927" i="13"/>
  <c r="Q2927" i="13" s="1"/>
  <c r="G2927" i="13"/>
  <c r="J2927" i="13"/>
  <c r="H2926" i="13"/>
  <c r="O2926" i="13" s="1"/>
  <c r="G2925" i="13"/>
  <c r="J2924" i="13"/>
  <c r="H2924" i="13"/>
  <c r="G2924" i="13"/>
  <c r="H2923" i="13"/>
  <c r="H2922" i="13"/>
  <c r="O2922" i="13" s="1"/>
  <c r="G2921" i="13"/>
  <c r="N2921" i="13" s="1"/>
  <c r="J2921" i="13"/>
  <c r="H2920" i="13"/>
  <c r="G2920" i="13"/>
  <c r="G2919" i="13"/>
  <c r="L2919" i="13" s="1"/>
  <c r="J2919" i="13"/>
  <c r="H2918" i="13"/>
  <c r="O2918" i="13" s="1"/>
  <c r="J2918" i="13"/>
  <c r="L2917" i="13"/>
  <c r="G2917" i="13"/>
  <c r="N2917" i="13" s="1"/>
  <c r="J2916" i="13"/>
  <c r="H2916" i="13"/>
  <c r="G2916" i="13"/>
  <c r="J2915" i="13"/>
  <c r="H2915" i="13"/>
  <c r="G2915" i="13"/>
  <c r="O2914" i="13"/>
  <c r="H2914" i="13"/>
  <c r="H2913" i="13"/>
  <c r="Q2913" i="13" s="1"/>
  <c r="G2913" i="13"/>
  <c r="N2912" i="13"/>
  <c r="J2912" i="13"/>
  <c r="H2912" i="13"/>
  <c r="G2912" i="13"/>
  <c r="J2911" i="13"/>
  <c r="H2911" i="13"/>
  <c r="G2911" i="13"/>
  <c r="M2911" i="13" s="1"/>
  <c r="M2910" i="13"/>
  <c r="H2910" i="13"/>
  <c r="O2910" i="13" s="1"/>
  <c r="G2910" i="13"/>
  <c r="L2910" i="13" s="1"/>
  <c r="M2909" i="13"/>
  <c r="G2909" i="13"/>
  <c r="L2909" i="13" s="1"/>
  <c r="N2908" i="13"/>
  <c r="H2908" i="13"/>
  <c r="G2908" i="13"/>
  <c r="J2907" i="13"/>
  <c r="H2907" i="13"/>
  <c r="O2907" i="13" s="1"/>
  <c r="G2907" i="13"/>
  <c r="M2907" i="13" s="1"/>
  <c r="H2906" i="13"/>
  <c r="O2906" i="13" s="1"/>
  <c r="H2905" i="13"/>
  <c r="Q2905" i="13" s="1"/>
  <c r="G2905" i="13"/>
  <c r="J2905" i="13"/>
  <c r="H2904" i="13"/>
  <c r="G2904" i="13"/>
  <c r="N2904" i="13" s="1"/>
  <c r="J2903" i="13"/>
  <c r="H2903" i="13"/>
  <c r="G2903" i="13"/>
  <c r="M2902" i="13"/>
  <c r="H2902" i="13"/>
  <c r="O2902" i="13" s="1"/>
  <c r="G2902" i="13"/>
  <c r="L2902" i="13" s="1"/>
  <c r="M2901" i="13"/>
  <c r="G2901" i="13"/>
  <c r="L2901" i="13" s="1"/>
  <c r="O2900" i="13"/>
  <c r="H2900" i="13"/>
  <c r="G2900" i="13"/>
  <c r="N2900" i="13" s="1"/>
  <c r="J2899" i="13"/>
  <c r="H2899" i="13"/>
  <c r="O2899" i="13" s="1"/>
  <c r="G2899" i="13"/>
  <c r="M2899" i="13" s="1"/>
  <c r="O2898" i="13"/>
  <c r="H2898" i="13"/>
  <c r="H2897" i="13"/>
  <c r="Q2897" i="13" s="1"/>
  <c r="G2897" i="13"/>
  <c r="H2896" i="13"/>
  <c r="I2896" i="13" s="1"/>
  <c r="G2896" i="13"/>
  <c r="L2896" i="13" s="1"/>
  <c r="G2895" i="13"/>
  <c r="Q2894" i="13"/>
  <c r="O2894" i="13"/>
  <c r="H2894" i="13"/>
  <c r="P2894" i="13" s="1"/>
  <c r="H2893" i="13"/>
  <c r="Q2893" i="13" s="1"/>
  <c r="G2893" i="13"/>
  <c r="J2893" i="13"/>
  <c r="J2892" i="13"/>
  <c r="H2892" i="13"/>
  <c r="G2892" i="13"/>
  <c r="L2892" i="13" s="1"/>
  <c r="G2891" i="13"/>
  <c r="O2890" i="13"/>
  <c r="H2890" i="13"/>
  <c r="P2890" i="13" s="1"/>
  <c r="G2889" i="13"/>
  <c r="H2888" i="13"/>
  <c r="H2887" i="13"/>
  <c r="Q2887" i="13" s="1"/>
  <c r="G2887" i="13"/>
  <c r="J2887" i="13"/>
  <c r="G2886" i="13"/>
  <c r="L2886" i="13" s="1"/>
  <c r="G2885" i="13"/>
  <c r="M2885" i="13" s="1"/>
  <c r="J2885" i="13"/>
  <c r="H2884" i="13"/>
  <c r="Q2884" i="13" s="1"/>
  <c r="G2884" i="13"/>
  <c r="O2884" i="13"/>
  <c r="P2883" i="13"/>
  <c r="H2883" i="13"/>
  <c r="Q2883" i="13" s="1"/>
  <c r="H2882" i="13"/>
  <c r="J2882" i="13"/>
  <c r="H2881" i="13"/>
  <c r="G2881" i="13"/>
  <c r="N2881" i="13" s="1"/>
  <c r="J2881" i="13"/>
  <c r="J2880" i="13"/>
  <c r="H2880" i="13"/>
  <c r="G2880" i="13"/>
  <c r="H2879" i="13"/>
  <c r="O2879" i="13" s="1"/>
  <c r="G2878" i="13"/>
  <c r="L2878" i="13" s="1"/>
  <c r="H2878" i="13"/>
  <c r="H2877" i="13"/>
  <c r="O2877" i="13" s="1"/>
  <c r="J2877" i="13"/>
  <c r="H2876" i="13"/>
  <c r="H2875" i="13"/>
  <c r="O2875" i="13" s="1"/>
  <c r="H2874" i="13"/>
  <c r="G2874" i="13"/>
  <c r="P2873" i="13"/>
  <c r="H2873" i="13"/>
  <c r="J2873" i="13"/>
  <c r="J2872" i="13"/>
  <c r="H2872" i="13"/>
  <c r="Q2872" i="13" s="1"/>
  <c r="G2872" i="13"/>
  <c r="H2871" i="13"/>
  <c r="O2871" i="13" s="1"/>
  <c r="G2870" i="13"/>
  <c r="H2870" i="13"/>
  <c r="P2870" i="13" s="1"/>
  <c r="H2869" i="13"/>
  <c r="G2869" i="13"/>
  <c r="H2868" i="13"/>
  <c r="G2868" i="13"/>
  <c r="H2867" i="13"/>
  <c r="O2867" i="13" s="1"/>
  <c r="H2866" i="13"/>
  <c r="J2865" i="13"/>
  <c r="H2865" i="13"/>
  <c r="G2865" i="13"/>
  <c r="H2864" i="13"/>
  <c r="O2864" i="13" s="1"/>
  <c r="J2864" i="13"/>
  <c r="H2863" i="13"/>
  <c r="O2863" i="13" s="1"/>
  <c r="G2863" i="13"/>
  <c r="N2863" i="13" s="1"/>
  <c r="H2862" i="13"/>
  <c r="G2861" i="13"/>
  <c r="H2861" i="13"/>
  <c r="O2861" i="13" s="1"/>
  <c r="J2861" i="13"/>
  <c r="G2860" i="13"/>
  <c r="M2860" i="13" s="1"/>
  <c r="O2859" i="13"/>
  <c r="H2859" i="13"/>
  <c r="G2859" i="13"/>
  <c r="M2859" i="13" s="1"/>
  <c r="G2858" i="13"/>
  <c r="M2858" i="13" s="1"/>
  <c r="H2858" i="13"/>
  <c r="H2857" i="13"/>
  <c r="O2857" i="13" s="1"/>
  <c r="G2857" i="13"/>
  <c r="H2856" i="13"/>
  <c r="O2856" i="13" s="1"/>
  <c r="J2856" i="13"/>
  <c r="H2855" i="13"/>
  <c r="O2855" i="13" s="1"/>
  <c r="H2854" i="13"/>
  <c r="H2853" i="13"/>
  <c r="G2853" i="13"/>
  <c r="H2852" i="13"/>
  <c r="P2852" i="13" s="1"/>
  <c r="J2852" i="13"/>
  <c r="M2851" i="13"/>
  <c r="H2851" i="13"/>
  <c r="G2851" i="13"/>
  <c r="N2851" i="13" s="1"/>
  <c r="H2850" i="13"/>
  <c r="M2849" i="13"/>
  <c r="G2849" i="13"/>
  <c r="N2849" i="13" s="1"/>
  <c r="J2849" i="13"/>
  <c r="H2848" i="13"/>
  <c r="O2848" i="13" s="1"/>
  <c r="G2848" i="13"/>
  <c r="M2848" i="13" s="1"/>
  <c r="G2847" i="13"/>
  <c r="H2847" i="13"/>
  <c r="P2846" i="13"/>
  <c r="H2846" i="13"/>
  <c r="Q2846" i="13" s="1"/>
  <c r="J2846" i="13"/>
  <c r="H2845" i="13"/>
  <c r="O2845" i="13" s="1"/>
  <c r="J2844" i="13"/>
  <c r="H2844" i="13"/>
  <c r="G2844" i="13"/>
  <c r="M2844" i="13" s="1"/>
  <c r="H2843" i="13"/>
  <c r="H2842" i="13"/>
  <c r="Q2842" i="13" s="1"/>
  <c r="J2842" i="13"/>
  <c r="G2841" i="13"/>
  <c r="N2841" i="13" s="1"/>
  <c r="H2841" i="13"/>
  <c r="J2841" i="13"/>
  <c r="H2840" i="13"/>
  <c r="G2840" i="13"/>
  <c r="M2840" i="13" s="1"/>
  <c r="N2839" i="13"/>
  <c r="G2839" i="13"/>
  <c r="M2839" i="13" s="1"/>
  <c r="H2839" i="13"/>
  <c r="O2839" i="13" s="1"/>
  <c r="H2838" i="13"/>
  <c r="Q2838" i="13" s="1"/>
  <c r="G2838" i="13"/>
  <c r="P2837" i="13"/>
  <c r="H2837" i="13"/>
  <c r="J2837" i="13"/>
  <c r="H2836" i="13"/>
  <c r="O2836" i="13" s="1"/>
  <c r="M2835" i="13"/>
  <c r="H2835" i="13"/>
  <c r="Q2835" i="13" s="1"/>
  <c r="G2835" i="13"/>
  <c r="H2834" i="13"/>
  <c r="Q2834" i="13" s="1"/>
  <c r="J2834" i="13"/>
  <c r="H2833" i="13"/>
  <c r="O2833" i="13" s="1"/>
  <c r="J2833" i="13"/>
  <c r="H2832" i="13"/>
  <c r="O2832" i="13" s="1"/>
  <c r="G2832" i="13"/>
  <c r="H2831" i="13"/>
  <c r="G2831" i="13"/>
  <c r="P2830" i="13"/>
  <c r="H2830" i="13"/>
  <c r="O2830" i="13" s="1"/>
  <c r="H2829" i="13"/>
  <c r="O2829" i="13" s="1"/>
  <c r="G2829" i="13"/>
  <c r="J2829" i="13"/>
  <c r="N2828" i="13"/>
  <c r="M2828" i="13"/>
  <c r="L2828" i="13"/>
  <c r="H2828" i="13"/>
  <c r="O2828" i="13" s="1"/>
  <c r="G2828" i="13"/>
  <c r="G2827" i="13"/>
  <c r="H2827" i="13"/>
  <c r="H2826" i="13"/>
  <c r="G2826" i="13"/>
  <c r="G2825" i="13"/>
  <c r="N2825" i="13" s="1"/>
  <c r="H2824" i="13"/>
  <c r="G2824" i="13"/>
  <c r="H2823" i="13"/>
  <c r="H2822" i="13"/>
  <c r="J2822" i="13"/>
  <c r="G2822" i="13"/>
  <c r="H2821" i="13"/>
  <c r="J2821" i="13"/>
  <c r="Q2820" i="13"/>
  <c r="H2820" i="13"/>
  <c r="G2820" i="13"/>
  <c r="G2819" i="13"/>
  <c r="J2818" i="13"/>
  <c r="H2818" i="13"/>
  <c r="G2818" i="13"/>
  <c r="O2817" i="13"/>
  <c r="H2817" i="13"/>
  <c r="J2817" i="13"/>
  <c r="H2816" i="13"/>
  <c r="G2816" i="13"/>
  <c r="H2815" i="13"/>
  <c r="Q2815" i="13" s="1"/>
  <c r="G2815" i="13"/>
  <c r="I2815" i="13" s="1"/>
  <c r="S2815" i="13" s="1"/>
  <c r="J2815" i="13"/>
  <c r="J2814" i="13"/>
  <c r="H2814" i="13"/>
  <c r="G2814" i="13"/>
  <c r="H2813" i="13"/>
  <c r="J2813" i="13"/>
  <c r="H2812" i="13"/>
  <c r="G2811" i="13"/>
  <c r="J2810" i="13"/>
  <c r="H2810" i="13"/>
  <c r="G2810" i="13"/>
  <c r="H2809" i="13"/>
  <c r="O2809" i="13" s="1"/>
  <c r="H2808" i="13"/>
  <c r="H2807" i="13"/>
  <c r="O2807" i="13" s="1"/>
  <c r="J2806" i="13"/>
  <c r="H2806" i="13"/>
  <c r="G2806" i="13"/>
  <c r="H2805" i="13"/>
  <c r="O2805" i="13" s="1"/>
  <c r="H2804" i="13"/>
  <c r="P2804" i="13" s="1"/>
  <c r="H2803" i="13"/>
  <c r="O2803" i="13" s="1"/>
  <c r="G2803" i="13"/>
  <c r="J2803" i="13"/>
  <c r="M2802" i="13"/>
  <c r="G2802" i="13"/>
  <c r="L2802" i="13" s="1"/>
  <c r="J2802" i="13"/>
  <c r="O2801" i="13"/>
  <c r="H2801" i="13"/>
  <c r="J2801" i="13"/>
  <c r="Q2800" i="13"/>
  <c r="H2800" i="13"/>
  <c r="H2799" i="13"/>
  <c r="O2799" i="13" s="1"/>
  <c r="J2798" i="13"/>
  <c r="H2798" i="13"/>
  <c r="Q2798" i="13" s="1"/>
  <c r="G2798" i="13"/>
  <c r="H2797" i="13"/>
  <c r="O2797" i="13" s="1"/>
  <c r="J2797" i="13"/>
  <c r="H2796" i="13"/>
  <c r="P2796" i="13" s="1"/>
  <c r="H2795" i="13"/>
  <c r="J2794" i="13"/>
  <c r="H2794" i="13"/>
  <c r="Q2794" i="13" s="1"/>
  <c r="G2794" i="13"/>
  <c r="H2793" i="13"/>
  <c r="H2792" i="13"/>
  <c r="P2792" i="13" s="1"/>
  <c r="J2791" i="13"/>
  <c r="G2791" i="13"/>
  <c r="P2790" i="13"/>
  <c r="H2790" i="13"/>
  <c r="J2790" i="13"/>
  <c r="H2789" i="13"/>
  <c r="O2789" i="13" s="1"/>
  <c r="H2788" i="13"/>
  <c r="H2787" i="13"/>
  <c r="H2786" i="13"/>
  <c r="G2786" i="13"/>
  <c r="N2785" i="13"/>
  <c r="M2785" i="13"/>
  <c r="H2785" i="13"/>
  <c r="O2785" i="13" s="1"/>
  <c r="G2785" i="13"/>
  <c r="H2784" i="13"/>
  <c r="G2784" i="13"/>
  <c r="H2783" i="13"/>
  <c r="J2782" i="13"/>
  <c r="H2782" i="13"/>
  <c r="G2782" i="13"/>
  <c r="N2781" i="13"/>
  <c r="M2781" i="13"/>
  <c r="H2781" i="13"/>
  <c r="O2781" i="13" s="1"/>
  <c r="G2781" i="13"/>
  <c r="L2781" i="13" s="1"/>
  <c r="H2780" i="13"/>
  <c r="Q2780" i="13" s="1"/>
  <c r="G2780" i="13"/>
  <c r="J2779" i="13"/>
  <c r="H2779" i="13"/>
  <c r="G2779" i="13"/>
  <c r="N2779" i="13" s="1"/>
  <c r="J2778" i="13"/>
  <c r="H2778" i="13"/>
  <c r="G2778" i="13"/>
  <c r="N2778" i="13" s="1"/>
  <c r="H2777" i="13"/>
  <c r="G2777" i="13"/>
  <c r="N2777" i="13" s="1"/>
  <c r="H2776" i="13"/>
  <c r="O2776" i="13" s="1"/>
  <c r="G2776" i="13"/>
  <c r="N2776" i="13" s="1"/>
  <c r="H2775" i="13"/>
  <c r="G2775" i="13"/>
  <c r="N2775" i="13" s="1"/>
  <c r="H2774" i="13"/>
  <c r="J2774" i="13"/>
  <c r="G2774" i="13"/>
  <c r="H2773" i="13"/>
  <c r="Q2773" i="13" s="1"/>
  <c r="G2772" i="13"/>
  <c r="G2771" i="13"/>
  <c r="N2771" i="13" s="1"/>
  <c r="H2771" i="13"/>
  <c r="Q2771" i="13" s="1"/>
  <c r="H2770" i="13"/>
  <c r="H2769" i="13"/>
  <c r="Q2769" i="13" s="1"/>
  <c r="G2768" i="13"/>
  <c r="H2767" i="13"/>
  <c r="Q2767" i="13" s="1"/>
  <c r="H2766" i="13"/>
  <c r="G2766" i="13"/>
  <c r="H2765" i="13"/>
  <c r="Q2765" i="13" s="1"/>
  <c r="G2764" i="13"/>
  <c r="J2764" i="13"/>
  <c r="H2763" i="13"/>
  <c r="Q2763" i="13" s="1"/>
  <c r="G2762" i="13"/>
  <c r="H2761" i="13"/>
  <c r="Q2761" i="13" s="1"/>
  <c r="G2760" i="13"/>
  <c r="H2759" i="13"/>
  <c r="H2758" i="13"/>
  <c r="H2757" i="13"/>
  <c r="Q2757" i="13" s="1"/>
  <c r="G2756" i="13"/>
  <c r="H2756" i="13"/>
  <c r="Q2756" i="13" s="1"/>
  <c r="J2756" i="13"/>
  <c r="G2755" i="13"/>
  <c r="H2755" i="13"/>
  <c r="Q2755" i="13" s="1"/>
  <c r="H2754" i="13"/>
  <c r="O2754" i="13" s="1"/>
  <c r="G2754" i="13"/>
  <c r="L2754" i="13" s="1"/>
  <c r="H2753" i="13"/>
  <c r="Q2753" i="13" s="1"/>
  <c r="H2752" i="13"/>
  <c r="Q2752" i="13" s="1"/>
  <c r="G2752" i="13"/>
  <c r="G2751" i="13"/>
  <c r="N2751" i="13" s="1"/>
  <c r="H2751" i="13"/>
  <c r="J2751" i="13"/>
  <c r="H2750" i="13"/>
  <c r="O2750" i="13" s="1"/>
  <c r="G2750" i="13"/>
  <c r="L2750" i="13" s="1"/>
  <c r="H2749" i="13"/>
  <c r="Q2749" i="13" s="1"/>
  <c r="G2748" i="13"/>
  <c r="H2748" i="13"/>
  <c r="H2747" i="13"/>
  <c r="J2747" i="13"/>
  <c r="L2746" i="13"/>
  <c r="H2746" i="13"/>
  <c r="O2746" i="13" s="1"/>
  <c r="G2746" i="13"/>
  <c r="H2745" i="13"/>
  <c r="Q2745" i="13" s="1"/>
  <c r="G2744" i="13"/>
  <c r="H2744" i="13"/>
  <c r="Q2744" i="13" s="1"/>
  <c r="H2743" i="13"/>
  <c r="L2742" i="13"/>
  <c r="H2742" i="13"/>
  <c r="O2742" i="13" s="1"/>
  <c r="G2742" i="13"/>
  <c r="H2741" i="13"/>
  <c r="Q2741" i="13" s="1"/>
  <c r="O2740" i="13"/>
  <c r="H2740" i="13"/>
  <c r="Q2740" i="13" s="1"/>
  <c r="G2740" i="13"/>
  <c r="H2739" i="13"/>
  <c r="H2738" i="13"/>
  <c r="O2738" i="13" s="1"/>
  <c r="G2738" i="13"/>
  <c r="L2738" i="13" s="1"/>
  <c r="H2737" i="13"/>
  <c r="Q2737" i="13" s="1"/>
  <c r="H2736" i="13"/>
  <c r="G2736" i="13"/>
  <c r="H2735" i="13"/>
  <c r="O2734" i="13"/>
  <c r="H2734" i="13"/>
  <c r="H2733" i="13"/>
  <c r="O2733" i="13" s="1"/>
  <c r="J2733" i="13"/>
  <c r="G2732" i="13"/>
  <c r="H2732" i="13"/>
  <c r="Q2732" i="13" s="1"/>
  <c r="J2732" i="13"/>
  <c r="M2731" i="13"/>
  <c r="H2731" i="13"/>
  <c r="G2731" i="13"/>
  <c r="N2731" i="13" s="1"/>
  <c r="N2730" i="13"/>
  <c r="H2730" i="13"/>
  <c r="O2730" i="13" s="1"/>
  <c r="G2730" i="13"/>
  <c r="M2730" i="13" s="1"/>
  <c r="G2729" i="13"/>
  <c r="H2729" i="13"/>
  <c r="H2728" i="13"/>
  <c r="M2727" i="13"/>
  <c r="G2727" i="13"/>
  <c r="H2727" i="13"/>
  <c r="O2727" i="13" s="1"/>
  <c r="H2726" i="13"/>
  <c r="G2726" i="13"/>
  <c r="H2725" i="13"/>
  <c r="O2724" i="13"/>
  <c r="H2724" i="13"/>
  <c r="Q2723" i="13"/>
  <c r="H2723" i="13"/>
  <c r="H2722" i="13"/>
  <c r="G2722" i="13"/>
  <c r="H2721" i="13"/>
  <c r="O2721" i="13" s="1"/>
  <c r="J2721" i="13"/>
  <c r="G2720" i="13"/>
  <c r="H2719" i="13"/>
  <c r="G2719" i="13"/>
  <c r="N2719" i="13" s="1"/>
  <c r="O2718" i="13"/>
  <c r="L2718" i="13"/>
  <c r="J2718" i="13"/>
  <c r="H2718" i="13"/>
  <c r="G2718" i="13"/>
  <c r="M2718" i="13" s="1"/>
  <c r="Q2717" i="13"/>
  <c r="P2717" i="13"/>
  <c r="H2717" i="13"/>
  <c r="O2717" i="13" s="1"/>
  <c r="J2717" i="13"/>
  <c r="H2716" i="13"/>
  <c r="G2715" i="13"/>
  <c r="H2714" i="13"/>
  <c r="Q2714" i="13" s="1"/>
  <c r="G2714" i="13"/>
  <c r="H2713" i="13"/>
  <c r="H2712" i="13"/>
  <c r="G2711" i="13"/>
  <c r="N2710" i="13"/>
  <c r="H2710" i="13"/>
  <c r="Q2710" i="13" s="1"/>
  <c r="G2710" i="13"/>
  <c r="G2709" i="13"/>
  <c r="M2709" i="13" s="1"/>
  <c r="H2709" i="13"/>
  <c r="P2709" i="13" s="1"/>
  <c r="J2709" i="13"/>
  <c r="H2708" i="13"/>
  <c r="G2707" i="13"/>
  <c r="J2707" i="13"/>
  <c r="N2706" i="13"/>
  <c r="H2706" i="13"/>
  <c r="Q2706" i="13" s="1"/>
  <c r="J2706" i="13"/>
  <c r="G2706" i="13"/>
  <c r="P2705" i="13"/>
  <c r="J2705" i="13"/>
  <c r="G2705" i="13"/>
  <c r="M2705" i="13" s="1"/>
  <c r="H2705" i="13"/>
  <c r="H2704" i="13"/>
  <c r="H2703" i="13"/>
  <c r="G2703" i="13"/>
  <c r="L2703" i="13" s="1"/>
  <c r="J2703" i="13"/>
  <c r="H2702" i="13"/>
  <c r="Q2702" i="13" s="1"/>
  <c r="H2701" i="13"/>
  <c r="Q2701" i="13" s="1"/>
  <c r="H2700" i="13"/>
  <c r="G2699" i="13"/>
  <c r="L2699" i="13" s="1"/>
  <c r="N2698" i="13"/>
  <c r="J2698" i="13"/>
  <c r="H2698" i="13"/>
  <c r="Q2698" i="13" s="1"/>
  <c r="G2698" i="13"/>
  <c r="L2698" i="13" s="1"/>
  <c r="G2697" i="13"/>
  <c r="H2696" i="13"/>
  <c r="G2695" i="13"/>
  <c r="L2695" i="13" s="1"/>
  <c r="Q2694" i="13"/>
  <c r="H2694" i="13"/>
  <c r="G2693" i="13"/>
  <c r="H2693" i="13"/>
  <c r="Q2693" i="13" s="1"/>
  <c r="H2692" i="13"/>
  <c r="J2691" i="13"/>
  <c r="G2691" i="13"/>
  <c r="L2691" i="13" s="1"/>
  <c r="H2690" i="13"/>
  <c r="Q2690" i="13" s="1"/>
  <c r="G2690" i="13"/>
  <c r="L2690" i="13" s="1"/>
  <c r="G2689" i="13"/>
  <c r="M2689" i="13" s="1"/>
  <c r="H2688" i="13"/>
  <c r="G2687" i="13"/>
  <c r="L2687" i="13" s="1"/>
  <c r="Q2686" i="13"/>
  <c r="H2686" i="13"/>
  <c r="G2685" i="13"/>
  <c r="H2685" i="13"/>
  <c r="Q2685" i="13" s="1"/>
  <c r="H2684" i="13"/>
  <c r="J2683" i="13"/>
  <c r="G2683" i="13"/>
  <c r="L2683" i="13" s="1"/>
  <c r="H2682" i="13"/>
  <c r="Q2682" i="13" s="1"/>
  <c r="G2682" i="13"/>
  <c r="L2682" i="13" s="1"/>
  <c r="G2681" i="13"/>
  <c r="H2680" i="13"/>
  <c r="G2679" i="13"/>
  <c r="L2679" i="13" s="1"/>
  <c r="J2679" i="13"/>
  <c r="H2678" i="13"/>
  <c r="Q2678" i="13" s="1"/>
  <c r="J2677" i="13"/>
  <c r="G2677" i="13"/>
  <c r="H2676" i="13"/>
  <c r="H2675" i="13"/>
  <c r="Q2675" i="13" s="1"/>
  <c r="H2674" i="13"/>
  <c r="G2674" i="13"/>
  <c r="L2674" i="13" s="1"/>
  <c r="G2673" i="13"/>
  <c r="L2673" i="13" s="1"/>
  <c r="N2672" i="13"/>
  <c r="H2672" i="13"/>
  <c r="O2672" i="13" s="1"/>
  <c r="G2672" i="13"/>
  <c r="L2672" i="13" s="1"/>
  <c r="H2671" i="13"/>
  <c r="J2671" i="13"/>
  <c r="N2670" i="13"/>
  <c r="H2670" i="13"/>
  <c r="P2670" i="13" s="1"/>
  <c r="G2670" i="13"/>
  <c r="L2670" i="13" s="1"/>
  <c r="H2669" i="13"/>
  <c r="G2669" i="13"/>
  <c r="M2669" i="13" s="1"/>
  <c r="H2668" i="13"/>
  <c r="G2668" i="13"/>
  <c r="L2668" i="13" s="1"/>
  <c r="J2667" i="13"/>
  <c r="H2667" i="13"/>
  <c r="Q2667" i="13" s="1"/>
  <c r="G2667" i="13"/>
  <c r="M2667" i="13" s="1"/>
  <c r="N2666" i="13"/>
  <c r="M2666" i="13"/>
  <c r="H2666" i="13"/>
  <c r="G2666" i="13"/>
  <c r="L2666" i="13" s="1"/>
  <c r="H2665" i="13"/>
  <c r="Q2665" i="13" s="1"/>
  <c r="J2665" i="13"/>
  <c r="H2664" i="13"/>
  <c r="G2664" i="13"/>
  <c r="L2664" i="13" s="1"/>
  <c r="G2663" i="13"/>
  <c r="O2662" i="13"/>
  <c r="H2662" i="13"/>
  <c r="P2662" i="13" s="1"/>
  <c r="L2661" i="13"/>
  <c r="G2661" i="13"/>
  <c r="M2661" i="13" s="1"/>
  <c r="M2660" i="13"/>
  <c r="J2660" i="13"/>
  <c r="H2660" i="13"/>
  <c r="G2660" i="13"/>
  <c r="L2660" i="13" s="1"/>
  <c r="G2659" i="13"/>
  <c r="M2659" i="13" s="1"/>
  <c r="J2659" i="13"/>
  <c r="H2658" i="13"/>
  <c r="G2658" i="13"/>
  <c r="L2658" i="13" s="1"/>
  <c r="G2657" i="13"/>
  <c r="L2657" i="13" s="1"/>
  <c r="N2656" i="13"/>
  <c r="M2656" i="13"/>
  <c r="H2656" i="13"/>
  <c r="O2656" i="13" s="1"/>
  <c r="G2656" i="13"/>
  <c r="L2656" i="13" s="1"/>
  <c r="H2655" i="13"/>
  <c r="H2654" i="13"/>
  <c r="P2654" i="13" s="1"/>
  <c r="G2653" i="13"/>
  <c r="M2653" i="13" s="1"/>
  <c r="J2653" i="13"/>
  <c r="H2652" i="13"/>
  <c r="G2652" i="13"/>
  <c r="L2652" i="13" s="1"/>
  <c r="P2651" i="13"/>
  <c r="G2651" i="13"/>
  <c r="M2651" i="13" s="1"/>
  <c r="H2651" i="13"/>
  <c r="J2651" i="13"/>
  <c r="M2650" i="13"/>
  <c r="J2650" i="13"/>
  <c r="H2650" i="13"/>
  <c r="G2650" i="13"/>
  <c r="L2650" i="13" s="1"/>
  <c r="G2649" i="13"/>
  <c r="G2648" i="13"/>
  <c r="J2647" i="13"/>
  <c r="G2647" i="13"/>
  <c r="H2646" i="13"/>
  <c r="J2645" i="13"/>
  <c r="G2645" i="13"/>
  <c r="H2644" i="13"/>
  <c r="G2644" i="13"/>
  <c r="L2644" i="13" s="1"/>
  <c r="H2643" i="13"/>
  <c r="J2643" i="13"/>
  <c r="H2642" i="13"/>
  <c r="Q2642" i="13" s="1"/>
  <c r="G2641" i="13"/>
  <c r="L2641" i="13" s="1"/>
  <c r="O2640" i="13"/>
  <c r="G2640" i="13"/>
  <c r="H2640" i="13"/>
  <c r="Q2640" i="13" s="1"/>
  <c r="J2640" i="13"/>
  <c r="H2639" i="13"/>
  <c r="G2639" i="13"/>
  <c r="J2639" i="13"/>
  <c r="H2638" i="13"/>
  <c r="G2638" i="13"/>
  <c r="H2637" i="13"/>
  <c r="Q2637" i="13" s="1"/>
  <c r="H2636" i="13"/>
  <c r="Q2636" i="13" s="1"/>
  <c r="H2635" i="13"/>
  <c r="O2635" i="13" s="1"/>
  <c r="J2635" i="13"/>
  <c r="J2634" i="13"/>
  <c r="H2634" i="13"/>
  <c r="G2634" i="13"/>
  <c r="L2634" i="13" s="1"/>
  <c r="H2633" i="13"/>
  <c r="Q2633" i="13" s="1"/>
  <c r="O2632" i="13"/>
  <c r="H2632" i="13"/>
  <c r="Q2632" i="13" s="1"/>
  <c r="G2632" i="13"/>
  <c r="G2631" i="13"/>
  <c r="M2631" i="13" s="1"/>
  <c r="H2631" i="13"/>
  <c r="H2630" i="13"/>
  <c r="O2630" i="13" s="1"/>
  <c r="G2630" i="13"/>
  <c r="L2630" i="13" s="1"/>
  <c r="Q2629" i="13"/>
  <c r="H2629" i="13"/>
  <c r="G2628" i="13"/>
  <c r="H2628" i="13"/>
  <c r="Q2628" i="13" s="1"/>
  <c r="H2627" i="13"/>
  <c r="O2627" i="13" s="1"/>
  <c r="H2626" i="13"/>
  <c r="O2626" i="13" s="1"/>
  <c r="G2626" i="13"/>
  <c r="M2626" i="13" s="1"/>
  <c r="H2625" i="13"/>
  <c r="G2624" i="13"/>
  <c r="N2624" i="13" s="1"/>
  <c r="H2624" i="13"/>
  <c r="Q2624" i="13" s="1"/>
  <c r="G2623" i="13"/>
  <c r="N2623" i="13" s="1"/>
  <c r="H2623" i="13"/>
  <c r="H2622" i="13"/>
  <c r="O2622" i="13" s="1"/>
  <c r="H2621" i="13"/>
  <c r="O2621" i="13" s="1"/>
  <c r="J2621" i="13"/>
  <c r="P2620" i="13"/>
  <c r="H2620" i="13"/>
  <c r="Q2620" i="13" s="1"/>
  <c r="J2620" i="13"/>
  <c r="G2619" i="13"/>
  <c r="N2619" i="13" s="1"/>
  <c r="H2619" i="13"/>
  <c r="I2618" i="13"/>
  <c r="T2618" i="13" s="1"/>
  <c r="H2618" i="13"/>
  <c r="O2618" i="13" s="1"/>
  <c r="G2618" i="13"/>
  <c r="M2618" i="13" s="1"/>
  <c r="G2617" i="13"/>
  <c r="H2617" i="13"/>
  <c r="Q2617" i="13" s="1"/>
  <c r="H2616" i="13"/>
  <c r="Q2616" i="13" s="1"/>
  <c r="H2615" i="13"/>
  <c r="O2615" i="13" s="1"/>
  <c r="I2614" i="13"/>
  <c r="H2614" i="13"/>
  <c r="O2614" i="13" s="1"/>
  <c r="G2614" i="13"/>
  <c r="M2614" i="13" s="1"/>
  <c r="G2613" i="13"/>
  <c r="H2613" i="13"/>
  <c r="H2612" i="13"/>
  <c r="Q2612" i="13" s="1"/>
  <c r="J2612" i="13"/>
  <c r="G2611" i="13"/>
  <c r="H2611" i="13"/>
  <c r="H2610" i="13"/>
  <c r="G2610" i="13"/>
  <c r="M2610" i="13" s="1"/>
  <c r="H2609" i="13"/>
  <c r="G2609" i="13"/>
  <c r="L2609" i="13" s="1"/>
  <c r="P2608" i="13"/>
  <c r="O2608" i="13"/>
  <c r="G2608" i="13"/>
  <c r="H2608" i="13"/>
  <c r="Q2608" i="13" s="1"/>
  <c r="J2608" i="13"/>
  <c r="H2607" i="13"/>
  <c r="H2606" i="13"/>
  <c r="Q2605" i="13"/>
  <c r="H2605" i="13"/>
  <c r="O2605" i="13" s="1"/>
  <c r="J2605" i="13"/>
  <c r="P2604" i="13"/>
  <c r="J2604" i="13"/>
  <c r="H2604" i="13"/>
  <c r="Q2604" i="13" s="1"/>
  <c r="G2604" i="13"/>
  <c r="N2604" i="13" s="1"/>
  <c r="H2603" i="13"/>
  <c r="O2603" i="13" s="1"/>
  <c r="G2603" i="13"/>
  <c r="L2603" i="13" s="1"/>
  <c r="J2603" i="13"/>
  <c r="G2602" i="13"/>
  <c r="M2602" i="13" s="1"/>
  <c r="H2602" i="13"/>
  <c r="Q2602" i="13" s="1"/>
  <c r="H2601" i="13"/>
  <c r="J2601" i="13"/>
  <c r="P2600" i="13"/>
  <c r="O2600" i="13"/>
  <c r="H2600" i="13"/>
  <c r="Q2600" i="13" s="1"/>
  <c r="H2599" i="13"/>
  <c r="O2599" i="13" s="1"/>
  <c r="H2598" i="13"/>
  <c r="Q2598" i="13" s="1"/>
  <c r="H2597" i="13"/>
  <c r="G2597" i="13"/>
  <c r="G2596" i="13"/>
  <c r="H2596" i="13"/>
  <c r="Q2596" i="13" s="1"/>
  <c r="H2595" i="13"/>
  <c r="H2594" i="13"/>
  <c r="G2594" i="13"/>
  <c r="H2593" i="13"/>
  <c r="Q2593" i="13" s="1"/>
  <c r="J2593" i="13"/>
  <c r="H2592" i="13"/>
  <c r="J2592" i="13"/>
  <c r="G2591" i="13"/>
  <c r="H2590" i="13"/>
  <c r="G2590" i="13"/>
  <c r="G2589" i="13"/>
  <c r="J2589" i="13"/>
  <c r="G2588" i="13"/>
  <c r="H2588" i="13"/>
  <c r="G2587" i="13"/>
  <c r="H2586" i="13"/>
  <c r="G2586" i="13"/>
  <c r="H2585" i="13"/>
  <c r="Q2585" i="13" s="1"/>
  <c r="J2585" i="13"/>
  <c r="H2584" i="13"/>
  <c r="J2584" i="13"/>
  <c r="G2583" i="13"/>
  <c r="H2582" i="13"/>
  <c r="G2582" i="13"/>
  <c r="G2581" i="13"/>
  <c r="J2581" i="13"/>
  <c r="G2580" i="13"/>
  <c r="H2580" i="13"/>
  <c r="G2579" i="13"/>
  <c r="H2578" i="13"/>
  <c r="G2578" i="13"/>
  <c r="H2577" i="13"/>
  <c r="Q2577" i="13" s="1"/>
  <c r="J2577" i="13"/>
  <c r="H2576" i="13"/>
  <c r="J2576" i="13"/>
  <c r="G2575" i="13"/>
  <c r="H2574" i="13"/>
  <c r="G2574" i="13"/>
  <c r="G2573" i="13"/>
  <c r="J2573" i="13"/>
  <c r="J2572" i="13"/>
  <c r="H2572" i="13"/>
  <c r="Q2572" i="13" s="1"/>
  <c r="G2572" i="13"/>
  <c r="M2571" i="13"/>
  <c r="G2571" i="13"/>
  <c r="H2570" i="13"/>
  <c r="G2570" i="13"/>
  <c r="H2569" i="13"/>
  <c r="M2568" i="13"/>
  <c r="J2568" i="13"/>
  <c r="H2568" i="13"/>
  <c r="Q2568" i="13" s="1"/>
  <c r="G2568" i="13"/>
  <c r="L2568" i="13" s="1"/>
  <c r="G2567" i="13"/>
  <c r="H2566" i="13"/>
  <c r="G2566" i="13"/>
  <c r="H2565" i="13"/>
  <c r="Q2565" i="13" s="1"/>
  <c r="J2565" i="13"/>
  <c r="H2564" i="13"/>
  <c r="Q2564" i="13" s="1"/>
  <c r="J2564" i="13"/>
  <c r="M2563" i="13"/>
  <c r="G2563" i="13"/>
  <c r="H2562" i="13"/>
  <c r="G2562" i="13"/>
  <c r="J2561" i="13"/>
  <c r="H2561" i="13"/>
  <c r="G2561" i="13"/>
  <c r="G2560" i="13"/>
  <c r="L2560" i="13" s="1"/>
  <c r="H2560" i="13"/>
  <c r="Q2560" i="13" s="1"/>
  <c r="J2560" i="13"/>
  <c r="G2559" i="13"/>
  <c r="H2558" i="13"/>
  <c r="G2558" i="13"/>
  <c r="G2557" i="13"/>
  <c r="J2557" i="13"/>
  <c r="H2556" i="13"/>
  <c r="Q2556" i="13" s="1"/>
  <c r="G2556" i="13"/>
  <c r="G2555" i="13"/>
  <c r="M2555" i="13" s="1"/>
  <c r="H2554" i="13"/>
  <c r="G2554" i="13"/>
  <c r="G2553" i="13"/>
  <c r="H2553" i="13"/>
  <c r="J2553" i="13"/>
  <c r="H2552" i="13"/>
  <c r="G2551" i="13"/>
  <c r="M2551" i="13" s="1"/>
  <c r="H2550" i="13"/>
  <c r="G2550" i="13"/>
  <c r="G2549" i="13"/>
  <c r="J2549" i="13"/>
  <c r="G2548" i="13"/>
  <c r="M2548" i="13" s="1"/>
  <c r="H2547" i="13"/>
  <c r="G2547" i="13"/>
  <c r="H2546" i="13"/>
  <c r="G2545" i="13"/>
  <c r="M2544" i="13"/>
  <c r="J2544" i="13"/>
  <c r="H2544" i="13"/>
  <c r="G2544" i="13"/>
  <c r="L2544" i="13" s="1"/>
  <c r="L2543" i="13"/>
  <c r="H2543" i="13"/>
  <c r="O2543" i="13" s="1"/>
  <c r="G2543" i="13"/>
  <c r="H2542" i="13"/>
  <c r="G2541" i="13"/>
  <c r="G2540" i="13"/>
  <c r="H2540" i="13"/>
  <c r="J2540" i="13"/>
  <c r="G2539" i="13"/>
  <c r="N2539" i="13" s="1"/>
  <c r="M2538" i="13"/>
  <c r="H2538" i="13"/>
  <c r="G2538" i="13"/>
  <c r="H2537" i="13"/>
  <c r="Q2537" i="13" s="1"/>
  <c r="J2537" i="13"/>
  <c r="O2537" i="13"/>
  <c r="J2536" i="13"/>
  <c r="H2536" i="13"/>
  <c r="G2536" i="13"/>
  <c r="L2535" i="13"/>
  <c r="I2535" i="13"/>
  <c r="H2535" i="13"/>
  <c r="G2535" i="13"/>
  <c r="N2535" i="13" s="1"/>
  <c r="G2534" i="13"/>
  <c r="H2533" i="13"/>
  <c r="G2532" i="13"/>
  <c r="M2532" i="13" s="1"/>
  <c r="J2532" i="13"/>
  <c r="H2531" i="13"/>
  <c r="G2531" i="13"/>
  <c r="N2531" i="13" s="1"/>
  <c r="N2530" i="13"/>
  <c r="J2530" i="13"/>
  <c r="H2530" i="13"/>
  <c r="G2530" i="13"/>
  <c r="M2530" i="13" s="1"/>
  <c r="G2529" i="13"/>
  <c r="P2528" i="13"/>
  <c r="H2528" i="13"/>
  <c r="O2528" i="13" s="1"/>
  <c r="P2527" i="13"/>
  <c r="H2527" i="13"/>
  <c r="Q2527" i="13" s="1"/>
  <c r="H2526" i="13"/>
  <c r="J2526" i="13"/>
  <c r="P2525" i="13"/>
  <c r="H2525" i="13"/>
  <c r="Q2525" i="13" s="1"/>
  <c r="P2524" i="13"/>
  <c r="H2524" i="13"/>
  <c r="O2524" i="13" s="1"/>
  <c r="G2524" i="13"/>
  <c r="J2524" i="13"/>
  <c r="H2523" i="13"/>
  <c r="Q2523" i="13" s="1"/>
  <c r="H2522" i="13"/>
  <c r="J2522" i="13"/>
  <c r="P2521" i="13"/>
  <c r="H2521" i="13"/>
  <c r="Q2521" i="13" s="1"/>
  <c r="H2520" i="13"/>
  <c r="O2520" i="13" s="1"/>
  <c r="J2520" i="13"/>
  <c r="H2519" i="13"/>
  <c r="Q2519" i="13" s="1"/>
  <c r="G2519" i="13"/>
  <c r="H2518" i="13"/>
  <c r="H2517" i="13"/>
  <c r="H2516" i="13"/>
  <c r="G2515" i="13"/>
  <c r="H2515" i="13"/>
  <c r="H2514" i="13"/>
  <c r="H2513" i="13"/>
  <c r="H2512" i="13"/>
  <c r="O2512" i="13" s="1"/>
  <c r="H2511" i="13"/>
  <c r="Q2511" i="13" s="1"/>
  <c r="G2511" i="13"/>
  <c r="H2510" i="13"/>
  <c r="J2510" i="13"/>
  <c r="H2509" i="13"/>
  <c r="H2508" i="13"/>
  <c r="G2507" i="13"/>
  <c r="H2507" i="13"/>
  <c r="H2506" i="13"/>
  <c r="H2505" i="13"/>
  <c r="H2504" i="13"/>
  <c r="O2504" i="13" s="1"/>
  <c r="G2504" i="13"/>
  <c r="H2503" i="13"/>
  <c r="Q2503" i="13" s="1"/>
  <c r="J2503" i="13"/>
  <c r="H2502" i="13"/>
  <c r="J2502" i="13"/>
  <c r="H2501" i="13"/>
  <c r="H2500" i="13"/>
  <c r="O2500" i="13" s="1"/>
  <c r="G2500" i="13"/>
  <c r="J2500" i="13"/>
  <c r="H2499" i="13"/>
  <c r="G2499" i="13"/>
  <c r="H2498" i="13"/>
  <c r="J2498" i="13"/>
  <c r="H2497" i="13"/>
  <c r="H2496" i="13"/>
  <c r="H2495" i="13"/>
  <c r="G2495" i="13"/>
  <c r="J2494" i="13"/>
  <c r="G2494" i="13"/>
  <c r="H2493" i="13"/>
  <c r="H2492" i="13"/>
  <c r="G2492" i="13"/>
  <c r="J2492" i="13"/>
  <c r="J2491" i="13"/>
  <c r="H2491" i="13"/>
  <c r="Q2491" i="13" s="1"/>
  <c r="G2491" i="13"/>
  <c r="M2491" i="13" s="1"/>
  <c r="G2490" i="13"/>
  <c r="H2489" i="13"/>
  <c r="H2488" i="13"/>
  <c r="J2488" i="13"/>
  <c r="H2487" i="13"/>
  <c r="Q2487" i="13" s="1"/>
  <c r="G2486" i="13"/>
  <c r="L2486" i="13" s="1"/>
  <c r="H2485" i="13"/>
  <c r="J2484" i="13"/>
  <c r="H2484" i="13"/>
  <c r="O2484" i="13" s="1"/>
  <c r="G2484" i="13"/>
  <c r="M2483" i="13"/>
  <c r="G2483" i="13"/>
  <c r="N2483" i="13" s="1"/>
  <c r="H2483" i="13"/>
  <c r="Q2483" i="13" s="1"/>
  <c r="J2483" i="13"/>
  <c r="J2482" i="13"/>
  <c r="G2482" i="13"/>
  <c r="H2481" i="13"/>
  <c r="G2480" i="13"/>
  <c r="J2480" i="13"/>
  <c r="J2479" i="13"/>
  <c r="H2479" i="13"/>
  <c r="Q2479" i="13" s="1"/>
  <c r="G2479" i="13"/>
  <c r="L2478" i="13"/>
  <c r="J2478" i="13"/>
  <c r="G2478" i="13"/>
  <c r="H2477" i="13"/>
  <c r="H2476" i="13"/>
  <c r="O2476" i="13" s="1"/>
  <c r="G2475" i="13"/>
  <c r="J2475" i="13"/>
  <c r="G2474" i="13"/>
  <c r="M2474" i="13" s="1"/>
  <c r="H2473" i="13"/>
  <c r="J2472" i="13"/>
  <c r="H2472" i="13"/>
  <c r="O2472" i="13" s="1"/>
  <c r="G2472" i="13"/>
  <c r="H2471" i="13"/>
  <c r="Q2471" i="13" s="1"/>
  <c r="G2470" i="13"/>
  <c r="H2469" i="13"/>
  <c r="P2469" i="13" s="1"/>
  <c r="G2468" i="13"/>
  <c r="H2468" i="13"/>
  <c r="J2468" i="13"/>
  <c r="J2467" i="13"/>
  <c r="H2467" i="13"/>
  <c r="Q2467" i="13" s="1"/>
  <c r="G2467" i="13"/>
  <c r="N2467" i="13" s="1"/>
  <c r="L2466" i="13"/>
  <c r="G2466" i="13"/>
  <c r="N2466" i="13" s="1"/>
  <c r="H2465" i="13"/>
  <c r="G2464" i="13"/>
  <c r="J2464" i="13"/>
  <c r="J2463" i="13"/>
  <c r="H2463" i="13"/>
  <c r="Q2463" i="13" s="1"/>
  <c r="G2463" i="13"/>
  <c r="G2462" i="13"/>
  <c r="O2461" i="13"/>
  <c r="H2461" i="13"/>
  <c r="G2460" i="13"/>
  <c r="Q2459" i="13"/>
  <c r="M2459" i="13"/>
  <c r="J2459" i="13"/>
  <c r="I2459" i="13"/>
  <c r="T2459" i="13" s="1"/>
  <c r="H2459" i="13"/>
  <c r="G2459" i="13"/>
  <c r="M2458" i="13"/>
  <c r="G2458" i="13"/>
  <c r="L2458" i="13" s="1"/>
  <c r="H2457" i="13"/>
  <c r="G2456" i="13"/>
  <c r="J2456" i="13"/>
  <c r="H2455" i="13"/>
  <c r="Q2455" i="13" s="1"/>
  <c r="G2455" i="13"/>
  <c r="M2455" i="13" s="1"/>
  <c r="H2454" i="13"/>
  <c r="G2454" i="13"/>
  <c r="H2453" i="13"/>
  <c r="G2452" i="13"/>
  <c r="J2452" i="13"/>
  <c r="H2451" i="13"/>
  <c r="G2451" i="13"/>
  <c r="L2451" i="13" s="1"/>
  <c r="G2450" i="13"/>
  <c r="H2450" i="13"/>
  <c r="J2450" i="13"/>
  <c r="H2449" i="13"/>
  <c r="G2448" i="13"/>
  <c r="L2448" i="13" s="1"/>
  <c r="G2447" i="13"/>
  <c r="Q2446" i="13"/>
  <c r="J2446" i="13"/>
  <c r="H2446" i="13"/>
  <c r="G2446" i="13"/>
  <c r="J2445" i="13"/>
  <c r="H2445" i="13"/>
  <c r="Q2445" i="13" s="1"/>
  <c r="G2445" i="13"/>
  <c r="G2444" i="13"/>
  <c r="J2444" i="13"/>
  <c r="G2443" i="13"/>
  <c r="H2442" i="13"/>
  <c r="Q2442" i="13" s="1"/>
  <c r="H2441" i="13"/>
  <c r="Q2441" i="13" s="1"/>
  <c r="G2441" i="13"/>
  <c r="G2440" i="13"/>
  <c r="G2439" i="13"/>
  <c r="J2438" i="13"/>
  <c r="H2438" i="13"/>
  <c r="G2438" i="13"/>
  <c r="J2437" i="13"/>
  <c r="H2437" i="13"/>
  <c r="Q2437" i="13" s="1"/>
  <c r="G2437" i="13"/>
  <c r="G2436" i="13"/>
  <c r="J2436" i="13"/>
  <c r="G2435" i="13"/>
  <c r="M2435" i="13" s="1"/>
  <c r="H2434" i="13"/>
  <c r="H2433" i="13"/>
  <c r="Q2433" i="13" s="1"/>
  <c r="G2433" i="13"/>
  <c r="G2432" i="13"/>
  <c r="G2431" i="13"/>
  <c r="J2430" i="13"/>
  <c r="H2430" i="13"/>
  <c r="G2430" i="13"/>
  <c r="J2429" i="13"/>
  <c r="H2429" i="13"/>
  <c r="Q2429" i="13" s="1"/>
  <c r="G2429" i="13"/>
  <c r="G2428" i="13"/>
  <c r="J2428" i="13"/>
  <c r="G2427" i="13"/>
  <c r="H2426" i="13"/>
  <c r="H2425" i="13"/>
  <c r="Q2425" i="13" s="1"/>
  <c r="G2425" i="13"/>
  <c r="G2424" i="13"/>
  <c r="G2423" i="13"/>
  <c r="H2422" i="13"/>
  <c r="Q2422" i="13" s="1"/>
  <c r="G2422" i="13"/>
  <c r="J2421" i="13"/>
  <c r="H2421" i="13"/>
  <c r="Q2421" i="13" s="1"/>
  <c r="G2421" i="13"/>
  <c r="M2420" i="13"/>
  <c r="G2420" i="13"/>
  <c r="L2420" i="13" s="1"/>
  <c r="G2419" i="13"/>
  <c r="H2418" i="13"/>
  <c r="Q2418" i="13" s="1"/>
  <c r="J2418" i="13"/>
  <c r="G2418" i="13"/>
  <c r="H2417" i="13"/>
  <c r="Q2417" i="13" s="1"/>
  <c r="G2417" i="13"/>
  <c r="G2416" i="13"/>
  <c r="G2415" i="13"/>
  <c r="N2415" i="13" s="1"/>
  <c r="H2414" i="13"/>
  <c r="Q2414" i="13" s="1"/>
  <c r="G2414" i="13"/>
  <c r="H2413" i="13"/>
  <c r="Q2413" i="13" s="1"/>
  <c r="G2413" i="13"/>
  <c r="G2412" i="13"/>
  <c r="G2411" i="13"/>
  <c r="J2410" i="13"/>
  <c r="H2410" i="13"/>
  <c r="Q2410" i="13" s="1"/>
  <c r="G2410" i="13"/>
  <c r="M2409" i="13"/>
  <c r="J2409" i="13"/>
  <c r="H2409" i="13"/>
  <c r="Q2409" i="13" s="1"/>
  <c r="G2409" i="13"/>
  <c r="G2408" i="13"/>
  <c r="M2407" i="13"/>
  <c r="H2407" i="13"/>
  <c r="Q2407" i="13" s="1"/>
  <c r="J2407" i="13"/>
  <c r="G2407" i="13"/>
  <c r="N2407" i="13" s="1"/>
  <c r="J2406" i="13"/>
  <c r="H2406" i="13"/>
  <c r="G2406" i="13"/>
  <c r="H2405" i="13"/>
  <c r="Q2405" i="13" s="1"/>
  <c r="J2405" i="13"/>
  <c r="G2405" i="13"/>
  <c r="G2404" i="13"/>
  <c r="G2403" i="13"/>
  <c r="H2402" i="13"/>
  <c r="P2402" i="13" s="1"/>
  <c r="H2401" i="13"/>
  <c r="Q2401" i="13" s="1"/>
  <c r="G2401" i="13"/>
  <c r="M2401" i="13" s="1"/>
  <c r="G2400" i="13"/>
  <c r="H2400" i="13"/>
  <c r="O2400" i="13" s="1"/>
  <c r="J2399" i="13"/>
  <c r="G2399" i="13"/>
  <c r="H2398" i="13"/>
  <c r="G2398" i="13"/>
  <c r="M2397" i="13"/>
  <c r="H2397" i="13"/>
  <c r="Q2397" i="13" s="1"/>
  <c r="J2397" i="13"/>
  <c r="G2397" i="13"/>
  <c r="O2396" i="13"/>
  <c r="J2396" i="13"/>
  <c r="G2396" i="13"/>
  <c r="L2396" i="13" s="1"/>
  <c r="H2396" i="13"/>
  <c r="G2395" i="13"/>
  <c r="J2395" i="13"/>
  <c r="H2394" i="13"/>
  <c r="G2394" i="13"/>
  <c r="J2393" i="13"/>
  <c r="H2393" i="13"/>
  <c r="Q2393" i="13" s="1"/>
  <c r="G2393" i="13"/>
  <c r="M2393" i="13" s="1"/>
  <c r="M2392" i="13"/>
  <c r="J2392" i="13"/>
  <c r="G2392" i="13"/>
  <c r="L2392" i="13" s="1"/>
  <c r="H2392" i="13"/>
  <c r="O2392" i="13" s="1"/>
  <c r="G2391" i="13"/>
  <c r="N2391" i="13" s="1"/>
  <c r="J2390" i="13"/>
  <c r="H2390" i="13"/>
  <c r="G2390" i="13"/>
  <c r="M2389" i="13"/>
  <c r="J2389" i="13"/>
  <c r="H2389" i="13"/>
  <c r="Q2389" i="13" s="1"/>
  <c r="G2389" i="13"/>
  <c r="O2388" i="13"/>
  <c r="H2388" i="13"/>
  <c r="J2388" i="13"/>
  <c r="M2387" i="13"/>
  <c r="G2387" i="13"/>
  <c r="N2387" i="13" s="1"/>
  <c r="J2387" i="13"/>
  <c r="M2386" i="13"/>
  <c r="H2386" i="13"/>
  <c r="P2386" i="13" s="1"/>
  <c r="G2386" i="13"/>
  <c r="L2386" i="13" s="1"/>
  <c r="H2385" i="13"/>
  <c r="G2385" i="13"/>
  <c r="N2385" i="13" s="1"/>
  <c r="M2384" i="13"/>
  <c r="G2384" i="13"/>
  <c r="J2383" i="13"/>
  <c r="I2383" i="13"/>
  <c r="T2383" i="13" s="1"/>
  <c r="H2383" i="13"/>
  <c r="P2383" i="13" s="1"/>
  <c r="G2383" i="13"/>
  <c r="H2382" i="13"/>
  <c r="G2382" i="13"/>
  <c r="M2382" i="13" s="1"/>
  <c r="M2381" i="13"/>
  <c r="H2381" i="13"/>
  <c r="G2381" i="13"/>
  <c r="N2381" i="13" s="1"/>
  <c r="G2380" i="13"/>
  <c r="M2380" i="13" s="1"/>
  <c r="G2379" i="13"/>
  <c r="H2378" i="13"/>
  <c r="O2378" i="13" s="1"/>
  <c r="H2377" i="13"/>
  <c r="G2377" i="13"/>
  <c r="N2377" i="13" s="1"/>
  <c r="G2376" i="13"/>
  <c r="M2376" i="13" s="1"/>
  <c r="H2375" i="13"/>
  <c r="P2375" i="13" s="1"/>
  <c r="G2374" i="13"/>
  <c r="M2374" i="13" s="1"/>
  <c r="G2373" i="13"/>
  <c r="N2373" i="13" s="1"/>
  <c r="G2372" i="13"/>
  <c r="N2372" i="13" s="1"/>
  <c r="J2372" i="13"/>
  <c r="G2371" i="13"/>
  <c r="M2371" i="13" s="1"/>
  <c r="J2371" i="13"/>
  <c r="L2370" i="13"/>
  <c r="J2370" i="13"/>
  <c r="G2370" i="13"/>
  <c r="N2370" i="13" s="1"/>
  <c r="H2369" i="13"/>
  <c r="G2369" i="13"/>
  <c r="N2369" i="13" s="1"/>
  <c r="N2368" i="13"/>
  <c r="M2368" i="13"/>
  <c r="G2368" i="13"/>
  <c r="J2368" i="13"/>
  <c r="M2367" i="13"/>
  <c r="G2367" i="13"/>
  <c r="J2367" i="13"/>
  <c r="G2366" i="13"/>
  <c r="H2365" i="13"/>
  <c r="G2364" i="13"/>
  <c r="H2364" i="13"/>
  <c r="P2364" i="13" s="1"/>
  <c r="H2363" i="13"/>
  <c r="Q2363" i="13" s="1"/>
  <c r="H2362" i="13"/>
  <c r="Q2362" i="13" s="1"/>
  <c r="H2361" i="13"/>
  <c r="H2360" i="13"/>
  <c r="P2360" i="13" s="1"/>
  <c r="J2360" i="13"/>
  <c r="H2359" i="13"/>
  <c r="Q2359" i="13" s="1"/>
  <c r="J2359" i="13"/>
  <c r="H2358" i="13"/>
  <c r="Q2358" i="13" s="1"/>
  <c r="G2358" i="13"/>
  <c r="H2357" i="13"/>
  <c r="Q2357" i="13" s="1"/>
  <c r="G2356" i="13"/>
  <c r="H2356" i="13"/>
  <c r="P2356" i="13" s="1"/>
  <c r="G2355" i="13"/>
  <c r="H2355" i="13"/>
  <c r="Q2355" i="13" s="1"/>
  <c r="J2354" i="13"/>
  <c r="H2354" i="13"/>
  <c r="Q2354" i="13" s="1"/>
  <c r="G2354" i="13"/>
  <c r="H2353" i="13"/>
  <c r="Q2353" i="13" s="1"/>
  <c r="H2352" i="13"/>
  <c r="P2352" i="13" s="1"/>
  <c r="H2351" i="13"/>
  <c r="Q2351" i="13" s="1"/>
  <c r="H2350" i="13"/>
  <c r="Q2350" i="13" s="1"/>
  <c r="G2350" i="13"/>
  <c r="H2349" i="13"/>
  <c r="Q2349" i="13" s="1"/>
  <c r="G2348" i="13"/>
  <c r="H2348" i="13"/>
  <c r="P2348" i="13" s="1"/>
  <c r="G2347" i="13"/>
  <c r="H2347" i="13"/>
  <c r="Q2347" i="13" s="1"/>
  <c r="L2346" i="13"/>
  <c r="H2346" i="13"/>
  <c r="Q2346" i="13" s="1"/>
  <c r="G2346" i="13"/>
  <c r="H2345" i="13"/>
  <c r="Q2345" i="13" s="1"/>
  <c r="G2344" i="13"/>
  <c r="H2344" i="13"/>
  <c r="P2344" i="13" s="1"/>
  <c r="G2343" i="13"/>
  <c r="N2343" i="13" s="1"/>
  <c r="H2343" i="13"/>
  <c r="Q2343" i="13" s="1"/>
  <c r="L2342" i="13"/>
  <c r="H2342" i="13"/>
  <c r="Q2342" i="13" s="1"/>
  <c r="G2342" i="13"/>
  <c r="H2341" i="13"/>
  <c r="Q2341" i="13" s="1"/>
  <c r="P2340" i="13"/>
  <c r="G2340" i="13"/>
  <c r="H2340" i="13"/>
  <c r="I2339" i="13"/>
  <c r="H2339" i="13"/>
  <c r="Q2339" i="13" s="1"/>
  <c r="G2339" i="13"/>
  <c r="N2339" i="13" s="1"/>
  <c r="L2338" i="13"/>
  <c r="J2338" i="13"/>
  <c r="H2338" i="13"/>
  <c r="Q2338" i="13" s="1"/>
  <c r="G2338" i="13"/>
  <c r="H2337" i="13"/>
  <c r="Q2337" i="13" s="1"/>
  <c r="P2336" i="13"/>
  <c r="H2336" i="13"/>
  <c r="H2335" i="13"/>
  <c r="Q2335" i="13" s="1"/>
  <c r="H2334" i="13"/>
  <c r="G2334" i="13"/>
  <c r="H2333" i="13"/>
  <c r="Q2333" i="13" s="1"/>
  <c r="H2332" i="13"/>
  <c r="P2332" i="13" s="1"/>
  <c r="H2331" i="13"/>
  <c r="Q2331" i="13" s="1"/>
  <c r="H2330" i="13"/>
  <c r="H2329" i="13"/>
  <c r="Q2329" i="13" s="1"/>
  <c r="G2328" i="13"/>
  <c r="J2328" i="13"/>
  <c r="M2327" i="13"/>
  <c r="H2327" i="13"/>
  <c r="Q2327" i="13" s="1"/>
  <c r="G2327" i="13"/>
  <c r="J2326" i="13"/>
  <c r="G2326" i="13"/>
  <c r="H2326" i="13"/>
  <c r="H2325" i="13"/>
  <c r="Q2325" i="13" s="1"/>
  <c r="G2324" i="13"/>
  <c r="J2324" i="13"/>
  <c r="H2323" i="13"/>
  <c r="Q2323" i="13" s="1"/>
  <c r="H2322" i="13"/>
  <c r="G2322" i="13"/>
  <c r="N2322" i="13" s="1"/>
  <c r="H2321" i="13"/>
  <c r="Q2321" i="13" s="1"/>
  <c r="G2320" i="13"/>
  <c r="H2319" i="13"/>
  <c r="Q2319" i="13" s="1"/>
  <c r="H2318" i="13"/>
  <c r="H2317" i="13"/>
  <c r="Q2317" i="13" s="1"/>
  <c r="G2316" i="13"/>
  <c r="H2315" i="13"/>
  <c r="Q2315" i="13" s="1"/>
  <c r="G2315" i="13"/>
  <c r="N2315" i="13" s="1"/>
  <c r="L2314" i="13"/>
  <c r="J2314" i="13"/>
  <c r="G2314" i="13"/>
  <c r="N2314" i="13" s="1"/>
  <c r="H2314" i="13"/>
  <c r="H2313" i="13"/>
  <c r="Q2313" i="13" s="1"/>
  <c r="G2312" i="13"/>
  <c r="H2311" i="13"/>
  <c r="G2311" i="13"/>
  <c r="J2311" i="13"/>
  <c r="J2310" i="13"/>
  <c r="G2310" i="13"/>
  <c r="H2310" i="13"/>
  <c r="H2309" i="13"/>
  <c r="Q2309" i="13" s="1"/>
  <c r="G2308" i="13"/>
  <c r="Q2307" i="13"/>
  <c r="H2307" i="13"/>
  <c r="H2306" i="13"/>
  <c r="H2305" i="13"/>
  <c r="Q2305" i="13" s="1"/>
  <c r="G2304" i="13"/>
  <c r="H2303" i="13"/>
  <c r="J2303" i="13"/>
  <c r="H2302" i="13"/>
  <c r="J2302" i="13"/>
  <c r="H2301" i="13"/>
  <c r="Q2301" i="13" s="1"/>
  <c r="G2300" i="13"/>
  <c r="H2299" i="13"/>
  <c r="Q2299" i="13" s="1"/>
  <c r="G2299" i="13"/>
  <c r="J2299" i="13"/>
  <c r="H2298" i="13"/>
  <c r="O2298" i="13" s="1"/>
  <c r="H2297" i="13"/>
  <c r="Q2297" i="13" s="1"/>
  <c r="P2296" i="13"/>
  <c r="O2296" i="13"/>
  <c r="G2296" i="13"/>
  <c r="H2296" i="13"/>
  <c r="Q2296" i="13" s="1"/>
  <c r="M2295" i="13"/>
  <c r="G2295" i="13"/>
  <c r="N2295" i="13" s="1"/>
  <c r="H2295" i="13"/>
  <c r="J2295" i="13"/>
  <c r="L2294" i="13"/>
  <c r="H2294" i="13"/>
  <c r="O2294" i="13" s="1"/>
  <c r="G2294" i="13"/>
  <c r="N2294" i="13" s="1"/>
  <c r="H2293" i="13"/>
  <c r="Q2293" i="13" s="1"/>
  <c r="H2292" i="13"/>
  <c r="Q2292" i="13" s="1"/>
  <c r="G2292" i="13"/>
  <c r="H2291" i="13"/>
  <c r="Q2291" i="13" s="1"/>
  <c r="G2291" i="13"/>
  <c r="L2290" i="13"/>
  <c r="J2290" i="13"/>
  <c r="G2290" i="13"/>
  <c r="N2290" i="13" s="1"/>
  <c r="H2290" i="13"/>
  <c r="O2290" i="13" s="1"/>
  <c r="H2289" i="13"/>
  <c r="J2288" i="13"/>
  <c r="G2288" i="13"/>
  <c r="H2288" i="13"/>
  <c r="Q2288" i="13" s="1"/>
  <c r="H2287" i="13"/>
  <c r="G2287" i="13"/>
  <c r="L2286" i="13"/>
  <c r="J2286" i="13"/>
  <c r="G2286" i="13"/>
  <c r="N2286" i="13" s="1"/>
  <c r="H2286" i="13"/>
  <c r="O2286" i="13" s="1"/>
  <c r="H2285" i="13"/>
  <c r="Q2285" i="13" s="1"/>
  <c r="G2284" i="13"/>
  <c r="H2284" i="13"/>
  <c r="G2283" i="13"/>
  <c r="M2283" i="13" s="1"/>
  <c r="H2283" i="13"/>
  <c r="P2283" i="13" s="1"/>
  <c r="H2282" i="13"/>
  <c r="G2282" i="13"/>
  <c r="N2282" i="13" s="1"/>
  <c r="J2282" i="13"/>
  <c r="J2281" i="13"/>
  <c r="H2281" i="13"/>
  <c r="Q2281" i="13" s="1"/>
  <c r="G2281" i="13"/>
  <c r="O2280" i="13"/>
  <c r="G2280" i="13"/>
  <c r="H2280" i="13"/>
  <c r="Q2280" i="13" s="1"/>
  <c r="H2279" i="13"/>
  <c r="G2278" i="13"/>
  <c r="M2277" i="13"/>
  <c r="L2277" i="13"/>
  <c r="H2277" i="13"/>
  <c r="Q2277" i="13" s="1"/>
  <c r="G2277" i="13"/>
  <c r="N2277" i="13" s="1"/>
  <c r="H2276" i="13"/>
  <c r="P2276" i="13" s="1"/>
  <c r="J2276" i="13"/>
  <c r="G2275" i="13"/>
  <c r="G2274" i="13"/>
  <c r="J2274" i="13"/>
  <c r="G2273" i="13"/>
  <c r="H2273" i="13"/>
  <c r="P2272" i="13"/>
  <c r="H2272" i="13"/>
  <c r="Q2272" i="13" s="1"/>
  <c r="J2272" i="13"/>
  <c r="H2271" i="13"/>
  <c r="Q2271" i="13" s="1"/>
  <c r="P2270" i="13"/>
  <c r="G2270" i="13"/>
  <c r="H2270" i="13"/>
  <c r="G2269" i="13"/>
  <c r="H2269" i="13"/>
  <c r="P2268" i="13"/>
  <c r="H2268" i="13"/>
  <c r="Q2268" i="13" s="1"/>
  <c r="J2268" i="13"/>
  <c r="H2267" i="13"/>
  <c r="Q2267" i="13" s="1"/>
  <c r="G2266" i="13"/>
  <c r="H2266" i="13"/>
  <c r="H2265" i="13"/>
  <c r="J2265" i="13"/>
  <c r="H2264" i="13"/>
  <c r="Q2264" i="13" s="1"/>
  <c r="G2264" i="13"/>
  <c r="H2263" i="13"/>
  <c r="H2262" i="13"/>
  <c r="J2262" i="13"/>
  <c r="H2261" i="13"/>
  <c r="J2261" i="13"/>
  <c r="H2260" i="13"/>
  <c r="Q2260" i="13" s="1"/>
  <c r="J2260" i="13"/>
  <c r="H2259" i="13"/>
  <c r="P2258" i="13"/>
  <c r="H2258" i="13"/>
  <c r="J2258" i="13"/>
  <c r="H2257" i="13"/>
  <c r="J2257" i="13"/>
  <c r="H2256" i="13"/>
  <c r="Q2256" i="13" s="1"/>
  <c r="J2256" i="13"/>
  <c r="H2255" i="13"/>
  <c r="P2254" i="13"/>
  <c r="H2254" i="13"/>
  <c r="J2254" i="13"/>
  <c r="I2253" i="13"/>
  <c r="G2253" i="13"/>
  <c r="N2253" i="13" s="1"/>
  <c r="H2253" i="13"/>
  <c r="J2253" i="13"/>
  <c r="L2252" i="13"/>
  <c r="G2252" i="13"/>
  <c r="N2252" i="13" s="1"/>
  <c r="H2252" i="13"/>
  <c r="Q2252" i="13" s="1"/>
  <c r="H2251" i="13"/>
  <c r="G2250" i="13"/>
  <c r="H2250" i="13"/>
  <c r="G2249" i="13"/>
  <c r="N2249" i="13" s="1"/>
  <c r="H2249" i="13"/>
  <c r="H2248" i="13"/>
  <c r="G2248" i="13"/>
  <c r="N2248" i="13" s="1"/>
  <c r="H2247" i="13"/>
  <c r="G2246" i="13"/>
  <c r="H2246" i="13"/>
  <c r="P2246" i="13" s="1"/>
  <c r="H2245" i="13"/>
  <c r="H2244" i="13"/>
  <c r="Q2244" i="13" s="1"/>
  <c r="G2244" i="13"/>
  <c r="H2243" i="13"/>
  <c r="H2242" i="13"/>
  <c r="P2242" i="13" s="1"/>
  <c r="H2241" i="13"/>
  <c r="H2240" i="13"/>
  <c r="Q2240" i="13" s="1"/>
  <c r="G2240" i="13"/>
  <c r="H2239" i="13"/>
  <c r="H2238" i="13"/>
  <c r="J2238" i="13"/>
  <c r="H2237" i="13"/>
  <c r="J2237" i="13"/>
  <c r="H2236" i="13"/>
  <c r="Q2236" i="13" s="1"/>
  <c r="J2236" i="13"/>
  <c r="H2235" i="13"/>
  <c r="Q2235" i="13" s="1"/>
  <c r="G2234" i="13"/>
  <c r="H2234" i="13"/>
  <c r="G2233" i="13"/>
  <c r="N2233" i="13" s="1"/>
  <c r="H2233" i="13"/>
  <c r="G2232" i="13"/>
  <c r="N2232" i="13" s="1"/>
  <c r="H2232" i="13"/>
  <c r="I2232" i="13" s="1"/>
  <c r="H2231" i="13"/>
  <c r="Q2231" i="13" s="1"/>
  <c r="H2230" i="13"/>
  <c r="J2230" i="13"/>
  <c r="G2229" i="13"/>
  <c r="N2229" i="13" s="1"/>
  <c r="H2229" i="13"/>
  <c r="H2228" i="13"/>
  <c r="J2228" i="13"/>
  <c r="H2227" i="13"/>
  <c r="Q2227" i="13" s="1"/>
  <c r="G2226" i="13"/>
  <c r="H2226" i="13"/>
  <c r="P2226" i="13" s="1"/>
  <c r="H2225" i="13"/>
  <c r="H2224" i="13"/>
  <c r="H2223" i="13"/>
  <c r="Q2223" i="13" s="1"/>
  <c r="H2222" i="13"/>
  <c r="J2222" i="13"/>
  <c r="G2221" i="13"/>
  <c r="N2221" i="13" s="1"/>
  <c r="H2221" i="13"/>
  <c r="L2220" i="13"/>
  <c r="H2220" i="13"/>
  <c r="I2220" i="13" s="1"/>
  <c r="T2220" i="13" s="1"/>
  <c r="G2220" i="13"/>
  <c r="N2220" i="13" s="1"/>
  <c r="H2219" i="13"/>
  <c r="Q2219" i="13" s="1"/>
  <c r="H2218" i="13"/>
  <c r="P2218" i="13" s="1"/>
  <c r="H2217" i="13"/>
  <c r="J2217" i="13"/>
  <c r="H2216" i="13"/>
  <c r="Q2216" i="13" s="1"/>
  <c r="J2216" i="13"/>
  <c r="H2215" i="13"/>
  <c r="Q2215" i="13" s="1"/>
  <c r="P2214" i="13"/>
  <c r="H2214" i="13"/>
  <c r="J2214" i="13"/>
  <c r="H2213" i="13"/>
  <c r="G2213" i="13"/>
  <c r="G2212" i="13"/>
  <c r="H2212" i="13"/>
  <c r="Q2212" i="13" s="1"/>
  <c r="H2211" i="13"/>
  <c r="Q2211" i="13" s="1"/>
  <c r="G2210" i="13"/>
  <c r="H2210" i="13"/>
  <c r="P2210" i="13" s="1"/>
  <c r="H2209" i="13"/>
  <c r="G2209" i="13"/>
  <c r="L2208" i="13"/>
  <c r="H2208" i="13"/>
  <c r="Q2208" i="13" s="1"/>
  <c r="G2208" i="13"/>
  <c r="J2208" i="13"/>
  <c r="H2207" i="13"/>
  <c r="Q2207" i="13" s="1"/>
  <c r="H2206" i="13"/>
  <c r="J2206" i="13"/>
  <c r="H2205" i="13"/>
  <c r="G2205" i="13"/>
  <c r="L2204" i="13"/>
  <c r="H2204" i="13"/>
  <c r="Q2204" i="13" s="1"/>
  <c r="G2204" i="13"/>
  <c r="I2204" i="13" s="1"/>
  <c r="H2203" i="13"/>
  <c r="Q2203" i="13" s="1"/>
  <c r="H2202" i="13"/>
  <c r="H2201" i="13"/>
  <c r="G2201" i="13"/>
  <c r="J2200" i="13"/>
  <c r="G2200" i="13"/>
  <c r="H2199" i="13"/>
  <c r="Q2199" i="13" s="1"/>
  <c r="P2198" i="13"/>
  <c r="G2198" i="13"/>
  <c r="H2198" i="13"/>
  <c r="H2197" i="13"/>
  <c r="G2197" i="13"/>
  <c r="H2196" i="13"/>
  <c r="Q2196" i="13" s="1"/>
  <c r="G2196" i="13"/>
  <c r="H2195" i="13"/>
  <c r="Q2195" i="13" s="1"/>
  <c r="G2195" i="13"/>
  <c r="N2195" i="13" s="1"/>
  <c r="P2194" i="13"/>
  <c r="H2194" i="13"/>
  <c r="J2194" i="13"/>
  <c r="O2193" i="13"/>
  <c r="I2193" i="13"/>
  <c r="H2193" i="13"/>
  <c r="G2193" i="13"/>
  <c r="Q2192" i="13"/>
  <c r="H2192" i="13"/>
  <c r="G2192" i="13"/>
  <c r="I2192" i="13" s="1"/>
  <c r="T2192" i="13" s="1"/>
  <c r="J2191" i="13"/>
  <c r="H2191" i="13"/>
  <c r="Q2191" i="13" s="1"/>
  <c r="G2191" i="13"/>
  <c r="G2190" i="13"/>
  <c r="M2190" i="13" s="1"/>
  <c r="H2190" i="13"/>
  <c r="H2189" i="13"/>
  <c r="O2189" i="13" s="1"/>
  <c r="G2189" i="13"/>
  <c r="G2188" i="13"/>
  <c r="H2187" i="13"/>
  <c r="Q2187" i="13" s="1"/>
  <c r="G2187" i="13"/>
  <c r="N2187" i="13" s="1"/>
  <c r="G2186" i="13"/>
  <c r="M2186" i="13" s="1"/>
  <c r="H2186" i="13"/>
  <c r="P2186" i="13" s="1"/>
  <c r="H2185" i="13"/>
  <c r="H2184" i="13"/>
  <c r="O2184" i="13" s="1"/>
  <c r="G2184" i="13"/>
  <c r="J2184" i="13"/>
  <c r="H2183" i="13"/>
  <c r="G2183" i="13"/>
  <c r="N2183" i="13" s="1"/>
  <c r="L2182" i="13"/>
  <c r="J2182" i="13"/>
  <c r="G2182" i="13"/>
  <c r="H2182" i="13"/>
  <c r="P2182" i="13" s="1"/>
  <c r="H2181" i="13"/>
  <c r="O2181" i="13" s="1"/>
  <c r="G2180" i="13"/>
  <c r="L2180" i="13" s="1"/>
  <c r="Q2179" i="13"/>
  <c r="H2179" i="13"/>
  <c r="H2178" i="13"/>
  <c r="P2178" i="13" s="1"/>
  <c r="H2177" i="13"/>
  <c r="J2176" i="13"/>
  <c r="G2176" i="13"/>
  <c r="L2176" i="13" s="1"/>
  <c r="L2175" i="13"/>
  <c r="H2175" i="13"/>
  <c r="Q2175" i="13" s="1"/>
  <c r="G2175" i="13"/>
  <c r="M2175" i="13" s="1"/>
  <c r="H2174" i="13"/>
  <c r="P2174" i="13" s="1"/>
  <c r="G2173" i="13"/>
  <c r="H2173" i="13"/>
  <c r="Q2173" i="13" s="1"/>
  <c r="H2172" i="13"/>
  <c r="P2172" i="13" s="1"/>
  <c r="G2172" i="13"/>
  <c r="H2171" i="13"/>
  <c r="P2171" i="13" s="1"/>
  <c r="H2170" i="13"/>
  <c r="P2170" i="13" s="1"/>
  <c r="H2169" i="13"/>
  <c r="P2169" i="13" s="1"/>
  <c r="G2168" i="13"/>
  <c r="H2168" i="13"/>
  <c r="H2167" i="13"/>
  <c r="H2166" i="13"/>
  <c r="H2165" i="13"/>
  <c r="G2164" i="13"/>
  <c r="H2164" i="13"/>
  <c r="H2163" i="13"/>
  <c r="J2163" i="13"/>
  <c r="H2162" i="13"/>
  <c r="J2162" i="13"/>
  <c r="H2161" i="13"/>
  <c r="Q2161" i="13" s="1"/>
  <c r="H2160" i="13"/>
  <c r="O2160" i="13" s="1"/>
  <c r="G2160" i="13"/>
  <c r="G2159" i="13"/>
  <c r="H2159" i="13"/>
  <c r="H2158" i="13"/>
  <c r="J2158" i="13"/>
  <c r="H2157" i="13"/>
  <c r="Q2157" i="13" s="1"/>
  <c r="G2156" i="13"/>
  <c r="H2156" i="13"/>
  <c r="H2155" i="13"/>
  <c r="J2155" i="13"/>
  <c r="H2154" i="13"/>
  <c r="H2153" i="13"/>
  <c r="H2152" i="13"/>
  <c r="G2151" i="13"/>
  <c r="N2151" i="13" s="1"/>
  <c r="H2151" i="13"/>
  <c r="H2150" i="13"/>
  <c r="J2150" i="13"/>
  <c r="H2149" i="13"/>
  <c r="G2148" i="13"/>
  <c r="H2148" i="13"/>
  <c r="P2148" i="13" s="1"/>
  <c r="G2147" i="13"/>
  <c r="N2147" i="13" s="1"/>
  <c r="H2147" i="13"/>
  <c r="H2146" i="13"/>
  <c r="H2145" i="13"/>
  <c r="Q2145" i="13" s="1"/>
  <c r="P2144" i="13"/>
  <c r="G2144" i="13"/>
  <c r="H2144" i="13"/>
  <c r="J2144" i="13"/>
  <c r="G2143" i="13"/>
  <c r="H2143" i="13"/>
  <c r="H2142" i="13"/>
  <c r="J2142" i="13"/>
  <c r="H2141" i="13"/>
  <c r="Q2141" i="13" s="1"/>
  <c r="H2140" i="13"/>
  <c r="J2140" i="13"/>
  <c r="G2139" i="13"/>
  <c r="N2139" i="13" s="1"/>
  <c r="H2139" i="13"/>
  <c r="H2138" i="13"/>
  <c r="J2138" i="13"/>
  <c r="H2137" i="13"/>
  <c r="Q2137" i="13" s="1"/>
  <c r="H2136" i="13"/>
  <c r="J2136" i="13"/>
  <c r="G2135" i="13"/>
  <c r="N2135" i="13" s="1"/>
  <c r="H2135" i="13"/>
  <c r="H2134" i="13"/>
  <c r="J2134" i="13"/>
  <c r="H2133" i="13"/>
  <c r="Q2133" i="13" s="1"/>
  <c r="H2132" i="13"/>
  <c r="P2132" i="13" s="1"/>
  <c r="H2131" i="13"/>
  <c r="J2131" i="13"/>
  <c r="H2130" i="13"/>
  <c r="H2129" i="13"/>
  <c r="P2128" i="13"/>
  <c r="H2128" i="13"/>
  <c r="J2128" i="13"/>
  <c r="G2127" i="13"/>
  <c r="N2127" i="13" s="1"/>
  <c r="H2127" i="13"/>
  <c r="J2127" i="13"/>
  <c r="H2126" i="13"/>
  <c r="J2126" i="13"/>
  <c r="H2125" i="13"/>
  <c r="H2124" i="13"/>
  <c r="G2123" i="13"/>
  <c r="N2123" i="13" s="1"/>
  <c r="H2123" i="13"/>
  <c r="J2123" i="13"/>
  <c r="H2122" i="13"/>
  <c r="J2122" i="13"/>
  <c r="H2121" i="13"/>
  <c r="H2120" i="13"/>
  <c r="G2119" i="13"/>
  <c r="N2119" i="13" s="1"/>
  <c r="H2119" i="13"/>
  <c r="J2119" i="13"/>
  <c r="H2118" i="13"/>
  <c r="J2118" i="13"/>
  <c r="H2117" i="13"/>
  <c r="Q2117" i="13" s="1"/>
  <c r="H2116" i="13"/>
  <c r="J2116" i="13"/>
  <c r="G2115" i="13"/>
  <c r="N2115" i="13" s="1"/>
  <c r="H2115" i="13"/>
  <c r="H2114" i="13"/>
  <c r="H2113" i="13"/>
  <c r="Q2113" i="13" s="1"/>
  <c r="G2112" i="13"/>
  <c r="H2112" i="13"/>
  <c r="J2112" i="13"/>
  <c r="H2111" i="13"/>
  <c r="J2111" i="13"/>
  <c r="H2110" i="13"/>
  <c r="H2109" i="13"/>
  <c r="Q2109" i="13" s="1"/>
  <c r="G2108" i="13"/>
  <c r="H2108" i="13"/>
  <c r="P2108" i="13" s="1"/>
  <c r="J2108" i="13"/>
  <c r="G2107" i="13"/>
  <c r="N2107" i="13" s="1"/>
  <c r="H2107" i="13"/>
  <c r="J2107" i="13"/>
  <c r="H2106" i="13"/>
  <c r="J2106" i="13"/>
  <c r="H2105" i="13"/>
  <c r="Q2105" i="13" s="1"/>
  <c r="H2104" i="13"/>
  <c r="P2104" i="13" s="1"/>
  <c r="H2103" i="13"/>
  <c r="Q2103" i="13" s="1"/>
  <c r="G2103" i="13"/>
  <c r="H2102" i="13"/>
  <c r="J2102" i="13"/>
  <c r="H2101" i="13"/>
  <c r="Q2101" i="13" s="1"/>
  <c r="H2100" i="13"/>
  <c r="P2100" i="13" s="1"/>
  <c r="J2100" i="13"/>
  <c r="H2099" i="13"/>
  <c r="J2099" i="13"/>
  <c r="H2098" i="13"/>
  <c r="H2097" i="13"/>
  <c r="Q2097" i="13" s="1"/>
  <c r="H2096" i="13"/>
  <c r="P2096" i="13" s="1"/>
  <c r="J2096" i="13"/>
  <c r="H2095" i="13"/>
  <c r="G2095" i="13"/>
  <c r="J2095" i="13"/>
  <c r="H2094" i="13"/>
  <c r="J2094" i="13"/>
  <c r="H2093" i="13"/>
  <c r="Q2093" i="13" s="1"/>
  <c r="H2092" i="13"/>
  <c r="P2092" i="13" s="1"/>
  <c r="J2092" i="13"/>
  <c r="P2091" i="13"/>
  <c r="H2091" i="13"/>
  <c r="Q2091" i="13" s="1"/>
  <c r="G2091" i="13"/>
  <c r="N2091" i="13" s="1"/>
  <c r="J2091" i="13"/>
  <c r="H2090" i="13"/>
  <c r="J2090" i="13"/>
  <c r="H2089" i="13"/>
  <c r="Q2089" i="13" s="1"/>
  <c r="G2088" i="13"/>
  <c r="H2087" i="13"/>
  <c r="J2087" i="13"/>
  <c r="H2086" i="13"/>
  <c r="H2085" i="13"/>
  <c r="Q2085" i="13" s="1"/>
  <c r="H2084" i="13"/>
  <c r="P2084" i="13" s="1"/>
  <c r="H2083" i="13"/>
  <c r="G2083" i="13"/>
  <c r="J2083" i="13"/>
  <c r="J2082" i="13"/>
  <c r="G2082" i="13"/>
  <c r="L2082" i="13" s="1"/>
  <c r="H2081" i="13"/>
  <c r="Q2081" i="13" s="1"/>
  <c r="P2080" i="13"/>
  <c r="G2080" i="13"/>
  <c r="H2080" i="13"/>
  <c r="J2080" i="13"/>
  <c r="G2079" i="13"/>
  <c r="H2079" i="13"/>
  <c r="G2078" i="13"/>
  <c r="H2077" i="13"/>
  <c r="Q2077" i="13" s="1"/>
  <c r="J2076" i="13"/>
  <c r="G2076" i="13"/>
  <c r="H2076" i="13"/>
  <c r="P2075" i="13"/>
  <c r="H2075" i="13"/>
  <c r="Q2075" i="13" s="1"/>
  <c r="G2074" i="13"/>
  <c r="L2074" i="13" s="1"/>
  <c r="H2073" i="13"/>
  <c r="Q2073" i="13" s="1"/>
  <c r="H2072" i="13"/>
  <c r="P2072" i="13" s="1"/>
  <c r="H2071" i="13"/>
  <c r="L2070" i="13"/>
  <c r="J2070" i="13"/>
  <c r="G2070" i="13"/>
  <c r="H2069" i="13"/>
  <c r="Q2069" i="13" s="1"/>
  <c r="G2068" i="13"/>
  <c r="H2068" i="13"/>
  <c r="J2068" i="13"/>
  <c r="H2067" i="13"/>
  <c r="J2066" i="13"/>
  <c r="G2066" i="13"/>
  <c r="L2066" i="13"/>
  <c r="H2065" i="13"/>
  <c r="Q2065" i="13" s="1"/>
  <c r="J2064" i="13"/>
  <c r="G2064" i="13"/>
  <c r="H2064" i="13"/>
  <c r="P2064" i="13" s="1"/>
  <c r="H2063" i="13"/>
  <c r="Q2063" i="13" s="1"/>
  <c r="J2062" i="13"/>
  <c r="G2062" i="13"/>
  <c r="L2062" i="13" s="1"/>
  <c r="H2061" i="13"/>
  <c r="Q2061" i="13" s="1"/>
  <c r="H2060" i="13"/>
  <c r="P2060" i="13" s="1"/>
  <c r="H2059" i="13"/>
  <c r="G2059" i="13"/>
  <c r="J2059" i="13"/>
  <c r="J2058" i="13"/>
  <c r="G2058" i="13"/>
  <c r="L2058" i="13" s="1"/>
  <c r="H2057" i="13"/>
  <c r="Q2057" i="13" s="1"/>
  <c r="P2056" i="13"/>
  <c r="G2056" i="13"/>
  <c r="H2056" i="13"/>
  <c r="G2055" i="13"/>
  <c r="H2055" i="13"/>
  <c r="J2054" i="13"/>
  <c r="G2054" i="13"/>
  <c r="H2053" i="13"/>
  <c r="Q2053" i="13" s="1"/>
  <c r="J2052" i="13"/>
  <c r="G2052" i="13"/>
  <c r="H2052" i="13"/>
  <c r="P2052" i="13" s="1"/>
  <c r="H2051" i="13"/>
  <c r="Q2051" i="13" s="1"/>
  <c r="L2050" i="13"/>
  <c r="G2050" i="13"/>
  <c r="N2050" i="13" s="1"/>
  <c r="H2049" i="13"/>
  <c r="Q2049" i="13" s="1"/>
  <c r="H2048" i="13"/>
  <c r="H2047" i="13"/>
  <c r="Q2047" i="13" s="1"/>
  <c r="G2047" i="13"/>
  <c r="J2047" i="13"/>
  <c r="G2046" i="13"/>
  <c r="N2046" i="13" s="1"/>
  <c r="J2046" i="13"/>
  <c r="H2045" i="13"/>
  <c r="Q2045" i="13" s="1"/>
  <c r="P2044" i="13"/>
  <c r="H2044" i="13"/>
  <c r="G2044" i="13"/>
  <c r="H2043" i="13"/>
  <c r="Q2043" i="13" s="1"/>
  <c r="G2042" i="13"/>
  <c r="N2042" i="13" s="1"/>
  <c r="H2041" i="13"/>
  <c r="Q2041" i="13" s="1"/>
  <c r="G2040" i="13"/>
  <c r="H2040" i="13"/>
  <c r="G2039" i="13"/>
  <c r="H2039" i="13"/>
  <c r="Q2039" i="13" s="1"/>
  <c r="G2038" i="13"/>
  <c r="H2037" i="13"/>
  <c r="Q2037" i="13" s="1"/>
  <c r="P2036" i="13"/>
  <c r="G2036" i="13"/>
  <c r="H2036" i="13"/>
  <c r="H2035" i="13"/>
  <c r="Q2035" i="13" s="1"/>
  <c r="G2035" i="13"/>
  <c r="G2034" i="13"/>
  <c r="L2034" i="13" s="1"/>
  <c r="H2033" i="13"/>
  <c r="Q2033" i="13" s="1"/>
  <c r="H2032" i="13"/>
  <c r="G2032" i="13"/>
  <c r="G2031" i="13"/>
  <c r="N2031" i="13" s="1"/>
  <c r="H2031" i="13"/>
  <c r="Q2031" i="13" s="1"/>
  <c r="G2030" i="13"/>
  <c r="H2029" i="13"/>
  <c r="Q2029" i="13" s="1"/>
  <c r="P2028" i="13"/>
  <c r="H2028" i="13"/>
  <c r="J2028" i="13"/>
  <c r="G2027" i="13"/>
  <c r="N2027" i="13" s="1"/>
  <c r="H2027" i="13"/>
  <c r="Q2027" i="13" s="1"/>
  <c r="G2026" i="13"/>
  <c r="H2025" i="13"/>
  <c r="Q2025" i="13" s="1"/>
  <c r="J2024" i="13"/>
  <c r="G2024" i="13"/>
  <c r="H2024" i="13"/>
  <c r="H2023" i="13"/>
  <c r="Q2023" i="13" s="1"/>
  <c r="J2023" i="13"/>
  <c r="L2022" i="13"/>
  <c r="G2022" i="13"/>
  <c r="N2022" i="13" s="1"/>
  <c r="Q2021" i="13"/>
  <c r="H2021" i="13"/>
  <c r="J2020" i="13"/>
  <c r="G2020" i="13"/>
  <c r="H2020" i="13"/>
  <c r="P2020" i="13" s="1"/>
  <c r="H2019" i="13"/>
  <c r="Q2019" i="13" s="1"/>
  <c r="J2019" i="13"/>
  <c r="L2018" i="13"/>
  <c r="G2018" i="13"/>
  <c r="N2018" i="13" s="1"/>
  <c r="Q2017" i="13"/>
  <c r="H2017" i="13"/>
  <c r="G2016" i="13"/>
  <c r="H2016" i="13"/>
  <c r="J2016" i="13"/>
  <c r="H2015" i="13"/>
  <c r="Q2015" i="13" s="1"/>
  <c r="G2015" i="13"/>
  <c r="N2015" i="13" s="1"/>
  <c r="G2014" i="13"/>
  <c r="H2013" i="13"/>
  <c r="Q2013" i="13" s="1"/>
  <c r="H2012" i="13"/>
  <c r="P2012" i="13" s="1"/>
  <c r="H2011" i="13"/>
  <c r="Q2011" i="13" s="1"/>
  <c r="G2011" i="13"/>
  <c r="N2011" i="13" s="1"/>
  <c r="G2010" i="13"/>
  <c r="H2009" i="13"/>
  <c r="Q2009" i="13" s="1"/>
  <c r="H2008" i="13"/>
  <c r="H2007" i="13"/>
  <c r="Q2007" i="13" s="1"/>
  <c r="G2007" i="13"/>
  <c r="G2006" i="13"/>
  <c r="H2005" i="13"/>
  <c r="Q2005" i="13" s="1"/>
  <c r="O2004" i="13"/>
  <c r="G2004" i="13"/>
  <c r="H2004" i="13"/>
  <c r="Q2004" i="13" s="1"/>
  <c r="J2004" i="13"/>
  <c r="G2003" i="13"/>
  <c r="N2003" i="13" s="1"/>
  <c r="H2003" i="13"/>
  <c r="O2002" i="13"/>
  <c r="G2002" i="13"/>
  <c r="N2002" i="13" s="1"/>
  <c r="H2002" i="13"/>
  <c r="H2001" i="13"/>
  <c r="Q2001" i="13" s="1"/>
  <c r="G2000" i="13"/>
  <c r="H1999" i="13"/>
  <c r="G1999" i="13"/>
  <c r="M1999" i="13" s="1"/>
  <c r="L1998" i="13"/>
  <c r="G1998" i="13"/>
  <c r="I1998" i="13" s="1"/>
  <c r="R1998" i="13" s="1"/>
  <c r="H1998" i="13"/>
  <c r="O1998" i="13" s="1"/>
  <c r="H1997" i="13"/>
  <c r="Q1997" i="13" s="1"/>
  <c r="G1996" i="13"/>
  <c r="H1995" i="13"/>
  <c r="G1995" i="13"/>
  <c r="M1995" i="13" s="1"/>
  <c r="O1994" i="13"/>
  <c r="G1994" i="13"/>
  <c r="I1994" i="13" s="1"/>
  <c r="R1994" i="13" s="1"/>
  <c r="H1994" i="13"/>
  <c r="H1993" i="13"/>
  <c r="Q1993" i="13" s="1"/>
  <c r="G1992" i="13"/>
  <c r="H1991" i="13"/>
  <c r="G1991" i="13"/>
  <c r="M1991" i="13" s="1"/>
  <c r="L1990" i="13"/>
  <c r="G1990" i="13"/>
  <c r="I1990" i="13" s="1"/>
  <c r="R1990" i="13" s="1"/>
  <c r="H1990" i="13"/>
  <c r="O1990" i="13" s="1"/>
  <c r="H1989" i="13"/>
  <c r="H1988" i="13"/>
  <c r="Q1988" i="13" s="1"/>
  <c r="H1987" i="13"/>
  <c r="H1986" i="13"/>
  <c r="J1986" i="13"/>
  <c r="M1985" i="13"/>
  <c r="H1985" i="13"/>
  <c r="N1985" i="13"/>
  <c r="G1985" i="13"/>
  <c r="G1984" i="13"/>
  <c r="J1983" i="13"/>
  <c r="H1983" i="13"/>
  <c r="O1983" i="13" s="1"/>
  <c r="G1983" i="13"/>
  <c r="J1982" i="13"/>
  <c r="H1982" i="13"/>
  <c r="G1982" i="13"/>
  <c r="H1981" i="13"/>
  <c r="Q1981" i="13" s="1"/>
  <c r="G1981" i="13"/>
  <c r="M1981" i="13" s="1"/>
  <c r="J1981" i="13"/>
  <c r="H1980" i="13"/>
  <c r="G1979" i="13"/>
  <c r="J1978" i="13"/>
  <c r="H1978" i="13"/>
  <c r="G1978" i="13"/>
  <c r="G1977" i="13"/>
  <c r="O1976" i="13"/>
  <c r="H1976" i="13"/>
  <c r="G1975" i="13"/>
  <c r="J1974" i="13"/>
  <c r="H1974" i="13"/>
  <c r="G1974" i="13"/>
  <c r="H1973" i="13"/>
  <c r="Q1973" i="13" s="1"/>
  <c r="G1973" i="13"/>
  <c r="H1972" i="13"/>
  <c r="J1971" i="13"/>
  <c r="G1971" i="13"/>
  <c r="J1970" i="13"/>
  <c r="H1970" i="13"/>
  <c r="G1970" i="13"/>
  <c r="M1969" i="13"/>
  <c r="L1969" i="13"/>
  <c r="G1969" i="13"/>
  <c r="J1969" i="13"/>
  <c r="H1968" i="13"/>
  <c r="G1967" i="13"/>
  <c r="H1966" i="13"/>
  <c r="G1966" i="13"/>
  <c r="J1965" i="13"/>
  <c r="G1965" i="13"/>
  <c r="O1964" i="13"/>
  <c r="H1964" i="13"/>
  <c r="G1963" i="13"/>
  <c r="J1962" i="13"/>
  <c r="H1962" i="13"/>
  <c r="G1962" i="13"/>
  <c r="G1961" i="13"/>
  <c r="M1961" i="13" s="1"/>
  <c r="J1961" i="13"/>
  <c r="H1960" i="13"/>
  <c r="J1959" i="13"/>
  <c r="H1959" i="13"/>
  <c r="G1959" i="13"/>
  <c r="J1958" i="13"/>
  <c r="I1958" i="13"/>
  <c r="H1958" i="13"/>
  <c r="G1958" i="13"/>
  <c r="L1957" i="13"/>
  <c r="G1957" i="13"/>
  <c r="M1957" i="13" s="1"/>
  <c r="J1957" i="13"/>
  <c r="H1956" i="13"/>
  <c r="O1956" i="13" s="1"/>
  <c r="H1955" i="13"/>
  <c r="G1955" i="13"/>
  <c r="J1955" i="13"/>
  <c r="H1954" i="13"/>
  <c r="G1954" i="13"/>
  <c r="J1953" i="13"/>
  <c r="G1953" i="13"/>
  <c r="O1952" i="13"/>
  <c r="H1952" i="13"/>
  <c r="H1951" i="13"/>
  <c r="O1951" i="13" s="1"/>
  <c r="H1950" i="13"/>
  <c r="G1950" i="13"/>
  <c r="J1949" i="13"/>
  <c r="G1949" i="13"/>
  <c r="O1948" i="13"/>
  <c r="H1948" i="13"/>
  <c r="G1947" i="13"/>
  <c r="J1946" i="13"/>
  <c r="H1946" i="13"/>
  <c r="G1946" i="13"/>
  <c r="M1945" i="13"/>
  <c r="L1945" i="13"/>
  <c r="G1945" i="13"/>
  <c r="J1945" i="13"/>
  <c r="O1944" i="13"/>
  <c r="H1944" i="13"/>
  <c r="H1943" i="13"/>
  <c r="G1943" i="13"/>
  <c r="J1943" i="13"/>
  <c r="H1942" i="13"/>
  <c r="G1942" i="13"/>
  <c r="J1941" i="13"/>
  <c r="G1941" i="13"/>
  <c r="L1941" i="13" s="1"/>
  <c r="H1940" i="13"/>
  <c r="J1939" i="13"/>
  <c r="G1939" i="13"/>
  <c r="H1939" i="13"/>
  <c r="H1938" i="13"/>
  <c r="G1937" i="13"/>
  <c r="H1936" i="13"/>
  <c r="G1935" i="13"/>
  <c r="H1935" i="13"/>
  <c r="J1935" i="13"/>
  <c r="H1934" i="13"/>
  <c r="I1934" i="13" s="1"/>
  <c r="G1934" i="13"/>
  <c r="G1933" i="13"/>
  <c r="J1933" i="13"/>
  <c r="O1932" i="13"/>
  <c r="H1932" i="13"/>
  <c r="P1931" i="13"/>
  <c r="G1931" i="13"/>
  <c r="H1931" i="13"/>
  <c r="H1930" i="13"/>
  <c r="G1929" i="13"/>
  <c r="M1929" i="13" s="1"/>
  <c r="H1928" i="13"/>
  <c r="J1927" i="13"/>
  <c r="H1927" i="13"/>
  <c r="O1927" i="13" s="1"/>
  <c r="G1927" i="13"/>
  <c r="J1926" i="13"/>
  <c r="I1926" i="13"/>
  <c r="H1926" i="13"/>
  <c r="G1926" i="13"/>
  <c r="M1925" i="13"/>
  <c r="L1925" i="13"/>
  <c r="G1925" i="13"/>
  <c r="J1925" i="13"/>
  <c r="H1924" i="13"/>
  <c r="O1924" i="13" s="1"/>
  <c r="J1923" i="13"/>
  <c r="H1923" i="13"/>
  <c r="G1923" i="13"/>
  <c r="H1922" i="13"/>
  <c r="G1922" i="13"/>
  <c r="G1921" i="13"/>
  <c r="J1921" i="13"/>
  <c r="H1920" i="13"/>
  <c r="O1920" i="13" s="1"/>
  <c r="H1919" i="13"/>
  <c r="G1919" i="13"/>
  <c r="H1918" i="13"/>
  <c r="M1917" i="13"/>
  <c r="G1917" i="13"/>
  <c r="L1917" i="13" s="1"/>
  <c r="Q1916" i="13"/>
  <c r="H1916" i="13"/>
  <c r="H1915" i="13"/>
  <c r="J1914" i="13"/>
  <c r="H1914" i="13"/>
  <c r="G1914" i="13"/>
  <c r="L1913" i="13"/>
  <c r="G1913" i="13"/>
  <c r="M1913" i="13" s="1"/>
  <c r="H1912" i="13"/>
  <c r="G1911" i="13"/>
  <c r="M1910" i="13"/>
  <c r="G1910" i="13"/>
  <c r="G1909" i="13"/>
  <c r="Q1908" i="13"/>
  <c r="H1908" i="13"/>
  <c r="Q1907" i="13"/>
  <c r="H1907" i="13"/>
  <c r="O1907" i="13" s="1"/>
  <c r="O1906" i="13"/>
  <c r="H1906" i="13"/>
  <c r="M1905" i="13"/>
  <c r="G1905" i="13"/>
  <c r="J1905" i="13"/>
  <c r="O1904" i="13"/>
  <c r="J1904" i="13"/>
  <c r="H1904" i="13"/>
  <c r="P1904" i="13" s="1"/>
  <c r="G1904" i="13"/>
  <c r="N1904" i="13" s="1"/>
  <c r="M1903" i="13"/>
  <c r="H1903" i="13"/>
  <c r="G1903" i="13"/>
  <c r="L1903" i="13" s="1"/>
  <c r="M1902" i="13"/>
  <c r="G1902" i="13"/>
  <c r="L1902" i="13" s="1"/>
  <c r="J1901" i="13"/>
  <c r="H1901" i="13"/>
  <c r="G1901" i="13"/>
  <c r="Q1900" i="13"/>
  <c r="N1900" i="13"/>
  <c r="H1900" i="13"/>
  <c r="P1900" i="13" s="1"/>
  <c r="G1900" i="13"/>
  <c r="L1900" i="13" s="1"/>
  <c r="M1899" i="13"/>
  <c r="L1899" i="13"/>
  <c r="G1899" i="13"/>
  <c r="H1898" i="13"/>
  <c r="G1898" i="13"/>
  <c r="J1897" i="13"/>
  <c r="G1897" i="13"/>
  <c r="H1897" i="13"/>
  <c r="H1896" i="13"/>
  <c r="P1896" i="13" s="1"/>
  <c r="G1895" i="13"/>
  <c r="L1895" i="13" s="1"/>
  <c r="J1895" i="13"/>
  <c r="H1894" i="13"/>
  <c r="G1894" i="13"/>
  <c r="H1893" i="13"/>
  <c r="G1893" i="13"/>
  <c r="J1893" i="13"/>
  <c r="H1892" i="13"/>
  <c r="G1892" i="13"/>
  <c r="L1892" i="13" s="1"/>
  <c r="G1891" i="13"/>
  <c r="L1891" i="13" s="1"/>
  <c r="M1890" i="13"/>
  <c r="H1890" i="13"/>
  <c r="G1890" i="13"/>
  <c r="L1890" i="13" s="1"/>
  <c r="G1889" i="13"/>
  <c r="M1889" i="13" s="1"/>
  <c r="H1889" i="13"/>
  <c r="J1889" i="13"/>
  <c r="N1888" i="13"/>
  <c r="H1888" i="13"/>
  <c r="P1888" i="13" s="1"/>
  <c r="G1888" i="13"/>
  <c r="L1888" i="13" s="1"/>
  <c r="H1887" i="13"/>
  <c r="G1887" i="13"/>
  <c r="G1886" i="13"/>
  <c r="L1886" i="13" s="1"/>
  <c r="J1885" i="13"/>
  <c r="G1885" i="13"/>
  <c r="H1885" i="13"/>
  <c r="H1884" i="13"/>
  <c r="G1884" i="13"/>
  <c r="L1884" i="13" s="1"/>
  <c r="G1883" i="13"/>
  <c r="M1883" i="13" s="1"/>
  <c r="H1882" i="13"/>
  <c r="G1882" i="13"/>
  <c r="G1881" i="13"/>
  <c r="H1881" i="13"/>
  <c r="J1881" i="13"/>
  <c r="H1880" i="13"/>
  <c r="G1879" i="13"/>
  <c r="J1879" i="13"/>
  <c r="L1879" i="13"/>
  <c r="M1878" i="13"/>
  <c r="H1878" i="13"/>
  <c r="G1878" i="13"/>
  <c r="L1878" i="13" s="1"/>
  <c r="J1877" i="13"/>
  <c r="H1877" i="13"/>
  <c r="Q1877" i="13" s="1"/>
  <c r="G1877" i="13"/>
  <c r="L1877" i="13" s="1"/>
  <c r="J1876" i="13"/>
  <c r="H1876" i="13"/>
  <c r="G1876" i="13"/>
  <c r="L1876" i="13" s="1"/>
  <c r="G1875" i="13"/>
  <c r="L1875" i="13" s="1"/>
  <c r="N1874" i="13"/>
  <c r="M1874" i="13"/>
  <c r="H1874" i="13"/>
  <c r="O1874" i="13" s="1"/>
  <c r="G1874" i="13"/>
  <c r="L1874" i="13" s="1"/>
  <c r="J1873" i="13"/>
  <c r="G1873" i="13"/>
  <c r="M1873" i="13" s="1"/>
  <c r="H1873" i="13"/>
  <c r="J1872" i="13"/>
  <c r="H1872" i="13"/>
  <c r="P1872" i="13" s="1"/>
  <c r="G1872" i="13"/>
  <c r="L1872" i="13" s="1"/>
  <c r="L1871" i="13"/>
  <c r="H1871" i="13"/>
  <c r="G1871" i="13"/>
  <c r="M1871" i="13" s="1"/>
  <c r="J1871" i="13"/>
  <c r="M1870" i="13"/>
  <c r="G1870" i="13"/>
  <c r="L1870" i="13" s="1"/>
  <c r="H1869" i="13"/>
  <c r="G1869" i="13"/>
  <c r="J1869" i="13"/>
  <c r="N1868" i="13"/>
  <c r="H1868" i="13"/>
  <c r="G1868" i="13"/>
  <c r="L1868" i="13" s="1"/>
  <c r="M1867" i="13"/>
  <c r="L1867" i="13"/>
  <c r="H1867" i="13"/>
  <c r="Q1867" i="13" s="1"/>
  <c r="G1867" i="13"/>
  <c r="H1866" i="13"/>
  <c r="G1866" i="13"/>
  <c r="J1865" i="13"/>
  <c r="G1865" i="13"/>
  <c r="H1865" i="13"/>
  <c r="H1864" i="13"/>
  <c r="J1863" i="13"/>
  <c r="G1863" i="13"/>
  <c r="L1863" i="13" s="1"/>
  <c r="H1862" i="13"/>
  <c r="G1862" i="13"/>
  <c r="G1861" i="13"/>
  <c r="H1861" i="13"/>
  <c r="H1860" i="13"/>
  <c r="G1859" i="13"/>
  <c r="H1859" i="13"/>
  <c r="Q1859" i="13" s="1"/>
  <c r="J1859" i="13"/>
  <c r="H1858" i="13"/>
  <c r="Q1858" i="13" s="1"/>
  <c r="G1857" i="13"/>
  <c r="H1857" i="13"/>
  <c r="H1856" i="13"/>
  <c r="J1856" i="13"/>
  <c r="H1855" i="13"/>
  <c r="H1854" i="13"/>
  <c r="P1854" i="13" s="1"/>
  <c r="H1853" i="13"/>
  <c r="H1852" i="13"/>
  <c r="P1851" i="13"/>
  <c r="H1851" i="13"/>
  <c r="Q1851" i="13" s="1"/>
  <c r="G1850" i="13"/>
  <c r="H1850" i="13"/>
  <c r="J1850" i="13"/>
  <c r="H1849" i="13"/>
  <c r="J1849" i="13"/>
  <c r="H1848" i="13"/>
  <c r="H1847" i="13"/>
  <c r="G1846" i="13"/>
  <c r="H1846" i="13"/>
  <c r="H1845" i="13"/>
  <c r="H1844" i="13"/>
  <c r="H1843" i="13"/>
  <c r="Q1843" i="13" s="1"/>
  <c r="G1842" i="13"/>
  <c r="H1842" i="13"/>
  <c r="J1842" i="13"/>
  <c r="H1841" i="13"/>
  <c r="H1840" i="13"/>
  <c r="J1840" i="13"/>
  <c r="H1839" i="13"/>
  <c r="H1838" i="13"/>
  <c r="J1838" i="13"/>
  <c r="H1837" i="13"/>
  <c r="J1837" i="13"/>
  <c r="H1836" i="13"/>
  <c r="P1835" i="13"/>
  <c r="H1835" i="13"/>
  <c r="Q1835" i="13" s="1"/>
  <c r="G1834" i="13"/>
  <c r="H1834" i="13"/>
  <c r="P1834" i="13" s="1"/>
  <c r="J1834" i="13"/>
  <c r="H1833" i="13"/>
  <c r="G1833" i="13"/>
  <c r="N1833" i="13" s="1"/>
  <c r="J1833" i="13"/>
  <c r="H1832" i="13"/>
  <c r="J1832" i="13"/>
  <c r="H1831" i="13"/>
  <c r="Q1831" i="13" s="1"/>
  <c r="P1830" i="13"/>
  <c r="G1830" i="13"/>
  <c r="H1830" i="13"/>
  <c r="H1829" i="13"/>
  <c r="H1828" i="13"/>
  <c r="J1828" i="13"/>
  <c r="H1827" i="13"/>
  <c r="G1826" i="13"/>
  <c r="H1826" i="13"/>
  <c r="L1825" i="13"/>
  <c r="G1825" i="13"/>
  <c r="N1825" i="13" s="1"/>
  <c r="H1825" i="13"/>
  <c r="J1825" i="13"/>
  <c r="H1824" i="13"/>
  <c r="H1823" i="13"/>
  <c r="H1822" i="13"/>
  <c r="P1822" i="13" s="1"/>
  <c r="G1821" i="13"/>
  <c r="H1821" i="13"/>
  <c r="H1820" i="13"/>
  <c r="J1820" i="13"/>
  <c r="H1819" i="13"/>
  <c r="G1818" i="13"/>
  <c r="H1818" i="13"/>
  <c r="P1818" i="13" s="1"/>
  <c r="J1818" i="13"/>
  <c r="H1817" i="13"/>
  <c r="H1816" i="13"/>
  <c r="J1816" i="13"/>
  <c r="H1815" i="13"/>
  <c r="G1814" i="13"/>
  <c r="H1814" i="13"/>
  <c r="H1813" i="13"/>
  <c r="Q1813" i="13" s="1"/>
  <c r="H1812" i="13"/>
  <c r="H1811" i="13"/>
  <c r="G1810" i="13"/>
  <c r="H1810" i="13"/>
  <c r="H1809" i="13"/>
  <c r="Q1809" i="13" s="1"/>
  <c r="H1808" i="13"/>
  <c r="J1808" i="13"/>
  <c r="H1807" i="13"/>
  <c r="G1806" i="13"/>
  <c r="H1806" i="13"/>
  <c r="H1805" i="13"/>
  <c r="Q1805" i="13" s="1"/>
  <c r="H1804" i="13"/>
  <c r="H1803" i="13"/>
  <c r="P1802" i="13"/>
  <c r="G1802" i="13"/>
  <c r="H1802" i="13"/>
  <c r="J1802" i="13"/>
  <c r="G1801" i="13"/>
  <c r="H1801" i="13"/>
  <c r="H1800" i="13"/>
  <c r="J1800" i="13"/>
  <c r="H1799" i="13"/>
  <c r="G1798" i="13"/>
  <c r="H1798" i="13"/>
  <c r="P1798" i="13" s="1"/>
  <c r="J1798" i="13"/>
  <c r="P1797" i="13"/>
  <c r="I1797" i="13"/>
  <c r="R1797" i="13" s="1"/>
  <c r="H1797" i="13"/>
  <c r="Q1797" i="13" s="1"/>
  <c r="G1797" i="13"/>
  <c r="N1797" i="13" s="1"/>
  <c r="J1797" i="13"/>
  <c r="H1796" i="13"/>
  <c r="P1795" i="13"/>
  <c r="H1795" i="13"/>
  <c r="Q1795" i="13" s="1"/>
  <c r="H1794" i="13"/>
  <c r="G1794" i="13"/>
  <c r="H1793" i="13"/>
  <c r="Q1793" i="13" s="1"/>
  <c r="H1792" i="13"/>
  <c r="H1791" i="13"/>
  <c r="P1790" i="13"/>
  <c r="G1790" i="13"/>
  <c r="H1790" i="13"/>
  <c r="J1790" i="13"/>
  <c r="H1789" i="13"/>
  <c r="G1789" i="13"/>
  <c r="H1788" i="13"/>
  <c r="H1787" i="13"/>
  <c r="Q1787" i="13" s="1"/>
  <c r="P1786" i="13"/>
  <c r="H1786" i="13"/>
  <c r="R1785" i="13"/>
  <c r="P1785" i="13"/>
  <c r="I1785" i="13"/>
  <c r="H1785" i="13"/>
  <c r="Q1785" i="13" s="1"/>
  <c r="G1785" i="13"/>
  <c r="N1785" i="13" s="1"/>
  <c r="J1785" i="13"/>
  <c r="H1784" i="13"/>
  <c r="P1783" i="13"/>
  <c r="H1783" i="13"/>
  <c r="Q1783" i="13" s="1"/>
  <c r="H1782" i="13"/>
  <c r="G1782" i="13"/>
  <c r="H1781" i="13"/>
  <c r="G1781" i="13"/>
  <c r="N1781" i="13" s="1"/>
  <c r="J1781" i="13"/>
  <c r="H1780" i="13"/>
  <c r="J1780" i="13"/>
  <c r="H1779" i="13"/>
  <c r="Q1779" i="13" s="1"/>
  <c r="G1778" i="13"/>
  <c r="H1778" i="13"/>
  <c r="J1778" i="13"/>
  <c r="H1777" i="13"/>
  <c r="Q1777" i="13" s="1"/>
  <c r="H1776" i="13"/>
  <c r="J1776" i="13"/>
  <c r="H1775" i="13"/>
  <c r="G1774" i="13"/>
  <c r="H1774" i="13"/>
  <c r="H1773" i="13"/>
  <c r="Q1773" i="13" s="1"/>
  <c r="H1772" i="13"/>
  <c r="H1771" i="13"/>
  <c r="P1770" i="13"/>
  <c r="G1770" i="13"/>
  <c r="H1770" i="13"/>
  <c r="J1770" i="13"/>
  <c r="G1769" i="13"/>
  <c r="H1769" i="13"/>
  <c r="H1768" i="13"/>
  <c r="J1768" i="13"/>
  <c r="H1767" i="13"/>
  <c r="G1766" i="13"/>
  <c r="H1766" i="13"/>
  <c r="P1766" i="13" s="1"/>
  <c r="J1766" i="13"/>
  <c r="P1765" i="13"/>
  <c r="I1765" i="13"/>
  <c r="R1765" i="13" s="1"/>
  <c r="H1765" i="13"/>
  <c r="Q1765" i="13" s="1"/>
  <c r="G1765" i="13"/>
  <c r="N1765" i="13" s="1"/>
  <c r="J1765" i="13"/>
  <c r="H1764" i="13"/>
  <c r="P1763" i="13"/>
  <c r="H1763" i="13"/>
  <c r="Q1763" i="13" s="1"/>
  <c r="H1762" i="13"/>
  <c r="G1762" i="13"/>
  <c r="H1761" i="13"/>
  <c r="Q1761" i="13" s="1"/>
  <c r="H1760" i="13"/>
  <c r="H1759" i="13"/>
  <c r="P1758" i="13"/>
  <c r="G1758" i="13"/>
  <c r="H1758" i="13"/>
  <c r="J1758" i="13"/>
  <c r="H1757" i="13"/>
  <c r="G1757" i="13"/>
  <c r="H1756" i="13"/>
  <c r="H1755" i="13"/>
  <c r="Q1755" i="13" s="1"/>
  <c r="P1754" i="13"/>
  <c r="H1754" i="13"/>
  <c r="R1753" i="13"/>
  <c r="P1753" i="13"/>
  <c r="I1753" i="13"/>
  <c r="H1753" i="13"/>
  <c r="Q1753" i="13" s="1"/>
  <c r="G1753" i="13"/>
  <c r="N1753" i="13" s="1"/>
  <c r="H1752" i="13"/>
  <c r="P1751" i="13"/>
  <c r="H1751" i="13"/>
  <c r="Q1751" i="13" s="1"/>
  <c r="H1750" i="13"/>
  <c r="G1750" i="13"/>
  <c r="H1749" i="13"/>
  <c r="G1749" i="13"/>
  <c r="N1749" i="13" s="1"/>
  <c r="H1748" i="13"/>
  <c r="J1748" i="13"/>
  <c r="H1747" i="13"/>
  <c r="Q1747" i="13" s="1"/>
  <c r="G1746" i="13"/>
  <c r="H1746" i="13"/>
  <c r="J1746" i="13"/>
  <c r="H1745" i="13"/>
  <c r="Q1745" i="13" s="1"/>
  <c r="G1745" i="13"/>
  <c r="N1745" i="13" s="1"/>
  <c r="J1745" i="13"/>
  <c r="H1744" i="13"/>
  <c r="P1743" i="13"/>
  <c r="H1743" i="13"/>
  <c r="Q1743" i="13" s="1"/>
  <c r="H1742" i="13"/>
  <c r="G1742" i="13"/>
  <c r="G1741" i="13"/>
  <c r="H1741" i="13"/>
  <c r="H1740" i="13"/>
  <c r="J1740" i="13"/>
  <c r="H1739" i="13"/>
  <c r="H1738" i="13"/>
  <c r="H1737" i="13"/>
  <c r="Q1737" i="13" s="1"/>
  <c r="J1737" i="13"/>
  <c r="H1736" i="13"/>
  <c r="H1735" i="13"/>
  <c r="Q1735" i="13" s="1"/>
  <c r="G1734" i="13"/>
  <c r="H1734" i="13"/>
  <c r="H1733" i="13"/>
  <c r="Q1733" i="13" s="1"/>
  <c r="H1732" i="13"/>
  <c r="J1732" i="13"/>
  <c r="H1731" i="13"/>
  <c r="Q1731" i="13" s="1"/>
  <c r="P1730" i="13"/>
  <c r="J1730" i="13"/>
  <c r="G1730" i="13"/>
  <c r="H1730" i="13"/>
  <c r="P1729" i="13"/>
  <c r="M1729" i="13"/>
  <c r="G1729" i="13"/>
  <c r="N1729" i="13" s="1"/>
  <c r="H1729" i="13"/>
  <c r="Q1729" i="13" s="1"/>
  <c r="H1728" i="13"/>
  <c r="O1728" i="13" s="1"/>
  <c r="H1727" i="13"/>
  <c r="Q1727" i="13" s="1"/>
  <c r="H1726" i="13"/>
  <c r="H1725" i="13"/>
  <c r="G1725" i="13"/>
  <c r="H1724" i="13"/>
  <c r="H1723" i="13"/>
  <c r="O1723" i="13" s="1"/>
  <c r="H1722" i="13"/>
  <c r="P1722" i="13" s="1"/>
  <c r="H1721" i="13"/>
  <c r="Q1721" i="13" s="1"/>
  <c r="H1720" i="13"/>
  <c r="Q1719" i="13"/>
  <c r="H1719" i="13"/>
  <c r="O1719" i="13" s="1"/>
  <c r="G1719" i="13"/>
  <c r="N1719" i="13" s="1"/>
  <c r="J1719" i="13"/>
  <c r="P1718" i="13"/>
  <c r="H1718" i="13"/>
  <c r="P1717" i="13"/>
  <c r="H1717" i="13"/>
  <c r="Q1717" i="13" s="1"/>
  <c r="G1717" i="13"/>
  <c r="N1717" i="13" s="1"/>
  <c r="J1717" i="13"/>
  <c r="H1716" i="13"/>
  <c r="G1715" i="13"/>
  <c r="N1715" i="13" s="1"/>
  <c r="H1715" i="13"/>
  <c r="O1715" i="13" s="1"/>
  <c r="H1714" i="13"/>
  <c r="H1713" i="13"/>
  <c r="J1713" i="13"/>
  <c r="H1712" i="13"/>
  <c r="H1711" i="13"/>
  <c r="J1711" i="13"/>
  <c r="G1710" i="13"/>
  <c r="G1709" i="13"/>
  <c r="N1709" i="13" s="1"/>
  <c r="H1709" i="13"/>
  <c r="N1708" i="13"/>
  <c r="H1708" i="13"/>
  <c r="O1708" i="13" s="1"/>
  <c r="G1708" i="13"/>
  <c r="M1708" i="13" s="1"/>
  <c r="G1707" i="13"/>
  <c r="H1707" i="13"/>
  <c r="H1706" i="13"/>
  <c r="Q1706" i="13" s="1"/>
  <c r="J1706" i="13"/>
  <c r="G1705" i="13"/>
  <c r="H1705" i="13"/>
  <c r="L1704" i="13"/>
  <c r="H1704" i="13"/>
  <c r="O1704" i="13" s="1"/>
  <c r="G1704" i="13"/>
  <c r="M1704" i="13" s="1"/>
  <c r="H1703" i="13"/>
  <c r="H1702" i="13"/>
  <c r="Q1702" i="13" s="1"/>
  <c r="J1702" i="13"/>
  <c r="G1701" i="13"/>
  <c r="M1700" i="13"/>
  <c r="G1700" i="13"/>
  <c r="N1700" i="13" s="1"/>
  <c r="J1699" i="13"/>
  <c r="H1699" i="13"/>
  <c r="G1699" i="13"/>
  <c r="H1698" i="13"/>
  <c r="Q1698" i="13" s="1"/>
  <c r="J1698" i="13"/>
  <c r="G1698" i="13"/>
  <c r="G1697" i="13"/>
  <c r="M1696" i="13"/>
  <c r="G1696" i="13"/>
  <c r="N1696" i="13" s="1"/>
  <c r="H1695" i="13"/>
  <c r="Q1695" i="13" s="1"/>
  <c r="G1695" i="13"/>
  <c r="J1694" i="13"/>
  <c r="H1694" i="13"/>
  <c r="Q1694" i="13" s="1"/>
  <c r="G1694" i="13"/>
  <c r="J1693" i="13"/>
  <c r="G1693" i="13"/>
  <c r="M1693" i="13" s="1"/>
  <c r="G1692" i="13"/>
  <c r="H1691" i="13"/>
  <c r="G1691" i="13"/>
  <c r="J1690" i="13"/>
  <c r="G1690" i="13"/>
  <c r="G1689" i="13"/>
  <c r="G1688" i="13"/>
  <c r="H1687" i="13"/>
  <c r="Q1687" i="13" s="1"/>
  <c r="J1687" i="13"/>
  <c r="G1687" i="13"/>
  <c r="H1686" i="13"/>
  <c r="Q1686" i="13" s="1"/>
  <c r="M1685" i="13"/>
  <c r="G1685" i="13"/>
  <c r="M1684" i="13"/>
  <c r="G1684" i="13"/>
  <c r="H1683" i="13"/>
  <c r="G1683" i="13"/>
  <c r="J1682" i="13"/>
  <c r="H1682" i="13"/>
  <c r="Q1682" i="13" s="1"/>
  <c r="G1682" i="13"/>
  <c r="G1681" i="13"/>
  <c r="G1680" i="13"/>
  <c r="H1679" i="13"/>
  <c r="Q1679" i="13" s="1"/>
  <c r="H1678" i="13"/>
  <c r="Q1678" i="13" s="1"/>
  <c r="G1678" i="13"/>
  <c r="J1677" i="13"/>
  <c r="G1677" i="13"/>
  <c r="M1677" i="13" s="1"/>
  <c r="M1676" i="13"/>
  <c r="G1676" i="13"/>
  <c r="N1676" i="13" s="1"/>
  <c r="J1675" i="13"/>
  <c r="G1675" i="13"/>
  <c r="H1674" i="13"/>
  <c r="Q1674" i="13" s="1"/>
  <c r="J1673" i="13"/>
  <c r="G1673" i="13"/>
  <c r="G1672" i="13"/>
  <c r="Q1671" i="13"/>
  <c r="H1671" i="13"/>
  <c r="G1671" i="13"/>
  <c r="J1670" i="13"/>
  <c r="H1670" i="13"/>
  <c r="Q1670" i="13" s="1"/>
  <c r="G1670" i="13"/>
  <c r="M1669" i="13"/>
  <c r="J1669" i="13"/>
  <c r="G1669" i="13"/>
  <c r="G1668" i="13"/>
  <c r="H1667" i="13"/>
  <c r="H1666" i="13"/>
  <c r="Q1666" i="13" s="1"/>
  <c r="G1666" i="13"/>
  <c r="J1665" i="13"/>
  <c r="G1665" i="13"/>
  <c r="M1664" i="13"/>
  <c r="G1664" i="13"/>
  <c r="N1664" i="13" s="1"/>
  <c r="J1663" i="13"/>
  <c r="H1663" i="13"/>
  <c r="Q1663" i="13" s="1"/>
  <c r="G1663" i="13"/>
  <c r="H1662" i="13"/>
  <c r="Q1662" i="13" s="1"/>
  <c r="J1662" i="13"/>
  <c r="G1662" i="13"/>
  <c r="G1661" i="13"/>
  <c r="M1661" i="13" s="1"/>
  <c r="G1660" i="13"/>
  <c r="N1660" i="13" s="1"/>
  <c r="J1659" i="13"/>
  <c r="G1659" i="13"/>
  <c r="H1658" i="13"/>
  <c r="Q1658" i="13" s="1"/>
  <c r="G1658" i="13"/>
  <c r="J1657" i="13"/>
  <c r="G1657" i="13"/>
  <c r="G1656" i="13"/>
  <c r="H1655" i="13"/>
  <c r="Q1655" i="13" s="1"/>
  <c r="H1654" i="13"/>
  <c r="Q1654" i="13" s="1"/>
  <c r="J1653" i="13"/>
  <c r="G1653" i="13"/>
  <c r="M1653" i="13" s="1"/>
  <c r="G1652" i="13"/>
  <c r="J1651" i="13"/>
  <c r="H1651" i="13"/>
  <c r="G1651" i="13"/>
  <c r="J1650" i="13"/>
  <c r="H1650" i="13"/>
  <c r="Q1650" i="13" s="1"/>
  <c r="G1650" i="13"/>
  <c r="G1649" i="13"/>
  <c r="G1648" i="13"/>
  <c r="N1648" i="13" s="1"/>
  <c r="H1647" i="13"/>
  <c r="Q1647" i="13" s="1"/>
  <c r="G1647" i="13"/>
  <c r="J1646" i="13"/>
  <c r="G1646" i="13"/>
  <c r="J1645" i="13"/>
  <c r="G1645" i="13"/>
  <c r="M1645" i="13" s="1"/>
  <c r="M1644" i="13"/>
  <c r="G1644" i="13"/>
  <c r="N1644" i="13" s="1"/>
  <c r="J1643" i="13"/>
  <c r="G1643" i="13"/>
  <c r="H1642" i="13"/>
  <c r="Q1642" i="13" s="1"/>
  <c r="J1641" i="13"/>
  <c r="G1641" i="13"/>
  <c r="G1640" i="13"/>
  <c r="Q1639" i="13"/>
  <c r="H1639" i="13"/>
  <c r="J1638" i="13"/>
  <c r="H1638" i="13"/>
  <c r="Q1638" i="13" s="1"/>
  <c r="G1638" i="13"/>
  <c r="M1637" i="13"/>
  <c r="J1637" i="13"/>
  <c r="G1637" i="13"/>
  <c r="G1636" i="13"/>
  <c r="H1635" i="13"/>
  <c r="H1634" i="13"/>
  <c r="Q1634" i="13" s="1"/>
  <c r="G1634" i="13"/>
  <c r="J1633" i="13"/>
  <c r="G1633" i="13"/>
  <c r="G1632" i="13"/>
  <c r="J1631" i="13"/>
  <c r="H1631" i="13"/>
  <c r="Q1631" i="13" s="1"/>
  <c r="G1631" i="13"/>
  <c r="J1630" i="13"/>
  <c r="H1630" i="13"/>
  <c r="Q1630" i="13" s="1"/>
  <c r="G1630" i="13"/>
  <c r="M1630" i="13" s="1"/>
  <c r="G1629" i="13"/>
  <c r="G1628" i="13"/>
  <c r="M1628" i="13" s="1"/>
  <c r="H1627" i="13"/>
  <c r="Q1627" i="13" s="1"/>
  <c r="H1626" i="13"/>
  <c r="Q1626" i="13" s="1"/>
  <c r="G1625" i="13"/>
  <c r="G1624" i="13"/>
  <c r="J1623" i="13"/>
  <c r="H1623" i="13"/>
  <c r="G1623" i="13"/>
  <c r="J1622" i="13"/>
  <c r="H1622" i="13"/>
  <c r="Q1622" i="13" s="1"/>
  <c r="G1622" i="13"/>
  <c r="M1622" i="13" s="1"/>
  <c r="H1621" i="13"/>
  <c r="O1621" i="13" s="1"/>
  <c r="G1621" i="13"/>
  <c r="M1621" i="13" s="1"/>
  <c r="G1620" i="13"/>
  <c r="J1619" i="13"/>
  <c r="G1619" i="13"/>
  <c r="J1618" i="13"/>
  <c r="H1618" i="13"/>
  <c r="Q1618" i="13" s="1"/>
  <c r="G1618" i="13"/>
  <c r="M1618" i="13" s="1"/>
  <c r="G1617" i="13"/>
  <c r="M1617" i="13" s="1"/>
  <c r="G1616" i="13"/>
  <c r="O1615" i="13"/>
  <c r="H1615" i="13"/>
  <c r="P1615" i="13" s="1"/>
  <c r="J1614" i="13"/>
  <c r="H1614" i="13"/>
  <c r="G1614" i="13"/>
  <c r="M1613" i="13"/>
  <c r="G1613" i="13"/>
  <c r="G1612" i="13"/>
  <c r="H1611" i="13"/>
  <c r="H1610" i="13"/>
  <c r="Q1610" i="13" s="1"/>
  <c r="O1609" i="13"/>
  <c r="H1609" i="13"/>
  <c r="G1608" i="13"/>
  <c r="G1607" i="13"/>
  <c r="J1606" i="13"/>
  <c r="H1606" i="13"/>
  <c r="G1606" i="13"/>
  <c r="M1606" i="13" s="1"/>
  <c r="M1605" i="13"/>
  <c r="H1605" i="13"/>
  <c r="G1605" i="13"/>
  <c r="G1604" i="13"/>
  <c r="H1603" i="13"/>
  <c r="G1603" i="13"/>
  <c r="M1602" i="13"/>
  <c r="J1602" i="13"/>
  <c r="H1602" i="13"/>
  <c r="Q1602" i="13" s="1"/>
  <c r="G1602" i="13"/>
  <c r="O1601" i="13"/>
  <c r="J1601" i="13"/>
  <c r="H1601" i="13"/>
  <c r="G1601" i="13"/>
  <c r="G1600" i="13"/>
  <c r="J1600" i="13"/>
  <c r="H1599" i="13"/>
  <c r="H1598" i="13"/>
  <c r="Q1598" i="13" s="1"/>
  <c r="M1597" i="13"/>
  <c r="H1597" i="13"/>
  <c r="G1597" i="13"/>
  <c r="M1596" i="13"/>
  <c r="G1596" i="13"/>
  <c r="N1596" i="13" s="1"/>
  <c r="J1596" i="13"/>
  <c r="G1595" i="13"/>
  <c r="H1594" i="13"/>
  <c r="Q1594" i="13" s="1"/>
  <c r="G1594" i="13"/>
  <c r="M1594" i="13" s="1"/>
  <c r="Q1593" i="13"/>
  <c r="H1593" i="13"/>
  <c r="P1593" i="13" s="1"/>
  <c r="H1592" i="13"/>
  <c r="J1592" i="13"/>
  <c r="H1591" i="13"/>
  <c r="O1591" i="13" s="1"/>
  <c r="G1591" i="13"/>
  <c r="M1591" i="13" s="1"/>
  <c r="H1590" i="13"/>
  <c r="P1590" i="13" s="1"/>
  <c r="J1590" i="13"/>
  <c r="G1590" i="13"/>
  <c r="J1589" i="13"/>
  <c r="H1589" i="13"/>
  <c r="G1589" i="13"/>
  <c r="M1589" i="13" s="1"/>
  <c r="M1588" i="13"/>
  <c r="J1588" i="13"/>
  <c r="G1588" i="13"/>
  <c r="N1588" i="13" s="1"/>
  <c r="H1587" i="13"/>
  <c r="G1587" i="13"/>
  <c r="M1587" i="13" s="1"/>
  <c r="G1586" i="13"/>
  <c r="M1586" i="13" s="1"/>
  <c r="H1585" i="13"/>
  <c r="H1584" i="13"/>
  <c r="J1584" i="13"/>
  <c r="M1583" i="13"/>
  <c r="J1583" i="13"/>
  <c r="G1583" i="13"/>
  <c r="H1582" i="13"/>
  <c r="G1582" i="13"/>
  <c r="M1582" i="13" s="1"/>
  <c r="H1581" i="13"/>
  <c r="G1581" i="13"/>
  <c r="H1580" i="13"/>
  <c r="J1580" i="13"/>
  <c r="G1580" i="13"/>
  <c r="M1580" i="13" s="1"/>
  <c r="H1579" i="13"/>
  <c r="P1579" i="13" s="1"/>
  <c r="G1579" i="13"/>
  <c r="M1578" i="13"/>
  <c r="G1578" i="13"/>
  <c r="G1577" i="13"/>
  <c r="M1577" i="13" s="1"/>
  <c r="G1576" i="13"/>
  <c r="H1576" i="13"/>
  <c r="J1576" i="13"/>
  <c r="H1575" i="13"/>
  <c r="G1575" i="13"/>
  <c r="M1575" i="13" s="1"/>
  <c r="H1574" i="13"/>
  <c r="P1574" i="13" s="1"/>
  <c r="J1574" i="13"/>
  <c r="G1574" i="13"/>
  <c r="M1573" i="13"/>
  <c r="H1573" i="13"/>
  <c r="P1573" i="13" s="1"/>
  <c r="G1573" i="13"/>
  <c r="N1573" i="13" s="1"/>
  <c r="G1572" i="13"/>
  <c r="M1572" i="13" s="1"/>
  <c r="O1571" i="13"/>
  <c r="H1571" i="13"/>
  <c r="P1571" i="13" s="1"/>
  <c r="G1571" i="13"/>
  <c r="M1570" i="13"/>
  <c r="H1570" i="13"/>
  <c r="G1570" i="13"/>
  <c r="L1570" i="13" s="1"/>
  <c r="N1569" i="13"/>
  <c r="J1569" i="13"/>
  <c r="G1569" i="13"/>
  <c r="H1568" i="13"/>
  <c r="G1567" i="13"/>
  <c r="M1567" i="13" s="1"/>
  <c r="O1566" i="13"/>
  <c r="H1566" i="13"/>
  <c r="P1566" i="13" s="1"/>
  <c r="G1566" i="13"/>
  <c r="H1565" i="13"/>
  <c r="G1565" i="13"/>
  <c r="N1565" i="13" s="1"/>
  <c r="M1564" i="13"/>
  <c r="J1564" i="13"/>
  <c r="G1564" i="13"/>
  <c r="H1563" i="13"/>
  <c r="P1563" i="13" s="1"/>
  <c r="G1563" i="13"/>
  <c r="M1563" i="13" s="1"/>
  <c r="G1562" i="13"/>
  <c r="H1561" i="13"/>
  <c r="G1561" i="13"/>
  <c r="N1561" i="13" s="1"/>
  <c r="G1560" i="13"/>
  <c r="H1560" i="13"/>
  <c r="J1560" i="13"/>
  <c r="J1559" i="13"/>
  <c r="G1559" i="13"/>
  <c r="M1559" i="13" s="1"/>
  <c r="H1558" i="13"/>
  <c r="P1558" i="13" s="1"/>
  <c r="G1558" i="13"/>
  <c r="M1558" i="13" s="1"/>
  <c r="O1557" i="13"/>
  <c r="H1557" i="13"/>
  <c r="P1557" i="13" s="1"/>
  <c r="H1556" i="13"/>
  <c r="Q1556" i="13" s="1"/>
  <c r="G1556" i="13"/>
  <c r="M1556" i="13" s="1"/>
  <c r="J1556" i="13"/>
  <c r="H1555" i="13"/>
  <c r="G1555" i="13"/>
  <c r="M1555" i="13" s="1"/>
  <c r="G1554" i="13"/>
  <c r="M1554" i="13" s="1"/>
  <c r="N1553" i="13"/>
  <c r="G1553" i="13"/>
  <c r="M1553" i="13" s="1"/>
  <c r="G1552" i="13"/>
  <c r="J1551" i="13"/>
  <c r="G1551" i="13"/>
  <c r="M1551" i="13" s="1"/>
  <c r="H1550" i="13"/>
  <c r="G1550" i="13"/>
  <c r="M1550" i="13" s="1"/>
  <c r="O1549" i="13"/>
  <c r="H1549" i="13"/>
  <c r="P1549" i="13" s="1"/>
  <c r="G1549" i="13"/>
  <c r="M1549" i="13" s="1"/>
  <c r="H1548" i="13"/>
  <c r="G1548" i="13"/>
  <c r="M1548" i="13" s="1"/>
  <c r="O1547" i="13"/>
  <c r="H1547" i="13"/>
  <c r="P1547" i="13" s="1"/>
  <c r="G1547" i="13"/>
  <c r="Q1546" i="13"/>
  <c r="G1546" i="13"/>
  <c r="H1546" i="13"/>
  <c r="P1546" i="13" s="1"/>
  <c r="J1546" i="13"/>
  <c r="G1545" i="13"/>
  <c r="L1545" i="13" s="1"/>
  <c r="H1544" i="13"/>
  <c r="Q1544" i="13" s="1"/>
  <c r="J1544" i="13"/>
  <c r="H1543" i="13"/>
  <c r="H1542" i="13"/>
  <c r="G1542" i="13"/>
  <c r="H1541" i="13"/>
  <c r="G1541" i="13"/>
  <c r="N1541" i="13" s="1"/>
  <c r="H1540" i="13"/>
  <c r="J1540" i="13"/>
  <c r="H1539" i="13"/>
  <c r="H1538" i="13"/>
  <c r="G1537" i="13"/>
  <c r="N1537" i="13" s="1"/>
  <c r="H1537" i="13"/>
  <c r="H1536" i="13"/>
  <c r="H1535" i="13"/>
  <c r="G1534" i="13"/>
  <c r="H1534" i="13"/>
  <c r="G1533" i="13"/>
  <c r="N1533" i="13" s="1"/>
  <c r="H1533" i="13"/>
  <c r="I1533" i="13" s="1"/>
  <c r="R1533" i="13" s="1"/>
  <c r="H1532" i="13"/>
  <c r="Q1532" i="13" s="1"/>
  <c r="J1532" i="13"/>
  <c r="H1531" i="13"/>
  <c r="H1530" i="13"/>
  <c r="G1530" i="13"/>
  <c r="H1529" i="13"/>
  <c r="G1529" i="13"/>
  <c r="N1529" i="13" s="1"/>
  <c r="H1528" i="13"/>
  <c r="J1528" i="13"/>
  <c r="H1527" i="13"/>
  <c r="H1526" i="13"/>
  <c r="G1525" i="13"/>
  <c r="N1525" i="13" s="1"/>
  <c r="H1525" i="13"/>
  <c r="H1524" i="13"/>
  <c r="H1523" i="13"/>
  <c r="G1522" i="13"/>
  <c r="H1522" i="13"/>
  <c r="H1521" i="13"/>
  <c r="H1520" i="13"/>
  <c r="H1519" i="13"/>
  <c r="G1518" i="13"/>
  <c r="H1518" i="13"/>
  <c r="G1517" i="13"/>
  <c r="H1517" i="13"/>
  <c r="H1516" i="13"/>
  <c r="Q1516" i="13" s="1"/>
  <c r="J1516" i="13"/>
  <c r="H1515" i="13"/>
  <c r="H1514" i="13"/>
  <c r="G1513" i="13"/>
  <c r="N1513" i="13" s="1"/>
  <c r="H1513" i="13"/>
  <c r="H1512" i="13"/>
  <c r="H1511" i="13"/>
  <c r="G1510" i="13"/>
  <c r="H1510" i="13"/>
  <c r="H1509" i="13"/>
  <c r="P1508" i="13"/>
  <c r="H1508" i="13"/>
  <c r="Q1508" i="13" s="1"/>
  <c r="J1508" i="13"/>
  <c r="H1507" i="13"/>
  <c r="H1506" i="13"/>
  <c r="G1506" i="13"/>
  <c r="I1505" i="13"/>
  <c r="R1505" i="13" s="1"/>
  <c r="G1505" i="13"/>
  <c r="N1505" i="13" s="1"/>
  <c r="H1505" i="13"/>
  <c r="H1504" i="13"/>
  <c r="J1504" i="13"/>
  <c r="H1503" i="13"/>
  <c r="H1502" i="13"/>
  <c r="G1501" i="13"/>
  <c r="N1501" i="13" s="1"/>
  <c r="H1501" i="13"/>
  <c r="H1500" i="13"/>
  <c r="H1499" i="13"/>
  <c r="G1498" i="13"/>
  <c r="H1498" i="13"/>
  <c r="H1497" i="13"/>
  <c r="P1496" i="13"/>
  <c r="H1496" i="13"/>
  <c r="Q1496" i="13" s="1"/>
  <c r="J1496" i="13"/>
  <c r="H1495" i="13"/>
  <c r="G1494" i="13"/>
  <c r="H1494" i="13"/>
  <c r="G1493" i="13"/>
  <c r="H1493" i="13"/>
  <c r="J1493" i="13"/>
  <c r="H1492" i="13"/>
  <c r="H1491" i="13"/>
  <c r="P1490" i="13"/>
  <c r="H1490" i="13"/>
  <c r="O1490" i="13" s="1"/>
  <c r="P1489" i="13"/>
  <c r="G1489" i="13"/>
  <c r="H1489" i="13"/>
  <c r="H1488" i="13"/>
  <c r="H1487" i="13"/>
  <c r="H1486" i="13"/>
  <c r="G1485" i="13"/>
  <c r="H1485" i="13"/>
  <c r="H1484" i="13"/>
  <c r="H1483" i="13"/>
  <c r="G1482" i="13"/>
  <c r="N1482" i="13" s="1"/>
  <c r="H1482" i="13"/>
  <c r="H1481" i="13"/>
  <c r="P1481" i="13" s="1"/>
  <c r="H1480" i="13"/>
  <c r="Q1480" i="13" s="1"/>
  <c r="J1480" i="13"/>
  <c r="H1479" i="13"/>
  <c r="G1478" i="13"/>
  <c r="H1478" i="13"/>
  <c r="P1477" i="13"/>
  <c r="H1477" i="13"/>
  <c r="H1476" i="13"/>
  <c r="Q1476" i="13" s="1"/>
  <c r="J1476" i="13"/>
  <c r="H1475" i="13"/>
  <c r="H1474" i="13"/>
  <c r="G1474" i="13"/>
  <c r="N1474" i="13" s="1"/>
  <c r="P1473" i="13"/>
  <c r="G1473" i="13"/>
  <c r="H1473" i="13"/>
  <c r="H1472" i="13"/>
  <c r="Q1472" i="13" s="1"/>
  <c r="H1471" i="13"/>
  <c r="H1470" i="13"/>
  <c r="G1469" i="13"/>
  <c r="H1469" i="13"/>
  <c r="H1468" i="13"/>
  <c r="Q1468" i="13" s="1"/>
  <c r="H1467" i="13"/>
  <c r="G1466" i="13"/>
  <c r="N1466" i="13" s="1"/>
  <c r="H1466" i="13"/>
  <c r="G1465" i="13"/>
  <c r="H1465" i="13"/>
  <c r="I1465" i="13" s="1"/>
  <c r="R1465" i="13" s="1"/>
  <c r="H1464" i="13"/>
  <c r="Q1464" i="13" s="1"/>
  <c r="H1463" i="13"/>
  <c r="H1462" i="13"/>
  <c r="O1462" i="13" s="1"/>
  <c r="G1461" i="13"/>
  <c r="H1461" i="13"/>
  <c r="H1460" i="13"/>
  <c r="Q1460" i="13" s="1"/>
  <c r="H1459" i="13"/>
  <c r="P1458" i="13"/>
  <c r="H1458" i="13"/>
  <c r="O1458" i="13" s="1"/>
  <c r="G1458" i="13"/>
  <c r="N1458" i="13" s="1"/>
  <c r="I1457" i="13"/>
  <c r="R1457" i="13" s="1"/>
  <c r="G1457" i="13"/>
  <c r="H1457" i="13"/>
  <c r="H1456" i="13"/>
  <c r="Q1456" i="13" s="1"/>
  <c r="H1455" i="13"/>
  <c r="H1454" i="13"/>
  <c r="G1453" i="13"/>
  <c r="H1453" i="13"/>
  <c r="H1452" i="13"/>
  <c r="Q1452" i="13" s="1"/>
  <c r="H1451" i="13"/>
  <c r="G1450" i="13"/>
  <c r="N1450" i="13" s="1"/>
  <c r="H1450" i="13"/>
  <c r="G1449" i="13"/>
  <c r="H1449" i="13"/>
  <c r="I1449" i="13" s="1"/>
  <c r="R1449" i="13" s="1"/>
  <c r="H1448" i="13"/>
  <c r="Q1448" i="13" s="1"/>
  <c r="H1447" i="13"/>
  <c r="H1446" i="13"/>
  <c r="O1446" i="13" s="1"/>
  <c r="G1445" i="13"/>
  <c r="H1445" i="13"/>
  <c r="H1444" i="13"/>
  <c r="Q1444" i="13" s="1"/>
  <c r="H1443" i="13"/>
  <c r="H1442" i="13"/>
  <c r="O1442" i="13" s="1"/>
  <c r="G1442" i="13"/>
  <c r="N1442" i="13" s="1"/>
  <c r="I1441" i="13"/>
  <c r="R1441" i="13" s="1"/>
  <c r="G1441" i="13"/>
  <c r="H1441" i="13"/>
  <c r="H1440" i="13"/>
  <c r="Q1440" i="13" s="1"/>
  <c r="H1439" i="13"/>
  <c r="H1438" i="13"/>
  <c r="G1437" i="13"/>
  <c r="H1437" i="13"/>
  <c r="H1436" i="13"/>
  <c r="Q1436" i="13" s="1"/>
  <c r="H1435" i="13"/>
  <c r="G1434" i="13"/>
  <c r="N1434" i="13" s="1"/>
  <c r="H1434" i="13"/>
  <c r="G1433" i="13"/>
  <c r="H1433" i="13"/>
  <c r="I1433" i="13" s="1"/>
  <c r="R1433" i="13" s="1"/>
  <c r="H1432" i="13"/>
  <c r="Q1432" i="13" s="1"/>
  <c r="H1431" i="13"/>
  <c r="H1430" i="13"/>
  <c r="G1429" i="13"/>
  <c r="H1429" i="13"/>
  <c r="H1428" i="13"/>
  <c r="Q1428" i="13" s="1"/>
  <c r="H1427" i="13"/>
  <c r="H1426" i="13"/>
  <c r="O1426" i="13" s="1"/>
  <c r="G1426" i="13"/>
  <c r="N1426" i="13" s="1"/>
  <c r="I1425" i="13"/>
  <c r="R1425" i="13" s="1"/>
  <c r="G1425" i="13"/>
  <c r="H1425" i="13"/>
  <c r="H1424" i="13"/>
  <c r="Q1424" i="13" s="1"/>
  <c r="H1423" i="13"/>
  <c r="H1422" i="13"/>
  <c r="G1421" i="13"/>
  <c r="H1421" i="13"/>
  <c r="H1420" i="13"/>
  <c r="Q1420" i="13" s="1"/>
  <c r="H1419" i="13"/>
  <c r="G1418" i="13"/>
  <c r="N1418" i="13" s="1"/>
  <c r="H1418" i="13"/>
  <c r="G1417" i="13"/>
  <c r="H1417" i="13"/>
  <c r="I1417" i="13" s="1"/>
  <c r="R1417" i="13" s="1"/>
  <c r="H1416" i="13"/>
  <c r="Q1416" i="13" s="1"/>
  <c r="H1415" i="13"/>
  <c r="P1414" i="13"/>
  <c r="H1414" i="13"/>
  <c r="O1414" i="13" s="1"/>
  <c r="G1413" i="13"/>
  <c r="H1413" i="13"/>
  <c r="M1412" i="13"/>
  <c r="L1412" i="13"/>
  <c r="H1412" i="13"/>
  <c r="Q1412" i="13" s="1"/>
  <c r="G1412" i="13"/>
  <c r="N1412" i="13" s="1"/>
  <c r="J1412" i="13"/>
  <c r="H1411" i="13"/>
  <c r="G1410" i="13"/>
  <c r="H1410" i="13"/>
  <c r="O1410" i="13" s="1"/>
  <c r="H1409" i="13"/>
  <c r="G1409" i="13"/>
  <c r="I1409" i="13" s="1"/>
  <c r="H1408" i="13"/>
  <c r="Q1408" i="13" s="1"/>
  <c r="J1408" i="13"/>
  <c r="G1408" i="13"/>
  <c r="H1407" i="13"/>
  <c r="H1406" i="13"/>
  <c r="G1405" i="13"/>
  <c r="H1405" i="13"/>
  <c r="M1404" i="13"/>
  <c r="G1404" i="13"/>
  <c r="H1403" i="13"/>
  <c r="H1402" i="13"/>
  <c r="G1402" i="13"/>
  <c r="J1401" i="13"/>
  <c r="G1401" i="13"/>
  <c r="H1401" i="13"/>
  <c r="P1401" i="13" s="1"/>
  <c r="H1400" i="13"/>
  <c r="Q1400" i="13" s="1"/>
  <c r="H1399" i="13"/>
  <c r="H1398" i="13"/>
  <c r="H1397" i="13"/>
  <c r="J1397" i="13"/>
  <c r="H1396" i="13"/>
  <c r="Q1396" i="13" s="1"/>
  <c r="H1395" i="13"/>
  <c r="H1394" i="13"/>
  <c r="O1394" i="13" s="1"/>
  <c r="J1394" i="13"/>
  <c r="H1393" i="13"/>
  <c r="J1393" i="13"/>
  <c r="H1392" i="13"/>
  <c r="Q1392" i="13" s="1"/>
  <c r="H1391" i="13"/>
  <c r="O1391" i="13" s="1"/>
  <c r="H1390" i="13"/>
  <c r="J1390" i="13"/>
  <c r="I1389" i="13"/>
  <c r="H1389" i="13"/>
  <c r="P1389" i="13" s="1"/>
  <c r="G1389" i="13"/>
  <c r="H1388" i="13"/>
  <c r="Q1388" i="13" s="1"/>
  <c r="N1387" i="13"/>
  <c r="G1387" i="13"/>
  <c r="H1386" i="13"/>
  <c r="O1386" i="13" s="1"/>
  <c r="J1386" i="13"/>
  <c r="H1385" i="13"/>
  <c r="Q1385" i="13" s="1"/>
  <c r="G1385" i="13"/>
  <c r="H1384" i="13"/>
  <c r="J1384" i="13"/>
  <c r="O1383" i="13"/>
  <c r="L1383" i="13"/>
  <c r="H1383" i="13"/>
  <c r="G1383" i="13"/>
  <c r="N1383" i="13" s="1"/>
  <c r="H1382" i="13"/>
  <c r="P1381" i="13"/>
  <c r="G1381" i="13"/>
  <c r="H1381" i="13"/>
  <c r="Q1381" i="13" s="1"/>
  <c r="J1381" i="13"/>
  <c r="G1380" i="13"/>
  <c r="H1380" i="13"/>
  <c r="Q1380" i="13" s="1"/>
  <c r="H1379" i="13"/>
  <c r="O1379" i="13" s="1"/>
  <c r="G1379" i="13"/>
  <c r="N1379" i="13" s="1"/>
  <c r="H1378" i="13"/>
  <c r="H1377" i="13"/>
  <c r="Q1377" i="13" s="1"/>
  <c r="G1377" i="13"/>
  <c r="I1377" i="13" s="1"/>
  <c r="G1376" i="13"/>
  <c r="H1375" i="13"/>
  <c r="G1375" i="13"/>
  <c r="M1374" i="13"/>
  <c r="H1374" i="13"/>
  <c r="Q1374" i="13" s="1"/>
  <c r="G1374" i="13"/>
  <c r="G1373" i="13"/>
  <c r="J1372" i="13"/>
  <c r="G1372" i="13"/>
  <c r="G1371" i="13"/>
  <c r="H1370" i="13"/>
  <c r="Q1370" i="13" s="1"/>
  <c r="G1369" i="13"/>
  <c r="H1368" i="13"/>
  <c r="G1368" i="13"/>
  <c r="N1368" i="13" s="1"/>
  <c r="H1367" i="13"/>
  <c r="G1367" i="13"/>
  <c r="M1366" i="13"/>
  <c r="L1366" i="13"/>
  <c r="H1366" i="13"/>
  <c r="Q1366" i="13" s="1"/>
  <c r="G1366" i="13"/>
  <c r="J1366" i="13"/>
  <c r="G1365" i="13"/>
  <c r="H1364" i="13"/>
  <c r="G1364" i="13"/>
  <c r="H1363" i="13"/>
  <c r="H1362" i="13"/>
  <c r="Q1362" i="13" s="1"/>
  <c r="G1362" i="13"/>
  <c r="J1362" i="13"/>
  <c r="G1361" i="13"/>
  <c r="J1360" i="13"/>
  <c r="G1360" i="13"/>
  <c r="J1359" i="13"/>
  <c r="H1359" i="13"/>
  <c r="G1359" i="13"/>
  <c r="H1358" i="13"/>
  <c r="Q1358" i="13" s="1"/>
  <c r="J1358" i="13"/>
  <c r="G1357" i="13"/>
  <c r="M1356" i="13"/>
  <c r="G1356" i="13"/>
  <c r="N1356" i="13" s="1"/>
  <c r="J1356" i="13"/>
  <c r="J1355" i="13"/>
  <c r="H1355" i="13"/>
  <c r="G1355" i="13"/>
  <c r="J1354" i="13"/>
  <c r="G1354" i="13"/>
  <c r="H1354" i="13"/>
  <c r="Q1354" i="13" s="1"/>
  <c r="G1353" i="13"/>
  <c r="G1352" i="13"/>
  <c r="H1351" i="13"/>
  <c r="G1351" i="13"/>
  <c r="H1350" i="13"/>
  <c r="Q1350" i="13" s="1"/>
  <c r="J1350" i="13"/>
  <c r="G1349" i="13"/>
  <c r="Q1348" i="13"/>
  <c r="H1348" i="13"/>
  <c r="G1348" i="13"/>
  <c r="N1348" i="13" s="1"/>
  <c r="J1347" i="13"/>
  <c r="H1347" i="13"/>
  <c r="G1347" i="13"/>
  <c r="M1346" i="13"/>
  <c r="J1346" i="13"/>
  <c r="H1346" i="13"/>
  <c r="Q1346" i="13" s="1"/>
  <c r="G1346" i="13"/>
  <c r="L1346" i="13" s="1"/>
  <c r="G1345" i="13"/>
  <c r="G1344" i="13"/>
  <c r="J1344" i="13"/>
  <c r="H1343" i="13"/>
  <c r="H1342" i="13"/>
  <c r="Q1342" i="13" s="1"/>
  <c r="J1342" i="13"/>
  <c r="G1341" i="13"/>
  <c r="G1340" i="13"/>
  <c r="J1339" i="13"/>
  <c r="H1339" i="13"/>
  <c r="G1339" i="13"/>
  <c r="M1338" i="13"/>
  <c r="H1338" i="13"/>
  <c r="Q1338" i="13" s="1"/>
  <c r="G1338" i="13"/>
  <c r="L1338" i="13" s="1"/>
  <c r="G1337" i="13"/>
  <c r="H1336" i="13"/>
  <c r="Q1336" i="13" s="1"/>
  <c r="G1336" i="13"/>
  <c r="N1336" i="13" s="1"/>
  <c r="J1336" i="13"/>
  <c r="H1335" i="13"/>
  <c r="G1335" i="13"/>
  <c r="M1334" i="13"/>
  <c r="H1334" i="13"/>
  <c r="Q1334" i="13" s="1"/>
  <c r="G1334" i="13"/>
  <c r="L1334" i="13" s="1"/>
  <c r="G1333" i="13"/>
  <c r="H1332" i="13"/>
  <c r="Q1332" i="13" s="1"/>
  <c r="J1332" i="13"/>
  <c r="G1332" i="13"/>
  <c r="H1331" i="13"/>
  <c r="G1331" i="13"/>
  <c r="G1330" i="13"/>
  <c r="H1330" i="13"/>
  <c r="Q1330" i="13" s="1"/>
  <c r="J1330" i="13"/>
  <c r="G1329" i="13"/>
  <c r="G1328" i="13"/>
  <c r="M1328" i="13" s="1"/>
  <c r="J1327" i="13"/>
  <c r="H1327" i="13"/>
  <c r="G1327" i="13"/>
  <c r="J1326" i="13"/>
  <c r="H1326" i="13"/>
  <c r="Q1326" i="13" s="1"/>
  <c r="G1326" i="13"/>
  <c r="L1326" i="13" s="1"/>
  <c r="G1325" i="13"/>
  <c r="M1324" i="13"/>
  <c r="L1324" i="13"/>
  <c r="H1324" i="13"/>
  <c r="Q1324" i="13" s="1"/>
  <c r="G1324" i="13"/>
  <c r="N1324" i="13" s="1"/>
  <c r="J1324" i="13"/>
  <c r="J1323" i="13"/>
  <c r="H1323" i="13"/>
  <c r="G1323" i="13"/>
  <c r="J1322" i="13"/>
  <c r="H1322" i="13"/>
  <c r="Q1322" i="13" s="1"/>
  <c r="G1322" i="13"/>
  <c r="G1321" i="13"/>
  <c r="M1320" i="13"/>
  <c r="G1320" i="13"/>
  <c r="J1320" i="13"/>
  <c r="H1319" i="13"/>
  <c r="H1318" i="13"/>
  <c r="Q1318" i="13" s="1"/>
  <c r="J1318" i="13"/>
  <c r="G1317" i="13"/>
  <c r="G1316" i="13"/>
  <c r="H1315" i="13"/>
  <c r="G1315" i="13"/>
  <c r="O1315" i="13"/>
  <c r="M1314" i="13"/>
  <c r="J1314" i="13"/>
  <c r="H1314" i="13"/>
  <c r="Q1314" i="13" s="1"/>
  <c r="G1314" i="13"/>
  <c r="L1314" i="13" s="1"/>
  <c r="O1313" i="13"/>
  <c r="J1313" i="13"/>
  <c r="H1313" i="13"/>
  <c r="G1313" i="13"/>
  <c r="M1312" i="13"/>
  <c r="L1312" i="13"/>
  <c r="G1312" i="13"/>
  <c r="N1312" i="13" s="1"/>
  <c r="J1311" i="13"/>
  <c r="H1311" i="13"/>
  <c r="G1311" i="13"/>
  <c r="M1310" i="13"/>
  <c r="J1310" i="13"/>
  <c r="H1310" i="13"/>
  <c r="Q1310" i="13" s="1"/>
  <c r="G1310" i="13"/>
  <c r="L1310" i="13" s="1"/>
  <c r="M1309" i="13"/>
  <c r="H1309" i="13"/>
  <c r="G1309" i="13"/>
  <c r="O1308" i="13"/>
  <c r="H1308" i="13"/>
  <c r="P1308" i="13" s="1"/>
  <c r="G1308" i="13"/>
  <c r="O1307" i="13"/>
  <c r="H1307" i="13"/>
  <c r="P1307" i="13" s="1"/>
  <c r="G1307" i="13"/>
  <c r="J1306" i="13"/>
  <c r="H1306" i="13"/>
  <c r="G1306" i="13"/>
  <c r="L1306" i="13" s="1"/>
  <c r="J1305" i="13"/>
  <c r="H1305" i="13"/>
  <c r="G1305" i="13"/>
  <c r="M1304" i="13"/>
  <c r="L1304" i="13"/>
  <c r="H1304" i="13"/>
  <c r="G1304" i="13"/>
  <c r="N1304" i="13" s="1"/>
  <c r="J1304" i="13"/>
  <c r="Q1303" i="13"/>
  <c r="J1303" i="13"/>
  <c r="H1303" i="13"/>
  <c r="P1303" i="13" s="1"/>
  <c r="G1303" i="13"/>
  <c r="M1302" i="13"/>
  <c r="G1302" i="13"/>
  <c r="L1302" i="13" s="1"/>
  <c r="M1301" i="13"/>
  <c r="G1301" i="13"/>
  <c r="M1300" i="13"/>
  <c r="L1300" i="13"/>
  <c r="G1300" i="13"/>
  <c r="N1300" i="13" s="1"/>
  <c r="O1299" i="13"/>
  <c r="J1299" i="13"/>
  <c r="H1299" i="13"/>
  <c r="P1299" i="13" s="1"/>
  <c r="G1299" i="13"/>
  <c r="M1298" i="13"/>
  <c r="H1298" i="13"/>
  <c r="G1298" i="13"/>
  <c r="L1298" i="13" s="1"/>
  <c r="O1297" i="13"/>
  <c r="J1297" i="13"/>
  <c r="H1297" i="13"/>
  <c r="G1297" i="13"/>
  <c r="M1297" i="13" s="1"/>
  <c r="M1296" i="13"/>
  <c r="L1296" i="13"/>
  <c r="H1296" i="13"/>
  <c r="P1296" i="13" s="1"/>
  <c r="G1296" i="13"/>
  <c r="N1296" i="13" s="1"/>
  <c r="J1295" i="13"/>
  <c r="G1295" i="13"/>
  <c r="M1294" i="13"/>
  <c r="J1294" i="13"/>
  <c r="H1294" i="13"/>
  <c r="Q1294" i="13" s="1"/>
  <c r="G1294" i="13"/>
  <c r="L1294" i="13" s="1"/>
  <c r="M1293" i="13"/>
  <c r="H1293" i="13"/>
  <c r="O1293" i="13" s="1"/>
  <c r="G1293" i="13"/>
  <c r="M1292" i="13"/>
  <c r="L1292" i="13"/>
  <c r="H1292" i="13"/>
  <c r="G1292" i="13"/>
  <c r="N1292" i="13" s="1"/>
  <c r="H1291" i="13"/>
  <c r="P1291" i="13" s="1"/>
  <c r="J1291" i="13"/>
  <c r="G1291" i="13"/>
  <c r="J1290" i="13"/>
  <c r="H1290" i="13"/>
  <c r="G1290" i="13"/>
  <c r="H1289" i="13"/>
  <c r="O1289" i="13" s="1"/>
  <c r="G1289" i="13"/>
  <c r="L1288" i="13"/>
  <c r="G1288" i="13"/>
  <c r="J1288" i="13"/>
  <c r="G1287" i="13"/>
  <c r="H1286" i="13"/>
  <c r="Q1286" i="13" s="1"/>
  <c r="H1285" i="13"/>
  <c r="G1284" i="13"/>
  <c r="H1283" i="13"/>
  <c r="H1282" i="13"/>
  <c r="Q1282" i="13" s="1"/>
  <c r="O1281" i="13"/>
  <c r="H1281" i="13"/>
  <c r="G1281" i="13"/>
  <c r="G1280" i="13"/>
  <c r="H1279" i="13"/>
  <c r="M1278" i="13"/>
  <c r="G1278" i="13"/>
  <c r="L1278" i="13" s="1"/>
  <c r="J1277" i="13"/>
  <c r="H1277" i="13"/>
  <c r="G1277" i="13"/>
  <c r="M1277" i="13" s="1"/>
  <c r="M1276" i="13"/>
  <c r="G1276" i="13"/>
  <c r="N1276" i="13" s="1"/>
  <c r="J1276" i="13"/>
  <c r="J1275" i="13"/>
  <c r="H1275" i="13"/>
  <c r="G1275" i="13"/>
  <c r="M1275" i="13" s="1"/>
  <c r="M1274" i="13"/>
  <c r="J1274" i="13"/>
  <c r="H1274" i="13"/>
  <c r="G1274" i="13"/>
  <c r="L1274" i="13" s="1"/>
  <c r="G1273" i="13"/>
  <c r="M1273" i="13" s="1"/>
  <c r="L1272" i="13"/>
  <c r="J1272" i="13"/>
  <c r="H1272" i="13"/>
  <c r="P1272" i="13" s="1"/>
  <c r="G1272" i="13"/>
  <c r="N1272" i="13" s="1"/>
  <c r="G1271" i="13"/>
  <c r="M1271" i="13" s="1"/>
  <c r="M1270" i="13"/>
  <c r="G1270" i="13"/>
  <c r="L1270" i="13" s="1"/>
  <c r="G1269" i="13"/>
  <c r="G1268" i="13"/>
  <c r="G1267" i="13"/>
  <c r="H1266" i="13"/>
  <c r="G1266" i="13"/>
  <c r="M1265" i="13"/>
  <c r="J1265" i="13"/>
  <c r="G1265" i="13"/>
  <c r="H1264" i="13"/>
  <c r="G1263" i="13"/>
  <c r="M1263" i="13" s="1"/>
  <c r="H1262" i="13"/>
  <c r="G1262" i="13"/>
  <c r="L1262" i="13" s="1"/>
  <c r="M1261" i="13"/>
  <c r="G1261" i="13"/>
  <c r="H1260" i="13"/>
  <c r="G1260" i="13"/>
  <c r="H1259" i="13"/>
  <c r="O1258" i="13"/>
  <c r="J1258" i="13"/>
  <c r="H1258" i="13"/>
  <c r="G1258" i="13"/>
  <c r="O1257" i="13"/>
  <c r="M1257" i="13"/>
  <c r="J1257" i="13"/>
  <c r="H1257" i="13"/>
  <c r="P1257" i="13" s="1"/>
  <c r="G1257" i="13"/>
  <c r="H1256" i="13"/>
  <c r="H1255" i="13"/>
  <c r="G1254" i="13"/>
  <c r="G1253" i="13"/>
  <c r="M1253" i="13" s="1"/>
  <c r="G1252" i="13"/>
  <c r="G1251" i="13"/>
  <c r="M1251" i="13" s="1"/>
  <c r="H1250" i="13"/>
  <c r="J1249" i="13"/>
  <c r="H1249" i="13"/>
  <c r="G1249" i="13"/>
  <c r="M1249" i="13" s="1"/>
  <c r="M1248" i="13"/>
  <c r="L1248" i="13"/>
  <c r="J1248" i="13"/>
  <c r="G1248" i="13"/>
  <c r="N1248" i="13" s="1"/>
  <c r="H1248" i="13"/>
  <c r="Q1248" i="13" s="1"/>
  <c r="J1247" i="13"/>
  <c r="H1247" i="13"/>
  <c r="G1247" i="13"/>
  <c r="M1247" i="13" s="1"/>
  <c r="G1246" i="13"/>
  <c r="H1246" i="13"/>
  <c r="Q1246" i="13" s="1"/>
  <c r="J1246" i="13"/>
  <c r="H1245" i="13"/>
  <c r="P1245" i="13" s="1"/>
  <c r="J1245" i="13"/>
  <c r="G1245" i="13"/>
  <c r="M1245" i="13" s="1"/>
  <c r="H1244" i="13"/>
  <c r="G1244" i="13"/>
  <c r="J1244" i="13"/>
  <c r="N1243" i="13"/>
  <c r="M1243" i="13"/>
  <c r="J1243" i="13"/>
  <c r="G1243" i="13"/>
  <c r="G1242" i="13"/>
  <c r="M1242" i="13" s="1"/>
  <c r="H1242" i="13"/>
  <c r="J1242" i="13"/>
  <c r="G1241" i="13"/>
  <c r="M1241" i="13" s="1"/>
  <c r="G1240" i="13"/>
  <c r="H1239" i="13"/>
  <c r="G1239" i="13"/>
  <c r="M1239" i="13" s="1"/>
  <c r="H1238" i="13"/>
  <c r="Q1238" i="13" s="1"/>
  <c r="M1237" i="13"/>
  <c r="G1237" i="13"/>
  <c r="G1236" i="13"/>
  <c r="H1235" i="13"/>
  <c r="G1235" i="13"/>
  <c r="L1235" i="13" s="1"/>
  <c r="P1234" i="13"/>
  <c r="G1234" i="13"/>
  <c r="M1234" i="13" s="1"/>
  <c r="H1234" i="13"/>
  <c r="J1234" i="13"/>
  <c r="H1233" i="13"/>
  <c r="H1232" i="13"/>
  <c r="Q1232" i="13" s="1"/>
  <c r="G1232" i="13"/>
  <c r="H1231" i="13"/>
  <c r="G1231" i="13"/>
  <c r="J1230" i="13"/>
  <c r="G1230" i="13"/>
  <c r="H1230" i="13"/>
  <c r="H1229" i="13"/>
  <c r="G1228" i="13"/>
  <c r="L1228" i="13" s="1"/>
  <c r="H1227" i="13"/>
  <c r="G1227" i="13"/>
  <c r="H1226" i="13"/>
  <c r="G1226" i="13"/>
  <c r="M1226" i="13" s="1"/>
  <c r="H1225" i="13"/>
  <c r="G1225" i="13"/>
  <c r="L1225" i="13" s="1"/>
  <c r="G1224" i="13"/>
  <c r="M1223" i="13"/>
  <c r="J1223" i="13"/>
  <c r="G1223" i="13"/>
  <c r="L1223" i="13" s="1"/>
  <c r="M1222" i="13"/>
  <c r="G1222" i="13"/>
  <c r="N1221" i="13"/>
  <c r="H1221" i="13"/>
  <c r="P1221" i="13" s="1"/>
  <c r="G1221" i="13"/>
  <c r="L1221" i="13" s="1"/>
  <c r="G1220" i="13"/>
  <c r="G1219" i="13"/>
  <c r="L1219" i="13" s="1"/>
  <c r="G1218" i="13"/>
  <c r="H1217" i="13"/>
  <c r="J1217" i="13"/>
  <c r="G1217" i="13"/>
  <c r="M1216" i="13"/>
  <c r="G1216" i="13"/>
  <c r="H1215" i="13"/>
  <c r="G1214" i="13"/>
  <c r="M1214" i="13" s="1"/>
  <c r="Q1213" i="13"/>
  <c r="H1213" i="13"/>
  <c r="J1213" i="13"/>
  <c r="G1213" i="13"/>
  <c r="G1212" i="13"/>
  <c r="J1211" i="13"/>
  <c r="H1211" i="13"/>
  <c r="G1211" i="13"/>
  <c r="M1210" i="13"/>
  <c r="L1210" i="13"/>
  <c r="G1210" i="13"/>
  <c r="N1210" i="13" s="1"/>
  <c r="H1209" i="13"/>
  <c r="J1209" i="13"/>
  <c r="G1209" i="13"/>
  <c r="M1208" i="13"/>
  <c r="J1208" i="13"/>
  <c r="H1208" i="13"/>
  <c r="Q1208" i="13" s="1"/>
  <c r="G1208" i="13"/>
  <c r="M1207" i="13"/>
  <c r="J1207" i="13"/>
  <c r="H1207" i="13"/>
  <c r="G1207" i="13"/>
  <c r="L1206" i="13"/>
  <c r="G1206" i="13"/>
  <c r="N1206" i="13" s="1"/>
  <c r="H1205" i="13"/>
  <c r="Q1205" i="13" s="1"/>
  <c r="J1205" i="13"/>
  <c r="G1205" i="13"/>
  <c r="M1204" i="13"/>
  <c r="J1204" i="13"/>
  <c r="H1204" i="13"/>
  <c r="Q1204" i="13" s="1"/>
  <c r="G1204" i="13"/>
  <c r="G1203" i="13"/>
  <c r="G1202" i="13"/>
  <c r="G1201" i="13"/>
  <c r="H1200" i="13"/>
  <c r="Q1200" i="13" s="1"/>
  <c r="J1200" i="13"/>
  <c r="H1199" i="13"/>
  <c r="G1198" i="13"/>
  <c r="H1197" i="13"/>
  <c r="Q1197" i="13" s="1"/>
  <c r="G1197" i="13"/>
  <c r="H1196" i="13"/>
  <c r="Q1196" i="13" s="1"/>
  <c r="H1195" i="13"/>
  <c r="G1195" i="13"/>
  <c r="M1195" i="13" s="1"/>
  <c r="G1194" i="13"/>
  <c r="H1193" i="13"/>
  <c r="J1193" i="13"/>
  <c r="G1193" i="13"/>
  <c r="M1192" i="13"/>
  <c r="H1192" i="13"/>
  <c r="Q1192" i="13" s="1"/>
  <c r="G1192" i="13"/>
  <c r="I1192" i="13" s="1"/>
  <c r="S1192" i="13" s="1"/>
  <c r="M1191" i="13"/>
  <c r="J1191" i="13"/>
  <c r="H1191" i="13"/>
  <c r="G1191" i="13"/>
  <c r="M1190" i="13"/>
  <c r="L1190" i="13"/>
  <c r="G1190" i="13"/>
  <c r="N1190" i="13" s="1"/>
  <c r="H1189" i="13"/>
  <c r="Q1189" i="13" s="1"/>
  <c r="J1189" i="13"/>
  <c r="G1189" i="13"/>
  <c r="M1188" i="13"/>
  <c r="J1188" i="13"/>
  <c r="H1188" i="13"/>
  <c r="Q1188" i="13" s="1"/>
  <c r="G1188" i="13"/>
  <c r="G1187" i="13"/>
  <c r="G1186" i="13"/>
  <c r="G1185" i="13"/>
  <c r="M1184" i="13"/>
  <c r="G1184" i="13"/>
  <c r="H1184" i="13"/>
  <c r="Q1184" i="13" s="1"/>
  <c r="J1183" i="13"/>
  <c r="H1183" i="13"/>
  <c r="G1183" i="13"/>
  <c r="M1183" i="13" s="1"/>
  <c r="G1182" i="13"/>
  <c r="G1181" i="13"/>
  <c r="M1180" i="13"/>
  <c r="G1180" i="13"/>
  <c r="H1180" i="13"/>
  <c r="Q1180" i="13" s="1"/>
  <c r="J1180" i="13"/>
  <c r="H1179" i="13"/>
  <c r="L1178" i="13"/>
  <c r="G1178" i="13"/>
  <c r="G1177" i="13"/>
  <c r="H1176" i="13"/>
  <c r="Q1176" i="13" s="1"/>
  <c r="H1175" i="13"/>
  <c r="G1175" i="13"/>
  <c r="M1175" i="13" s="1"/>
  <c r="G1174" i="13"/>
  <c r="G1173" i="13"/>
  <c r="H1172" i="13"/>
  <c r="Q1172" i="13" s="1"/>
  <c r="H1171" i="13"/>
  <c r="G1171" i="13"/>
  <c r="G1170" i="13"/>
  <c r="H1169" i="13"/>
  <c r="J1169" i="13"/>
  <c r="G1169" i="13"/>
  <c r="M1168" i="13"/>
  <c r="H1168" i="13"/>
  <c r="Q1168" i="13" s="1"/>
  <c r="G1168" i="13"/>
  <c r="I1168" i="13" s="1"/>
  <c r="M1167" i="13"/>
  <c r="J1167" i="13"/>
  <c r="H1167" i="13"/>
  <c r="G1167" i="13"/>
  <c r="M1166" i="13"/>
  <c r="L1166" i="13"/>
  <c r="G1166" i="13"/>
  <c r="N1166" i="13" s="1"/>
  <c r="Q1165" i="13"/>
  <c r="H1165" i="13"/>
  <c r="J1165" i="13"/>
  <c r="G1165" i="13"/>
  <c r="M1164" i="13"/>
  <c r="J1164" i="13"/>
  <c r="H1164" i="13"/>
  <c r="Q1164" i="13" s="1"/>
  <c r="G1164" i="13"/>
  <c r="I1164" i="13" s="1"/>
  <c r="S1164" i="13" s="1"/>
  <c r="J1163" i="13"/>
  <c r="H1163" i="13"/>
  <c r="G1163" i="13"/>
  <c r="M1163" i="13" s="1"/>
  <c r="G1162" i="13"/>
  <c r="H1161" i="13"/>
  <c r="G1161" i="13"/>
  <c r="H1160" i="13"/>
  <c r="Q1160" i="13" s="1"/>
  <c r="J1159" i="13"/>
  <c r="H1159" i="13"/>
  <c r="G1159" i="13"/>
  <c r="M1159" i="13" s="1"/>
  <c r="G1158" i="13"/>
  <c r="G1157" i="13"/>
  <c r="G1156" i="13"/>
  <c r="H1156" i="13"/>
  <c r="Q1156" i="13" s="1"/>
  <c r="H1155" i="13"/>
  <c r="G1154" i="13"/>
  <c r="H1153" i="13"/>
  <c r="G1153" i="13"/>
  <c r="S1152" i="13"/>
  <c r="M1152" i="13"/>
  <c r="H1152" i="13"/>
  <c r="Q1152" i="13" s="1"/>
  <c r="G1152" i="13"/>
  <c r="I1152" i="13" s="1"/>
  <c r="J1152" i="13"/>
  <c r="G1151" i="13"/>
  <c r="M1151" i="13" s="1"/>
  <c r="G1150" i="13"/>
  <c r="G1149" i="13"/>
  <c r="H1148" i="13"/>
  <c r="Q1148" i="13" s="1"/>
  <c r="J1148" i="13"/>
  <c r="H1147" i="13"/>
  <c r="G1146" i="13"/>
  <c r="H1145" i="13"/>
  <c r="J1145" i="13"/>
  <c r="G1145" i="13"/>
  <c r="J1144" i="13"/>
  <c r="H1144" i="13"/>
  <c r="Q1144" i="13" s="1"/>
  <c r="G1144" i="13"/>
  <c r="M1143" i="13"/>
  <c r="J1143" i="13"/>
  <c r="H1143" i="13"/>
  <c r="G1143" i="13"/>
  <c r="G1142" i="13"/>
  <c r="M1142" i="13" s="1"/>
  <c r="H1141" i="13"/>
  <c r="G1141" i="13"/>
  <c r="G1140" i="13"/>
  <c r="J1140" i="13"/>
  <c r="H1139" i="13"/>
  <c r="G1139" i="13"/>
  <c r="M1139" i="13" s="1"/>
  <c r="G1138" i="13"/>
  <c r="H1137" i="13"/>
  <c r="Q1137" i="13" s="1"/>
  <c r="G1137" i="13"/>
  <c r="G1136" i="13"/>
  <c r="J1136" i="13"/>
  <c r="H1135" i="13"/>
  <c r="G1134" i="13"/>
  <c r="H1133" i="13"/>
  <c r="G1133" i="13"/>
  <c r="H1132" i="13"/>
  <c r="Q1132" i="13" s="1"/>
  <c r="J1132" i="13"/>
  <c r="J1131" i="13"/>
  <c r="H1131" i="13"/>
  <c r="G1131" i="13"/>
  <c r="M1131" i="13" s="1"/>
  <c r="G1130" i="13"/>
  <c r="N1130" i="13" s="1"/>
  <c r="G1129" i="13"/>
  <c r="M1128" i="13"/>
  <c r="J1128" i="13"/>
  <c r="G1128" i="13"/>
  <c r="H1128" i="13"/>
  <c r="Q1128" i="13" s="1"/>
  <c r="M1127" i="13"/>
  <c r="H1127" i="13"/>
  <c r="G1127" i="13"/>
  <c r="G1126" i="13"/>
  <c r="Q1125" i="13"/>
  <c r="H1125" i="13"/>
  <c r="P1125" i="13" s="1"/>
  <c r="G1125" i="13"/>
  <c r="J1124" i="13"/>
  <c r="H1124" i="13"/>
  <c r="G1124" i="13"/>
  <c r="M1124" i="13" s="1"/>
  <c r="M1123" i="13"/>
  <c r="J1123" i="13"/>
  <c r="H1123" i="13"/>
  <c r="G1123" i="13"/>
  <c r="L1122" i="13"/>
  <c r="G1122" i="13"/>
  <c r="N1122" i="13" s="1"/>
  <c r="G1121" i="13"/>
  <c r="G1120" i="13"/>
  <c r="M1120" i="13" s="1"/>
  <c r="J1120" i="13"/>
  <c r="H1119" i="13"/>
  <c r="G1119" i="13"/>
  <c r="M1119" i="13" s="1"/>
  <c r="G1118" i="13"/>
  <c r="H1117" i="13"/>
  <c r="P1117" i="13" s="1"/>
  <c r="G1117" i="13"/>
  <c r="H1116" i="13"/>
  <c r="H1115" i="13"/>
  <c r="G1114" i="13"/>
  <c r="H1113" i="13"/>
  <c r="G1113" i="13"/>
  <c r="H1112" i="13"/>
  <c r="Q1112" i="13" s="1"/>
  <c r="J1112" i="13"/>
  <c r="J1111" i="13"/>
  <c r="H1111" i="13"/>
  <c r="G1111" i="13"/>
  <c r="M1111" i="13" s="1"/>
  <c r="G1110" i="13"/>
  <c r="N1110" i="13" s="1"/>
  <c r="J1109" i="13"/>
  <c r="G1109" i="13"/>
  <c r="M1108" i="13"/>
  <c r="H1108" i="13"/>
  <c r="G1108" i="13"/>
  <c r="J1108" i="13"/>
  <c r="H1107" i="13"/>
  <c r="G1107" i="13"/>
  <c r="M1107" i="13" s="1"/>
  <c r="G1106" i="13"/>
  <c r="M1106" i="13" s="1"/>
  <c r="G1105" i="13"/>
  <c r="J1104" i="13"/>
  <c r="H1104" i="13"/>
  <c r="Q1104" i="13" s="1"/>
  <c r="G1104" i="13"/>
  <c r="M1104" i="13" s="1"/>
  <c r="H1103" i="13"/>
  <c r="G1103" i="13"/>
  <c r="G1102" i="13"/>
  <c r="J1101" i="13"/>
  <c r="G1101" i="13"/>
  <c r="H1100" i="13"/>
  <c r="M1099" i="13"/>
  <c r="H1099" i="13"/>
  <c r="G1099" i="13"/>
  <c r="G1098" i="13"/>
  <c r="J1097" i="13"/>
  <c r="G1097" i="13"/>
  <c r="M1096" i="13"/>
  <c r="H1096" i="13"/>
  <c r="G1096" i="13"/>
  <c r="J1096" i="13"/>
  <c r="H1095" i="13"/>
  <c r="G1095" i="13"/>
  <c r="M1095" i="13" s="1"/>
  <c r="G1094" i="13"/>
  <c r="M1094" i="13" s="1"/>
  <c r="J1093" i="13"/>
  <c r="G1093" i="13"/>
  <c r="J1092" i="13"/>
  <c r="H1092" i="13"/>
  <c r="Q1092" i="13" s="1"/>
  <c r="G1092" i="13"/>
  <c r="M1092" i="13" s="1"/>
  <c r="H1091" i="13"/>
  <c r="G1091" i="13"/>
  <c r="G1090" i="13"/>
  <c r="G1089" i="13"/>
  <c r="H1088" i="13"/>
  <c r="Q1088" i="13" s="1"/>
  <c r="J1087" i="13"/>
  <c r="H1087" i="13"/>
  <c r="G1087" i="13"/>
  <c r="M1087" i="13" s="1"/>
  <c r="G1086" i="13"/>
  <c r="N1086" i="13" s="1"/>
  <c r="G1085" i="13"/>
  <c r="M1084" i="13"/>
  <c r="J1084" i="13"/>
  <c r="G1084" i="13"/>
  <c r="H1084" i="13"/>
  <c r="Q1084" i="13" s="1"/>
  <c r="M1083" i="13"/>
  <c r="H1083" i="13"/>
  <c r="G1083" i="13"/>
  <c r="L1082" i="13"/>
  <c r="G1082" i="13"/>
  <c r="N1082" i="13" s="1"/>
  <c r="J1081" i="13"/>
  <c r="H1081" i="13"/>
  <c r="P1081" i="13" s="1"/>
  <c r="G1081" i="13"/>
  <c r="J1080" i="13"/>
  <c r="H1080" i="13"/>
  <c r="G1080" i="13"/>
  <c r="M1080" i="13" s="1"/>
  <c r="O1079" i="13"/>
  <c r="J1079" i="13"/>
  <c r="H1079" i="13"/>
  <c r="G1079" i="13"/>
  <c r="H1078" i="13"/>
  <c r="G1078" i="13"/>
  <c r="J1077" i="13"/>
  <c r="H1077" i="13"/>
  <c r="Q1077" i="13" s="1"/>
  <c r="G1077" i="13"/>
  <c r="J1076" i="13"/>
  <c r="H1076" i="13"/>
  <c r="Q1076" i="13" s="1"/>
  <c r="G1076" i="13"/>
  <c r="M1075" i="13"/>
  <c r="G1075" i="13"/>
  <c r="L1074" i="13"/>
  <c r="H1074" i="13"/>
  <c r="P1074" i="13" s="1"/>
  <c r="G1074" i="13"/>
  <c r="O1073" i="13"/>
  <c r="H1073" i="13"/>
  <c r="P1073" i="13" s="1"/>
  <c r="G1073" i="13"/>
  <c r="G1072" i="13"/>
  <c r="M1072" i="13" s="1"/>
  <c r="M1071" i="13"/>
  <c r="H1071" i="13"/>
  <c r="P1071" i="13" s="1"/>
  <c r="J1071" i="13"/>
  <c r="G1071" i="13"/>
  <c r="G1070" i="13"/>
  <c r="M1069" i="13"/>
  <c r="H1069" i="13"/>
  <c r="P1069" i="13" s="1"/>
  <c r="J1069" i="13"/>
  <c r="G1069" i="13"/>
  <c r="O1068" i="13"/>
  <c r="M1068" i="13"/>
  <c r="H1068" i="13"/>
  <c r="P1068" i="13" s="1"/>
  <c r="G1068" i="13"/>
  <c r="I1068" i="13" s="1"/>
  <c r="S1068" i="13" s="1"/>
  <c r="J1068" i="13"/>
  <c r="H1067" i="13"/>
  <c r="G1067" i="13"/>
  <c r="M1067" i="13" s="1"/>
  <c r="H1066" i="13"/>
  <c r="J1065" i="13"/>
  <c r="H1065" i="13"/>
  <c r="G1065" i="13"/>
  <c r="M1065" i="13" s="1"/>
  <c r="G1064" i="13"/>
  <c r="M1064" i="13" s="1"/>
  <c r="J1064" i="13"/>
  <c r="H1063" i="13"/>
  <c r="G1063" i="13"/>
  <c r="M1063" i="13" s="1"/>
  <c r="L1062" i="13"/>
  <c r="G1062" i="13"/>
  <c r="N1062" i="13" s="1"/>
  <c r="G1061" i="13"/>
  <c r="M1061" i="13" s="1"/>
  <c r="H1060" i="13"/>
  <c r="G1059" i="13"/>
  <c r="M1059" i="13" s="1"/>
  <c r="J1058" i="13"/>
  <c r="H1058" i="13"/>
  <c r="G1058" i="13"/>
  <c r="G1057" i="13"/>
  <c r="M1057" i="13" s="1"/>
  <c r="J1056" i="13"/>
  <c r="G1056" i="13"/>
  <c r="H1056" i="13"/>
  <c r="M1055" i="13"/>
  <c r="I1055" i="13"/>
  <c r="H1055" i="13"/>
  <c r="G1055" i="13"/>
  <c r="G1054" i="13"/>
  <c r="N1053" i="13"/>
  <c r="M1053" i="13"/>
  <c r="J1053" i="13"/>
  <c r="H1053" i="13"/>
  <c r="G1053" i="13"/>
  <c r="H1052" i="13"/>
  <c r="J1052" i="13"/>
  <c r="J1051" i="13"/>
  <c r="G1051" i="13"/>
  <c r="M1051" i="13" s="1"/>
  <c r="G1050" i="13"/>
  <c r="N1049" i="13"/>
  <c r="G1049" i="13"/>
  <c r="M1049" i="13" s="1"/>
  <c r="G1048" i="13"/>
  <c r="H1048" i="13"/>
  <c r="O1048" i="13" s="1"/>
  <c r="J1048" i="13"/>
  <c r="H1047" i="13"/>
  <c r="G1047" i="13"/>
  <c r="M1047" i="13" s="1"/>
  <c r="G1046" i="13"/>
  <c r="N1045" i="13"/>
  <c r="J1045" i="13"/>
  <c r="H1045" i="13"/>
  <c r="G1045" i="13"/>
  <c r="G1044" i="13"/>
  <c r="H1044" i="13"/>
  <c r="G1043" i="13"/>
  <c r="M1043" i="13" s="1"/>
  <c r="G1042" i="13"/>
  <c r="N1041" i="13"/>
  <c r="H1041" i="13"/>
  <c r="G1041" i="13"/>
  <c r="L1041" i="13" s="1"/>
  <c r="G1040" i="13"/>
  <c r="H1040" i="13"/>
  <c r="J1040" i="13"/>
  <c r="H1039" i="13"/>
  <c r="G1038" i="13"/>
  <c r="L1038" i="13" s="1"/>
  <c r="M1037" i="13"/>
  <c r="H1037" i="13"/>
  <c r="G1037" i="13"/>
  <c r="L1037" i="13" s="1"/>
  <c r="J1036" i="13"/>
  <c r="H1036" i="13"/>
  <c r="Q1036" i="13" s="1"/>
  <c r="G1036" i="13"/>
  <c r="M1036" i="13" s="1"/>
  <c r="H1035" i="13"/>
  <c r="G1035" i="13"/>
  <c r="L1035" i="13" s="1"/>
  <c r="G1034" i="13"/>
  <c r="J1033" i="13"/>
  <c r="G1033" i="13"/>
  <c r="H1032" i="13"/>
  <c r="H1031" i="13"/>
  <c r="P1031" i="13" s="1"/>
  <c r="G1030" i="13"/>
  <c r="G1029" i="13"/>
  <c r="G1028" i="13"/>
  <c r="M1028" i="13" s="1"/>
  <c r="J1027" i="13"/>
  <c r="H1027" i="13"/>
  <c r="G1027" i="13"/>
  <c r="L1027" i="13" s="1"/>
  <c r="H1026" i="13"/>
  <c r="Q1026" i="13" s="1"/>
  <c r="G1026" i="13"/>
  <c r="M1025" i="13"/>
  <c r="I1025" i="13"/>
  <c r="H1025" i="13"/>
  <c r="G1025" i="13"/>
  <c r="L1025" i="13" s="1"/>
  <c r="G1024" i="13"/>
  <c r="H1023" i="13"/>
  <c r="G1022" i="13"/>
  <c r="L1022" i="13" s="1"/>
  <c r="M1021" i="13"/>
  <c r="H1021" i="13"/>
  <c r="G1021" i="13"/>
  <c r="L1021" i="13" s="1"/>
  <c r="H1020" i="13"/>
  <c r="H1019" i="13"/>
  <c r="G1019" i="13"/>
  <c r="L1019" i="13" s="1"/>
  <c r="G1018" i="13"/>
  <c r="M1018" i="13" s="1"/>
  <c r="M1017" i="13"/>
  <c r="J1017" i="13"/>
  <c r="G1017" i="13"/>
  <c r="L1017" i="13" s="1"/>
  <c r="M1016" i="13"/>
  <c r="G1016" i="13"/>
  <c r="H1016" i="13"/>
  <c r="J1016" i="13"/>
  <c r="N1015" i="13"/>
  <c r="H1015" i="13"/>
  <c r="P1015" i="13" s="1"/>
  <c r="G1015" i="13"/>
  <c r="L1015" i="13" s="1"/>
  <c r="M1014" i="13"/>
  <c r="H1014" i="13"/>
  <c r="G1014" i="13"/>
  <c r="L1014" i="13" s="1"/>
  <c r="G1013" i="13"/>
  <c r="L1013" i="13" s="1"/>
  <c r="P1012" i="13"/>
  <c r="M1012" i="13"/>
  <c r="H1012" i="13"/>
  <c r="O1012" i="13" s="1"/>
  <c r="G1012" i="13"/>
  <c r="J1012" i="13"/>
  <c r="N1011" i="13"/>
  <c r="J1011" i="13"/>
  <c r="H1011" i="13"/>
  <c r="G1011" i="13"/>
  <c r="L1011" i="13" s="1"/>
  <c r="H1010" i="13"/>
  <c r="Q1010" i="13" s="1"/>
  <c r="J1010" i="13"/>
  <c r="G1010" i="13"/>
  <c r="M1009" i="13"/>
  <c r="H1009" i="13"/>
  <c r="G1009" i="13"/>
  <c r="L1009" i="13" s="1"/>
  <c r="G1008" i="13"/>
  <c r="H1008" i="13"/>
  <c r="J1008" i="13"/>
  <c r="H1007" i="13"/>
  <c r="P1007" i="13" s="1"/>
  <c r="G1006" i="13"/>
  <c r="L1006" i="13" s="1"/>
  <c r="H1005" i="13"/>
  <c r="G1005" i="13"/>
  <c r="H1004" i="13"/>
  <c r="G1004" i="13"/>
  <c r="M1004" i="13" s="1"/>
  <c r="J1004" i="13"/>
  <c r="H1003" i="13"/>
  <c r="G1003" i="13"/>
  <c r="L1003" i="13" s="1"/>
  <c r="G1002" i="13"/>
  <c r="G1001" i="13"/>
  <c r="H1000" i="13"/>
  <c r="H999" i="13"/>
  <c r="P999" i="13" s="1"/>
  <c r="G998" i="13"/>
  <c r="G997" i="13"/>
  <c r="L997" i="13" s="1"/>
  <c r="H996" i="13"/>
  <c r="N995" i="13"/>
  <c r="J995" i="13"/>
  <c r="G995" i="13"/>
  <c r="L995" i="13" s="1"/>
  <c r="G994" i="13"/>
  <c r="N993" i="13"/>
  <c r="M993" i="13"/>
  <c r="H993" i="13"/>
  <c r="I993" i="13" s="1"/>
  <c r="G993" i="13"/>
  <c r="L993" i="13" s="1"/>
  <c r="H992" i="13"/>
  <c r="H991" i="13"/>
  <c r="P991" i="13" s="1"/>
  <c r="J990" i="13"/>
  <c r="G990" i="13"/>
  <c r="L990" i="13" s="1"/>
  <c r="M989" i="13"/>
  <c r="H989" i="13"/>
  <c r="G989" i="13"/>
  <c r="L989" i="13" s="1"/>
  <c r="P988" i="13"/>
  <c r="H988" i="13"/>
  <c r="Q988" i="13" s="1"/>
  <c r="J988" i="13"/>
  <c r="H987" i="13"/>
  <c r="G987" i="13"/>
  <c r="L987" i="13" s="1"/>
  <c r="M986" i="13"/>
  <c r="G986" i="13"/>
  <c r="L986" i="13" s="1"/>
  <c r="N985" i="13"/>
  <c r="G985" i="13"/>
  <c r="L985" i="13" s="1"/>
  <c r="J984" i="13"/>
  <c r="H984" i="13"/>
  <c r="G984" i="13"/>
  <c r="M984" i="13" s="1"/>
  <c r="N983" i="13"/>
  <c r="J983" i="13"/>
  <c r="H983" i="13"/>
  <c r="P983" i="13" s="1"/>
  <c r="G983" i="13"/>
  <c r="L983" i="13" s="1"/>
  <c r="M982" i="13"/>
  <c r="L982" i="13"/>
  <c r="G982" i="13"/>
  <c r="J982" i="13"/>
  <c r="M981" i="13"/>
  <c r="G981" i="13"/>
  <c r="L981" i="13" s="1"/>
  <c r="M980" i="13"/>
  <c r="J980" i="13"/>
  <c r="G980" i="13"/>
  <c r="H980" i="13"/>
  <c r="Q979" i="13"/>
  <c r="H979" i="13"/>
  <c r="P979" i="13" s="1"/>
  <c r="G979" i="13"/>
  <c r="L979" i="13" s="1"/>
  <c r="H978" i="13"/>
  <c r="Q978" i="13" s="1"/>
  <c r="G978" i="13"/>
  <c r="M978" i="13" s="1"/>
  <c r="M977" i="13"/>
  <c r="H977" i="13"/>
  <c r="G977" i="13"/>
  <c r="L977" i="13" s="1"/>
  <c r="J976" i="13"/>
  <c r="H976" i="13"/>
  <c r="G976" i="13"/>
  <c r="Q975" i="13"/>
  <c r="H975" i="13"/>
  <c r="P975" i="13" s="1"/>
  <c r="G974" i="13"/>
  <c r="L974" i="13" s="1"/>
  <c r="J974" i="13"/>
  <c r="H973" i="13"/>
  <c r="G973" i="13"/>
  <c r="G972" i="13"/>
  <c r="M972" i="13" s="1"/>
  <c r="H971" i="13"/>
  <c r="G971" i="13"/>
  <c r="L971" i="13" s="1"/>
  <c r="J970" i="13"/>
  <c r="H970" i="13"/>
  <c r="G970" i="13"/>
  <c r="G969" i="13"/>
  <c r="J968" i="13"/>
  <c r="H968" i="13"/>
  <c r="Q968" i="13" s="1"/>
  <c r="G968" i="13"/>
  <c r="J967" i="13"/>
  <c r="H967" i="13"/>
  <c r="G967" i="13"/>
  <c r="G966" i="13"/>
  <c r="M965" i="13"/>
  <c r="L965" i="13"/>
  <c r="G965" i="13"/>
  <c r="N965" i="13" s="1"/>
  <c r="J965" i="13"/>
  <c r="J964" i="13"/>
  <c r="H964" i="13"/>
  <c r="Q964" i="13" s="1"/>
  <c r="G964" i="13"/>
  <c r="M963" i="13"/>
  <c r="J963" i="13"/>
  <c r="H963" i="13"/>
  <c r="G963" i="13"/>
  <c r="L963" i="13" s="1"/>
  <c r="G962" i="13"/>
  <c r="G961" i="13"/>
  <c r="H960" i="13"/>
  <c r="Q960" i="13" s="1"/>
  <c r="H959" i="13"/>
  <c r="G958" i="13"/>
  <c r="H957" i="13"/>
  <c r="J957" i="13"/>
  <c r="G957" i="13"/>
  <c r="H956" i="13"/>
  <c r="Q956" i="13" s="1"/>
  <c r="G956" i="13"/>
  <c r="G955" i="13"/>
  <c r="M955" i="13" s="1"/>
  <c r="H955" i="13"/>
  <c r="J955" i="13"/>
  <c r="G954" i="13"/>
  <c r="L953" i="13"/>
  <c r="H953" i="13"/>
  <c r="G953" i="13"/>
  <c r="J952" i="13"/>
  <c r="H952" i="13"/>
  <c r="Q952" i="13" s="1"/>
  <c r="G952" i="13"/>
  <c r="J951" i="13"/>
  <c r="G951" i="13"/>
  <c r="H951" i="13"/>
  <c r="G950" i="13"/>
  <c r="G949" i="13"/>
  <c r="H948" i="13"/>
  <c r="Q948" i="13" s="1"/>
  <c r="H947" i="13"/>
  <c r="G946" i="13"/>
  <c r="M945" i="13"/>
  <c r="H945" i="13"/>
  <c r="G945" i="13"/>
  <c r="N945" i="13" s="1"/>
  <c r="H944" i="13"/>
  <c r="Q944" i="13" s="1"/>
  <c r="G944" i="13"/>
  <c r="M943" i="13"/>
  <c r="G943" i="13"/>
  <c r="L943" i="13" s="1"/>
  <c r="H943" i="13"/>
  <c r="J943" i="13"/>
  <c r="G942" i="13"/>
  <c r="G941" i="13"/>
  <c r="H940" i="13"/>
  <c r="Q940" i="13" s="1"/>
  <c r="H939" i="13"/>
  <c r="G938" i="13"/>
  <c r="G937" i="13"/>
  <c r="J936" i="13"/>
  <c r="H936" i="13"/>
  <c r="Q936" i="13" s="1"/>
  <c r="G936" i="13"/>
  <c r="J935" i="13"/>
  <c r="H935" i="13"/>
  <c r="G935" i="13"/>
  <c r="G934" i="13"/>
  <c r="Q933" i="13"/>
  <c r="M933" i="13"/>
  <c r="H933" i="13"/>
  <c r="G933" i="13"/>
  <c r="N933" i="13" s="1"/>
  <c r="H932" i="13"/>
  <c r="Q932" i="13" s="1"/>
  <c r="G932" i="13"/>
  <c r="M931" i="13"/>
  <c r="G931" i="13"/>
  <c r="L931" i="13" s="1"/>
  <c r="H931" i="13"/>
  <c r="J931" i="13"/>
  <c r="G930" i="13"/>
  <c r="H929" i="13"/>
  <c r="Q929" i="13" s="1"/>
  <c r="G929" i="13"/>
  <c r="J928" i="13"/>
  <c r="H928" i="13"/>
  <c r="Q928" i="13" s="1"/>
  <c r="G928" i="13"/>
  <c r="J927" i="13"/>
  <c r="G927" i="13"/>
  <c r="H927" i="13"/>
  <c r="G926" i="13"/>
  <c r="G925" i="13"/>
  <c r="H924" i="13"/>
  <c r="Q924" i="13" s="1"/>
  <c r="G923" i="13"/>
  <c r="G922" i="13"/>
  <c r="G921" i="13"/>
  <c r="J920" i="13"/>
  <c r="H920" i="13"/>
  <c r="Q920" i="13" s="1"/>
  <c r="G920" i="13"/>
  <c r="H919" i="13"/>
  <c r="Q919" i="13" s="1"/>
  <c r="G919" i="13"/>
  <c r="G918" i="13"/>
  <c r="H917" i="13"/>
  <c r="Q917" i="13" s="1"/>
  <c r="J917" i="13"/>
  <c r="G917" i="13"/>
  <c r="H916" i="13"/>
  <c r="Q916" i="13" s="1"/>
  <c r="G916" i="13"/>
  <c r="H915" i="13"/>
  <c r="Q915" i="13" s="1"/>
  <c r="J915" i="13"/>
  <c r="G914" i="13"/>
  <c r="M913" i="13"/>
  <c r="L913" i="13"/>
  <c r="G913" i="13"/>
  <c r="N913" i="13" s="1"/>
  <c r="J912" i="13"/>
  <c r="H912" i="13"/>
  <c r="Q912" i="13" s="1"/>
  <c r="G912" i="13"/>
  <c r="M911" i="13"/>
  <c r="G911" i="13"/>
  <c r="L911" i="13" s="1"/>
  <c r="H911" i="13"/>
  <c r="Q911" i="13" s="1"/>
  <c r="G910" i="13"/>
  <c r="L909" i="13"/>
  <c r="H909" i="13"/>
  <c r="Q909" i="13" s="1"/>
  <c r="G909" i="13"/>
  <c r="J908" i="13"/>
  <c r="H908" i="13"/>
  <c r="Q908" i="13" s="1"/>
  <c r="G908" i="13"/>
  <c r="J907" i="13"/>
  <c r="H907" i="13"/>
  <c r="Q907" i="13" s="1"/>
  <c r="G907" i="13"/>
  <c r="G906" i="13"/>
  <c r="G905" i="13"/>
  <c r="H904" i="13"/>
  <c r="Q904" i="13" s="1"/>
  <c r="G903" i="13"/>
  <c r="G902" i="13"/>
  <c r="M901" i="13"/>
  <c r="G901" i="13"/>
  <c r="H900" i="13"/>
  <c r="Q900" i="13" s="1"/>
  <c r="H899" i="13"/>
  <c r="Q899" i="13" s="1"/>
  <c r="G898" i="13"/>
  <c r="H897" i="13"/>
  <c r="Q897" i="13" s="1"/>
  <c r="J897" i="13"/>
  <c r="G897" i="13"/>
  <c r="H896" i="13"/>
  <c r="Q896" i="13" s="1"/>
  <c r="G896" i="13"/>
  <c r="H895" i="13"/>
  <c r="Q895" i="13" s="1"/>
  <c r="J895" i="13"/>
  <c r="G894" i="13"/>
  <c r="Q893" i="13"/>
  <c r="H893" i="13"/>
  <c r="G893" i="13"/>
  <c r="M893" i="13" s="1"/>
  <c r="H892" i="13"/>
  <c r="Q892" i="13" s="1"/>
  <c r="G892" i="13"/>
  <c r="H891" i="13"/>
  <c r="Q891" i="13" s="1"/>
  <c r="G891" i="13"/>
  <c r="M891" i="13" s="1"/>
  <c r="J891" i="13"/>
  <c r="G890" i="13"/>
  <c r="L889" i="13"/>
  <c r="H889" i="13"/>
  <c r="G889" i="13"/>
  <c r="J888" i="13"/>
  <c r="H888" i="13"/>
  <c r="Q888" i="13" s="1"/>
  <c r="G888" i="13"/>
  <c r="J887" i="13"/>
  <c r="H887" i="13"/>
  <c r="Q887" i="13" s="1"/>
  <c r="G887" i="13"/>
  <c r="G886" i="13"/>
  <c r="H885" i="13"/>
  <c r="Q885" i="13" s="1"/>
  <c r="G885" i="13"/>
  <c r="J884" i="13"/>
  <c r="G884" i="13"/>
  <c r="H883" i="13"/>
  <c r="Q883" i="13" s="1"/>
  <c r="G883" i="13"/>
  <c r="M883" i="13" s="1"/>
  <c r="J883" i="13"/>
  <c r="G882" i="13"/>
  <c r="G881" i="13"/>
  <c r="H880" i="13"/>
  <c r="Q880" i="13" s="1"/>
  <c r="G879" i="13"/>
  <c r="G878" i="13"/>
  <c r="G877" i="13"/>
  <c r="H876" i="13"/>
  <c r="Q876" i="13" s="1"/>
  <c r="G875" i="13"/>
  <c r="G874" i="13"/>
  <c r="M874" i="13" s="1"/>
  <c r="M873" i="13"/>
  <c r="G873" i="13"/>
  <c r="J872" i="13"/>
  <c r="H872" i="13"/>
  <c r="G872" i="13"/>
  <c r="H871" i="13"/>
  <c r="Q871" i="13" s="1"/>
  <c r="G871" i="13"/>
  <c r="M870" i="13"/>
  <c r="G870" i="13"/>
  <c r="M869" i="13"/>
  <c r="G869" i="13"/>
  <c r="H868" i="13"/>
  <c r="Q868" i="13" s="1"/>
  <c r="G867" i="13"/>
  <c r="G866" i="13"/>
  <c r="G865" i="13"/>
  <c r="H864" i="13"/>
  <c r="Q864" i="13" s="1"/>
  <c r="G863" i="13"/>
  <c r="G862" i="13"/>
  <c r="M862" i="13" s="1"/>
  <c r="G861" i="13"/>
  <c r="J860" i="13"/>
  <c r="H860" i="13"/>
  <c r="G860" i="13"/>
  <c r="J859" i="13"/>
  <c r="H859" i="13"/>
  <c r="Q859" i="13" s="1"/>
  <c r="G859" i="13"/>
  <c r="G858" i="13"/>
  <c r="Q857" i="13"/>
  <c r="H857" i="13"/>
  <c r="P857" i="13" s="1"/>
  <c r="G857" i="13"/>
  <c r="H856" i="13"/>
  <c r="Q856" i="13" s="1"/>
  <c r="G856" i="13"/>
  <c r="H855" i="13"/>
  <c r="Q855" i="13" s="1"/>
  <c r="J855" i="13"/>
  <c r="G855" i="13"/>
  <c r="M854" i="13"/>
  <c r="G854" i="13"/>
  <c r="M853" i="13"/>
  <c r="G853" i="13"/>
  <c r="N853" i="13" s="1"/>
  <c r="J853" i="13"/>
  <c r="H852" i="13"/>
  <c r="G852" i="13"/>
  <c r="M851" i="13"/>
  <c r="G851" i="13"/>
  <c r="L851" i="13" s="1"/>
  <c r="H851" i="13"/>
  <c r="Q851" i="13" s="1"/>
  <c r="M850" i="13"/>
  <c r="G850" i="13"/>
  <c r="O849" i="13"/>
  <c r="M849" i="13"/>
  <c r="H849" i="13"/>
  <c r="P849" i="13" s="1"/>
  <c r="G849" i="13"/>
  <c r="H848" i="13"/>
  <c r="Q848" i="13" s="1"/>
  <c r="G848" i="13"/>
  <c r="H847" i="13"/>
  <c r="Q847" i="13" s="1"/>
  <c r="J847" i="13"/>
  <c r="G847" i="13"/>
  <c r="G846" i="13"/>
  <c r="Q845" i="13"/>
  <c r="H845" i="13"/>
  <c r="P845" i="13" s="1"/>
  <c r="G845" i="13"/>
  <c r="H844" i="13"/>
  <c r="G844" i="13"/>
  <c r="M843" i="13"/>
  <c r="H843" i="13"/>
  <c r="Q843" i="13" s="1"/>
  <c r="G843" i="13"/>
  <c r="L843" i="13" s="1"/>
  <c r="J843" i="13"/>
  <c r="G842" i="13"/>
  <c r="M842" i="13" s="1"/>
  <c r="G841" i="13"/>
  <c r="N841" i="13" s="1"/>
  <c r="J840" i="13"/>
  <c r="G840" i="13"/>
  <c r="H839" i="13"/>
  <c r="G839" i="13"/>
  <c r="J839" i="13"/>
  <c r="J838" i="13"/>
  <c r="H838" i="13"/>
  <c r="O838" i="13" s="1"/>
  <c r="G838" i="13"/>
  <c r="M838" i="13" s="1"/>
  <c r="G837" i="13"/>
  <c r="J837" i="13"/>
  <c r="H836" i="13"/>
  <c r="G835" i="13"/>
  <c r="H834" i="13"/>
  <c r="O834" i="13" s="1"/>
  <c r="G834" i="13"/>
  <c r="M834" i="13" s="1"/>
  <c r="G833" i="13"/>
  <c r="J832" i="13"/>
  <c r="H832" i="13"/>
  <c r="P832" i="13" s="1"/>
  <c r="G832" i="13"/>
  <c r="J831" i="13"/>
  <c r="H831" i="13"/>
  <c r="G831" i="13"/>
  <c r="O830" i="13"/>
  <c r="H830" i="13"/>
  <c r="G830" i="13"/>
  <c r="J829" i="13"/>
  <c r="G829" i="13"/>
  <c r="G828" i="13"/>
  <c r="Q827" i="13"/>
  <c r="M827" i="13"/>
  <c r="H827" i="13"/>
  <c r="G827" i="13"/>
  <c r="L827" i="13" s="1"/>
  <c r="J827" i="13"/>
  <c r="H826" i="13"/>
  <c r="G826" i="13"/>
  <c r="M826" i="13" s="1"/>
  <c r="O825" i="13"/>
  <c r="M825" i="13"/>
  <c r="H825" i="13"/>
  <c r="P825" i="13" s="1"/>
  <c r="G825" i="13"/>
  <c r="H824" i="13"/>
  <c r="G824" i="13"/>
  <c r="H823" i="13"/>
  <c r="Q823" i="13" s="1"/>
  <c r="J823" i="13"/>
  <c r="G822" i="13"/>
  <c r="M821" i="13"/>
  <c r="G821" i="13"/>
  <c r="N821" i="13" s="1"/>
  <c r="J820" i="13"/>
  <c r="H820" i="13"/>
  <c r="G820" i="13"/>
  <c r="M819" i="13"/>
  <c r="J819" i="13"/>
  <c r="G819" i="13"/>
  <c r="L819" i="13" s="1"/>
  <c r="H819" i="13"/>
  <c r="Q819" i="13" s="1"/>
  <c r="M818" i="13"/>
  <c r="H818" i="13"/>
  <c r="G818" i="13"/>
  <c r="O817" i="13"/>
  <c r="H817" i="13"/>
  <c r="Q817" i="13" s="1"/>
  <c r="G817" i="13"/>
  <c r="G816" i="13"/>
  <c r="H815" i="13"/>
  <c r="G815" i="13"/>
  <c r="L815" i="13" s="1"/>
  <c r="J815" i="13"/>
  <c r="G814" i="13"/>
  <c r="M813" i="13"/>
  <c r="H813" i="13"/>
  <c r="G813" i="13"/>
  <c r="G812" i="13"/>
  <c r="M811" i="13"/>
  <c r="G811" i="13"/>
  <c r="L811" i="13" s="1"/>
  <c r="H811" i="13"/>
  <c r="Q811" i="13" s="1"/>
  <c r="M810" i="13"/>
  <c r="G810" i="13"/>
  <c r="L809" i="13"/>
  <c r="G809" i="13"/>
  <c r="G808" i="13"/>
  <c r="J807" i="13"/>
  <c r="H807" i="13"/>
  <c r="O807" i="13" s="1"/>
  <c r="G807" i="13"/>
  <c r="G806" i="13"/>
  <c r="H805" i="13"/>
  <c r="G805" i="13"/>
  <c r="G804" i="13"/>
  <c r="G803" i="13"/>
  <c r="H802" i="13"/>
  <c r="P802" i="13" s="1"/>
  <c r="G802" i="13"/>
  <c r="M802" i="13" s="1"/>
  <c r="G801" i="13"/>
  <c r="H800" i="13"/>
  <c r="P800" i="13" s="1"/>
  <c r="G800" i="13"/>
  <c r="M800" i="13" s="1"/>
  <c r="J799" i="13"/>
  <c r="G799" i="13"/>
  <c r="H799" i="13"/>
  <c r="P799" i="13" s="1"/>
  <c r="H798" i="13"/>
  <c r="G798" i="13"/>
  <c r="M798" i="13" s="1"/>
  <c r="Q797" i="13"/>
  <c r="H797" i="13"/>
  <c r="P797" i="13" s="1"/>
  <c r="G797" i="13"/>
  <c r="J797" i="13"/>
  <c r="H796" i="13"/>
  <c r="M795" i="13"/>
  <c r="G795" i="13"/>
  <c r="L795" i="13" s="1"/>
  <c r="M794" i="13"/>
  <c r="H794" i="13"/>
  <c r="J794" i="13"/>
  <c r="G794" i="13"/>
  <c r="L793" i="13"/>
  <c r="H793" i="13"/>
  <c r="P793" i="13" s="1"/>
  <c r="J793" i="13"/>
  <c r="G793" i="13"/>
  <c r="M792" i="13"/>
  <c r="H792" i="13"/>
  <c r="G792" i="13"/>
  <c r="H791" i="13"/>
  <c r="O791" i="13" s="1"/>
  <c r="G791" i="13"/>
  <c r="L791" i="13" s="1"/>
  <c r="M790" i="13"/>
  <c r="G790" i="13"/>
  <c r="H789" i="13"/>
  <c r="J789" i="13"/>
  <c r="M788" i="13"/>
  <c r="G788" i="13"/>
  <c r="G787" i="13"/>
  <c r="M787" i="13" s="1"/>
  <c r="J787" i="13"/>
  <c r="H786" i="13"/>
  <c r="P786" i="13" s="1"/>
  <c r="G786" i="13"/>
  <c r="L785" i="13"/>
  <c r="J785" i="13"/>
  <c r="G785" i="13"/>
  <c r="N785" i="13" s="1"/>
  <c r="H784" i="13"/>
  <c r="P784" i="13" s="1"/>
  <c r="G784" i="13"/>
  <c r="H783" i="13"/>
  <c r="J783" i="13"/>
  <c r="H782" i="13"/>
  <c r="G782" i="13"/>
  <c r="M782" i="13" s="1"/>
  <c r="H781" i="13"/>
  <c r="J781" i="13"/>
  <c r="H780" i="13"/>
  <c r="G780" i="13"/>
  <c r="M780" i="13" s="1"/>
  <c r="G779" i="13"/>
  <c r="J778" i="13"/>
  <c r="G778" i="13"/>
  <c r="G777" i="13"/>
  <c r="J776" i="13"/>
  <c r="G776" i="13"/>
  <c r="H775" i="13"/>
  <c r="J775" i="13"/>
  <c r="G774" i="13"/>
  <c r="H773" i="13"/>
  <c r="J773" i="13"/>
  <c r="G772" i="13"/>
  <c r="G771" i="13"/>
  <c r="L771" i="13" s="1"/>
  <c r="M770" i="13"/>
  <c r="H770" i="13"/>
  <c r="P770" i="13" s="1"/>
  <c r="J770" i="13"/>
  <c r="G770" i="13"/>
  <c r="G769" i="13"/>
  <c r="N769" i="13" s="1"/>
  <c r="M768" i="13"/>
  <c r="H768" i="13"/>
  <c r="P768" i="13" s="1"/>
  <c r="J768" i="13"/>
  <c r="G768" i="13"/>
  <c r="G767" i="13"/>
  <c r="M767" i="13" s="1"/>
  <c r="J766" i="13"/>
  <c r="G766" i="13"/>
  <c r="G765" i="13"/>
  <c r="N765" i="13" s="1"/>
  <c r="H765" i="13"/>
  <c r="H764" i="13"/>
  <c r="P764" i="13" s="1"/>
  <c r="G763" i="13"/>
  <c r="M763" i="13" s="1"/>
  <c r="J763" i="13"/>
  <c r="H762" i="13"/>
  <c r="G762" i="13"/>
  <c r="M762" i="13" s="1"/>
  <c r="H761" i="13"/>
  <c r="J761" i="13"/>
  <c r="M760" i="13"/>
  <c r="H760" i="13"/>
  <c r="G760" i="13"/>
  <c r="N760" i="13" s="1"/>
  <c r="G759" i="13"/>
  <c r="M759" i="13" s="1"/>
  <c r="H758" i="13"/>
  <c r="P758" i="13" s="1"/>
  <c r="G758" i="13"/>
  <c r="H757" i="13"/>
  <c r="G757" i="13"/>
  <c r="H756" i="13"/>
  <c r="P756" i="13" s="1"/>
  <c r="G755" i="13"/>
  <c r="M755" i="13" s="1"/>
  <c r="H754" i="13"/>
  <c r="G754" i="13"/>
  <c r="M754" i="13" s="1"/>
  <c r="Q753" i="13"/>
  <c r="H753" i="13"/>
  <c r="P753" i="13" s="1"/>
  <c r="J753" i="13"/>
  <c r="H752" i="13"/>
  <c r="Q752" i="13" s="1"/>
  <c r="G752" i="13"/>
  <c r="N752" i="13" s="1"/>
  <c r="G751" i="13"/>
  <c r="M751" i="13" s="1"/>
  <c r="H750" i="13"/>
  <c r="G750" i="13"/>
  <c r="H749" i="13"/>
  <c r="J749" i="13"/>
  <c r="H748" i="13"/>
  <c r="P748" i="13" s="1"/>
  <c r="G747" i="13"/>
  <c r="M747" i="13" s="1"/>
  <c r="J746" i="13"/>
  <c r="H746" i="13"/>
  <c r="G746" i="13"/>
  <c r="M746" i="13" s="1"/>
  <c r="M745" i="13"/>
  <c r="G745" i="13"/>
  <c r="N745" i="13" s="1"/>
  <c r="H745" i="13"/>
  <c r="J745" i="13"/>
  <c r="H744" i="13"/>
  <c r="G744" i="13"/>
  <c r="N744" i="13" s="1"/>
  <c r="G743" i="13"/>
  <c r="M743" i="13" s="1"/>
  <c r="H742" i="13"/>
  <c r="G742" i="13"/>
  <c r="G741" i="13"/>
  <c r="N741" i="13" s="1"/>
  <c r="H741" i="13"/>
  <c r="J741" i="13"/>
  <c r="H740" i="13"/>
  <c r="P740" i="13" s="1"/>
  <c r="J739" i="13"/>
  <c r="G739" i="13"/>
  <c r="M739" i="13" s="1"/>
  <c r="J738" i="13"/>
  <c r="H738" i="13"/>
  <c r="G738" i="13"/>
  <c r="M738" i="13" s="1"/>
  <c r="H737" i="13"/>
  <c r="J737" i="13"/>
  <c r="H736" i="13"/>
  <c r="G736" i="13"/>
  <c r="N736" i="13" s="1"/>
  <c r="G735" i="13"/>
  <c r="M735" i="13" s="1"/>
  <c r="O734" i="13"/>
  <c r="H734" i="13"/>
  <c r="P734" i="13" s="1"/>
  <c r="G734" i="13"/>
  <c r="H733" i="13"/>
  <c r="J733" i="13"/>
  <c r="H732" i="13"/>
  <c r="P732" i="13" s="1"/>
  <c r="M731" i="13"/>
  <c r="G731" i="13"/>
  <c r="H730" i="13"/>
  <c r="J730" i="13"/>
  <c r="G730" i="13"/>
  <c r="M730" i="13" s="1"/>
  <c r="Q729" i="13"/>
  <c r="J729" i="13"/>
  <c r="H729" i="13"/>
  <c r="P729" i="13" s="1"/>
  <c r="G729" i="13"/>
  <c r="O728" i="13"/>
  <c r="H728" i="13"/>
  <c r="P728" i="13" s="1"/>
  <c r="G728" i="13"/>
  <c r="N728" i="13" s="1"/>
  <c r="M727" i="13"/>
  <c r="G727" i="13"/>
  <c r="J726" i="13"/>
  <c r="H726" i="13"/>
  <c r="G726" i="13"/>
  <c r="H725" i="13"/>
  <c r="J725" i="13"/>
  <c r="N724" i="13"/>
  <c r="G724" i="13"/>
  <c r="L724" i="13" s="1"/>
  <c r="J723" i="13"/>
  <c r="H723" i="13"/>
  <c r="G723" i="13"/>
  <c r="N722" i="13"/>
  <c r="H722" i="13"/>
  <c r="P722" i="13" s="1"/>
  <c r="G722" i="13"/>
  <c r="L722" i="13" s="1"/>
  <c r="J721" i="13"/>
  <c r="G721" i="13"/>
  <c r="N720" i="13"/>
  <c r="M720" i="13"/>
  <c r="H720" i="13"/>
  <c r="G720" i="13"/>
  <c r="L720" i="13" s="1"/>
  <c r="J719" i="13"/>
  <c r="H719" i="13"/>
  <c r="G719" i="13"/>
  <c r="H718" i="13"/>
  <c r="G717" i="13"/>
  <c r="L717" i="13" s="1"/>
  <c r="M716" i="13"/>
  <c r="H716" i="13"/>
  <c r="G716" i="13"/>
  <c r="L716" i="13" s="1"/>
  <c r="J715" i="13"/>
  <c r="G715" i="13"/>
  <c r="L715" i="13" s="1"/>
  <c r="H715" i="13"/>
  <c r="J714" i="13"/>
  <c r="H714" i="13"/>
  <c r="G714" i="13"/>
  <c r="L714" i="13" s="1"/>
  <c r="G713" i="13"/>
  <c r="L713" i="13" s="1"/>
  <c r="H712" i="13"/>
  <c r="G712" i="13"/>
  <c r="L712" i="13" s="1"/>
  <c r="O712" i="13"/>
  <c r="H711" i="13"/>
  <c r="J711" i="13"/>
  <c r="H710" i="13"/>
  <c r="P710" i="13" s="1"/>
  <c r="G710" i="13"/>
  <c r="L710" i="13" s="1"/>
  <c r="J709" i="13"/>
  <c r="G709" i="13"/>
  <c r="G708" i="13"/>
  <c r="L708" i="13" s="1"/>
  <c r="H707" i="13"/>
  <c r="J707" i="13"/>
  <c r="H706" i="13"/>
  <c r="P706" i="13" s="1"/>
  <c r="G706" i="13"/>
  <c r="L706" i="13" s="1"/>
  <c r="G705" i="13"/>
  <c r="M704" i="13"/>
  <c r="H704" i="13"/>
  <c r="G704" i="13"/>
  <c r="L704" i="13" s="1"/>
  <c r="H703" i="13"/>
  <c r="Q703" i="13" s="1"/>
  <c r="J703" i="13"/>
  <c r="H702" i="13"/>
  <c r="H701" i="13"/>
  <c r="Q701" i="13" s="1"/>
  <c r="G701" i="13"/>
  <c r="L701" i="13" s="1"/>
  <c r="H700" i="13"/>
  <c r="G700" i="13"/>
  <c r="L700" i="13" s="1"/>
  <c r="H699" i="13"/>
  <c r="J699" i="13"/>
  <c r="H698" i="13"/>
  <c r="G698" i="13"/>
  <c r="L698" i="13" s="1"/>
  <c r="G697" i="13"/>
  <c r="L697" i="13" s="1"/>
  <c r="M696" i="13"/>
  <c r="H696" i="13"/>
  <c r="G696" i="13"/>
  <c r="L696" i="13" s="1"/>
  <c r="J695" i="13"/>
  <c r="G695" i="13"/>
  <c r="M695" i="13" s="1"/>
  <c r="H695" i="13"/>
  <c r="J694" i="13"/>
  <c r="H694" i="13"/>
  <c r="P694" i="13" s="1"/>
  <c r="G694" i="13"/>
  <c r="L694" i="13" s="1"/>
  <c r="M693" i="13"/>
  <c r="L693" i="13"/>
  <c r="H693" i="13"/>
  <c r="G693" i="13"/>
  <c r="J693" i="13"/>
  <c r="N692" i="13"/>
  <c r="M692" i="13"/>
  <c r="G692" i="13"/>
  <c r="L692" i="13" s="1"/>
  <c r="J691" i="13"/>
  <c r="H691" i="13"/>
  <c r="O691" i="13" s="1"/>
  <c r="G691" i="13"/>
  <c r="N690" i="13"/>
  <c r="H690" i="13"/>
  <c r="P690" i="13" s="1"/>
  <c r="G690" i="13"/>
  <c r="L690" i="13" s="1"/>
  <c r="L689" i="13"/>
  <c r="G689" i="13"/>
  <c r="M689" i="13" s="1"/>
  <c r="M688" i="13"/>
  <c r="I688" i="13"/>
  <c r="H688" i="13"/>
  <c r="G688" i="13"/>
  <c r="L688" i="13" s="1"/>
  <c r="J687" i="13"/>
  <c r="H687" i="13"/>
  <c r="Q687" i="13" s="1"/>
  <c r="G687" i="13"/>
  <c r="Q686" i="13"/>
  <c r="H686" i="13"/>
  <c r="P686" i="13" s="1"/>
  <c r="L685" i="13"/>
  <c r="H685" i="13"/>
  <c r="Q685" i="13" s="1"/>
  <c r="G685" i="13"/>
  <c r="J685" i="13"/>
  <c r="M684" i="13"/>
  <c r="H684" i="13"/>
  <c r="G684" i="13"/>
  <c r="L684" i="13" s="1"/>
  <c r="G683" i="13"/>
  <c r="L683" i="13" s="1"/>
  <c r="H683" i="13"/>
  <c r="N682" i="13"/>
  <c r="H682" i="13"/>
  <c r="J682" i="13"/>
  <c r="G682" i="13"/>
  <c r="L682" i="13" s="1"/>
  <c r="G681" i="13"/>
  <c r="L681" i="13" s="1"/>
  <c r="O680" i="13"/>
  <c r="H680" i="13"/>
  <c r="G680" i="13"/>
  <c r="L680" i="13" s="1"/>
  <c r="H679" i="13"/>
  <c r="J679" i="13"/>
  <c r="H678" i="13"/>
  <c r="P678" i="13" s="1"/>
  <c r="G678" i="13"/>
  <c r="L678" i="13" s="1"/>
  <c r="J677" i="13"/>
  <c r="G677" i="13"/>
  <c r="G676" i="13"/>
  <c r="L676" i="13" s="1"/>
  <c r="H675" i="13"/>
  <c r="J675" i="13"/>
  <c r="H674" i="13"/>
  <c r="P674" i="13" s="1"/>
  <c r="G674" i="13"/>
  <c r="L674" i="13" s="1"/>
  <c r="G673" i="13"/>
  <c r="H672" i="13"/>
  <c r="G672" i="13"/>
  <c r="L672" i="13" s="1"/>
  <c r="H671" i="13"/>
  <c r="J671" i="13"/>
  <c r="G670" i="13"/>
  <c r="H669" i="13"/>
  <c r="Q669" i="13" s="1"/>
  <c r="G669" i="13"/>
  <c r="H668" i="13"/>
  <c r="G668" i="13"/>
  <c r="G667" i="13"/>
  <c r="G666" i="13"/>
  <c r="J665" i="13"/>
  <c r="H665" i="13"/>
  <c r="Q665" i="13" s="1"/>
  <c r="G665" i="13"/>
  <c r="J664" i="13"/>
  <c r="H664" i="13"/>
  <c r="G664" i="13"/>
  <c r="G663" i="13"/>
  <c r="L663" i="13" s="1"/>
  <c r="J663" i="13"/>
  <c r="G662" i="13"/>
  <c r="H661" i="13"/>
  <c r="G661" i="13"/>
  <c r="H660" i="13"/>
  <c r="G660" i="13"/>
  <c r="G659" i="13"/>
  <c r="G658" i="13"/>
  <c r="Q657" i="13"/>
  <c r="H657" i="13"/>
  <c r="G657" i="13"/>
  <c r="J656" i="13"/>
  <c r="H656" i="13"/>
  <c r="G656" i="13"/>
  <c r="H655" i="13"/>
  <c r="Q655" i="13" s="1"/>
  <c r="G655" i="13"/>
  <c r="L655" i="13" s="1"/>
  <c r="G654" i="13"/>
  <c r="N654" i="13" s="1"/>
  <c r="J653" i="13"/>
  <c r="G653" i="13"/>
  <c r="H652" i="13"/>
  <c r="G652" i="13"/>
  <c r="G651" i="13"/>
  <c r="L651" i="13" s="1"/>
  <c r="J651" i="13"/>
  <c r="G650" i="13"/>
  <c r="H649" i="13"/>
  <c r="G649" i="13"/>
  <c r="J648" i="13"/>
  <c r="H648" i="13"/>
  <c r="G648" i="13"/>
  <c r="H647" i="13"/>
  <c r="Q647" i="13" s="1"/>
  <c r="G647" i="13"/>
  <c r="L647" i="13" s="1"/>
  <c r="G646" i="13"/>
  <c r="N646" i="13" s="1"/>
  <c r="H645" i="13"/>
  <c r="Q645" i="13" s="1"/>
  <c r="J645" i="13"/>
  <c r="G645" i="13"/>
  <c r="H644" i="13"/>
  <c r="G644" i="13"/>
  <c r="H643" i="13"/>
  <c r="Q643" i="13" s="1"/>
  <c r="G643" i="13"/>
  <c r="G642" i="13"/>
  <c r="N642" i="13" s="1"/>
  <c r="H641" i="13"/>
  <c r="Q641" i="13" s="1"/>
  <c r="G641" i="13"/>
  <c r="H640" i="13"/>
  <c r="G640" i="13"/>
  <c r="G639" i="13"/>
  <c r="G638" i="13"/>
  <c r="J637" i="13"/>
  <c r="H637" i="13"/>
  <c r="Q637" i="13" s="1"/>
  <c r="G637" i="13"/>
  <c r="AC636" i="13"/>
  <c r="AA636" i="13"/>
  <c r="G636" i="13"/>
  <c r="AC635" i="13"/>
  <c r="AA635" i="13"/>
  <c r="G635" i="13"/>
  <c r="L635" i="13" s="1"/>
  <c r="J635" i="13"/>
  <c r="AC634" i="13"/>
  <c r="AA634" i="13"/>
  <c r="H634" i="13"/>
  <c r="G634" i="13"/>
  <c r="AC633" i="13"/>
  <c r="AA633" i="13"/>
  <c r="J633" i="13"/>
  <c r="G633" i="13"/>
  <c r="AC632" i="13"/>
  <c r="AA632" i="13"/>
  <c r="G632" i="13"/>
  <c r="N632" i="13" s="1"/>
  <c r="AC631" i="13"/>
  <c r="AA631" i="13"/>
  <c r="H631" i="13"/>
  <c r="Q631" i="13" s="1"/>
  <c r="J631" i="13"/>
  <c r="G631" i="13"/>
  <c r="AC630" i="13"/>
  <c r="AA630" i="13"/>
  <c r="H630" i="13"/>
  <c r="G630" i="13"/>
  <c r="AC629" i="13"/>
  <c r="AA629" i="13"/>
  <c r="H629" i="13"/>
  <c r="Q629" i="13" s="1"/>
  <c r="G629" i="13"/>
  <c r="AC628" i="13"/>
  <c r="AA628" i="13"/>
  <c r="G628" i="13"/>
  <c r="N628" i="13" s="1"/>
  <c r="AC627" i="13"/>
  <c r="AA627" i="13"/>
  <c r="J627" i="13"/>
  <c r="G627" i="13"/>
  <c r="AC626" i="13"/>
  <c r="AA626" i="13"/>
  <c r="H626" i="13"/>
  <c r="G626" i="13"/>
  <c r="AC625" i="13"/>
  <c r="AA625" i="13"/>
  <c r="H625" i="13"/>
  <c r="J625" i="13"/>
  <c r="G625" i="13"/>
  <c r="AC624" i="13"/>
  <c r="AA624" i="13"/>
  <c r="M624" i="13"/>
  <c r="G624" i="13"/>
  <c r="N624" i="13" s="1"/>
  <c r="AC623" i="13"/>
  <c r="AA623" i="13"/>
  <c r="G623" i="13"/>
  <c r="AC622" i="13"/>
  <c r="AA622" i="13"/>
  <c r="H622" i="13"/>
  <c r="G622" i="13"/>
  <c r="AC621" i="13"/>
  <c r="AA621" i="13"/>
  <c r="H621" i="13"/>
  <c r="G621" i="13"/>
  <c r="AC620" i="13"/>
  <c r="AA620" i="13"/>
  <c r="G620" i="13"/>
  <c r="N620" i="13" s="1"/>
  <c r="AC619" i="13"/>
  <c r="AA619" i="13"/>
  <c r="J619" i="13"/>
  <c r="G619" i="13"/>
  <c r="AC618" i="13"/>
  <c r="AA618" i="13"/>
  <c r="H618" i="13"/>
  <c r="G618" i="13"/>
  <c r="AC617" i="13"/>
  <c r="AA617" i="13"/>
  <c r="J617" i="13"/>
  <c r="H617" i="13"/>
  <c r="Q617" i="13" s="1"/>
  <c r="G617" i="13"/>
  <c r="AC616" i="13"/>
  <c r="AA616" i="13"/>
  <c r="G616" i="13"/>
  <c r="AC615" i="13"/>
  <c r="AA615" i="13"/>
  <c r="G615" i="13"/>
  <c r="AC614" i="13"/>
  <c r="AA614" i="13"/>
  <c r="H614" i="13"/>
  <c r="G614" i="13"/>
  <c r="AC613" i="13"/>
  <c r="AA613" i="13"/>
  <c r="H613" i="13"/>
  <c r="G613" i="13"/>
  <c r="AC612" i="13"/>
  <c r="AA612" i="13"/>
  <c r="G612" i="13"/>
  <c r="AC611" i="13"/>
  <c r="AA611" i="13"/>
  <c r="G611" i="13"/>
  <c r="L611" i="13" s="1"/>
  <c r="J611" i="13"/>
  <c r="AC610" i="13"/>
  <c r="AA610" i="13"/>
  <c r="J610" i="13"/>
  <c r="H610" i="13"/>
  <c r="G610" i="13"/>
  <c r="AC609" i="13"/>
  <c r="AA609" i="13"/>
  <c r="J609" i="13"/>
  <c r="H609" i="13"/>
  <c r="Q609" i="13" s="1"/>
  <c r="G609" i="13"/>
  <c r="AC608" i="13"/>
  <c r="AA608" i="13"/>
  <c r="M608" i="13"/>
  <c r="G608" i="13"/>
  <c r="N608" i="13" s="1"/>
  <c r="AC607" i="13"/>
  <c r="AA607" i="13"/>
  <c r="G607" i="13"/>
  <c r="L607" i="13" s="1"/>
  <c r="J607" i="13"/>
  <c r="AC606" i="13"/>
  <c r="AA606" i="13"/>
  <c r="H606" i="13"/>
  <c r="O606" i="13" s="1"/>
  <c r="G606" i="13"/>
  <c r="AC605" i="13"/>
  <c r="AA605" i="13"/>
  <c r="M605" i="13"/>
  <c r="H605" i="13"/>
  <c r="Q605" i="13" s="1"/>
  <c r="J605" i="13"/>
  <c r="G605" i="13"/>
  <c r="AC604" i="13"/>
  <c r="AA604" i="13"/>
  <c r="M604" i="13"/>
  <c r="G604" i="13"/>
  <c r="N604" i="13" s="1"/>
  <c r="H604" i="13"/>
  <c r="AC603" i="13"/>
  <c r="AA603" i="13"/>
  <c r="G603" i="13"/>
  <c r="AC602" i="13"/>
  <c r="AA602" i="13"/>
  <c r="H602" i="13"/>
  <c r="G602" i="13"/>
  <c r="AC601" i="13"/>
  <c r="AA601" i="13"/>
  <c r="H601" i="13"/>
  <c r="Q601" i="13" s="1"/>
  <c r="G601" i="13"/>
  <c r="M601" i="13" s="1"/>
  <c r="AC600" i="13"/>
  <c r="AA600" i="13"/>
  <c r="H600" i="13"/>
  <c r="G600" i="13"/>
  <c r="M600" i="13" s="1"/>
  <c r="AC599" i="13"/>
  <c r="AA599" i="13"/>
  <c r="M599" i="13"/>
  <c r="H599" i="13"/>
  <c r="Q599" i="13" s="1"/>
  <c r="G599" i="13"/>
  <c r="L599" i="13" s="1"/>
  <c r="J599" i="13"/>
  <c r="AC598" i="13"/>
  <c r="AA598" i="13"/>
  <c r="H598" i="13"/>
  <c r="G598" i="13"/>
  <c r="AC597" i="13"/>
  <c r="AA597" i="13"/>
  <c r="H597" i="13"/>
  <c r="Q597" i="13" s="1"/>
  <c r="G597" i="13"/>
  <c r="M597" i="13" s="1"/>
  <c r="AC596" i="13"/>
  <c r="AA596" i="13"/>
  <c r="G596" i="13"/>
  <c r="M596" i="13" s="1"/>
  <c r="H596" i="13"/>
  <c r="AC595" i="13"/>
  <c r="AA595" i="13"/>
  <c r="G595" i="13"/>
  <c r="L595" i="13" s="1"/>
  <c r="J595" i="13"/>
  <c r="AC594" i="13"/>
  <c r="AA594" i="13"/>
  <c r="H594" i="13"/>
  <c r="G594" i="13"/>
  <c r="AC593" i="13"/>
  <c r="AA593" i="13"/>
  <c r="M593" i="13"/>
  <c r="J593" i="13"/>
  <c r="H593" i="13"/>
  <c r="Q593" i="13" s="1"/>
  <c r="G593" i="13"/>
  <c r="AC592" i="13"/>
  <c r="AA592" i="13"/>
  <c r="H592" i="13"/>
  <c r="G592" i="13"/>
  <c r="AC591" i="13"/>
  <c r="AA591" i="13"/>
  <c r="H591" i="13"/>
  <c r="Q591" i="13" s="1"/>
  <c r="G591" i="13"/>
  <c r="AC590" i="13"/>
  <c r="AA590" i="13"/>
  <c r="H590" i="13"/>
  <c r="G590" i="13"/>
  <c r="AC589" i="13"/>
  <c r="AA589" i="13"/>
  <c r="M589" i="13"/>
  <c r="H589" i="13"/>
  <c r="Q589" i="13" s="1"/>
  <c r="J589" i="13"/>
  <c r="G589" i="13"/>
  <c r="AC588" i="13"/>
  <c r="AA588" i="13"/>
  <c r="M588" i="13"/>
  <c r="G588" i="13"/>
  <c r="N588" i="13" s="1"/>
  <c r="H588" i="13"/>
  <c r="AC587" i="13"/>
  <c r="AA587" i="13"/>
  <c r="M587" i="13"/>
  <c r="G587" i="13"/>
  <c r="L587" i="13" s="1"/>
  <c r="J587" i="13"/>
  <c r="AC586" i="13"/>
  <c r="AA586" i="13"/>
  <c r="H586" i="13"/>
  <c r="G586" i="13"/>
  <c r="M586" i="13" s="1"/>
  <c r="AC585" i="13"/>
  <c r="AA585" i="13"/>
  <c r="H585" i="13"/>
  <c r="Q585" i="13" s="1"/>
  <c r="G585" i="13"/>
  <c r="M585" i="13" s="1"/>
  <c r="AC584" i="13"/>
  <c r="AA584" i="13"/>
  <c r="J584" i="13"/>
  <c r="G584" i="13"/>
  <c r="AC583" i="13"/>
  <c r="AA583" i="13"/>
  <c r="G583" i="13"/>
  <c r="L583" i="13" s="1"/>
  <c r="AC582" i="13"/>
  <c r="AA582" i="13"/>
  <c r="H582" i="13"/>
  <c r="G582" i="13"/>
  <c r="AC581" i="13"/>
  <c r="AA581" i="13"/>
  <c r="H581" i="13"/>
  <c r="Q581" i="13" s="1"/>
  <c r="J581" i="13"/>
  <c r="G581" i="13"/>
  <c r="M581" i="13" s="1"/>
  <c r="AC580" i="13"/>
  <c r="AA580" i="13"/>
  <c r="M580" i="13"/>
  <c r="G580" i="13"/>
  <c r="N580" i="13" s="1"/>
  <c r="J580" i="13"/>
  <c r="AC579" i="13"/>
  <c r="AA579" i="13"/>
  <c r="H579" i="13"/>
  <c r="P579" i="13" s="1"/>
  <c r="G579" i="13"/>
  <c r="AC578" i="13"/>
  <c r="AA578" i="13"/>
  <c r="H578" i="13"/>
  <c r="O578" i="13" s="1"/>
  <c r="G578" i="13"/>
  <c r="AC577" i="13"/>
  <c r="AA577" i="13"/>
  <c r="J577" i="13"/>
  <c r="G577" i="13"/>
  <c r="M577" i="13" s="1"/>
  <c r="AC576" i="13"/>
  <c r="AA576" i="13"/>
  <c r="G576" i="13"/>
  <c r="AC575" i="13"/>
  <c r="AA575" i="13"/>
  <c r="H575" i="13"/>
  <c r="P575" i="13" s="1"/>
  <c r="G575" i="13"/>
  <c r="L575" i="13" s="1"/>
  <c r="J575" i="13"/>
  <c r="AC574" i="13"/>
  <c r="AA574" i="13"/>
  <c r="O574" i="13"/>
  <c r="H574" i="13"/>
  <c r="G574" i="13"/>
  <c r="M574" i="13" s="1"/>
  <c r="AC573" i="13"/>
  <c r="AA573" i="13"/>
  <c r="H573" i="13"/>
  <c r="Q573" i="13" s="1"/>
  <c r="G573" i="13"/>
  <c r="M573" i="13" s="1"/>
  <c r="AC572" i="13"/>
  <c r="AA572" i="13"/>
  <c r="M572" i="13"/>
  <c r="H572" i="13"/>
  <c r="G572" i="13"/>
  <c r="N572" i="13" s="1"/>
  <c r="J572" i="13"/>
  <c r="AC571" i="13"/>
  <c r="AA571" i="13"/>
  <c r="M571" i="13"/>
  <c r="G571" i="13"/>
  <c r="L571" i="13" s="1"/>
  <c r="AC570" i="13"/>
  <c r="AA570" i="13"/>
  <c r="H570" i="13"/>
  <c r="O570" i="13" s="1"/>
  <c r="G570" i="13"/>
  <c r="M570" i="13" s="1"/>
  <c r="AC569" i="13"/>
  <c r="AA569" i="13"/>
  <c r="H569" i="13"/>
  <c r="G569" i="13"/>
  <c r="AC568" i="13"/>
  <c r="AA568" i="13"/>
  <c r="G568" i="13"/>
  <c r="N568" i="13" s="1"/>
  <c r="J568" i="13"/>
  <c r="AC567" i="13"/>
  <c r="AA567" i="13"/>
  <c r="M567" i="13"/>
  <c r="G567" i="13"/>
  <c r="L567" i="13" s="1"/>
  <c r="J567" i="13"/>
  <c r="AC566" i="13"/>
  <c r="AA566" i="13"/>
  <c r="J566" i="13"/>
  <c r="H566" i="13"/>
  <c r="O566" i="13" s="1"/>
  <c r="G566" i="13"/>
  <c r="M566" i="13" s="1"/>
  <c r="AC565" i="13"/>
  <c r="AA565" i="13"/>
  <c r="M565" i="13"/>
  <c r="H565" i="13"/>
  <c r="G565" i="13"/>
  <c r="AC564" i="13"/>
  <c r="AA564" i="13"/>
  <c r="G564" i="13"/>
  <c r="AC563" i="13"/>
  <c r="AA563" i="13"/>
  <c r="H563" i="13"/>
  <c r="P563" i="13" s="1"/>
  <c r="G563" i="13"/>
  <c r="AC562" i="13"/>
  <c r="AA562" i="13"/>
  <c r="G562" i="13"/>
  <c r="M562" i="13" s="1"/>
  <c r="AC561" i="13"/>
  <c r="AA561" i="13"/>
  <c r="J561" i="13"/>
  <c r="G561" i="13"/>
  <c r="AC560" i="13"/>
  <c r="AA560" i="13"/>
  <c r="J560" i="13"/>
  <c r="G560" i="13"/>
  <c r="N560" i="13" s="1"/>
  <c r="H560" i="13"/>
  <c r="AC559" i="13"/>
  <c r="AA559" i="13"/>
  <c r="H559" i="13"/>
  <c r="G559" i="13"/>
  <c r="AC558" i="13"/>
  <c r="AA558" i="13"/>
  <c r="H558" i="13"/>
  <c r="O558" i="13" s="1"/>
  <c r="G558" i="13"/>
  <c r="AC557" i="13"/>
  <c r="AA557" i="13"/>
  <c r="H557" i="13"/>
  <c r="Q557" i="13" s="1"/>
  <c r="G557" i="13"/>
  <c r="AC556" i="13"/>
  <c r="AA556" i="13"/>
  <c r="J556" i="13"/>
  <c r="H556" i="13"/>
  <c r="O556" i="13" s="1"/>
  <c r="G556" i="13"/>
  <c r="N556" i="13" s="1"/>
  <c r="AC555" i="13"/>
  <c r="AA555" i="13"/>
  <c r="G555" i="13"/>
  <c r="AC554" i="13"/>
  <c r="AA554" i="13"/>
  <c r="H554" i="13"/>
  <c r="G554" i="13"/>
  <c r="M554" i="13" s="1"/>
  <c r="AC553" i="13"/>
  <c r="AA553" i="13"/>
  <c r="H553" i="13"/>
  <c r="Q553" i="13" s="1"/>
  <c r="G553" i="13"/>
  <c r="M553" i="13" s="1"/>
  <c r="AC552" i="13"/>
  <c r="AA552" i="13"/>
  <c r="G552" i="13"/>
  <c r="N552" i="13" s="1"/>
  <c r="J552" i="13"/>
  <c r="AC551" i="13"/>
  <c r="AA551" i="13"/>
  <c r="M551" i="13"/>
  <c r="G551" i="13"/>
  <c r="L551" i="13" s="1"/>
  <c r="AC550" i="13"/>
  <c r="AA550" i="13"/>
  <c r="H550" i="13"/>
  <c r="G550" i="13"/>
  <c r="AC549" i="13"/>
  <c r="AA549" i="13"/>
  <c r="J549" i="13"/>
  <c r="H549" i="13"/>
  <c r="Q549" i="13" s="1"/>
  <c r="G549" i="13"/>
  <c r="M549" i="13" s="1"/>
  <c r="AC548" i="13"/>
  <c r="AA548" i="13"/>
  <c r="M548" i="13"/>
  <c r="G548" i="13"/>
  <c r="N548" i="13" s="1"/>
  <c r="J548" i="13"/>
  <c r="AC547" i="13"/>
  <c r="AA547" i="13"/>
  <c r="G547" i="13"/>
  <c r="AC546" i="13"/>
  <c r="AA546" i="13"/>
  <c r="H546" i="13"/>
  <c r="O546" i="13" s="1"/>
  <c r="G546" i="13"/>
  <c r="AC545" i="13"/>
  <c r="AA545" i="13"/>
  <c r="H545" i="13"/>
  <c r="G545" i="13"/>
  <c r="M545" i="13" s="1"/>
  <c r="AC544" i="13"/>
  <c r="AA544" i="13"/>
  <c r="J544" i="13"/>
  <c r="H544" i="13"/>
  <c r="O544" i="13" s="1"/>
  <c r="G544" i="13"/>
  <c r="AC543" i="13"/>
  <c r="AA543" i="13"/>
  <c r="H543" i="13"/>
  <c r="J543" i="13"/>
  <c r="AC542" i="13"/>
  <c r="AA542" i="13"/>
  <c r="M542" i="13"/>
  <c r="J542" i="13"/>
  <c r="H542" i="13"/>
  <c r="P542" i="13" s="1"/>
  <c r="G542" i="13"/>
  <c r="AC541" i="13"/>
  <c r="AA541" i="13"/>
  <c r="H541" i="13"/>
  <c r="G541" i="13"/>
  <c r="M541" i="13" s="1"/>
  <c r="AC540" i="13"/>
  <c r="AA540" i="13"/>
  <c r="G540" i="13"/>
  <c r="AC539" i="13"/>
  <c r="AA539" i="13"/>
  <c r="G539" i="13"/>
  <c r="AC538" i="13"/>
  <c r="AA538" i="13"/>
  <c r="G538" i="13"/>
  <c r="M538" i="13" s="1"/>
  <c r="AC537" i="13"/>
  <c r="AA537" i="13"/>
  <c r="J537" i="13"/>
  <c r="G537" i="13"/>
  <c r="AC536" i="13"/>
  <c r="AA536" i="13"/>
  <c r="G536" i="13"/>
  <c r="N536" i="13" s="1"/>
  <c r="J536" i="13"/>
  <c r="AC535" i="13"/>
  <c r="AA535" i="13"/>
  <c r="J535" i="13"/>
  <c r="H535" i="13"/>
  <c r="P535" i="13" s="1"/>
  <c r="G535" i="13"/>
  <c r="AC534" i="13"/>
  <c r="AA534" i="13"/>
  <c r="H534" i="13"/>
  <c r="AC533" i="13"/>
  <c r="AA533" i="13"/>
  <c r="G533" i="13"/>
  <c r="M533" i="13" s="1"/>
  <c r="AC532" i="13"/>
  <c r="AA532" i="13"/>
  <c r="H532" i="13"/>
  <c r="J532" i="13"/>
  <c r="AC531" i="13"/>
  <c r="AA531" i="13"/>
  <c r="J531" i="13"/>
  <c r="H531" i="13"/>
  <c r="Q531" i="13" s="1"/>
  <c r="G531" i="13"/>
  <c r="M531" i="13" s="1"/>
  <c r="AC530" i="13"/>
  <c r="AA530" i="13"/>
  <c r="H530" i="13"/>
  <c r="P530" i="13" s="1"/>
  <c r="G530" i="13"/>
  <c r="N530" i="13" s="1"/>
  <c r="AC529" i="13"/>
  <c r="AA529" i="13"/>
  <c r="G529" i="13"/>
  <c r="M529" i="13" s="1"/>
  <c r="AC528" i="13"/>
  <c r="AA528" i="13"/>
  <c r="H528" i="13"/>
  <c r="P528" i="13" s="1"/>
  <c r="G528" i="13"/>
  <c r="N528" i="13" s="1"/>
  <c r="J528" i="13"/>
  <c r="AC527" i="13"/>
  <c r="AA527" i="13"/>
  <c r="H527" i="13"/>
  <c r="J527" i="13"/>
  <c r="AC526" i="13"/>
  <c r="AA526" i="13"/>
  <c r="H526" i="13"/>
  <c r="AC525" i="13"/>
  <c r="AA525" i="13"/>
  <c r="L525" i="13"/>
  <c r="G525" i="13"/>
  <c r="M525" i="13" s="1"/>
  <c r="AC524" i="13"/>
  <c r="AA524" i="13"/>
  <c r="G524" i="13"/>
  <c r="N524" i="13" s="1"/>
  <c r="J524" i="13"/>
  <c r="AC523" i="13"/>
  <c r="AA523" i="13"/>
  <c r="P523" i="13"/>
  <c r="J523" i="13"/>
  <c r="H523" i="13"/>
  <c r="Q523" i="13" s="1"/>
  <c r="G523" i="13"/>
  <c r="M523" i="13" s="1"/>
  <c r="AC522" i="13"/>
  <c r="AA522" i="13"/>
  <c r="H522" i="13"/>
  <c r="Q522" i="13" s="1"/>
  <c r="G522" i="13"/>
  <c r="N522" i="13" s="1"/>
  <c r="O522" i="13"/>
  <c r="AC521" i="13"/>
  <c r="AA521" i="13"/>
  <c r="G521" i="13"/>
  <c r="M521" i="13" s="1"/>
  <c r="AC520" i="13"/>
  <c r="AA520" i="13"/>
  <c r="H520" i="13"/>
  <c r="P520" i="13" s="1"/>
  <c r="G520" i="13"/>
  <c r="N520" i="13" s="1"/>
  <c r="J520" i="13"/>
  <c r="AC519" i="13"/>
  <c r="AA519" i="13"/>
  <c r="H519" i="13"/>
  <c r="J519" i="13"/>
  <c r="AC518" i="13"/>
  <c r="AA518" i="13"/>
  <c r="H518" i="13"/>
  <c r="AC517" i="13"/>
  <c r="AA517" i="13"/>
  <c r="L517" i="13"/>
  <c r="G517" i="13"/>
  <c r="M517" i="13" s="1"/>
  <c r="AC516" i="13"/>
  <c r="AA516" i="13"/>
  <c r="G516" i="13"/>
  <c r="N516" i="13" s="1"/>
  <c r="J516" i="13"/>
  <c r="AC515" i="13"/>
  <c r="AA515" i="13"/>
  <c r="P515" i="13"/>
  <c r="J515" i="13"/>
  <c r="H515" i="13"/>
  <c r="Q515" i="13" s="1"/>
  <c r="G515" i="13"/>
  <c r="M515" i="13" s="1"/>
  <c r="AC514" i="13"/>
  <c r="AA514" i="13"/>
  <c r="H514" i="13"/>
  <c r="G514" i="13"/>
  <c r="N514" i="13" s="1"/>
  <c r="AC513" i="13"/>
  <c r="AA513" i="13"/>
  <c r="J513" i="13"/>
  <c r="G513" i="13"/>
  <c r="M513" i="13" s="1"/>
  <c r="AC512" i="13"/>
  <c r="AA512" i="13"/>
  <c r="J512" i="13"/>
  <c r="G512" i="13"/>
  <c r="M512" i="13" s="1"/>
  <c r="AC511" i="13"/>
  <c r="AA511" i="13"/>
  <c r="O511" i="13"/>
  <c r="H511" i="13"/>
  <c r="Q511" i="13" s="1"/>
  <c r="G511" i="13"/>
  <c r="AC510" i="13"/>
  <c r="AA510" i="13"/>
  <c r="H510" i="13"/>
  <c r="G510" i="13"/>
  <c r="N510" i="13" s="1"/>
  <c r="AC509" i="13"/>
  <c r="AA509" i="13"/>
  <c r="G509" i="13"/>
  <c r="AC508" i="13"/>
  <c r="AA508" i="13"/>
  <c r="H508" i="13"/>
  <c r="J508" i="13"/>
  <c r="G508" i="13"/>
  <c r="M508" i="13" s="1"/>
  <c r="AC507" i="13"/>
  <c r="AA507" i="13"/>
  <c r="H507" i="13"/>
  <c r="G507" i="13"/>
  <c r="M507" i="13" s="1"/>
  <c r="J507" i="13"/>
  <c r="AC506" i="13"/>
  <c r="AA506" i="13"/>
  <c r="H506" i="13"/>
  <c r="G506" i="13"/>
  <c r="M506" i="13" s="1"/>
  <c r="AC505" i="13"/>
  <c r="AA505" i="13"/>
  <c r="H505" i="13"/>
  <c r="J505" i="13"/>
  <c r="AC504" i="13"/>
  <c r="AA504" i="13"/>
  <c r="J504" i="13"/>
  <c r="G504" i="13"/>
  <c r="M504" i="13" s="1"/>
  <c r="AC503" i="13"/>
  <c r="AA503" i="13"/>
  <c r="O503" i="13"/>
  <c r="H503" i="13"/>
  <c r="Q503" i="13" s="1"/>
  <c r="G503" i="13"/>
  <c r="AC502" i="13"/>
  <c r="AA502" i="13"/>
  <c r="J502" i="13"/>
  <c r="G502" i="13"/>
  <c r="N502" i="13" s="1"/>
  <c r="AC501" i="13"/>
  <c r="AA501" i="13"/>
  <c r="G501" i="13"/>
  <c r="AC500" i="13"/>
  <c r="AA500" i="13"/>
  <c r="H500" i="13"/>
  <c r="J500" i="13"/>
  <c r="G500" i="13"/>
  <c r="M500" i="13" s="1"/>
  <c r="AC499" i="13"/>
  <c r="AA499" i="13"/>
  <c r="H499" i="13"/>
  <c r="G499" i="13"/>
  <c r="M499" i="13" s="1"/>
  <c r="J499" i="13"/>
  <c r="AC498" i="13"/>
  <c r="AA498" i="13"/>
  <c r="H498" i="13"/>
  <c r="G498" i="13"/>
  <c r="M498" i="13" s="1"/>
  <c r="AC497" i="13"/>
  <c r="AA497" i="13"/>
  <c r="H497" i="13"/>
  <c r="J497" i="13"/>
  <c r="AC496" i="13"/>
  <c r="AA496" i="13"/>
  <c r="J496" i="13"/>
  <c r="G496" i="13"/>
  <c r="M496" i="13" s="1"/>
  <c r="AC495" i="13"/>
  <c r="AA495" i="13"/>
  <c r="O495" i="13"/>
  <c r="H495" i="13"/>
  <c r="Q495" i="13" s="1"/>
  <c r="G495" i="13"/>
  <c r="AC494" i="13"/>
  <c r="AA494" i="13"/>
  <c r="J494" i="13"/>
  <c r="G494" i="13"/>
  <c r="N494" i="13" s="1"/>
  <c r="AC493" i="13"/>
  <c r="AA493" i="13"/>
  <c r="G493" i="13"/>
  <c r="AC492" i="13"/>
  <c r="AA492" i="13"/>
  <c r="H492" i="13"/>
  <c r="J492" i="13"/>
  <c r="G492" i="13"/>
  <c r="M492" i="13" s="1"/>
  <c r="AC491" i="13"/>
  <c r="AA491" i="13"/>
  <c r="H491" i="13"/>
  <c r="G491" i="13"/>
  <c r="M491" i="13" s="1"/>
  <c r="J491" i="13"/>
  <c r="AC490" i="13"/>
  <c r="AA490" i="13"/>
  <c r="H490" i="13"/>
  <c r="G490" i="13"/>
  <c r="M490" i="13" s="1"/>
  <c r="AC489" i="13"/>
  <c r="AA489" i="13"/>
  <c r="H489" i="13"/>
  <c r="J489" i="13"/>
  <c r="AC488" i="13"/>
  <c r="AA488" i="13"/>
  <c r="J488" i="13"/>
  <c r="G488" i="13"/>
  <c r="M488" i="13" s="1"/>
  <c r="AC487" i="13"/>
  <c r="AA487" i="13"/>
  <c r="O487" i="13"/>
  <c r="H487" i="13"/>
  <c r="Q487" i="13" s="1"/>
  <c r="G487" i="13"/>
  <c r="AC486" i="13"/>
  <c r="AA486" i="13"/>
  <c r="J486" i="13"/>
  <c r="G486" i="13"/>
  <c r="N486" i="13" s="1"/>
  <c r="AC485" i="13"/>
  <c r="AA485" i="13"/>
  <c r="G485" i="13"/>
  <c r="AC484" i="13"/>
  <c r="AA484" i="13"/>
  <c r="H484" i="13"/>
  <c r="J484" i="13"/>
  <c r="G484" i="13"/>
  <c r="M484" i="13" s="1"/>
  <c r="AC483" i="13"/>
  <c r="AA483" i="13"/>
  <c r="L483" i="13"/>
  <c r="J483" i="13"/>
  <c r="G483" i="13"/>
  <c r="M483" i="13" s="1"/>
  <c r="H483" i="13"/>
  <c r="AC482" i="13"/>
  <c r="AA482" i="13"/>
  <c r="M482" i="13"/>
  <c r="J482" i="13"/>
  <c r="G482" i="13"/>
  <c r="L482" i="13" s="1"/>
  <c r="AC481" i="13"/>
  <c r="AA481" i="13"/>
  <c r="H481" i="13"/>
  <c r="G481" i="13"/>
  <c r="AC480" i="13"/>
  <c r="AA480" i="13"/>
  <c r="G480" i="13"/>
  <c r="J480" i="13"/>
  <c r="AC479" i="13"/>
  <c r="AA479" i="13"/>
  <c r="O479" i="13"/>
  <c r="H479" i="13"/>
  <c r="AC478" i="13"/>
  <c r="AA478" i="13"/>
  <c r="P478" i="13"/>
  <c r="H478" i="13"/>
  <c r="Q478" i="13" s="1"/>
  <c r="G478" i="13"/>
  <c r="AC477" i="13"/>
  <c r="AA477" i="13"/>
  <c r="H477" i="13"/>
  <c r="G477" i="13"/>
  <c r="AC476" i="13"/>
  <c r="AA476" i="13"/>
  <c r="H476" i="13"/>
  <c r="AC475" i="13"/>
  <c r="AA475" i="13"/>
  <c r="H475" i="13"/>
  <c r="J475" i="13"/>
  <c r="O475" i="13"/>
  <c r="AC474" i="13"/>
  <c r="AA474" i="13"/>
  <c r="H474" i="13"/>
  <c r="G474" i="13"/>
  <c r="L474" i="13" s="1"/>
  <c r="J474" i="13"/>
  <c r="AC473" i="13"/>
  <c r="AA473" i="13"/>
  <c r="J473" i="13"/>
  <c r="H473" i="13"/>
  <c r="G473" i="13"/>
  <c r="AC472" i="13"/>
  <c r="AA472" i="13"/>
  <c r="H472" i="13"/>
  <c r="J472" i="13"/>
  <c r="AC471" i="13"/>
  <c r="AA471" i="13"/>
  <c r="H471" i="13"/>
  <c r="O471" i="13" s="1"/>
  <c r="J471" i="13"/>
  <c r="AC470" i="13"/>
  <c r="AA470" i="13"/>
  <c r="G470" i="13"/>
  <c r="AC469" i="13"/>
  <c r="AA469" i="13"/>
  <c r="H469" i="13"/>
  <c r="G469" i="13"/>
  <c r="AC468" i="13"/>
  <c r="AA468" i="13"/>
  <c r="J468" i="13"/>
  <c r="H468" i="13"/>
  <c r="G468" i="13"/>
  <c r="N468" i="13" s="1"/>
  <c r="AC467" i="13"/>
  <c r="AA467" i="13"/>
  <c r="O467" i="13"/>
  <c r="H467" i="13"/>
  <c r="J467" i="13"/>
  <c r="AC466" i="13"/>
  <c r="AA466" i="13"/>
  <c r="G466" i="13"/>
  <c r="J466" i="13"/>
  <c r="AC465" i="13"/>
  <c r="AA465" i="13"/>
  <c r="H465" i="13"/>
  <c r="G465" i="13"/>
  <c r="AC464" i="13"/>
  <c r="AA464" i="13"/>
  <c r="G464" i="13"/>
  <c r="J464" i="13"/>
  <c r="AC463" i="13"/>
  <c r="AA463" i="13"/>
  <c r="O463" i="13"/>
  <c r="H463" i="13"/>
  <c r="AC462" i="13"/>
  <c r="AA462" i="13"/>
  <c r="P462" i="13"/>
  <c r="H462" i="13"/>
  <c r="Q462" i="13" s="1"/>
  <c r="G462" i="13"/>
  <c r="AC461" i="13"/>
  <c r="AA461" i="13"/>
  <c r="H461" i="13"/>
  <c r="G461" i="13"/>
  <c r="AC460" i="13"/>
  <c r="AA460" i="13"/>
  <c r="H460" i="13"/>
  <c r="AC459" i="13"/>
  <c r="AA459" i="13"/>
  <c r="O459" i="13"/>
  <c r="H459" i="13"/>
  <c r="J459" i="13"/>
  <c r="AC458" i="13"/>
  <c r="AA458" i="13"/>
  <c r="H458" i="13"/>
  <c r="G458" i="13"/>
  <c r="L458" i="13" s="1"/>
  <c r="J458" i="13"/>
  <c r="AC457" i="13"/>
  <c r="AA457" i="13"/>
  <c r="J457" i="13"/>
  <c r="H457" i="13"/>
  <c r="G457" i="13"/>
  <c r="AC456" i="13"/>
  <c r="AA456" i="13"/>
  <c r="H456" i="13"/>
  <c r="J456" i="13"/>
  <c r="AC455" i="13"/>
  <c r="AA455" i="13"/>
  <c r="H455" i="13"/>
  <c r="O455" i="13" s="1"/>
  <c r="J455" i="13"/>
  <c r="AC454" i="13"/>
  <c r="AA454" i="13"/>
  <c r="G454" i="13"/>
  <c r="AC453" i="13"/>
  <c r="AA453" i="13"/>
  <c r="H453" i="13"/>
  <c r="G453" i="13"/>
  <c r="AC452" i="13"/>
  <c r="AA452" i="13"/>
  <c r="J452" i="13"/>
  <c r="H452" i="13"/>
  <c r="G452" i="13"/>
  <c r="N452" i="13" s="1"/>
  <c r="AC451" i="13"/>
  <c r="AA451" i="13"/>
  <c r="O451" i="13"/>
  <c r="H451" i="13"/>
  <c r="J451" i="13"/>
  <c r="AC450" i="13"/>
  <c r="AA450" i="13"/>
  <c r="G450" i="13"/>
  <c r="L450" i="13" s="1"/>
  <c r="J450" i="13"/>
  <c r="AC449" i="13"/>
  <c r="AA449" i="13"/>
  <c r="H449" i="13"/>
  <c r="G449" i="13"/>
  <c r="AC448" i="13"/>
  <c r="AA448" i="13"/>
  <c r="G448" i="13"/>
  <c r="J448" i="13"/>
  <c r="AC447" i="13"/>
  <c r="AA447" i="13"/>
  <c r="O447" i="13"/>
  <c r="H447" i="13"/>
  <c r="AC446" i="13"/>
  <c r="AA446" i="13"/>
  <c r="P446" i="13"/>
  <c r="H446" i="13"/>
  <c r="Q446" i="13" s="1"/>
  <c r="G446" i="13"/>
  <c r="AC445" i="13"/>
  <c r="AA445" i="13"/>
  <c r="H445" i="13"/>
  <c r="G445" i="13"/>
  <c r="AC444" i="13"/>
  <c r="AA444" i="13"/>
  <c r="H444" i="13"/>
  <c r="AC443" i="13"/>
  <c r="AA443" i="13"/>
  <c r="O443" i="13"/>
  <c r="H443" i="13"/>
  <c r="J443" i="13"/>
  <c r="AC442" i="13"/>
  <c r="AA442" i="13"/>
  <c r="H442" i="13"/>
  <c r="G442" i="13"/>
  <c r="L442" i="13" s="1"/>
  <c r="J442" i="13"/>
  <c r="AC441" i="13"/>
  <c r="AA441" i="13"/>
  <c r="J441" i="13"/>
  <c r="H441" i="13"/>
  <c r="G441" i="13"/>
  <c r="AC440" i="13"/>
  <c r="AA440" i="13"/>
  <c r="H440" i="13"/>
  <c r="J440" i="13"/>
  <c r="AC439" i="13"/>
  <c r="AA439" i="13"/>
  <c r="H439" i="13"/>
  <c r="O439" i="13" s="1"/>
  <c r="J439" i="13"/>
  <c r="AC438" i="13"/>
  <c r="AA438" i="13"/>
  <c r="G438" i="13"/>
  <c r="AC437" i="13"/>
  <c r="AA437" i="13"/>
  <c r="H437" i="13"/>
  <c r="G437" i="13"/>
  <c r="AC436" i="13"/>
  <c r="AA436" i="13"/>
  <c r="Y436" i="13"/>
  <c r="X436" i="13"/>
  <c r="J436" i="13"/>
  <c r="H436" i="13"/>
  <c r="G436" i="13"/>
  <c r="AC435" i="13"/>
  <c r="AA435" i="13"/>
  <c r="Y435" i="13"/>
  <c r="X435" i="13"/>
  <c r="H435" i="13"/>
  <c r="G435" i="13"/>
  <c r="AC434" i="13"/>
  <c r="AA434" i="13"/>
  <c r="Y434" i="13"/>
  <c r="X434" i="13"/>
  <c r="H434" i="13"/>
  <c r="G434" i="13"/>
  <c r="AC433" i="13"/>
  <c r="AA433" i="13"/>
  <c r="Y433" i="13"/>
  <c r="X433" i="13"/>
  <c r="H433" i="13"/>
  <c r="G433" i="13"/>
  <c r="AC432" i="13"/>
  <c r="AA432" i="13"/>
  <c r="Y432" i="13"/>
  <c r="X432" i="13"/>
  <c r="J432" i="13"/>
  <c r="H432" i="13"/>
  <c r="G432" i="13"/>
  <c r="AC431" i="13"/>
  <c r="AA431" i="13"/>
  <c r="Y431" i="13"/>
  <c r="X431" i="13"/>
  <c r="H431" i="13"/>
  <c r="G431" i="13"/>
  <c r="AC430" i="13"/>
  <c r="AA430" i="13"/>
  <c r="Y430" i="13"/>
  <c r="X430" i="13"/>
  <c r="H430" i="13"/>
  <c r="G430" i="13"/>
  <c r="AC429" i="13"/>
  <c r="AA429" i="13"/>
  <c r="Y429" i="13"/>
  <c r="X429" i="13"/>
  <c r="H429" i="13"/>
  <c r="G429" i="13"/>
  <c r="AC428" i="13"/>
  <c r="AA428" i="13"/>
  <c r="Y428" i="13"/>
  <c r="X428" i="13"/>
  <c r="J428" i="13"/>
  <c r="H428" i="13"/>
  <c r="G428" i="13"/>
  <c r="AC427" i="13"/>
  <c r="AA427" i="13"/>
  <c r="Y427" i="13"/>
  <c r="X427" i="13"/>
  <c r="H427" i="13"/>
  <c r="G427" i="13"/>
  <c r="AC426" i="13"/>
  <c r="AA426" i="13"/>
  <c r="Y426" i="13"/>
  <c r="X426" i="13"/>
  <c r="H426" i="13"/>
  <c r="G426" i="13"/>
  <c r="AC425" i="13"/>
  <c r="AA425" i="13"/>
  <c r="Y425" i="13"/>
  <c r="X425" i="13"/>
  <c r="H425" i="13"/>
  <c r="G425" i="13"/>
  <c r="AC424" i="13"/>
  <c r="AA424" i="13"/>
  <c r="Y424" i="13"/>
  <c r="X424" i="13"/>
  <c r="J424" i="13"/>
  <c r="H424" i="13"/>
  <c r="G424" i="13"/>
  <c r="AC423" i="13"/>
  <c r="AA423" i="13"/>
  <c r="Y423" i="13"/>
  <c r="X423" i="13"/>
  <c r="H423" i="13"/>
  <c r="G423" i="13"/>
  <c r="AC422" i="13"/>
  <c r="AA422" i="13"/>
  <c r="Y422" i="13"/>
  <c r="X422" i="13"/>
  <c r="H422" i="13"/>
  <c r="G422" i="13"/>
  <c r="AC421" i="13"/>
  <c r="AA421" i="13"/>
  <c r="Y421" i="13"/>
  <c r="X421" i="13"/>
  <c r="H421" i="13"/>
  <c r="G421" i="13"/>
  <c r="AC420" i="13"/>
  <c r="AA420" i="13"/>
  <c r="Y420" i="13"/>
  <c r="X420" i="13"/>
  <c r="J420" i="13"/>
  <c r="H420" i="13"/>
  <c r="G420" i="13"/>
  <c r="AC419" i="13"/>
  <c r="AA419" i="13"/>
  <c r="Y419" i="13"/>
  <c r="X419" i="13"/>
  <c r="H419" i="13"/>
  <c r="G419" i="13"/>
  <c r="AC418" i="13"/>
  <c r="AA418" i="13"/>
  <c r="Y418" i="13"/>
  <c r="X418" i="13"/>
  <c r="H418" i="13"/>
  <c r="G418" i="13"/>
  <c r="AC417" i="13"/>
  <c r="AA417" i="13"/>
  <c r="Y417" i="13"/>
  <c r="X417" i="13"/>
  <c r="H417" i="13"/>
  <c r="G417" i="13"/>
  <c r="AC416" i="13"/>
  <c r="AA416" i="13"/>
  <c r="Y416" i="13"/>
  <c r="X416" i="13"/>
  <c r="J416" i="13"/>
  <c r="H416" i="13"/>
  <c r="G416" i="13"/>
  <c r="AC415" i="13"/>
  <c r="AA415" i="13"/>
  <c r="Y415" i="13"/>
  <c r="X415" i="13"/>
  <c r="H415" i="13"/>
  <c r="G415" i="13"/>
  <c r="AC414" i="13"/>
  <c r="AA414" i="13"/>
  <c r="Y414" i="13"/>
  <c r="X414" i="13"/>
  <c r="H414" i="13"/>
  <c r="G414" i="13"/>
  <c r="AC413" i="13"/>
  <c r="AA413" i="13"/>
  <c r="Y413" i="13"/>
  <c r="X413" i="13"/>
  <c r="H413" i="13"/>
  <c r="G413" i="13"/>
  <c r="AC412" i="13"/>
  <c r="AA412" i="13"/>
  <c r="Y412" i="13"/>
  <c r="X412" i="13"/>
  <c r="J412" i="13"/>
  <c r="H412" i="13"/>
  <c r="G412" i="13"/>
  <c r="AC411" i="13"/>
  <c r="AA411" i="13"/>
  <c r="Y411" i="13"/>
  <c r="X411" i="13"/>
  <c r="H411" i="13"/>
  <c r="G411" i="13"/>
  <c r="AC410" i="13"/>
  <c r="AA410" i="13"/>
  <c r="Y410" i="13"/>
  <c r="X410" i="13"/>
  <c r="H410" i="13"/>
  <c r="G410" i="13"/>
  <c r="AC409" i="13"/>
  <c r="AA409" i="13"/>
  <c r="Y409" i="13"/>
  <c r="X409" i="13"/>
  <c r="H409" i="13"/>
  <c r="G409" i="13"/>
  <c r="AC408" i="13"/>
  <c r="AA408" i="13"/>
  <c r="Y408" i="13"/>
  <c r="X408" i="13"/>
  <c r="J408" i="13"/>
  <c r="H408" i="13"/>
  <c r="G408" i="13"/>
  <c r="AC407" i="13"/>
  <c r="AA407" i="13"/>
  <c r="Y407" i="13"/>
  <c r="X407" i="13"/>
  <c r="H407" i="13"/>
  <c r="G407" i="13"/>
  <c r="AC406" i="13"/>
  <c r="AA406" i="13"/>
  <c r="Y406" i="13"/>
  <c r="X406" i="13"/>
  <c r="H406" i="13"/>
  <c r="G406" i="13"/>
  <c r="AC405" i="13"/>
  <c r="AA405" i="13"/>
  <c r="Y405" i="13"/>
  <c r="X405" i="13"/>
  <c r="H405" i="13"/>
  <c r="G405" i="13"/>
  <c r="AC404" i="13"/>
  <c r="AA404" i="13"/>
  <c r="Y404" i="13"/>
  <c r="X404" i="13"/>
  <c r="J404" i="13"/>
  <c r="H404" i="13"/>
  <c r="G404" i="13"/>
  <c r="AC403" i="13"/>
  <c r="AA403" i="13"/>
  <c r="Y403" i="13"/>
  <c r="X403" i="13"/>
  <c r="H403" i="13"/>
  <c r="G403" i="13"/>
  <c r="AC402" i="13"/>
  <c r="AA402" i="13"/>
  <c r="Y402" i="13"/>
  <c r="X402" i="13"/>
  <c r="H402" i="13"/>
  <c r="G402" i="13"/>
  <c r="AC401" i="13"/>
  <c r="AA401" i="13"/>
  <c r="Y401" i="13"/>
  <c r="X401" i="13"/>
  <c r="H401" i="13"/>
  <c r="G401" i="13"/>
  <c r="AC400" i="13"/>
  <c r="AA400" i="13"/>
  <c r="Y400" i="13"/>
  <c r="X400" i="13"/>
  <c r="J400" i="13"/>
  <c r="H400" i="13"/>
  <c r="G400" i="13"/>
  <c r="AC399" i="13"/>
  <c r="AA399" i="13"/>
  <c r="Y399" i="13"/>
  <c r="X399" i="13"/>
  <c r="H399" i="13"/>
  <c r="G399" i="13"/>
  <c r="AC398" i="13"/>
  <c r="AA398" i="13"/>
  <c r="Y398" i="13"/>
  <c r="X398" i="13"/>
  <c r="H398" i="13"/>
  <c r="G398" i="13"/>
  <c r="AC397" i="13"/>
  <c r="AA397" i="13"/>
  <c r="Y397" i="13"/>
  <c r="X397" i="13"/>
  <c r="H397" i="13"/>
  <c r="G397" i="13"/>
  <c r="AC396" i="13"/>
  <c r="AA396" i="13"/>
  <c r="Y396" i="13"/>
  <c r="X396" i="13"/>
  <c r="J396" i="13"/>
  <c r="H396" i="13"/>
  <c r="G396" i="13"/>
  <c r="AC395" i="13"/>
  <c r="AA395" i="13"/>
  <c r="Y395" i="13"/>
  <c r="X395" i="13"/>
  <c r="H395" i="13"/>
  <c r="G395" i="13"/>
  <c r="AC394" i="13"/>
  <c r="AA394" i="13"/>
  <c r="Y394" i="13"/>
  <c r="X394" i="13"/>
  <c r="H394" i="13"/>
  <c r="G394" i="13"/>
  <c r="AC393" i="13"/>
  <c r="AA393" i="13"/>
  <c r="Y393" i="13"/>
  <c r="X393" i="13"/>
  <c r="H393" i="13"/>
  <c r="G393" i="13"/>
  <c r="AC392" i="13"/>
  <c r="AA392" i="13"/>
  <c r="Y392" i="13"/>
  <c r="X392" i="13"/>
  <c r="J392" i="13"/>
  <c r="H392" i="13"/>
  <c r="G392" i="13"/>
  <c r="AC391" i="13"/>
  <c r="AA391" i="13"/>
  <c r="Y391" i="13"/>
  <c r="X391" i="13"/>
  <c r="H391" i="13"/>
  <c r="G391" i="13"/>
  <c r="AC390" i="13"/>
  <c r="AA390" i="13"/>
  <c r="Y390" i="13"/>
  <c r="X390" i="13"/>
  <c r="H390" i="13"/>
  <c r="G390" i="13"/>
  <c r="AC389" i="13"/>
  <c r="AA389" i="13"/>
  <c r="Y389" i="13"/>
  <c r="X389" i="13"/>
  <c r="H389" i="13"/>
  <c r="G389" i="13"/>
  <c r="AC388" i="13"/>
  <c r="AA388" i="13"/>
  <c r="Y388" i="13"/>
  <c r="X388" i="13"/>
  <c r="J388" i="13"/>
  <c r="H388" i="13"/>
  <c r="G388" i="13"/>
  <c r="AC387" i="13"/>
  <c r="AA387" i="13"/>
  <c r="Y387" i="13"/>
  <c r="X387" i="13"/>
  <c r="H387" i="13"/>
  <c r="G387" i="13"/>
  <c r="AC386" i="13"/>
  <c r="AA386" i="13"/>
  <c r="Y386" i="13"/>
  <c r="X386" i="13"/>
  <c r="N386" i="13"/>
  <c r="H386" i="13"/>
  <c r="G386" i="13"/>
  <c r="AC385" i="13"/>
  <c r="AA385" i="13"/>
  <c r="Y385" i="13"/>
  <c r="X385" i="13"/>
  <c r="H385" i="13"/>
  <c r="G385" i="13"/>
  <c r="N385" i="13" s="1"/>
  <c r="AC384" i="13"/>
  <c r="AA384" i="13"/>
  <c r="Y384" i="13"/>
  <c r="X384" i="13"/>
  <c r="N384" i="13"/>
  <c r="J384" i="13"/>
  <c r="H384" i="13"/>
  <c r="G384" i="13"/>
  <c r="AC383" i="13"/>
  <c r="AA383" i="13"/>
  <c r="Y383" i="13"/>
  <c r="X383" i="13"/>
  <c r="H383" i="13"/>
  <c r="G383" i="13"/>
  <c r="N383" i="13" s="1"/>
  <c r="AC382" i="13"/>
  <c r="AA382" i="13"/>
  <c r="Y382" i="13"/>
  <c r="X382" i="13"/>
  <c r="H382" i="13"/>
  <c r="AC381" i="13"/>
  <c r="AA381" i="13"/>
  <c r="Y381" i="13"/>
  <c r="X381" i="13"/>
  <c r="N381" i="13"/>
  <c r="H381" i="13"/>
  <c r="G381" i="13"/>
  <c r="AC380" i="13"/>
  <c r="AA380" i="13"/>
  <c r="Y380" i="13"/>
  <c r="X380" i="13"/>
  <c r="H380" i="13"/>
  <c r="G380" i="13"/>
  <c r="N380" i="13" s="1"/>
  <c r="AC379" i="13"/>
  <c r="AA379" i="13"/>
  <c r="Y379" i="13"/>
  <c r="X379" i="13"/>
  <c r="H379" i="13"/>
  <c r="G379" i="13"/>
  <c r="N379" i="13" s="1"/>
  <c r="AC378" i="13"/>
  <c r="AA378" i="13"/>
  <c r="Y378" i="13"/>
  <c r="X378" i="13"/>
  <c r="N378" i="13"/>
  <c r="J378" i="13"/>
  <c r="H378" i="13"/>
  <c r="G378" i="13"/>
  <c r="AC377" i="13"/>
  <c r="AA377" i="13"/>
  <c r="Y377" i="13"/>
  <c r="X377" i="13"/>
  <c r="H377" i="13"/>
  <c r="G377" i="13"/>
  <c r="N377" i="13" s="1"/>
  <c r="AC376" i="13"/>
  <c r="AA376" i="13"/>
  <c r="Y376" i="13"/>
  <c r="X376" i="13"/>
  <c r="H376" i="13"/>
  <c r="AC375" i="13"/>
  <c r="AA375" i="13"/>
  <c r="Y375" i="13"/>
  <c r="X375" i="13"/>
  <c r="O375" i="13"/>
  <c r="J375" i="13"/>
  <c r="H375" i="13"/>
  <c r="G375" i="13"/>
  <c r="AC374" i="13"/>
  <c r="AA374" i="13"/>
  <c r="Y374" i="13"/>
  <c r="X374" i="13"/>
  <c r="H374" i="13"/>
  <c r="O374" i="13" s="1"/>
  <c r="G374" i="13"/>
  <c r="N374" i="13" s="1"/>
  <c r="AC373" i="13"/>
  <c r="AA373" i="13"/>
  <c r="Y373" i="13"/>
  <c r="X373" i="13"/>
  <c r="H373" i="13"/>
  <c r="O373" i="13" s="1"/>
  <c r="AC372" i="13"/>
  <c r="AA372" i="13"/>
  <c r="Y372" i="13"/>
  <c r="X372" i="13"/>
  <c r="H372" i="13"/>
  <c r="G372" i="13"/>
  <c r="N372" i="13" s="1"/>
  <c r="AC371" i="13"/>
  <c r="AA371" i="13"/>
  <c r="Y371" i="13"/>
  <c r="X371" i="13"/>
  <c r="O371" i="13"/>
  <c r="J371" i="13"/>
  <c r="H371" i="13"/>
  <c r="G371" i="13"/>
  <c r="N371" i="13" s="1"/>
  <c r="AC370" i="13"/>
  <c r="AA370" i="13"/>
  <c r="Y370" i="13"/>
  <c r="X370" i="13"/>
  <c r="H370" i="13"/>
  <c r="G370" i="13"/>
  <c r="N370" i="13" s="1"/>
  <c r="AC369" i="13"/>
  <c r="AA369" i="13"/>
  <c r="Y369" i="13"/>
  <c r="X369" i="13"/>
  <c r="O369" i="13"/>
  <c r="H369" i="13"/>
  <c r="G369" i="13"/>
  <c r="AC368" i="13"/>
  <c r="AA368" i="13"/>
  <c r="Y368" i="13"/>
  <c r="X368" i="13"/>
  <c r="N368" i="13"/>
  <c r="G368" i="13"/>
  <c r="AC367" i="13"/>
  <c r="AA367" i="13"/>
  <c r="Y367" i="13"/>
  <c r="X367" i="13"/>
  <c r="O367" i="13"/>
  <c r="H367" i="13"/>
  <c r="G367" i="13"/>
  <c r="AC366" i="13"/>
  <c r="AA366" i="13"/>
  <c r="Y366" i="13"/>
  <c r="X366" i="13"/>
  <c r="N366" i="13"/>
  <c r="H366" i="13"/>
  <c r="O366" i="13" s="1"/>
  <c r="G366" i="13"/>
  <c r="AC365" i="13"/>
  <c r="AA365" i="13"/>
  <c r="Y365" i="13"/>
  <c r="X365" i="13"/>
  <c r="H365" i="13"/>
  <c r="O365" i="13" s="1"/>
  <c r="AC364" i="13"/>
  <c r="AA364" i="13"/>
  <c r="Y364" i="13"/>
  <c r="X364" i="13"/>
  <c r="N364" i="13"/>
  <c r="H364" i="13"/>
  <c r="G364" i="13"/>
  <c r="AC363" i="13"/>
  <c r="AA363" i="13"/>
  <c r="Y363" i="13"/>
  <c r="X363" i="13"/>
  <c r="H363" i="13"/>
  <c r="O363" i="13" s="1"/>
  <c r="G363" i="13"/>
  <c r="N363" i="13" s="1"/>
  <c r="AC362" i="13"/>
  <c r="AA362" i="13"/>
  <c r="Y362" i="13"/>
  <c r="X362" i="13"/>
  <c r="H362" i="13"/>
  <c r="G362" i="13"/>
  <c r="N362" i="13" s="1"/>
  <c r="AC361" i="13"/>
  <c r="AA361" i="13"/>
  <c r="Y361" i="13"/>
  <c r="X361" i="13"/>
  <c r="H361" i="13"/>
  <c r="O361" i="13" s="1"/>
  <c r="G361" i="13"/>
  <c r="AC360" i="13"/>
  <c r="AA360" i="13"/>
  <c r="Y360" i="13"/>
  <c r="X360" i="13"/>
  <c r="N360" i="13"/>
  <c r="G360" i="13"/>
  <c r="AC359" i="13"/>
  <c r="AA359" i="13"/>
  <c r="Y359" i="13"/>
  <c r="X359" i="13"/>
  <c r="H359" i="13"/>
  <c r="O359" i="13" s="1"/>
  <c r="G359" i="13"/>
  <c r="AC358" i="13"/>
  <c r="AA358" i="13"/>
  <c r="Y358" i="13"/>
  <c r="X358" i="13"/>
  <c r="H358" i="13"/>
  <c r="O358" i="13" s="1"/>
  <c r="G358" i="13"/>
  <c r="N358" i="13" s="1"/>
  <c r="AC357" i="13"/>
  <c r="AA357" i="13"/>
  <c r="Y357" i="13"/>
  <c r="X357" i="13"/>
  <c r="O357" i="13"/>
  <c r="H357" i="13"/>
  <c r="AC356" i="13"/>
  <c r="AA356" i="13"/>
  <c r="Y356" i="13"/>
  <c r="X356" i="13"/>
  <c r="H356" i="13"/>
  <c r="G356" i="13"/>
  <c r="N356" i="13" s="1"/>
  <c r="AC355" i="13"/>
  <c r="AA355" i="13"/>
  <c r="Y355" i="13"/>
  <c r="X355" i="13"/>
  <c r="O355" i="13"/>
  <c r="H355" i="13"/>
  <c r="AC354" i="13"/>
  <c r="AA354" i="13"/>
  <c r="Y354" i="13"/>
  <c r="X354" i="13"/>
  <c r="N354" i="13"/>
  <c r="H354" i="13"/>
  <c r="G354" i="13"/>
  <c r="AC353" i="13"/>
  <c r="AA353" i="13"/>
  <c r="Y353" i="13"/>
  <c r="X353" i="13"/>
  <c r="O353" i="13"/>
  <c r="H353" i="13"/>
  <c r="G353" i="13"/>
  <c r="AC352" i="13"/>
  <c r="AA352" i="13"/>
  <c r="Y352" i="13"/>
  <c r="X352" i="13"/>
  <c r="G352" i="13"/>
  <c r="AC351" i="13"/>
  <c r="AA351" i="13"/>
  <c r="Y351" i="13"/>
  <c r="X351" i="13"/>
  <c r="O351" i="13"/>
  <c r="H351" i="13"/>
  <c r="AC350" i="13"/>
  <c r="AA350" i="13"/>
  <c r="Y350" i="13"/>
  <c r="X350" i="13"/>
  <c r="N350" i="13"/>
  <c r="H350" i="13"/>
  <c r="O350" i="13" s="1"/>
  <c r="G350" i="13"/>
  <c r="AC349" i="13"/>
  <c r="AA349" i="13"/>
  <c r="Y349" i="13"/>
  <c r="X349" i="13"/>
  <c r="O349" i="13"/>
  <c r="H349" i="13"/>
  <c r="AC348" i="13"/>
  <c r="AA348" i="13"/>
  <c r="Y348" i="13"/>
  <c r="X348" i="13"/>
  <c r="H348" i="13"/>
  <c r="G348" i="13"/>
  <c r="N348" i="13" s="1"/>
  <c r="AC347" i="13"/>
  <c r="AA347" i="13"/>
  <c r="Y347" i="13"/>
  <c r="X347" i="13"/>
  <c r="H347" i="13"/>
  <c r="O347" i="13" s="1"/>
  <c r="AC346" i="13"/>
  <c r="AA346" i="13"/>
  <c r="Y346" i="13"/>
  <c r="X346" i="13"/>
  <c r="N346" i="13"/>
  <c r="H346" i="13"/>
  <c r="G346" i="13"/>
  <c r="AC345" i="13"/>
  <c r="AA345" i="13"/>
  <c r="Y345" i="13"/>
  <c r="X345" i="13"/>
  <c r="H345" i="13"/>
  <c r="O345" i="13" s="1"/>
  <c r="G345" i="13"/>
  <c r="AC344" i="13"/>
  <c r="AA344" i="13"/>
  <c r="Y344" i="13"/>
  <c r="X344" i="13"/>
  <c r="N344" i="13"/>
  <c r="G344" i="13"/>
  <c r="AC343" i="13"/>
  <c r="AA343" i="13"/>
  <c r="Y343" i="13"/>
  <c r="X343" i="13"/>
  <c r="J343" i="13"/>
  <c r="H343" i="13"/>
  <c r="O343" i="13" s="1"/>
  <c r="G343" i="13"/>
  <c r="AC342" i="13"/>
  <c r="AA342" i="13"/>
  <c r="Y342" i="13"/>
  <c r="X342" i="13"/>
  <c r="N342" i="13"/>
  <c r="H342" i="13"/>
  <c r="O342" i="13" s="1"/>
  <c r="G342" i="13"/>
  <c r="AC341" i="13"/>
  <c r="AA341" i="13"/>
  <c r="Y341" i="13"/>
  <c r="X341" i="13"/>
  <c r="H341" i="13"/>
  <c r="O341" i="13" s="1"/>
  <c r="AC340" i="13"/>
  <c r="AA340" i="13"/>
  <c r="Y340" i="13"/>
  <c r="X340" i="13"/>
  <c r="H340" i="13"/>
  <c r="G340" i="13"/>
  <c r="N340" i="13" s="1"/>
  <c r="AC339" i="13"/>
  <c r="AA339" i="13"/>
  <c r="Y339" i="13"/>
  <c r="X339" i="13"/>
  <c r="O339" i="13"/>
  <c r="J339" i="13"/>
  <c r="H339" i="13"/>
  <c r="G339" i="13"/>
  <c r="AC338" i="13"/>
  <c r="AA338" i="13"/>
  <c r="Y338" i="13"/>
  <c r="X338" i="13"/>
  <c r="H338" i="13"/>
  <c r="G338" i="13"/>
  <c r="N338" i="13" s="1"/>
  <c r="AC337" i="13"/>
  <c r="AA337" i="13"/>
  <c r="Y337" i="13"/>
  <c r="X337" i="13"/>
  <c r="H337" i="13"/>
  <c r="O337" i="13" s="1"/>
  <c r="G337" i="13"/>
  <c r="AC336" i="13"/>
  <c r="AA336" i="13"/>
  <c r="Y336" i="13"/>
  <c r="X336" i="13"/>
  <c r="M336" i="13"/>
  <c r="H336" i="13"/>
  <c r="O336" i="13" s="1"/>
  <c r="G336" i="13"/>
  <c r="N336" i="13" s="1"/>
  <c r="AC335" i="13"/>
  <c r="AA335" i="13"/>
  <c r="Y335" i="13"/>
  <c r="X335" i="13"/>
  <c r="O335" i="13"/>
  <c r="H335" i="13"/>
  <c r="G335" i="13"/>
  <c r="N335" i="13" s="1"/>
  <c r="AC334" i="13"/>
  <c r="AA334" i="13"/>
  <c r="Y334" i="13"/>
  <c r="X334" i="13"/>
  <c r="H334" i="13"/>
  <c r="G334" i="13"/>
  <c r="AC333" i="13"/>
  <c r="AA333" i="13"/>
  <c r="Y333" i="13"/>
  <c r="X333" i="13"/>
  <c r="H333" i="13"/>
  <c r="AC332" i="13"/>
  <c r="AA332" i="13"/>
  <c r="Y332" i="13"/>
  <c r="X332" i="13"/>
  <c r="O332" i="13"/>
  <c r="M332" i="13"/>
  <c r="H332" i="13"/>
  <c r="G332" i="13"/>
  <c r="AC331" i="13"/>
  <c r="AA331" i="13"/>
  <c r="Y331" i="13"/>
  <c r="X331" i="13"/>
  <c r="H331" i="13"/>
  <c r="G331" i="13"/>
  <c r="N331" i="13" s="1"/>
  <c r="AC330" i="13"/>
  <c r="AA330" i="13"/>
  <c r="Y330" i="13"/>
  <c r="X330" i="13"/>
  <c r="M330" i="13"/>
  <c r="H330" i="13"/>
  <c r="O330" i="13" s="1"/>
  <c r="G330" i="13"/>
  <c r="AC329" i="13"/>
  <c r="AA329" i="13"/>
  <c r="Y329" i="13"/>
  <c r="X329" i="13"/>
  <c r="O329" i="13"/>
  <c r="H329" i="13"/>
  <c r="G329" i="13"/>
  <c r="L329" i="13" s="1"/>
  <c r="AC328" i="13"/>
  <c r="AA328" i="13"/>
  <c r="Y328" i="13"/>
  <c r="X328" i="13"/>
  <c r="H328" i="13"/>
  <c r="AC327" i="13"/>
  <c r="AA327" i="13"/>
  <c r="Y327" i="13"/>
  <c r="X327" i="13"/>
  <c r="H327" i="13"/>
  <c r="O327" i="13" s="1"/>
  <c r="AC326" i="13"/>
  <c r="AA326" i="13"/>
  <c r="Y326" i="13"/>
  <c r="X326" i="13"/>
  <c r="N326" i="13"/>
  <c r="G326" i="13"/>
  <c r="L326" i="13" s="1"/>
  <c r="AC325" i="13"/>
  <c r="AA325" i="13"/>
  <c r="Y325" i="13"/>
  <c r="X325" i="13"/>
  <c r="O325" i="13"/>
  <c r="H325" i="13"/>
  <c r="G325" i="13"/>
  <c r="AC324" i="13"/>
  <c r="AA324" i="13"/>
  <c r="Y324" i="13"/>
  <c r="X324" i="13"/>
  <c r="N324" i="13"/>
  <c r="M324" i="13"/>
  <c r="J324" i="13"/>
  <c r="H324" i="13"/>
  <c r="O324" i="13" s="1"/>
  <c r="G324" i="13"/>
  <c r="L324" i="13" s="1"/>
  <c r="AC323" i="13"/>
  <c r="AA323" i="13"/>
  <c r="Y323" i="13"/>
  <c r="X323" i="13"/>
  <c r="M323" i="13"/>
  <c r="H323" i="13"/>
  <c r="O323" i="13" s="1"/>
  <c r="G323" i="13"/>
  <c r="L323" i="13" s="1"/>
  <c r="AC322" i="13"/>
  <c r="AA322" i="13"/>
  <c r="Y322" i="13"/>
  <c r="X322" i="13"/>
  <c r="H322" i="13"/>
  <c r="O322" i="13" s="1"/>
  <c r="G322" i="13"/>
  <c r="AC321" i="13"/>
  <c r="AA321" i="13"/>
  <c r="Y321" i="13"/>
  <c r="X321" i="13"/>
  <c r="O321" i="13"/>
  <c r="I321" i="13"/>
  <c r="T321" i="13" s="1"/>
  <c r="H321" i="13"/>
  <c r="G321" i="13"/>
  <c r="L321" i="13" s="1"/>
  <c r="AC320" i="13"/>
  <c r="AA320" i="13"/>
  <c r="Y320" i="13"/>
  <c r="X320" i="13"/>
  <c r="H320" i="13"/>
  <c r="G320" i="13"/>
  <c r="L320" i="13" s="1"/>
  <c r="AC319" i="13"/>
  <c r="AA319" i="13"/>
  <c r="Y319" i="13"/>
  <c r="X319" i="13"/>
  <c r="H319" i="13"/>
  <c r="O319" i="13" s="1"/>
  <c r="AC318" i="13"/>
  <c r="AA318" i="13"/>
  <c r="Y318" i="13"/>
  <c r="X318" i="13"/>
  <c r="M318" i="13"/>
  <c r="G318" i="13"/>
  <c r="AC317" i="13"/>
  <c r="AA317" i="13"/>
  <c r="Y317" i="13"/>
  <c r="X317" i="13"/>
  <c r="H317" i="13"/>
  <c r="O317" i="13" s="1"/>
  <c r="G317" i="13"/>
  <c r="L317" i="13" s="1"/>
  <c r="AC316" i="13"/>
  <c r="AA316" i="13"/>
  <c r="Y316" i="13"/>
  <c r="X316" i="13"/>
  <c r="N316" i="13"/>
  <c r="J316" i="13"/>
  <c r="H316" i="13"/>
  <c r="O316" i="13" s="1"/>
  <c r="G316" i="13"/>
  <c r="L316" i="13" s="1"/>
  <c r="AC315" i="13"/>
  <c r="AA315" i="13"/>
  <c r="Y315" i="13"/>
  <c r="X315" i="13"/>
  <c r="O315" i="13"/>
  <c r="H315" i="13"/>
  <c r="G315" i="13"/>
  <c r="L315" i="13" s="1"/>
  <c r="AC314" i="13"/>
  <c r="AA314" i="13"/>
  <c r="Y314" i="13"/>
  <c r="X314" i="13"/>
  <c r="N314" i="13"/>
  <c r="H314" i="13"/>
  <c r="O314" i="13" s="1"/>
  <c r="G314" i="13"/>
  <c r="L314" i="13" s="1"/>
  <c r="AC313" i="13"/>
  <c r="AA313" i="13"/>
  <c r="Y313" i="13"/>
  <c r="X313" i="13"/>
  <c r="H313" i="13"/>
  <c r="O313" i="13" s="1"/>
  <c r="G313" i="13"/>
  <c r="L313" i="13" s="1"/>
  <c r="AC312" i="13"/>
  <c r="AA312" i="13"/>
  <c r="Y312" i="13"/>
  <c r="X312" i="13"/>
  <c r="N312" i="13"/>
  <c r="H312" i="13"/>
  <c r="G312" i="13"/>
  <c r="L312" i="13" s="1"/>
  <c r="AC311" i="13"/>
  <c r="AA311" i="13"/>
  <c r="Y311" i="13"/>
  <c r="X311" i="13"/>
  <c r="H311" i="13"/>
  <c r="O311" i="13" s="1"/>
  <c r="AC310" i="13"/>
  <c r="AA310" i="13"/>
  <c r="Y310" i="13"/>
  <c r="X310" i="13"/>
  <c r="M310" i="13"/>
  <c r="G310" i="13"/>
  <c r="AC309" i="13"/>
  <c r="AA309" i="13"/>
  <c r="Y309" i="13"/>
  <c r="X309" i="13"/>
  <c r="O309" i="13"/>
  <c r="H309" i="13"/>
  <c r="G309" i="13"/>
  <c r="AC308" i="13"/>
  <c r="AA308" i="13"/>
  <c r="Y308" i="13"/>
  <c r="X308" i="13"/>
  <c r="H308" i="13"/>
  <c r="O308" i="13" s="1"/>
  <c r="AC307" i="13"/>
  <c r="AA307" i="13"/>
  <c r="Y307" i="13"/>
  <c r="X307" i="13"/>
  <c r="O307" i="13"/>
  <c r="M307" i="13"/>
  <c r="H307" i="13"/>
  <c r="G307" i="13"/>
  <c r="L307" i="13" s="1"/>
  <c r="AC306" i="13"/>
  <c r="AA306" i="13"/>
  <c r="Y306" i="13"/>
  <c r="X306" i="13"/>
  <c r="H306" i="13"/>
  <c r="O306" i="13" s="1"/>
  <c r="G306" i="13"/>
  <c r="AC305" i="13"/>
  <c r="AA305" i="13"/>
  <c r="Y305" i="13"/>
  <c r="X305" i="13"/>
  <c r="H305" i="13"/>
  <c r="O305" i="13" s="1"/>
  <c r="G305" i="13"/>
  <c r="AC304" i="13"/>
  <c r="AA304" i="13"/>
  <c r="Y304" i="13"/>
  <c r="X304" i="13"/>
  <c r="N304" i="13"/>
  <c r="H304" i="13"/>
  <c r="G304" i="13"/>
  <c r="L304" i="13" s="1"/>
  <c r="AC303" i="13"/>
  <c r="AA303" i="13"/>
  <c r="Y303" i="13"/>
  <c r="X303" i="13"/>
  <c r="H303" i="13"/>
  <c r="O303" i="13" s="1"/>
  <c r="AC302" i="13"/>
  <c r="AA302" i="13"/>
  <c r="Y302" i="13"/>
  <c r="X302" i="13"/>
  <c r="G302" i="13"/>
  <c r="AC301" i="13"/>
  <c r="AA301" i="13"/>
  <c r="Y301" i="13"/>
  <c r="X301" i="13"/>
  <c r="O301" i="13"/>
  <c r="I301" i="13"/>
  <c r="H301" i="13"/>
  <c r="G301" i="13"/>
  <c r="L301" i="13" s="1"/>
  <c r="AC300" i="13"/>
  <c r="AA300" i="13"/>
  <c r="Y300" i="13"/>
  <c r="X300" i="13"/>
  <c r="N300" i="13"/>
  <c r="M300" i="13"/>
  <c r="J300" i="13"/>
  <c r="H300" i="13"/>
  <c r="G300" i="13"/>
  <c r="L300" i="13" s="1"/>
  <c r="AC299" i="13"/>
  <c r="AA299" i="13"/>
  <c r="Y299" i="13"/>
  <c r="X299" i="13"/>
  <c r="M299" i="13"/>
  <c r="H299" i="13"/>
  <c r="O299" i="13" s="1"/>
  <c r="G299" i="13"/>
  <c r="L299" i="13" s="1"/>
  <c r="AC298" i="13"/>
  <c r="AA298" i="13"/>
  <c r="Y298" i="13"/>
  <c r="X298" i="13"/>
  <c r="H298" i="13"/>
  <c r="O298" i="13" s="1"/>
  <c r="G298" i="13"/>
  <c r="L298" i="13" s="1"/>
  <c r="AC297" i="13"/>
  <c r="AA297" i="13"/>
  <c r="Y297" i="13"/>
  <c r="X297" i="13"/>
  <c r="O297" i="13"/>
  <c r="I297" i="13"/>
  <c r="T297" i="13" s="1"/>
  <c r="H297" i="13"/>
  <c r="G297" i="13"/>
  <c r="L297" i="13" s="1"/>
  <c r="AC296" i="13"/>
  <c r="AA296" i="13"/>
  <c r="Y296" i="13"/>
  <c r="X296" i="13"/>
  <c r="H296" i="13"/>
  <c r="G296" i="13"/>
  <c r="L296" i="13" s="1"/>
  <c r="AC295" i="13"/>
  <c r="AA295" i="13"/>
  <c r="Y295" i="13"/>
  <c r="X295" i="13"/>
  <c r="H295" i="13"/>
  <c r="O295" i="13" s="1"/>
  <c r="AC294" i="13"/>
  <c r="AA294" i="13"/>
  <c r="Y294" i="13"/>
  <c r="X294" i="13"/>
  <c r="N294" i="13"/>
  <c r="M294" i="13"/>
  <c r="G294" i="13"/>
  <c r="L294" i="13" s="1"/>
  <c r="AC293" i="13"/>
  <c r="AA293" i="13"/>
  <c r="Y293" i="13"/>
  <c r="X293" i="13"/>
  <c r="H293" i="13"/>
  <c r="O293" i="13" s="1"/>
  <c r="G293" i="13"/>
  <c r="L293" i="13" s="1"/>
  <c r="AC292" i="13"/>
  <c r="AA292" i="13"/>
  <c r="Y292" i="13"/>
  <c r="X292" i="13"/>
  <c r="H292" i="13"/>
  <c r="O292" i="13" s="1"/>
  <c r="G292" i="13"/>
  <c r="M292" i="13" s="1"/>
  <c r="AC291" i="13"/>
  <c r="AA291" i="13"/>
  <c r="Y291" i="13"/>
  <c r="X291" i="13"/>
  <c r="H291" i="13"/>
  <c r="G291" i="13"/>
  <c r="L291" i="13" s="1"/>
  <c r="O291" i="13"/>
  <c r="AC290" i="13"/>
  <c r="AA290" i="13"/>
  <c r="Y290" i="13"/>
  <c r="X290" i="13"/>
  <c r="N290" i="13"/>
  <c r="H290" i="13"/>
  <c r="O290" i="13" s="1"/>
  <c r="G290" i="13"/>
  <c r="L290" i="13" s="1"/>
  <c r="AC289" i="13"/>
  <c r="AA289" i="13"/>
  <c r="Y289" i="13"/>
  <c r="X289" i="13"/>
  <c r="H289" i="13"/>
  <c r="O289" i="13" s="1"/>
  <c r="G289" i="13"/>
  <c r="L289" i="13" s="1"/>
  <c r="AC288" i="13"/>
  <c r="AA288" i="13"/>
  <c r="Y288" i="13"/>
  <c r="X288" i="13"/>
  <c r="N288" i="13"/>
  <c r="H288" i="13"/>
  <c r="G288" i="13"/>
  <c r="L288" i="13" s="1"/>
  <c r="AC287" i="13"/>
  <c r="AA287" i="13"/>
  <c r="Y287" i="13"/>
  <c r="X287" i="13"/>
  <c r="H287" i="13"/>
  <c r="O287" i="13" s="1"/>
  <c r="AC286" i="13"/>
  <c r="AA286" i="13"/>
  <c r="Y286" i="13"/>
  <c r="X286" i="13"/>
  <c r="G286" i="13"/>
  <c r="L286" i="13" s="1"/>
  <c r="AC285" i="13"/>
  <c r="AA285" i="13"/>
  <c r="Y285" i="13"/>
  <c r="X285" i="13"/>
  <c r="O285" i="13"/>
  <c r="H285" i="13"/>
  <c r="G285" i="13"/>
  <c r="L285" i="13" s="1"/>
  <c r="AC284" i="13"/>
  <c r="AA284" i="13"/>
  <c r="Y284" i="13"/>
  <c r="X284" i="13"/>
  <c r="N284" i="13"/>
  <c r="M284" i="13"/>
  <c r="H284" i="13"/>
  <c r="O284" i="13" s="1"/>
  <c r="G284" i="13"/>
  <c r="L284" i="13" s="1"/>
  <c r="AC283" i="13"/>
  <c r="AA283" i="13"/>
  <c r="Y283" i="13"/>
  <c r="X283" i="13"/>
  <c r="M283" i="13"/>
  <c r="H283" i="13"/>
  <c r="G283" i="13"/>
  <c r="L283" i="13" s="1"/>
  <c r="O283" i="13"/>
  <c r="AC282" i="13"/>
  <c r="AA282" i="13"/>
  <c r="Y282" i="13"/>
  <c r="X282" i="13"/>
  <c r="H282" i="13"/>
  <c r="O282" i="13" s="1"/>
  <c r="G282" i="13"/>
  <c r="L282" i="13" s="1"/>
  <c r="AC281" i="13"/>
  <c r="AA281" i="13"/>
  <c r="Y281" i="13"/>
  <c r="X281" i="13"/>
  <c r="O281" i="13"/>
  <c r="H281" i="13"/>
  <c r="G281" i="13"/>
  <c r="L281" i="13" s="1"/>
  <c r="AC280" i="13"/>
  <c r="AA280" i="13"/>
  <c r="Y280" i="13"/>
  <c r="X280" i="13"/>
  <c r="M280" i="13"/>
  <c r="G280" i="13"/>
  <c r="L280" i="13" s="1"/>
  <c r="AC279" i="13"/>
  <c r="AA279" i="13"/>
  <c r="Y279" i="13"/>
  <c r="X279" i="13"/>
  <c r="H279" i="13"/>
  <c r="G279" i="13"/>
  <c r="L279" i="13" s="1"/>
  <c r="AC278" i="13"/>
  <c r="AA278" i="13"/>
  <c r="Y278" i="13"/>
  <c r="X278" i="13"/>
  <c r="M278" i="13"/>
  <c r="G278" i="13"/>
  <c r="L278" i="13" s="1"/>
  <c r="AC277" i="13"/>
  <c r="AA277" i="13"/>
  <c r="Y277" i="13"/>
  <c r="X277" i="13"/>
  <c r="H277" i="13"/>
  <c r="G277" i="13"/>
  <c r="L277" i="13" s="1"/>
  <c r="AC276" i="13"/>
  <c r="AA276" i="13"/>
  <c r="Y276" i="13"/>
  <c r="X276" i="13"/>
  <c r="M276" i="13"/>
  <c r="G276" i="13"/>
  <c r="L276" i="13" s="1"/>
  <c r="AC275" i="13"/>
  <c r="AA275" i="13"/>
  <c r="Y275" i="13"/>
  <c r="X275" i="13"/>
  <c r="H275" i="13"/>
  <c r="G275" i="13"/>
  <c r="L275" i="13" s="1"/>
  <c r="AC274" i="13"/>
  <c r="AA274" i="13"/>
  <c r="Y274" i="13"/>
  <c r="X274" i="13"/>
  <c r="M274" i="13"/>
  <c r="G274" i="13"/>
  <c r="L274" i="13" s="1"/>
  <c r="AC273" i="13"/>
  <c r="AA273" i="13"/>
  <c r="Y273" i="13"/>
  <c r="X273" i="13"/>
  <c r="H273" i="13"/>
  <c r="G273" i="13"/>
  <c r="AC272" i="13"/>
  <c r="AA272" i="13"/>
  <c r="Y272" i="13"/>
  <c r="X272" i="13"/>
  <c r="M272" i="13"/>
  <c r="G272" i="13"/>
  <c r="L272" i="13" s="1"/>
  <c r="AC271" i="13"/>
  <c r="AA271" i="13"/>
  <c r="Y271" i="13"/>
  <c r="X271" i="13"/>
  <c r="H271" i="13"/>
  <c r="G271" i="13"/>
  <c r="L271" i="13" s="1"/>
  <c r="AC270" i="13"/>
  <c r="AA270" i="13"/>
  <c r="Y270" i="13"/>
  <c r="X270" i="13"/>
  <c r="H270" i="13"/>
  <c r="P270" i="13" s="1"/>
  <c r="G270" i="13"/>
  <c r="AC269" i="13"/>
  <c r="AA269" i="13"/>
  <c r="Y269" i="13"/>
  <c r="X269" i="13"/>
  <c r="H269" i="13"/>
  <c r="G269" i="13"/>
  <c r="AC268" i="13"/>
  <c r="AA268" i="13"/>
  <c r="Y268" i="13"/>
  <c r="X268" i="13"/>
  <c r="H268" i="13"/>
  <c r="G268" i="13"/>
  <c r="AC267" i="13"/>
  <c r="AA267" i="13"/>
  <c r="Y267" i="13"/>
  <c r="X267" i="13"/>
  <c r="H267" i="13"/>
  <c r="G267" i="13"/>
  <c r="AC266" i="13"/>
  <c r="AA266" i="13"/>
  <c r="Y266" i="13"/>
  <c r="X266" i="13"/>
  <c r="P266" i="13"/>
  <c r="H266" i="13"/>
  <c r="Q266" i="13" s="1"/>
  <c r="G266" i="13"/>
  <c r="AC265" i="13"/>
  <c r="AA265" i="13"/>
  <c r="Y265" i="13"/>
  <c r="X265" i="13"/>
  <c r="H265" i="13"/>
  <c r="Q265" i="13" s="1"/>
  <c r="G265" i="13"/>
  <c r="AC264" i="13"/>
  <c r="AA264" i="13"/>
  <c r="Y264" i="13"/>
  <c r="X264" i="13"/>
  <c r="I264" i="13"/>
  <c r="R264" i="13" s="1"/>
  <c r="H264" i="13"/>
  <c r="Q264" i="13" s="1"/>
  <c r="G264" i="13"/>
  <c r="AC263" i="13"/>
  <c r="AA263" i="13"/>
  <c r="Y263" i="13"/>
  <c r="X263" i="13"/>
  <c r="H263" i="13"/>
  <c r="Q263" i="13" s="1"/>
  <c r="AC262" i="13"/>
  <c r="AA262" i="13"/>
  <c r="Y262" i="13"/>
  <c r="X262" i="13"/>
  <c r="H262" i="13"/>
  <c r="Q262" i="13" s="1"/>
  <c r="AC261" i="13"/>
  <c r="AA261" i="13"/>
  <c r="Y261" i="13"/>
  <c r="X261" i="13"/>
  <c r="H261" i="13"/>
  <c r="Q261" i="13" s="1"/>
  <c r="AC260" i="13"/>
  <c r="AA260" i="13"/>
  <c r="Y260" i="13"/>
  <c r="X260" i="13"/>
  <c r="H260" i="13"/>
  <c r="G260" i="13"/>
  <c r="AC259" i="13"/>
  <c r="AA259" i="13"/>
  <c r="Y259" i="13"/>
  <c r="X259" i="13"/>
  <c r="H259" i="13"/>
  <c r="G259" i="13"/>
  <c r="AC258" i="13"/>
  <c r="AA258" i="13"/>
  <c r="Y258" i="13"/>
  <c r="X258" i="13"/>
  <c r="H258" i="13"/>
  <c r="Q258" i="13" s="1"/>
  <c r="G258" i="13"/>
  <c r="AC257" i="13"/>
  <c r="AA257" i="13"/>
  <c r="Y257" i="13"/>
  <c r="X257" i="13"/>
  <c r="H257" i="13"/>
  <c r="G257" i="13"/>
  <c r="AC256" i="13"/>
  <c r="AA256" i="13"/>
  <c r="Y256" i="13"/>
  <c r="X256" i="13"/>
  <c r="H256" i="13"/>
  <c r="G256" i="13"/>
  <c r="AC255" i="13"/>
  <c r="AA255" i="13"/>
  <c r="Y255" i="13"/>
  <c r="X255" i="13"/>
  <c r="H255" i="13"/>
  <c r="Q255" i="13" s="1"/>
  <c r="G255" i="13"/>
  <c r="AC254" i="13"/>
  <c r="AA254" i="13"/>
  <c r="Y254" i="13"/>
  <c r="X254" i="13"/>
  <c r="H254" i="13"/>
  <c r="G254" i="13"/>
  <c r="AC253" i="13"/>
  <c r="AA253" i="13"/>
  <c r="Y253" i="13"/>
  <c r="X253" i="13"/>
  <c r="H253" i="13"/>
  <c r="G253" i="13"/>
  <c r="AC252" i="13"/>
  <c r="AA252" i="13"/>
  <c r="Y252" i="13"/>
  <c r="X252" i="13"/>
  <c r="H252" i="13"/>
  <c r="G252" i="13"/>
  <c r="AC251" i="13"/>
  <c r="AA251" i="13"/>
  <c r="Y251" i="13"/>
  <c r="X251" i="13"/>
  <c r="P251" i="13"/>
  <c r="H251" i="13"/>
  <c r="Q251" i="13" s="1"/>
  <c r="G251" i="13"/>
  <c r="AC250" i="13"/>
  <c r="AA250" i="13"/>
  <c r="Y250" i="13"/>
  <c r="X250" i="13"/>
  <c r="H250" i="13"/>
  <c r="Q250" i="13" s="1"/>
  <c r="G250" i="13"/>
  <c r="AC249" i="13"/>
  <c r="AA249" i="13"/>
  <c r="Y249" i="13"/>
  <c r="X249" i="13"/>
  <c r="I249" i="13"/>
  <c r="R249" i="13" s="1"/>
  <c r="H249" i="13"/>
  <c r="Q249" i="13" s="1"/>
  <c r="G249" i="13"/>
  <c r="AC248" i="13"/>
  <c r="AA248" i="13"/>
  <c r="Y248" i="13"/>
  <c r="X248" i="13"/>
  <c r="H248" i="13"/>
  <c r="G248" i="13"/>
  <c r="AC247" i="13"/>
  <c r="AA247" i="13"/>
  <c r="Y247" i="13"/>
  <c r="X247" i="13"/>
  <c r="H247" i="13"/>
  <c r="Q247" i="13" s="1"/>
  <c r="G247" i="13"/>
  <c r="AC246" i="13"/>
  <c r="AA246" i="13"/>
  <c r="Y246" i="13"/>
  <c r="X246" i="13"/>
  <c r="H246" i="13"/>
  <c r="G246" i="13"/>
  <c r="AC245" i="13"/>
  <c r="AA245" i="13"/>
  <c r="Y245" i="13"/>
  <c r="X245" i="13"/>
  <c r="H245" i="13"/>
  <c r="G245" i="13"/>
  <c r="I245" i="13" s="1"/>
  <c r="R245" i="13" s="1"/>
  <c r="AC244" i="13"/>
  <c r="AA244" i="13"/>
  <c r="Y244" i="13"/>
  <c r="X244" i="13"/>
  <c r="H244" i="13"/>
  <c r="G244" i="13"/>
  <c r="AC243" i="13"/>
  <c r="AA243" i="13"/>
  <c r="Y243" i="13"/>
  <c r="X243" i="13"/>
  <c r="H243" i="13"/>
  <c r="G243" i="13"/>
  <c r="AC242" i="13"/>
  <c r="AA242" i="13"/>
  <c r="Y242" i="13"/>
  <c r="X242" i="13"/>
  <c r="H242" i="13"/>
  <c r="Q242" i="13" s="1"/>
  <c r="G242" i="13"/>
  <c r="AC241" i="13"/>
  <c r="AA241" i="13"/>
  <c r="Y241" i="13"/>
  <c r="X241" i="13"/>
  <c r="H241" i="13"/>
  <c r="G241" i="13"/>
  <c r="AC240" i="13"/>
  <c r="AA240" i="13"/>
  <c r="Y240" i="13"/>
  <c r="X240" i="13"/>
  <c r="H240" i="13"/>
  <c r="Q240" i="13" s="1"/>
  <c r="G240" i="13"/>
  <c r="I240" i="13" s="1"/>
  <c r="R240" i="13" s="1"/>
  <c r="AC239" i="13"/>
  <c r="AA239" i="13"/>
  <c r="Y239" i="13"/>
  <c r="X239" i="13"/>
  <c r="H239" i="13"/>
  <c r="G239" i="13"/>
  <c r="AC238" i="13"/>
  <c r="AA238" i="13"/>
  <c r="Y238" i="13"/>
  <c r="X238" i="13"/>
  <c r="H238" i="13"/>
  <c r="Q238" i="13" s="1"/>
  <c r="G238" i="13"/>
  <c r="I238" i="13" s="1"/>
  <c r="R238" i="13" s="1"/>
  <c r="AC237" i="13"/>
  <c r="AA237" i="13"/>
  <c r="Y237" i="13"/>
  <c r="X237" i="13"/>
  <c r="H237" i="13"/>
  <c r="G237" i="13"/>
  <c r="AC236" i="13"/>
  <c r="AA236" i="13"/>
  <c r="Y236" i="13"/>
  <c r="X236" i="13"/>
  <c r="H236" i="13"/>
  <c r="Q236" i="13" s="1"/>
  <c r="G236" i="13"/>
  <c r="AC235" i="13"/>
  <c r="AA235" i="13"/>
  <c r="Y235" i="13"/>
  <c r="X235" i="13"/>
  <c r="H235" i="13"/>
  <c r="Q235" i="13" s="1"/>
  <c r="G235" i="13"/>
  <c r="I235" i="13" s="1"/>
  <c r="AC234" i="13"/>
  <c r="AA234" i="13"/>
  <c r="Y234" i="13"/>
  <c r="X234" i="13"/>
  <c r="H234" i="13"/>
  <c r="Q234" i="13" s="1"/>
  <c r="G234" i="13"/>
  <c r="AC233" i="13"/>
  <c r="AA233" i="13"/>
  <c r="Y233" i="13"/>
  <c r="X233" i="13"/>
  <c r="H233" i="13"/>
  <c r="G233" i="13"/>
  <c r="AC232" i="13"/>
  <c r="AA232" i="13"/>
  <c r="Y232" i="13"/>
  <c r="X232" i="13"/>
  <c r="H232" i="13"/>
  <c r="Q232" i="13" s="1"/>
  <c r="G232" i="13"/>
  <c r="AC231" i="13"/>
  <c r="AA231" i="13"/>
  <c r="Y231" i="13"/>
  <c r="X231" i="13"/>
  <c r="H231" i="13"/>
  <c r="G231" i="13"/>
  <c r="AC230" i="13"/>
  <c r="AA230" i="13"/>
  <c r="Y230" i="13"/>
  <c r="X230" i="13"/>
  <c r="H230" i="13"/>
  <c r="Q230" i="13" s="1"/>
  <c r="G230" i="13"/>
  <c r="AC229" i="13"/>
  <c r="AA229" i="13"/>
  <c r="Y229" i="13"/>
  <c r="X229" i="13"/>
  <c r="H229" i="13"/>
  <c r="G229" i="13"/>
  <c r="AC228" i="13"/>
  <c r="AA228" i="13"/>
  <c r="Y228" i="13"/>
  <c r="X228" i="13"/>
  <c r="H228" i="13"/>
  <c r="Q228" i="13" s="1"/>
  <c r="G228" i="13"/>
  <c r="AC227" i="13"/>
  <c r="AA227" i="13"/>
  <c r="Y227" i="13"/>
  <c r="X227" i="13"/>
  <c r="H227" i="13"/>
  <c r="Q227" i="13" s="1"/>
  <c r="G227" i="13"/>
  <c r="AC226" i="13"/>
  <c r="AA226" i="13"/>
  <c r="Y226" i="13"/>
  <c r="X226" i="13"/>
  <c r="H226" i="13"/>
  <c r="Q226" i="13" s="1"/>
  <c r="G226" i="13"/>
  <c r="I226" i="13" s="1"/>
  <c r="R226" i="13" s="1"/>
  <c r="AC225" i="13"/>
  <c r="AA225" i="13"/>
  <c r="Y225" i="13"/>
  <c r="X225" i="13"/>
  <c r="H225" i="13"/>
  <c r="G225" i="13"/>
  <c r="AC224" i="13"/>
  <c r="AA224" i="13"/>
  <c r="Y224" i="13"/>
  <c r="X224" i="13"/>
  <c r="H224" i="13"/>
  <c r="Q224" i="13" s="1"/>
  <c r="G224" i="13"/>
  <c r="I224" i="13" s="1"/>
  <c r="R224" i="13" s="1"/>
  <c r="AC223" i="13"/>
  <c r="AA223" i="13"/>
  <c r="Y223" i="13"/>
  <c r="X223" i="13"/>
  <c r="H223" i="13"/>
  <c r="G223" i="13"/>
  <c r="AC222" i="13"/>
  <c r="AA222" i="13"/>
  <c r="Y222" i="13"/>
  <c r="X222" i="13"/>
  <c r="H222" i="13"/>
  <c r="Q222" i="13" s="1"/>
  <c r="G222" i="13"/>
  <c r="I222" i="13" s="1"/>
  <c r="AC221" i="13"/>
  <c r="AA221" i="13"/>
  <c r="Y221" i="13"/>
  <c r="X221" i="13"/>
  <c r="H221" i="13"/>
  <c r="G221" i="13"/>
  <c r="AC220" i="13"/>
  <c r="AA220" i="13"/>
  <c r="Y220" i="13"/>
  <c r="X220" i="13"/>
  <c r="H220" i="13"/>
  <c r="Q220" i="13" s="1"/>
  <c r="G220" i="13"/>
  <c r="AC219" i="13"/>
  <c r="AA219" i="13"/>
  <c r="Y219" i="13"/>
  <c r="X219" i="13"/>
  <c r="H219" i="13"/>
  <c r="G219" i="13"/>
  <c r="AC218" i="13"/>
  <c r="AA218" i="13"/>
  <c r="Y218" i="13"/>
  <c r="X218" i="13"/>
  <c r="H218" i="13"/>
  <c r="Q218" i="13" s="1"/>
  <c r="G218" i="13"/>
  <c r="AC217" i="13"/>
  <c r="AA217" i="13"/>
  <c r="Y217" i="13"/>
  <c r="X217" i="13"/>
  <c r="H217" i="13"/>
  <c r="G217" i="13"/>
  <c r="AC216" i="13"/>
  <c r="AA216" i="13"/>
  <c r="Y216" i="13"/>
  <c r="X216" i="13"/>
  <c r="H216" i="13"/>
  <c r="Q216" i="13" s="1"/>
  <c r="G216" i="13"/>
  <c r="I216" i="13" s="1"/>
  <c r="R216" i="13" s="1"/>
  <c r="AC215" i="13"/>
  <c r="AA215" i="13"/>
  <c r="Y215" i="13"/>
  <c r="X215" i="13"/>
  <c r="H215" i="13"/>
  <c r="G215" i="13"/>
  <c r="AC214" i="13"/>
  <c r="AA214" i="13"/>
  <c r="Y214" i="13"/>
  <c r="X214" i="13"/>
  <c r="H214" i="13"/>
  <c r="Q214" i="13" s="1"/>
  <c r="G214" i="13"/>
  <c r="AC213" i="13"/>
  <c r="AA213" i="13"/>
  <c r="Y213" i="13"/>
  <c r="X213" i="13"/>
  <c r="H213" i="13"/>
  <c r="G213" i="13"/>
  <c r="AC212" i="13"/>
  <c r="AA212" i="13"/>
  <c r="Y212" i="13"/>
  <c r="X212" i="13"/>
  <c r="H212" i="13"/>
  <c r="Q212" i="13" s="1"/>
  <c r="G212" i="13"/>
  <c r="AC211" i="13"/>
  <c r="AA211" i="13"/>
  <c r="Y211" i="13"/>
  <c r="X211" i="13"/>
  <c r="H211" i="13"/>
  <c r="G211" i="13"/>
  <c r="AC210" i="13"/>
  <c r="AA210" i="13"/>
  <c r="Y210" i="13"/>
  <c r="X210" i="13"/>
  <c r="H210" i="13"/>
  <c r="Q210" i="13" s="1"/>
  <c r="G210" i="13"/>
  <c r="I210" i="13" s="1"/>
  <c r="R210" i="13" s="1"/>
  <c r="AC209" i="13"/>
  <c r="AA209" i="13"/>
  <c r="Y209" i="13"/>
  <c r="X209" i="13"/>
  <c r="H209" i="13"/>
  <c r="G209" i="13"/>
  <c r="AC208" i="13"/>
  <c r="AA208" i="13"/>
  <c r="Y208" i="13"/>
  <c r="X208" i="13"/>
  <c r="H208" i="13"/>
  <c r="Q208" i="13" s="1"/>
  <c r="G208" i="13"/>
  <c r="I208" i="13" s="1"/>
  <c r="R208" i="13" s="1"/>
  <c r="AC207" i="13"/>
  <c r="AA207" i="13"/>
  <c r="Y207" i="13"/>
  <c r="X207" i="13"/>
  <c r="H207" i="13"/>
  <c r="G207" i="13"/>
  <c r="AC206" i="13"/>
  <c r="AA206" i="13"/>
  <c r="Y206" i="13"/>
  <c r="X206" i="13"/>
  <c r="H206" i="13"/>
  <c r="Q206" i="13" s="1"/>
  <c r="G206" i="13"/>
  <c r="I206" i="13" s="1"/>
  <c r="AC205" i="13"/>
  <c r="AA205" i="13"/>
  <c r="Y205" i="13"/>
  <c r="X205" i="13"/>
  <c r="H205" i="13"/>
  <c r="G205" i="13"/>
  <c r="AC204" i="13"/>
  <c r="AA204" i="13"/>
  <c r="Y204" i="13"/>
  <c r="X204" i="13"/>
  <c r="H204" i="13"/>
  <c r="Q204" i="13" s="1"/>
  <c r="G204" i="13"/>
  <c r="AC203" i="13"/>
  <c r="AA203" i="13"/>
  <c r="Y203" i="13"/>
  <c r="X203" i="13"/>
  <c r="H203" i="13"/>
  <c r="G203" i="13"/>
  <c r="AC202" i="13"/>
  <c r="AA202" i="13"/>
  <c r="Y202" i="13"/>
  <c r="X202" i="13"/>
  <c r="H202" i="13"/>
  <c r="Q202" i="13" s="1"/>
  <c r="G202" i="13"/>
  <c r="AC201" i="13"/>
  <c r="AA201" i="13"/>
  <c r="Y201" i="13"/>
  <c r="X201" i="13"/>
  <c r="H201" i="13"/>
  <c r="G201" i="13"/>
  <c r="AC200" i="13"/>
  <c r="AA200" i="13"/>
  <c r="Y200" i="13"/>
  <c r="X200" i="13"/>
  <c r="H200" i="13"/>
  <c r="Q200" i="13" s="1"/>
  <c r="G200" i="13"/>
  <c r="I200" i="13" s="1"/>
  <c r="R200" i="13" s="1"/>
  <c r="AC199" i="13"/>
  <c r="AA199" i="13"/>
  <c r="Y199" i="13"/>
  <c r="X199" i="13"/>
  <c r="H199" i="13"/>
  <c r="G199" i="13"/>
  <c r="AC198" i="13"/>
  <c r="AA198" i="13"/>
  <c r="Y198" i="13"/>
  <c r="X198" i="13"/>
  <c r="H198" i="13"/>
  <c r="Q198" i="13" s="1"/>
  <c r="G198" i="13"/>
  <c r="AC197" i="13"/>
  <c r="AA197" i="13"/>
  <c r="Y197" i="13"/>
  <c r="X197" i="13"/>
  <c r="H197" i="13"/>
  <c r="G197" i="13"/>
  <c r="AC196" i="13"/>
  <c r="AA196" i="13"/>
  <c r="Y196" i="13"/>
  <c r="X196" i="13"/>
  <c r="H196" i="13"/>
  <c r="Q196" i="13" s="1"/>
  <c r="G196" i="13"/>
  <c r="I196" i="13" s="1"/>
  <c r="R196" i="13" s="1"/>
  <c r="AC195" i="13"/>
  <c r="AA195" i="13"/>
  <c r="Y195" i="13"/>
  <c r="X195" i="13"/>
  <c r="H195" i="13"/>
  <c r="G195" i="13"/>
  <c r="AC194" i="13"/>
  <c r="AA194" i="13"/>
  <c r="Y194" i="13"/>
  <c r="X194" i="13"/>
  <c r="H194" i="13"/>
  <c r="Q194" i="13" s="1"/>
  <c r="G194" i="13"/>
  <c r="I194" i="13" s="1"/>
  <c r="R194" i="13" s="1"/>
  <c r="AC193" i="13"/>
  <c r="AA193" i="13"/>
  <c r="Y193" i="13"/>
  <c r="X193" i="13"/>
  <c r="H193" i="13"/>
  <c r="G193" i="13"/>
  <c r="AC192" i="13"/>
  <c r="AA192" i="13"/>
  <c r="Y192" i="13"/>
  <c r="X192" i="13"/>
  <c r="H192" i="13"/>
  <c r="Q192" i="13" s="1"/>
  <c r="G192" i="13"/>
  <c r="I192" i="13" s="1"/>
  <c r="R192" i="13" s="1"/>
  <c r="AC191" i="13"/>
  <c r="AA191" i="13"/>
  <c r="Y191" i="13"/>
  <c r="X191" i="13"/>
  <c r="H191" i="13"/>
  <c r="Q191" i="13" s="1"/>
  <c r="G191" i="13"/>
  <c r="I191" i="13" s="1"/>
  <c r="R191" i="13" s="1"/>
  <c r="AC190" i="13"/>
  <c r="AA190" i="13"/>
  <c r="Y190" i="13"/>
  <c r="X190" i="13"/>
  <c r="H190" i="13"/>
  <c r="Q190" i="13" s="1"/>
  <c r="G190" i="13"/>
  <c r="AC189" i="13"/>
  <c r="AA189" i="13"/>
  <c r="Y189" i="13"/>
  <c r="X189" i="13"/>
  <c r="H189" i="13"/>
  <c r="Q189" i="13" s="1"/>
  <c r="G189" i="13"/>
  <c r="AC188" i="13"/>
  <c r="AA188" i="13"/>
  <c r="Y188" i="13"/>
  <c r="X188" i="13"/>
  <c r="H188" i="13"/>
  <c r="Q188" i="13" s="1"/>
  <c r="G188" i="13"/>
  <c r="AC187" i="13"/>
  <c r="AA187" i="13"/>
  <c r="Y187" i="13"/>
  <c r="X187" i="13"/>
  <c r="H187" i="13"/>
  <c r="Q187" i="13" s="1"/>
  <c r="G187" i="13"/>
  <c r="I187" i="13" s="1"/>
  <c r="R187" i="13" s="1"/>
  <c r="AC186" i="13"/>
  <c r="AA186" i="13"/>
  <c r="Y186" i="13"/>
  <c r="X186" i="13"/>
  <c r="H186" i="13"/>
  <c r="G186" i="13"/>
  <c r="AC185" i="13"/>
  <c r="AA185" i="13"/>
  <c r="Y185" i="13"/>
  <c r="X185" i="13"/>
  <c r="H185" i="13"/>
  <c r="G185" i="13"/>
  <c r="AC184" i="13"/>
  <c r="AA184" i="13"/>
  <c r="Y184" i="13"/>
  <c r="X184" i="13"/>
  <c r="H184" i="13"/>
  <c r="Q184" i="13" s="1"/>
  <c r="G184" i="13"/>
  <c r="I184" i="13" s="1"/>
  <c r="R184" i="13" s="1"/>
  <c r="AC183" i="13"/>
  <c r="AA183" i="13"/>
  <c r="Y183" i="13"/>
  <c r="X183" i="13"/>
  <c r="H183" i="13"/>
  <c r="Q183" i="13" s="1"/>
  <c r="G183" i="13"/>
  <c r="I183" i="13" s="1"/>
  <c r="R183" i="13" s="1"/>
  <c r="AC182" i="13"/>
  <c r="AA182" i="13"/>
  <c r="Y182" i="13"/>
  <c r="X182" i="13"/>
  <c r="H182" i="13"/>
  <c r="Q182" i="13" s="1"/>
  <c r="G182" i="13"/>
  <c r="AC181" i="13"/>
  <c r="AA181" i="13"/>
  <c r="Y181" i="13"/>
  <c r="X181" i="13"/>
  <c r="H181" i="13"/>
  <c r="Q181" i="13" s="1"/>
  <c r="G181" i="13"/>
  <c r="I181" i="13" s="1"/>
  <c r="R181" i="13" s="1"/>
  <c r="AC180" i="13"/>
  <c r="AA180" i="13"/>
  <c r="Y180" i="13"/>
  <c r="X180" i="13"/>
  <c r="H180" i="13"/>
  <c r="Q180" i="13" s="1"/>
  <c r="G180" i="13"/>
  <c r="AC179" i="13"/>
  <c r="AA179" i="13"/>
  <c r="Y179" i="13"/>
  <c r="X179" i="13"/>
  <c r="H179" i="13"/>
  <c r="Q179" i="13" s="1"/>
  <c r="G179" i="13"/>
  <c r="AC178" i="13"/>
  <c r="AA178" i="13"/>
  <c r="Y178" i="13"/>
  <c r="X178" i="13"/>
  <c r="H178" i="13"/>
  <c r="Q178" i="13" s="1"/>
  <c r="G178" i="13"/>
  <c r="I178" i="13" s="1"/>
  <c r="AC177" i="13"/>
  <c r="AA177" i="13"/>
  <c r="Y177" i="13"/>
  <c r="X177" i="13"/>
  <c r="H177" i="13"/>
  <c r="Q177" i="13" s="1"/>
  <c r="G177" i="13"/>
  <c r="AC176" i="13"/>
  <c r="AA176" i="13"/>
  <c r="Y176" i="13"/>
  <c r="X176" i="13"/>
  <c r="H176" i="13"/>
  <c r="Q176" i="13" s="1"/>
  <c r="G176" i="13"/>
  <c r="I176" i="13" s="1"/>
  <c r="R176" i="13" s="1"/>
  <c r="AC175" i="13"/>
  <c r="AA175" i="13"/>
  <c r="Y175" i="13"/>
  <c r="X175" i="13"/>
  <c r="H175" i="13"/>
  <c r="Q175" i="13" s="1"/>
  <c r="G175" i="13"/>
  <c r="AC174" i="13"/>
  <c r="AA174" i="13"/>
  <c r="Y174" i="13"/>
  <c r="X174" i="13"/>
  <c r="I174" i="13"/>
  <c r="R174" i="13" s="1"/>
  <c r="H174" i="13"/>
  <c r="Q174" i="13" s="1"/>
  <c r="G174" i="13"/>
  <c r="AC173" i="13"/>
  <c r="AA173" i="13"/>
  <c r="Y173" i="13"/>
  <c r="X173" i="13"/>
  <c r="H173" i="13"/>
  <c r="Q173" i="13" s="1"/>
  <c r="G173" i="13"/>
  <c r="AC172" i="13"/>
  <c r="AA172" i="13"/>
  <c r="Y172" i="13"/>
  <c r="X172" i="13"/>
  <c r="H172" i="13"/>
  <c r="Q172" i="13" s="1"/>
  <c r="G172" i="13"/>
  <c r="I172" i="13" s="1"/>
  <c r="R172" i="13" s="1"/>
  <c r="AC171" i="13"/>
  <c r="AA171" i="13"/>
  <c r="Y171" i="13"/>
  <c r="X171" i="13"/>
  <c r="H171" i="13"/>
  <c r="Q171" i="13" s="1"/>
  <c r="G171" i="13"/>
  <c r="AC170" i="13"/>
  <c r="AA170" i="13"/>
  <c r="Y170" i="13"/>
  <c r="X170" i="13"/>
  <c r="H170" i="13"/>
  <c r="Q170" i="13" s="1"/>
  <c r="G170" i="13"/>
  <c r="I170" i="13" s="1"/>
  <c r="R170" i="13" s="1"/>
  <c r="AC169" i="13"/>
  <c r="AA169" i="13"/>
  <c r="Y169" i="13"/>
  <c r="X169" i="13"/>
  <c r="H169" i="13"/>
  <c r="Q169" i="13" s="1"/>
  <c r="G169" i="13"/>
  <c r="AC168" i="13"/>
  <c r="AA168" i="13"/>
  <c r="Y168" i="13"/>
  <c r="X168" i="13"/>
  <c r="H168" i="13"/>
  <c r="Q168" i="13" s="1"/>
  <c r="G168" i="13"/>
  <c r="I168" i="13" s="1"/>
  <c r="AC167" i="13"/>
  <c r="AA167" i="13"/>
  <c r="Y167" i="13"/>
  <c r="X167" i="13"/>
  <c r="H167" i="13"/>
  <c r="Q167" i="13" s="1"/>
  <c r="G167" i="13"/>
  <c r="AC166" i="13"/>
  <c r="AA166" i="13"/>
  <c r="Y166" i="13"/>
  <c r="X166" i="13"/>
  <c r="H166" i="13"/>
  <c r="G166" i="13"/>
  <c r="AC165" i="13"/>
  <c r="AA165" i="13"/>
  <c r="Y165" i="13"/>
  <c r="X165" i="13"/>
  <c r="H165" i="13"/>
  <c r="Q165" i="13" s="1"/>
  <c r="G165" i="13"/>
  <c r="AC164" i="13"/>
  <c r="AA164" i="13"/>
  <c r="Y164" i="13"/>
  <c r="X164" i="13"/>
  <c r="H164" i="13"/>
  <c r="Q164" i="13" s="1"/>
  <c r="G164" i="13"/>
  <c r="I164" i="13" s="1"/>
  <c r="R164" i="13" s="1"/>
  <c r="AC163" i="13"/>
  <c r="AA163" i="13"/>
  <c r="Y163" i="13"/>
  <c r="X163" i="13"/>
  <c r="H163" i="13"/>
  <c r="Q163" i="13" s="1"/>
  <c r="G163" i="13"/>
  <c r="AC162" i="13"/>
  <c r="AA162" i="13"/>
  <c r="Y162" i="13"/>
  <c r="X162" i="13"/>
  <c r="H162" i="13"/>
  <c r="Q162" i="13" s="1"/>
  <c r="G162" i="13"/>
  <c r="I162" i="13" s="1"/>
  <c r="R162" i="13" s="1"/>
  <c r="AC161" i="13"/>
  <c r="AA161" i="13"/>
  <c r="Y161" i="13"/>
  <c r="X161" i="13"/>
  <c r="H161" i="13"/>
  <c r="Q161" i="13" s="1"/>
  <c r="G161" i="13"/>
  <c r="AC160" i="13"/>
  <c r="AA160" i="13"/>
  <c r="Y160" i="13"/>
  <c r="X160" i="13"/>
  <c r="H160" i="13"/>
  <c r="Q160" i="13" s="1"/>
  <c r="G160" i="13"/>
  <c r="I160" i="13" s="1"/>
  <c r="R160" i="13" s="1"/>
  <c r="AC159" i="13"/>
  <c r="AA159" i="13"/>
  <c r="Y159" i="13"/>
  <c r="X159" i="13"/>
  <c r="H159" i="13"/>
  <c r="Q159" i="13" s="1"/>
  <c r="G159" i="13"/>
  <c r="AC158" i="13"/>
  <c r="AA158" i="13"/>
  <c r="Y158" i="13"/>
  <c r="X158" i="13"/>
  <c r="I158" i="13"/>
  <c r="R158" i="13" s="1"/>
  <c r="H158" i="13"/>
  <c r="Q158" i="13" s="1"/>
  <c r="G158" i="13"/>
  <c r="AC157" i="13"/>
  <c r="AA157" i="13"/>
  <c r="Y157" i="13"/>
  <c r="X157" i="13"/>
  <c r="H157" i="13"/>
  <c r="Q157" i="13" s="1"/>
  <c r="G157" i="13"/>
  <c r="AC156" i="13"/>
  <c r="AA156" i="13"/>
  <c r="Y156" i="13"/>
  <c r="X156" i="13"/>
  <c r="H156" i="13"/>
  <c r="Q156" i="13" s="1"/>
  <c r="G156" i="13"/>
  <c r="I156" i="13" s="1"/>
  <c r="R156" i="13" s="1"/>
  <c r="AC155" i="13"/>
  <c r="AA155" i="13"/>
  <c r="Y155" i="13"/>
  <c r="X155" i="13"/>
  <c r="H155" i="13"/>
  <c r="Q155" i="13" s="1"/>
  <c r="G155" i="13"/>
  <c r="AC154" i="13"/>
  <c r="AA154" i="13"/>
  <c r="Y154" i="13"/>
  <c r="X154" i="13"/>
  <c r="H154" i="13"/>
  <c r="Q154" i="13" s="1"/>
  <c r="G154" i="13"/>
  <c r="AC153" i="13"/>
  <c r="AA153" i="13"/>
  <c r="Y153" i="13"/>
  <c r="X153" i="13"/>
  <c r="H153" i="13"/>
  <c r="Q153" i="13" s="1"/>
  <c r="G153" i="13"/>
  <c r="AC152" i="13"/>
  <c r="AA152" i="13"/>
  <c r="Y152" i="13"/>
  <c r="X152" i="13"/>
  <c r="H152" i="13"/>
  <c r="Q152" i="13" s="1"/>
  <c r="G152" i="13"/>
  <c r="I152" i="13" s="1"/>
  <c r="R152" i="13" s="1"/>
  <c r="AC151" i="13"/>
  <c r="AA151" i="13"/>
  <c r="Y151" i="13"/>
  <c r="X151" i="13"/>
  <c r="H151" i="13"/>
  <c r="Q151" i="13" s="1"/>
  <c r="G151" i="13"/>
  <c r="AC150" i="13"/>
  <c r="AA150" i="13"/>
  <c r="Y150" i="13"/>
  <c r="X150" i="13"/>
  <c r="H150" i="13"/>
  <c r="G150" i="13"/>
  <c r="AC149" i="13"/>
  <c r="AA149" i="13"/>
  <c r="Y149" i="13"/>
  <c r="X149" i="13"/>
  <c r="H149" i="13"/>
  <c r="Q149" i="13" s="1"/>
  <c r="G149" i="13"/>
  <c r="AC148" i="13"/>
  <c r="AA148" i="13"/>
  <c r="Y148" i="13"/>
  <c r="X148" i="13"/>
  <c r="H148" i="13"/>
  <c r="Q148" i="13" s="1"/>
  <c r="G148" i="13"/>
  <c r="I148" i="13" s="1"/>
  <c r="AC147" i="13"/>
  <c r="AA147" i="13"/>
  <c r="Y147" i="13"/>
  <c r="X147" i="13"/>
  <c r="H147" i="13"/>
  <c r="Q147" i="13" s="1"/>
  <c r="G147" i="13"/>
  <c r="AC146" i="13"/>
  <c r="AA146" i="13"/>
  <c r="Y146" i="13"/>
  <c r="X146" i="13"/>
  <c r="H146" i="13"/>
  <c r="Q146" i="13" s="1"/>
  <c r="G146" i="13"/>
  <c r="AC145" i="13"/>
  <c r="AA145" i="13"/>
  <c r="Y145" i="13"/>
  <c r="X145" i="13"/>
  <c r="H145" i="13"/>
  <c r="Q145" i="13" s="1"/>
  <c r="G145" i="13"/>
  <c r="AC144" i="13"/>
  <c r="AA144" i="13"/>
  <c r="Y144" i="13"/>
  <c r="X144" i="13"/>
  <c r="H144" i="13"/>
  <c r="Q144" i="13" s="1"/>
  <c r="G144" i="13"/>
  <c r="I144" i="13" s="1"/>
  <c r="R144" i="13" s="1"/>
  <c r="AC143" i="13"/>
  <c r="AA143" i="13"/>
  <c r="Y143" i="13"/>
  <c r="X143" i="13"/>
  <c r="H143" i="13"/>
  <c r="Q143" i="13" s="1"/>
  <c r="G143" i="13"/>
  <c r="AC142" i="13"/>
  <c r="AA142" i="13"/>
  <c r="Y142" i="13"/>
  <c r="X142" i="13"/>
  <c r="H142" i="13"/>
  <c r="G142" i="13"/>
  <c r="AC141" i="13"/>
  <c r="AA141" i="13"/>
  <c r="Y141" i="13"/>
  <c r="X141" i="13"/>
  <c r="H141" i="13"/>
  <c r="Q141" i="13" s="1"/>
  <c r="G141" i="13"/>
  <c r="AC140" i="13"/>
  <c r="AA140" i="13"/>
  <c r="Y140" i="13"/>
  <c r="X140" i="13"/>
  <c r="H140" i="13"/>
  <c r="Q140" i="13" s="1"/>
  <c r="G140" i="13"/>
  <c r="I140" i="13" s="1"/>
  <c r="R140" i="13" s="1"/>
  <c r="AC139" i="13"/>
  <c r="AA139" i="13"/>
  <c r="Y139" i="13"/>
  <c r="X139" i="13"/>
  <c r="H139" i="13"/>
  <c r="Q139" i="13" s="1"/>
  <c r="G139" i="13"/>
  <c r="AC138" i="13"/>
  <c r="AA138" i="13"/>
  <c r="Y138" i="13"/>
  <c r="X138" i="13"/>
  <c r="H138" i="13"/>
  <c r="Q138" i="13" s="1"/>
  <c r="G138" i="13"/>
  <c r="AC137" i="13"/>
  <c r="AA137" i="13"/>
  <c r="Y137" i="13"/>
  <c r="X137" i="13"/>
  <c r="H137" i="13"/>
  <c r="Q137" i="13" s="1"/>
  <c r="G137" i="13"/>
  <c r="AC136" i="13"/>
  <c r="AA136" i="13"/>
  <c r="Y136" i="13"/>
  <c r="X136" i="13"/>
  <c r="H136" i="13"/>
  <c r="Q136" i="13" s="1"/>
  <c r="G136" i="13"/>
  <c r="I136" i="13" s="1"/>
  <c r="R136" i="13" s="1"/>
  <c r="AC135" i="13"/>
  <c r="AA135" i="13"/>
  <c r="Y135" i="13"/>
  <c r="X135" i="13"/>
  <c r="H135" i="13"/>
  <c r="Q135" i="13" s="1"/>
  <c r="G135" i="13"/>
  <c r="AC134" i="13"/>
  <c r="AA134" i="13"/>
  <c r="Y134" i="13"/>
  <c r="X134" i="13"/>
  <c r="H134" i="13"/>
  <c r="G134" i="13"/>
  <c r="AC133" i="13"/>
  <c r="AA133" i="13"/>
  <c r="Y133" i="13"/>
  <c r="X133" i="13"/>
  <c r="H133" i="13"/>
  <c r="Q133" i="13" s="1"/>
  <c r="G133" i="13"/>
  <c r="AC132" i="13"/>
  <c r="AA132" i="13"/>
  <c r="Y132" i="13"/>
  <c r="X132" i="13"/>
  <c r="H132" i="13"/>
  <c r="Q132" i="13" s="1"/>
  <c r="G132" i="13"/>
  <c r="I132" i="13" s="1"/>
  <c r="R132" i="13" s="1"/>
  <c r="AC131" i="13"/>
  <c r="AA131" i="13"/>
  <c r="Y131" i="13"/>
  <c r="X131" i="13"/>
  <c r="H131" i="13"/>
  <c r="Q131" i="13" s="1"/>
  <c r="G131" i="13"/>
  <c r="AC130" i="13"/>
  <c r="AA130" i="13"/>
  <c r="Y130" i="13"/>
  <c r="X130" i="13"/>
  <c r="H130" i="13"/>
  <c r="Q130" i="13" s="1"/>
  <c r="G130" i="13"/>
  <c r="AC129" i="13"/>
  <c r="AA129" i="13"/>
  <c r="Y129" i="13"/>
  <c r="X129" i="13"/>
  <c r="H129" i="13"/>
  <c r="Q129" i="13" s="1"/>
  <c r="G129" i="13"/>
  <c r="AC128" i="13"/>
  <c r="AA128" i="13"/>
  <c r="Y128" i="13"/>
  <c r="X128" i="13"/>
  <c r="H128" i="13"/>
  <c r="Q128" i="13" s="1"/>
  <c r="G128" i="13"/>
  <c r="I128" i="13" s="1"/>
  <c r="R128" i="13" s="1"/>
  <c r="AC127" i="13"/>
  <c r="AA127" i="13"/>
  <c r="Y127" i="13"/>
  <c r="X127" i="13"/>
  <c r="H127" i="13"/>
  <c r="Q127" i="13" s="1"/>
  <c r="G127" i="13"/>
  <c r="AC126" i="13"/>
  <c r="AA126" i="13"/>
  <c r="Y126" i="13"/>
  <c r="X126" i="13"/>
  <c r="I126" i="13"/>
  <c r="R126" i="13" s="1"/>
  <c r="H126" i="13"/>
  <c r="Q126" i="13" s="1"/>
  <c r="G126" i="13"/>
  <c r="AC125" i="13"/>
  <c r="AA125" i="13"/>
  <c r="Y125" i="13"/>
  <c r="X125" i="13"/>
  <c r="H125" i="13"/>
  <c r="Q125" i="13" s="1"/>
  <c r="G125" i="13"/>
  <c r="AC124" i="13"/>
  <c r="AA124" i="13"/>
  <c r="Y124" i="13"/>
  <c r="X124" i="13"/>
  <c r="H124" i="13"/>
  <c r="Q124" i="13" s="1"/>
  <c r="G124" i="13"/>
  <c r="I124" i="13" s="1"/>
  <c r="R124" i="13" s="1"/>
  <c r="AC123" i="13"/>
  <c r="AA123" i="13"/>
  <c r="Y123" i="13"/>
  <c r="X123" i="13"/>
  <c r="H123" i="13"/>
  <c r="Q123" i="13" s="1"/>
  <c r="G123" i="13"/>
  <c r="AC122" i="13"/>
  <c r="AA122" i="13"/>
  <c r="Y122" i="13"/>
  <c r="X122" i="13"/>
  <c r="H122" i="13"/>
  <c r="Q122" i="13" s="1"/>
  <c r="G122" i="13"/>
  <c r="AC121" i="13"/>
  <c r="AA121" i="13"/>
  <c r="Y121" i="13"/>
  <c r="X121" i="13"/>
  <c r="H121" i="13"/>
  <c r="Q121" i="13" s="1"/>
  <c r="G121" i="13"/>
  <c r="AC120" i="13"/>
  <c r="AA120" i="13"/>
  <c r="Y120" i="13"/>
  <c r="X120" i="13"/>
  <c r="H120" i="13"/>
  <c r="Q120" i="13" s="1"/>
  <c r="G120" i="13"/>
  <c r="I120" i="13" s="1"/>
  <c r="R120" i="13" s="1"/>
  <c r="AC119" i="13"/>
  <c r="AA119" i="13"/>
  <c r="Y119" i="13"/>
  <c r="X119" i="13"/>
  <c r="H119" i="13"/>
  <c r="Q119" i="13" s="1"/>
  <c r="G119" i="13"/>
  <c r="AC118" i="13"/>
  <c r="AA118" i="13"/>
  <c r="Y118" i="13"/>
  <c r="X118" i="13"/>
  <c r="H118" i="13"/>
  <c r="G118" i="13"/>
  <c r="AC117" i="13"/>
  <c r="AA117" i="13"/>
  <c r="Y117" i="13"/>
  <c r="X117" i="13"/>
  <c r="H117" i="13"/>
  <c r="Q117" i="13" s="1"/>
  <c r="G117" i="13"/>
  <c r="AC116" i="13"/>
  <c r="AA116" i="13"/>
  <c r="Y116" i="13"/>
  <c r="X116" i="13"/>
  <c r="H116" i="13"/>
  <c r="Q116" i="13" s="1"/>
  <c r="G116" i="13"/>
  <c r="I116" i="13" s="1"/>
  <c r="R116" i="13" s="1"/>
  <c r="AC115" i="13"/>
  <c r="AA115" i="13"/>
  <c r="Y115" i="13"/>
  <c r="X115" i="13"/>
  <c r="H115" i="13"/>
  <c r="Q115" i="13" s="1"/>
  <c r="G115" i="13"/>
  <c r="AC114" i="13"/>
  <c r="AA114" i="13"/>
  <c r="Y114" i="13"/>
  <c r="X114" i="13"/>
  <c r="H114" i="13"/>
  <c r="Q114" i="13" s="1"/>
  <c r="G114" i="13"/>
  <c r="AC113" i="13"/>
  <c r="AA113" i="13"/>
  <c r="Y113" i="13"/>
  <c r="X113" i="13"/>
  <c r="H113" i="13"/>
  <c r="Q113" i="13" s="1"/>
  <c r="G113" i="13"/>
  <c r="AC112" i="13"/>
  <c r="AA112" i="13"/>
  <c r="Y112" i="13"/>
  <c r="X112" i="13"/>
  <c r="H112" i="13"/>
  <c r="Q112" i="13" s="1"/>
  <c r="G112" i="13"/>
  <c r="I112" i="13" s="1"/>
  <c r="AC111" i="13"/>
  <c r="AA111" i="13"/>
  <c r="Y111" i="13"/>
  <c r="X111" i="13"/>
  <c r="H111" i="13"/>
  <c r="Q111" i="13" s="1"/>
  <c r="G111" i="13"/>
  <c r="AC110" i="13"/>
  <c r="AA110" i="13"/>
  <c r="Y110" i="13"/>
  <c r="X110" i="13"/>
  <c r="H110" i="13"/>
  <c r="G110" i="13"/>
  <c r="AC109" i="13"/>
  <c r="AA109" i="13"/>
  <c r="Y109" i="13"/>
  <c r="X109" i="13"/>
  <c r="H109" i="13"/>
  <c r="Q109" i="13" s="1"/>
  <c r="G109" i="13"/>
  <c r="AC108" i="13"/>
  <c r="AA108" i="13"/>
  <c r="Y108" i="13"/>
  <c r="X108" i="13"/>
  <c r="H108" i="13"/>
  <c r="Q108" i="13" s="1"/>
  <c r="G108" i="13"/>
  <c r="I108" i="13" s="1"/>
  <c r="R108" i="13" s="1"/>
  <c r="AC107" i="13"/>
  <c r="AA107" i="13"/>
  <c r="Y107" i="13"/>
  <c r="X107" i="13"/>
  <c r="H107" i="13"/>
  <c r="Q107" i="13" s="1"/>
  <c r="G107" i="13"/>
  <c r="AC106" i="13"/>
  <c r="AA106" i="13"/>
  <c r="Y106" i="13"/>
  <c r="X106" i="13"/>
  <c r="H106" i="13"/>
  <c r="G106" i="13"/>
  <c r="AC105" i="13"/>
  <c r="AA105" i="13"/>
  <c r="Y105" i="13"/>
  <c r="X105" i="13"/>
  <c r="H105" i="13"/>
  <c r="Q105" i="13" s="1"/>
  <c r="G105" i="13"/>
  <c r="AC104" i="13"/>
  <c r="AA104" i="13"/>
  <c r="Y104" i="13"/>
  <c r="X104" i="13"/>
  <c r="H104" i="13"/>
  <c r="Q104" i="13" s="1"/>
  <c r="G104" i="13"/>
  <c r="I104" i="13" s="1"/>
  <c r="R104" i="13" s="1"/>
  <c r="AC103" i="13"/>
  <c r="AA103" i="13"/>
  <c r="Y103" i="13"/>
  <c r="X103" i="13"/>
  <c r="H103" i="13"/>
  <c r="Q103" i="13" s="1"/>
  <c r="G103" i="13"/>
  <c r="AC102" i="13"/>
  <c r="AA102" i="13"/>
  <c r="Y102" i="13"/>
  <c r="X102" i="13"/>
  <c r="H102" i="13"/>
  <c r="G102" i="13"/>
  <c r="AC101" i="13"/>
  <c r="AA101" i="13"/>
  <c r="Y101" i="13"/>
  <c r="X101" i="13"/>
  <c r="H101" i="13"/>
  <c r="Q101" i="13" s="1"/>
  <c r="G101" i="13"/>
  <c r="AC100" i="13"/>
  <c r="AA100" i="13"/>
  <c r="Y100" i="13"/>
  <c r="X100" i="13"/>
  <c r="H100" i="13"/>
  <c r="Q100" i="13" s="1"/>
  <c r="G100" i="13"/>
  <c r="I100" i="13" s="1"/>
  <c r="AC99" i="13"/>
  <c r="AA99" i="13"/>
  <c r="Y99" i="13"/>
  <c r="X99" i="13"/>
  <c r="H99" i="13"/>
  <c r="Q99" i="13" s="1"/>
  <c r="G99" i="13"/>
  <c r="AC98" i="13"/>
  <c r="AA98" i="13"/>
  <c r="Y98" i="13"/>
  <c r="X98" i="13"/>
  <c r="H98" i="13"/>
  <c r="Q98" i="13" s="1"/>
  <c r="G98" i="13"/>
  <c r="AC97" i="13"/>
  <c r="AA97" i="13"/>
  <c r="Y97" i="13"/>
  <c r="X97" i="13"/>
  <c r="H97" i="13"/>
  <c r="Q97" i="13" s="1"/>
  <c r="G97" i="13"/>
  <c r="AC96" i="13"/>
  <c r="AA96" i="13"/>
  <c r="Y96" i="13"/>
  <c r="X96" i="13"/>
  <c r="H96" i="13"/>
  <c r="Q96" i="13" s="1"/>
  <c r="G96" i="13"/>
  <c r="I96" i="13" s="1"/>
  <c r="AC95" i="13"/>
  <c r="AA95" i="13"/>
  <c r="Y95" i="13"/>
  <c r="X95" i="13"/>
  <c r="H95" i="13"/>
  <c r="Q95" i="13" s="1"/>
  <c r="G95" i="13"/>
  <c r="AC94" i="13"/>
  <c r="AA94" i="13"/>
  <c r="Y94" i="13"/>
  <c r="X94" i="13"/>
  <c r="H94" i="13"/>
  <c r="G94" i="13"/>
  <c r="AC93" i="13"/>
  <c r="AA93" i="13"/>
  <c r="Y93" i="13"/>
  <c r="X93" i="13"/>
  <c r="H93" i="13"/>
  <c r="Q93" i="13" s="1"/>
  <c r="G93" i="13"/>
  <c r="AC92" i="13"/>
  <c r="AA92" i="13"/>
  <c r="Y92" i="13"/>
  <c r="X92" i="13"/>
  <c r="H92" i="13"/>
  <c r="Q92" i="13" s="1"/>
  <c r="G92" i="13"/>
  <c r="I92" i="13" s="1"/>
  <c r="R92" i="13" s="1"/>
  <c r="AC91" i="13"/>
  <c r="AA91" i="13"/>
  <c r="Y91" i="13"/>
  <c r="X91" i="13"/>
  <c r="H91" i="13"/>
  <c r="Q91" i="13" s="1"/>
  <c r="G91" i="13"/>
  <c r="AC90" i="13"/>
  <c r="AA90" i="13"/>
  <c r="Y90" i="13"/>
  <c r="X90" i="13"/>
  <c r="H90" i="13"/>
  <c r="Q90" i="13" s="1"/>
  <c r="G90" i="13"/>
  <c r="AC89" i="13"/>
  <c r="AA89" i="13"/>
  <c r="Y89" i="13"/>
  <c r="X89" i="13"/>
  <c r="H89" i="13"/>
  <c r="Q89" i="13" s="1"/>
  <c r="G89" i="13"/>
  <c r="AC88" i="13"/>
  <c r="AA88" i="13"/>
  <c r="Y88" i="13"/>
  <c r="X88" i="13"/>
  <c r="H88" i="13"/>
  <c r="Q88" i="13" s="1"/>
  <c r="G88" i="13"/>
  <c r="I88" i="13" s="1"/>
  <c r="R88" i="13" s="1"/>
  <c r="AC87" i="13"/>
  <c r="AA87" i="13"/>
  <c r="Y87" i="13"/>
  <c r="X87" i="13"/>
  <c r="H87" i="13"/>
  <c r="Q87" i="13" s="1"/>
  <c r="G87" i="13"/>
  <c r="AC86" i="13"/>
  <c r="AA86" i="13"/>
  <c r="Y86" i="13"/>
  <c r="X86" i="13"/>
  <c r="H86" i="13"/>
  <c r="G86" i="13"/>
  <c r="AC85" i="13"/>
  <c r="AA85" i="13"/>
  <c r="Y85" i="13"/>
  <c r="X85" i="13"/>
  <c r="H85" i="13"/>
  <c r="Q85" i="13" s="1"/>
  <c r="G85" i="13"/>
  <c r="AC84" i="13"/>
  <c r="AA84" i="13"/>
  <c r="Y84" i="13"/>
  <c r="X84" i="13"/>
  <c r="H84" i="13"/>
  <c r="Q84" i="13" s="1"/>
  <c r="G84" i="13"/>
  <c r="I84" i="13" s="1"/>
  <c r="AC83" i="13"/>
  <c r="AA83" i="13"/>
  <c r="Y83" i="13"/>
  <c r="X83" i="13"/>
  <c r="H83" i="13"/>
  <c r="Q83" i="13" s="1"/>
  <c r="G83" i="13"/>
  <c r="AC82" i="13"/>
  <c r="AA82" i="13"/>
  <c r="Y82" i="13"/>
  <c r="X82" i="13"/>
  <c r="H82" i="13"/>
  <c r="G82" i="13"/>
  <c r="AC81" i="13"/>
  <c r="AA81" i="13"/>
  <c r="Y81" i="13"/>
  <c r="X81" i="13"/>
  <c r="H81" i="13"/>
  <c r="Q81" i="13" s="1"/>
  <c r="G81" i="13"/>
  <c r="AC80" i="13"/>
  <c r="AA80" i="13"/>
  <c r="Y80" i="13"/>
  <c r="X80" i="13"/>
  <c r="H80" i="13"/>
  <c r="Q80" i="13" s="1"/>
  <c r="G80" i="13"/>
  <c r="I80" i="13" s="1"/>
  <c r="AC79" i="13"/>
  <c r="AA79" i="13"/>
  <c r="Y79" i="13"/>
  <c r="X79" i="13"/>
  <c r="H79" i="13"/>
  <c r="Q79" i="13" s="1"/>
  <c r="G79" i="13"/>
  <c r="AC78" i="13"/>
  <c r="AA78" i="13"/>
  <c r="Y78" i="13"/>
  <c r="X78" i="13"/>
  <c r="H78" i="13"/>
  <c r="G78" i="13"/>
  <c r="AC77" i="13"/>
  <c r="AA77" i="13"/>
  <c r="Y77" i="13"/>
  <c r="X77" i="13"/>
  <c r="H77" i="13"/>
  <c r="Q77" i="13" s="1"/>
  <c r="G77" i="13"/>
  <c r="AC76" i="13"/>
  <c r="AA76" i="13"/>
  <c r="Y76" i="13"/>
  <c r="X76" i="13"/>
  <c r="H76" i="13"/>
  <c r="Q76" i="13" s="1"/>
  <c r="G76" i="13"/>
  <c r="I76" i="13" s="1"/>
  <c r="R76" i="13" s="1"/>
  <c r="AC75" i="13"/>
  <c r="AA75" i="13"/>
  <c r="Y75" i="13"/>
  <c r="X75" i="13"/>
  <c r="H75" i="13"/>
  <c r="Q75" i="13" s="1"/>
  <c r="G75" i="13"/>
  <c r="AC74" i="13"/>
  <c r="AA74" i="13"/>
  <c r="Y74" i="13"/>
  <c r="X74" i="13"/>
  <c r="H74" i="13"/>
  <c r="Q74" i="13" s="1"/>
  <c r="G74" i="13"/>
  <c r="AC73" i="13"/>
  <c r="AA73" i="13"/>
  <c r="Y73" i="13"/>
  <c r="X73" i="13"/>
  <c r="H73" i="13"/>
  <c r="Q73" i="13" s="1"/>
  <c r="G73" i="13"/>
  <c r="AC72" i="13"/>
  <c r="AA72" i="13"/>
  <c r="Y72" i="13"/>
  <c r="X72" i="13"/>
  <c r="H72" i="13"/>
  <c r="Q72" i="13" s="1"/>
  <c r="G72" i="13"/>
  <c r="I72" i="13" s="1"/>
  <c r="R72" i="13" s="1"/>
  <c r="AC71" i="13"/>
  <c r="AA71" i="13"/>
  <c r="Y71" i="13"/>
  <c r="X71" i="13"/>
  <c r="H71" i="13"/>
  <c r="Q71" i="13" s="1"/>
  <c r="G71" i="13"/>
  <c r="AC70" i="13"/>
  <c r="AA70" i="13"/>
  <c r="Y70" i="13"/>
  <c r="X70" i="13"/>
  <c r="H70" i="13"/>
  <c r="G70" i="13"/>
  <c r="AC69" i="13"/>
  <c r="AA69" i="13"/>
  <c r="Y69" i="13"/>
  <c r="X69" i="13"/>
  <c r="H69" i="13"/>
  <c r="Q69" i="13" s="1"/>
  <c r="G69" i="13"/>
  <c r="AC68" i="13"/>
  <c r="AA68" i="13"/>
  <c r="Y68" i="13"/>
  <c r="X68" i="13"/>
  <c r="H68" i="13"/>
  <c r="Q68" i="13" s="1"/>
  <c r="G68" i="13"/>
  <c r="I68" i="13" s="1"/>
  <c r="R68" i="13" s="1"/>
  <c r="AC67" i="13"/>
  <c r="AA67" i="13"/>
  <c r="Y67" i="13"/>
  <c r="X67" i="13"/>
  <c r="H67" i="13"/>
  <c r="Q67" i="13" s="1"/>
  <c r="G67" i="13"/>
  <c r="AC66" i="13"/>
  <c r="AA66" i="13"/>
  <c r="Y66" i="13"/>
  <c r="X66" i="13"/>
  <c r="H66" i="13"/>
  <c r="G66" i="13"/>
  <c r="AC65" i="13"/>
  <c r="AA65" i="13"/>
  <c r="Y65" i="13"/>
  <c r="X65" i="13"/>
  <c r="H65" i="13"/>
  <c r="Q65" i="13" s="1"/>
  <c r="G65" i="13"/>
  <c r="AC64" i="13"/>
  <c r="AA64" i="13"/>
  <c r="Y64" i="13"/>
  <c r="X64" i="13"/>
  <c r="H64" i="13"/>
  <c r="Q64" i="13" s="1"/>
  <c r="G64" i="13"/>
  <c r="I64" i="13" s="1"/>
  <c r="R64" i="13" s="1"/>
  <c r="AC63" i="13"/>
  <c r="AA63" i="13"/>
  <c r="Y63" i="13"/>
  <c r="X63" i="13"/>
  <c r="H63" i="13"/>
  <c r="Q63" i="13" s="1"/>
  <c r="G63" i="13"/>
  <c r="AC62" i="13"/>
  <c r="AA62" i="13"/>
  <c r="Y62" i="13"/>
  <c r="X62" i="13"/>
  <c r="H62" i="13"/>
  <c r="G62" i="13"/>
  <c r="AC61" i="13"/>
  <c r="AA61" i="13"/>
  <c r="Y61" i="13"/>
  <c r="X61" i="13"/>
  <c r="H61" i="13"/>
  <c r="Q61" i="13" s="1"/>
  <c r="G61" i="13"/>
  <c r="AC60" i="13"/>
  <c r="AA60" i="13"/>
  <c r="Y60" i="13"/>
  <c r="X60" i="13"/>
  <c r="H60" i="13"/>
  <c r="Q60" i="13" s="1"/>
  <c r="G60" i="13"/>
  <c r="I60" i="13" s="1"/>
  <c r="R60" i="13" s="1"/>
  <c r="AC59" i="13"/>
  <c r="AA59" i="13"/>
  <c r="Y59" i="13"/>
  <c r="X59" i="13"/>
  <c r="H59" i="13"/>
  <c r="Q59" i="13" s="1"/>
  <c r="G59" i="13"/>
  <c r="AC58" i="13"/>
  <c r="AA58" i="13"/>
  <c r="Y58" i="13"/>
  <c r="X58" i="13"/>
  <c r="H58" i="13"/>
  <c r="G58" i="13"/>
  <c r="AC57" i="13"/>
  <c r="AA57" i="13"/>
  <c r="Y57" i="13"/>
  <c r="X57" i="13"/>
  <c r="H57" i="13"/>
  <c r="Q57" i="13" s="1"/>
  <c r="G57" i="13"/>
  <c r="AC56" i="13"/>
  <c r="AA56" i="13"/>
  <c r="Y56" i="13"/>
  <c r="X56" i="13"/>
  <c r="H56" i="13"/>
  <c r="Q56" i="13" s="1"/>
  <c r="G56" i="13"/>
  <c r="I56" i="13" s="1"/>
  <c r="R56" i="13" s="1"/>
  <c r="AC55" i="13"/>
  <c r="AA55" i="13"/>
  <c r="Y55" i="13"/>
  <c r="X55" i="13"/>
  <c r="H55" i="13"/>
  <c r="G55" i="13"/>
  <c r="I55" i="13" s="1"/>
  <c r="AC54" i="13"/>
  <c r="AA54" i="13"/>
  <c r="Y54" i="13"/>
  <c r="X54" i="13"/>
  <c r="H54" i="13"/>
  <c r="Q54" i="13" s="1"/>
  <c r="AC53" i="13"/>
  <c r="AA53" i="13"/>
  <c r="Y53" i="13"/>
  <c r="X53" i="13"/>
  <c r="H53" i="13"/>
  <c r="Q53" i="13" s="1"/>
  <c r="AC52" i="13"/>
  <c r="AA52" i="13"/>
  <c r="Y52" i="13"/>
  <c r="X52" i="13"/>
  <c r="H52" i="13"/>
  <c r="Q52" i="13" s="1"/>
  <c r="AC51" i="13"/>
  <c r="AA51" i="13"/>
  <c r="Y51" i="13"/>
  <c r="X51" i="13"/>
  <c r="H51" i="13"/>
  <c r="Q51" i="13" s="1"/>
  <c r="AC50" i="13"/>
  <c r="AA50" i="13"/>
  <c r="Y50" i="13"/>
  <c r="X50" i="13"/>
  <c r="H50" i="13"/>
  <c r="Q50" i="13" s="1"/>
  <c r="AC49" i="13"/>
  <c r="AA49" i="13"/>
  <c r="Y49" i="13"/>
  <c r="X49" i="13"/>
  <c r="H49" i="13"/>
  <c r="Q49" i="13" s="1"/>
  <c r="AC48" i="13"/>
  <c r="AA48" i="13"/>
  <c r="Y48" i="13"/>
  <c r="X48" i="13"/>
  <c r="H48" i="13"/>
  <c r="AC47" i="13"/>
  <c r="AA47" i="13"/>
  <c r="Y47" i="13"/>
  <c r="X47" i="13"/>
  <c r="H47" i="13"/>
  <c r="Q47" i="13" s="1"/>
  <c r="AC46" i="13"/>
  <c r="AA46" i="13"/>
  <c r="Y46" i="13"/>
  <c r="X46" i="13"/>
  <c r="H46" i="13"/>
  <c r="Q46" i="13" s="1"/>
  <c r="AC45" i="13"/>
  <c r="AA45" i="13"/>
  <c r="Y45" i="13"/>
  <c r="X45" i="13"/>
  <c r="H45" i="13"/>
  <c r="Q45" i="13" s="1"/>
  <c r="AC44" i="13"/>
  <c r="AA44" i="13"/>
  <c r="Y44" i="13"/>
  <c r="X44" i="13"/>
  <c r="H44" i="13"/>
  <c r="Q44" i="13" s="1"/>
  <c r="AC43" i="13"/>
  <c r="AA43" i="13"/>
  <c r="Y43" i="13"/>
  <c r="X43" i="13"/>
  <c r="H43" i="13"/>
  <c r="Q43" i="13" s="1"/>
  <c r="AC42" i="13"/>
  <c r="AA42" i="13"/>
  <c r="Y42" i="13"/>
  <c r="X42" i="13"/>
  <c r="H42" i="13"/>
  <c r="AC41" i="13"/>
  <c r="AA41" i="13"/>
  <c r="Y41" i="13"/>
  <c r="X41" i="13"/>
  <c r="H41" i="13"/>
  <c r="AC40" i="13"/>
  <c r="AA40" i="13"/>
  <c r="Y40" i="13"/>
  <c r="X40" i="13"/>
  <c r="H40" i="13"/>
  <c r="Q40" i="13" s="1"/>
  <c r="AC39" i="13"/>
  <c r="AA39" i="13"/>
  <c r="Y39" i="13"/>
  <c r="X39" i="13"/>
  <c r="H39" i="13"/>
  <c r="AC38" i="13"/>
  <c r="AA38" i="13"/>
  <c r="Y38" i="13"/>
  <c r="X38" i="13"/>
  <c r="H38" i="13"/>
  <c r="Q38" i="13" s="1"/>
  <c r="AC37" i="13"/>
  <c r="AA37" i="13"/>
  <c r="Y37" i="13"/>
  <c r="X37" i="13"/>
  <c r="H37" i="13"/>
  <c r="Q37" i="13" s="1"/>
  <c r="AC36" i="13"/>
  <c r="AA36" i="13"/>
  <c r="Y36" i="13"/>
  <c r="X36" i="13"/>
  <c r="W36" i="13"/>
  <c r="AB36" i="13" s="1"/>
  <c r="H36" i="13"/>
  <c r="Q36" i="13" s="1"/>
  <c r="H35" i="13"/>
  <c r="Q35" i="13" s="1"/>
  <c r="G35" i="13"/>
  <c r="H34" i="13"/>
  <c r="Q34" i="13" s="1"/>
  <c r="J33" i="13"/>
  <c r="G33" i="13"/>
  <c r="J32" i="13"/>
  <c r="H32" i="13"/>
  <c r="Q32" i="13" s="1"/>
  <c r="G32" i="13"/>
  <c r="L32" i="13" s="1"/>
  <c r="P31" i="13"/>
  <c r="G31" i="13"/>
  <c r="M31" i="13" s="1"/>
  <c r="H31" i="13"/>
  <c r="Q31" i="13" s="1"/>
  <c r="J31" i="13"/>
  <c r="H30" i="13"/>
  <c r="H29" i="13"/>
  <c r="G29" i="13"/>
  <c r="L29" i="13" s="1"/>
  <c r="H28" i="13"/>
  <c r="Q28" i="13" s="1"/>
  <c r="G28" i="13"/>
  <c r="L28" i="13" s="1"/>
  <c r="J27" i="13"/>
  <c r="G27" i="13"/>
  <c r="L27" i="13" s="1"/>
  <c r="H27" i="13"/>
  <c r="Q27" i="13" s="1"/>
  <c r="H26" i="13"/>
  <c r="P26" i="13" s="1"/>
  <c r="G25" i="13"/>
  <c r="Q24" i="13"/>
  <c r="M24" i="13"/>
  <c r="I24" i="13"/>
  <c r="T24" i="13" s="1"/>
  <c r="H24" i="13"/>
  <c r="G24" i="13"/>
  <c r="L24" i="13" s="1"/>
  <c r="L23" i="13"/>
  <c r="G23" i="13"/>
  <c r="M23" i="13" s="1"/>
  <c r="H23" i="13"/>
  <c r="Q23" i="13" s="1"/>
  <c r="H22" i="13"/>
  <c r="Q22" i="13" s="1"/>
  <c r="H21" i="13"/>
  <c r="J21" i="13"/>
  <c r="H20" i="13"/>
  <c r="Q20" i="13" s="1"/>
  <c r="G20" i="13"/>
  <c r="L20" i="13" s="1"/>
  <c r="P19" i="13"/>
  <c r="O19" i="13"/>
  <c r="J19" i="13"/>
  <c r="G19" i="13"/>
  <c r="L19" i="13" s="1"/>
  <c r="H19" i="13"/>
  <c r="Q19" i="13" s="1"/>
  <c r="H18" i="13"/>
  <c r="G17" i="13"/>
  <c r="J17" i="13"/>
  <c r="H16" i="13"/>
  <c r="G16" i="13"/>
  <c r="L16" i="13" s="1"/>
  <c r="H15" i="13"/>
  <c r="G15" i="13"/>
  <c r="H14" i="13"/>
  <c r="P14" i="13" s="1"/>
  <c r="G14" i="13"/>
  <c r="L14" i="13" s="1"/>
  <c r="H13" i="13"/>
  <c r="J13" i="13"/>
  <c r="M12" i="13"/>
  <c r="G12" i="13"/>
  <c r="G11" i="13"/>
  <c r="M11" i="13" s="1"/>
  <c r="J10" i="13"/>
  <c r="H10" i="13"/>
  <c r="G10" i="13"/>
  <c r="L10" i="13" s="1"/>
  <c r="G9" i="13"/>
  <c r="H8" i="13"/>
  <c r="J8" i="13"/>
  <c r="G7" i="13"/>
  <c r="H7" i="13"/>
  <c r="J7" i="13"/>
  <c r="L6" i="13"/>
  <c r="I6" i="13"/>
  <c r="T6" i="13" s="1"/>
  <c r="G6" i="13"/>
  <c r="M6" i="13" s="1"/>
  <c r="H6" i="13"/>
  <c r="Q6" i="13" s="1"/>
  <c r="H5" i="13"/>
  <c r="Q5" i="13" s="1"/>
  <c r="G5" i="13"/>
  <c r="H4" i="13"/>
  <c r="Q4" i="13" s="1"/>
  <c r="G4" i="13"/>
  <c r="N3" i="13"/>
  <c r="G3" i="13"/>
  <c r="M3" i="13" s="1"/>
  <c r="H3" i="13"/>
  <c r="Q3" i="13" s="1"/>
  <c r="Q78" i="13" l="1"/>
  <c r="I78" i="13"/>
  <c r="R78" i="13" s="1"/>
  <c r="L9" i="13"/>
  <c r="M9" i="13"/>
  <c r="I74" i="13"/>
  <c r="R74" i="13" s="1"/>
  <c r="I90" i="13"/>
  <c r="I122" i="13"/>
  <c r="R122" i="13" s="1"/>
  <c r="Q166" i="13"/>
  <c r="I166" i="13"/>
  <c r="R166" i="13" s="1"/>
  <c r="I182" i="13"/>
  <c r="R182" i="13" s="1"/>
  <c r="I188" i="13"/>
  <c r="R188" i="13" s="1"/>
  <c r="Q193" i="13"/>
  <c r="I193" i="13"/>
  <c r="Q219" i="13"/>
  <c r="I219" i="13"/>
  <c r="Q225" i="13"/>
  <c r="I225" i="13"/>
  <c r="Q244" i="13"/>
  <c r="P244" i="13"/>
  <c r="Q254" i="13"/>
  <c r="P254" i="13"/>
  <c r="Q260" i="13"/>
  <c r="P260" i="13"/>
  <c r="M4" i="13"/>
  <c r="I4" i="13"/>
  <c r="T4" i="13" s="1"/>
  <c r="N4" i="13"/>
  <c r="L4" i="13"/>
  <c r="Q94" i="13"/>
  <c r="I94" i="13"/>
  <c r="R94" i="13" s="1"/>
  <c r="M5" i="13"/>
  <c r="L5" i="13"/>
  <c r="N5" i="13"/>
  <c r="I5" i="13"/>
  <c r="T5" i="13" s="1"/>
  <c r="Q58" i="13"/>
  <c r="I58" i="13"/>
  <c r="R58" i="13" s="1"/>
  <c r="Q106" i="13"/>
  <c r="I106" i="13"/>
  <c r="R106" i="13" s="1"/>
  <c r="Q142" i="13"/>
  <c r="I142" i="13"/>
  <c r="I189" i="13"/>
  <c r="R189" i="13" s="1"/>
  <c r="Q207" i="13"/>
  <c r="I207" i="13"/>
  <c r="Q213" i="13"/>
  <c r="I213" i="13"/>
  <c r="I214" i="13"/>
  <c r="R214" i="13" s="1"/>
  <c r="I227" i="13"/>
  <c r="Q239" i="13"/>
  <c r="I239" i="13"/>
  <c r="Q245" i="13"/>
  <c r="P245" i="13"/>
  <c r="Q110" i="13"/>
  <c r="I110" i="13"/>
  <c r="R110" i="13" s="1"/>
  <c r="Q15" i="13"/>
  <c r="P15" i="13"/>
  <c r="O15" i="13"/>
  <c r="P18" i="13"/>
  <c r="O18" i="13"/>
  <c r="I138" i="13"/>
  <c r="R138" i="13" s="1"/>
  <c r="I154" i="13"/>
  <c r="R154" i="13" s="1"/>
  <c r="I190" i="13"/>
  <c r="Q195" i="13"/>
  <c r="I195" i="13"/>
  <c r="Q201" i="13"/>
  <c r="I201" i="13"/>
  <c r="I202" i="13"/>
  <c r="R202" i="13" s="1"/>
  <c r="Q233" i="13"/>
  <c r="I233" i="13"/>
  <c r="I234" i="13"/>
  <c r="R234" i="13" s="1"/>
  <c r="Q246" i="13"/>
  <c r="P246" i="13"/>
  <c r="P30" i="13"/>
  <c r="Q30" i="13"/>
  <c r="Q102" i="13"/>
  <c r="I102" i="13"/>
  <c r="R102" i="13" s="1"/>
  <c r="Q118" i="13"/>
  <c r="I118" i="13"/>
  <c r="R118" i="13" s="1"/>
  <c r="Q215" i="13"/>
  <c r="I215" i="13"/>
  <c r="Q221" i="13"/>
  <c r="I221" i="13"/>
  <c r="Q256" i="13"/>
  <c r="I256" i="13"/>
  <c r="R256" i="13" s="1"/>
  <c r="P256" i="13"/>
  <c r="O8" i="13"/>
  <c r="P8" i="13"/>
  <c r="I98" i="13"/>
  <c r="R98" i="13" s="1"/>
  <c r="I114" i="13"/>
  <c r="R114" i="13" s="1"/>
  <c r="Q203" i="13"/>
  <c r="I203" i="13"/>
  <c r="Q209" i="13"/>
  <c r="I209" i="13"/>
  <c r="Q241" i="13"/>
  <c r="P241" i="13"/>
  <c r="I241" i="13"/>
  <c r="R241" i="13" s="1"/>
  <c r="Q257" i="13"/>
  <c r="P257" i="13"/>
  <c r="I257" i="13"/>
  <c r="R257" i="13" s="1"/>
  <c r="Q267" i="13"/>
  <c r="P267" i="13"/>
  <c r="I268" i="13"/>
  <c r="R268" i="13" s="1"/>
  <c r="Q86" i="13"/>
  <c r="I86" i="13"/>
  <c r="R86" i="13" s="1"/>
  <c r="Q66" i="13"/>
  <c r="I66" i="13"/>
  <c r="R66" i="13" s="1"/>
  <c r="Q82" i="13"/>
  <c r="I82" i="13"/>
  <c r="R82" i="13" s="1"/>
  <c r="Q134" i="13"/>
  <c r="I134" i="13"/>
  <c r="Q150" i="13"/>
  <c r="I150" i="13"/>
  <c r="R150" i="13" s="1"/>
  <c r="Q197" i="13"/>
  <c r="I197" i="13"/>
  <c r="I198" i="13"/>
  <c r="R198" i="13" s="1"/>
  <c r="Q223" i="13"/>
  <c r="I223" i="13"/>
  <c r="Q229" i="13"/>
  <c r="I229" i="13"/>
  <c r="I230" i="13"/>
  <c r="R230" i="13" s="1"/>
  <c r="Q248" i="13"/>
  <c r="P248" i="13"/>
  <c r="I248" i="13"/>
  <c r="R248" i="13" s="1"/>
  <c r="Q268" i="13"/>
  <c r="P268" i="13"/>
  <c r="Q70" i="13"/>
  <c r="I70" i="13"/>
  <c r="Q7" i="13"/>
  <c r="O7" i="13"/>
  <c r="P7" i="13"/>
  <c r="P10" i="13"/>
  <c r="Q10" i="13"/>
  <c r="O10" i="13"/>
  <c r="I130" i="13"/>
  <c r="R130" i="13" s="1"/>
  <c r="I146" i="13"/>
  <c r="R146" i="13" s="1"/>
  <c r="I180" i="13"/>
  <c r="R180" i="13" s="1"/>
  <c r="Q185" i="13"/>
  <c r="I185" i="13"/>
  <c r="R185" i="13" s="1"/>
  <c r="Q211" i="13"/>
  <c r="I211" i="13"/>
  <c r="Q217" i="13"/>
  <c r="I217" i="13"/>
  <c r="I218" i="13"/>
  <c r="R218" i="13" s="1"/>
  <c r="Q252" i="13"/>
  <c r="P252" i="13"/>
  <c r="Q269" i="13"/>
  <c r="P269" i="13"/>
  <c r="Q62" i="13"/>
  <c r="I62" i="13"/>
  <c r="R62" i="13" s="1"/>
  <c r="Q186" i="13"/>
  <c r="I186" i="13"/>
  <c r="R186" i="13" s="1"/>
  <c r="Q199" i="13"/>
  <c r="I199" i="13"/>
  <c r="Q205" i="13"/>
  <c r="I205" i="13"/>
  <c r="Q231" i="13"/>
  <c r="I231" i="13"/>
  <c r="Q237" i="13"/>
  <c r="I237" i="13"/>
  <c r="Q243" i="13"/>
  <c r="P243" i="13"/>
  <c r="Q253" i="13"/>
  <c r="P253" i="13"/>
  <c r="I253" i="13"/>
  <c r="Q259" i="13"/>
  <c r="P259" i="13"/>
  <c r="N14" i="13"/>
  <c r="O3" i="13"/>
  <c r="P23" i="13"/>
  <c r="J24" i="13"/>
  <c r="J25" i="13"/>
  <c r="O26" i="13"/>
  <c r="I232" i="13"/>
  <c r="R232" i="13" s="1"/>
  <c r="P242" i="13"/>
  <c r="P247" i="13"/>
  <c r="P249" i="13"/>
  <c r="P258" i="13"/>
  <c r="P262" i="13"/>
  <c r="P264" i="13"/>
  <c r="L273" i="13"/>
  <c r="G347" i="13"/>
  <c r="N347" i="13" s="1"/>
  <c r="J347" i="13"/>
  <c r="G382" i="13"/>
  <c r="N382" i="13" s="1"/>
  <c r="J382" i="13"/>
  <c r="N485" i="13"/>
  <c r="M485" i="13"/>
  <c r="L485" i="13"/>
  <c r="L563" i="13"/>
  <c r="M563" i="13"/>
  <c r="N564" i="13"/>
  <c r="M564" i="13"/>
  <c r="L619" i="13"/>
  <c r="M619" i="13"/>
  <c r="N650" i="13"/>
  <c r="M650" i="13"/>
  <c r="L667" i="13"/>
  <c r="M667" i="13"/>
  <c r="L670" i="13"/>
  <c r="N670" i="13"/>
  <c r="L721" i="13"/>
  <c r="M721" i="13"/>
  <c r="N729" i="13"/>
  <c r="M729" i="13"/>
  <c r="L729" i="13"/>
  <c r="P744" i="13"/>
  <c r="O744" i="13"/>
  <c r="N757" i="13"/>
  <c r="M757" i="13"/>
  <c r="L757" i="13"/>
  <c r="N801" i="13"/>
  <c r="L801" i="13"/>
  <c r="M801" i="13"/>
  <c r="J15" i="13"/>
  <c r="O27" i="13"/>
  <c r="M28" i="13"/>
  <c r="J29" i="13"/>
  <c r="L31" i="13"/>
  <c r="I250" i="13"/>
  <c r="I255" i="13"/>
  <c r="I265" i="13"/>
  <c r="I270" i="13"/>
  <c r="M286" i="13"/>
  <c r="I289" i="13"/>
  <c r="T289" i="13" s="1"/>
  <c r="J292" i="13"/>
  <c r="G308" i="13"/>
  <c r="J308" i="13"/>
  <c r="G328" i="13"/>
  <c r="J328" i="13"/>
  <c r="L462" i="13"/>
  <c r="M462" i="13"/>
  <c r="N480" i="13"/>
  <c r="L480" i="13"/>
  <c r="P514" i="13"/>
  <c r="Q514" i="13"/>
  <c r="O514" i="13"/>
  <c r="P519" i="13"/>
  <c r="Q519" i="13"/>
  <c r="P527" i="13"/>
  <c r="Q527" i="13"/>
  <c r="L547" i="13"/>
  <c r="M547" i="13"/>
  <c r="L555" i="13"/>
  <c r="M555" i="13"/>
  <c r="L559" i="13"/>
  <c r="M559" i="13"/>
  <c r="N616" i="13"/>
  <c r="M616" i="13"/>
  <c r="L631" i="13"/>
  <c r="M631" i="13"/>
  <c r="L639" i="13"/>
  <c r="M639" i="13"/>
  <c r="O707" i="13"/>
  <c r="P707" i="13"/>
  <c r="P737" i="13"/>
  <c r="Q737" i="13"/>
  <c r="P750" i="13"/>
  <c r="O750" i="13"/>
  <c r="P760" i="13"/>
  <c r="O760" i="13"/>
  <c r="L779" i="13"/>
  <c r="M779" i="13"/>
  <c r="O23" i="13"/>
  <c r="O4" i="13"/>
  <c r="N24" i="13"/>
  <c r="P27" i="13"/>
  <c r="N28" i="13"/>
  <c r="O31" i="13"/>
  <c r="I32" i="13"/>
  <c r="T32" i="13" s="1"/>
  <c r="P263" i="13"/>
  <c r="M273" i="13"/>
  <c r="M277" i="13"/>
  <c r="I281" i="13"/>
  <c r="T281" i="13" s="1"/>
  <c r="J284" i="13"/>
  <c r="N286" i="13"/>
  <c r="N298" i="13"/>
  <c r="J304" i="13"/>
  <c r="J460" i="13"/>
  <c r="G460" i="13"/>
  <c r="L470" i="13"/>
  <c r="M470" i="13"/>
  <c r="Q474" i="13"/>
  <c r="P474" i="13"/>
  <c r="N509" i="13"/>
  <c r="M509" i="13"/>
  <c r="L509" i="13"/>
  <c r="P510" i="13"/>
  <c r="Q510" i="13"/>
  <c r="P518" i="13"/>
  <c r="Q518" i="13"/>
  <c r="P526" i="13"/>
  <c r="Q526" i="13"/>
  <c r="N540" i="13"/>
  <c r="M540" i="13"/>
  <c r="N544" i="13"/>
  <c r="M544" i="13"/>
  <c r="N576" i="13"/>
  <c r="M576" i="13"/>
  <c r="L615" i="13"/>
  <c r="M615" i="13"/>
  <c r="M709" i="13"/>
  <c r="L709" i="13"/>
  <c r="I244" i="13"/>
  <c r="I260" i="13"/>
  <c r="L305" i="13"/>
  <c r="I305" i="13"/>
  <c r="T305" i="13" s="1"/>
  <c r="L325" i="13"/>
  <c r="I325" i="13"/>
  <c r="N334" i="13"/>
  <c r="M334" i="13"/>
  <c r="L446" i="13"/>
  <c r="M446" i="13"/>
  <c r="J470" i="13"/>
  <c r="H470" i="13"/>
  <c r="P506" i="13"/>
  <c r="O506" i="13"/>
  <c r="L539" i="13"/>
  <c r="M539" i="13"/>
  <c r="L603" i="13"/>
  <c r="M603" i="13"/>
  <c r="N666" i="13"/>
  <c r="M666" i="13"/>
  <c r="O675" i="13"/>
  <c r="P675" i="13"/>
  <c r="J9" i="13"/>
  <c r="M32" i="13"/>
  <c r="I204" i="13"/>
  <c r="R204" i="13" s="1"/>
  <c r="I212" i="13"/>
  <c r="R212" i="13" s="1"/>
  <c r="I220" i="13"/>
  <c r="R220" i="13" s="1"/>
  <c r="I228" i="13"/>
  <c r="I236" i="13"/>
  <c r="R236" i="13" s="1"/>
  <c r="P250" i="13"/>
  <c r="P255" i="13"/>
  <c r="P265" i="13"/>
  <c r="Q270" i="13"/>
  <c r="I293" i="13"/>
  <c r="J296" i="13"/>
  <c r="L302" i="13"/>
  <c r="M302" i="13"/>
  <c r="L309" i="13"/>
  <c r="L322" i="13"/>
  <c r="N322" i="13"/>
  <c r="J444" i="13"/>
  <c r="G444" i="13"/>
  <c r="L454" i="13"/>
  <c r="M454" i="13"/>
  <c r="Q458" i="13"/>
  <c r="P458" i="13"/>
  <c r="N464" i="13"/>
  <c r="L464" i="13"/>
  <c r="N501" i="13"/>
  <c r="M501" i="13"/>
  <c r="L501" i="13"/>
  <c r="P543" i="13"/>
  <c r="Q543" i="13"/>
  <c r="P545" i="13"/>
  <c r="Q545" i="13"/>
  <c r="L627" i="13"/>
  <c r="M627" i="13"/>
  <c r="N638" i="13"/>
  <c r="M638" i="13"/>
  <c r="L659" i="13"/>
  <c r="M659" i="13"/>
  <c r="N662" i="13"/>
  <c r="M662" i="13"/>
  <c r="M677" i="13"/>
  <c r="L677" i="13"/>
  <c r="Q719" i="13"/>
  <c r="P719" i="13"/>
  <c r="O723" i="13"/>
  <c r="P723" i="13"/>
  <c r="P736" i="13"/>
  <c r="O736" i="13"/>
  <c r="P773" i="13"/>
  <c r="Q773" i="13"/>
  <c r="I3" i="13"/>
  <c r="S3" i="13" s="1"/>
  <c r="N6" i="13"/>
  <c r="N12" i="13"/>
  <c r="G13" i="13"/>
  <c r="H17" i="13"/>
  <c r="G21" i="13"/>
  <c r="L21" i="13" s="1"/>
  <c r="J23" i="13"/>
  <c r="N32" i="13"/>
  <c r="I242" i="13"/>
  <c r="I247" i="13"/>
  <c r="I258" i="13"/>
  <c r="N282" i="13"/>
  <c r="N296" i="13"/>
  <c r="L306" i="13"/>
  <c r="N306" i="13"/>
  <c r="I313" i="13"/>
  <c r="T313" i="13" s="1"/>
  <c r="G355" i="13"/>
  <c r="N355" i="13" s="1"/>
  <c r="J355" i="13"/>
  <c r="J454" i="13"/>
  <c r="H454" i="13"/>
  <c r="P498" i="13"/>
  <c r="O498" i="13"/>
  <c r="L535" i="13"/>
  <c r="M535" i="13"/>
  <c r="N612" i="13"/>
  <c r="M612" i="13"/>
  <c r="L623" i="13"/>
  <c r="M623" i="13"/>
  <c r="P702" i="13"/>
  <c r="Q702" i="13"/>
  <c r="M705" i="13"/>
  <c r="L705" i="13"/>
  <c r="P726" i="13"/>
  <c r="O726" i="13"/>
  <c r="P745" i="13"/>
  <c r="Q745" i="13"/>
  <c r="O5" i="13"/>
  <c r="L3" i="13"/>
  <c r="O6" i="13"/>
  <c r="H9" i="13"/>
  <c r="Q9" i="13" s="1"/>
  <c r="J11" i="13"/>
  <c r="H12" i="13"/>
  <c r="P12" i="13" s="1"/>
  <c r="M14" i="13"/>
  <c r="M20" i="13"/>
  <c r="P261" i="13"/>
  <c r="M271" i="13"/>
  <c r="M275" i="13"/>
  <c r="M279" i="13"/>
  <c r="I285" i="13"/>
  <c r="J288" i="13"/>
  <c r="M291" i="13"/>
  <c r="O300" i="13"/>
  <c r="N302" i="13"/>
  <c r="L310" i="13"/>
  <c r="N310" i="13"/>
  <c r="G351" i="13"/>
  <c r="J351" i="13"/>
  <c r="L438" i="13"/>
  <c r="M438" i="13"/>
  <c r="Q442" i="13"/>
  <c r="P442" i="13"/>
  <c r="N448" i="13"/>
  <c r="L448" i="13"/>
  <c r="L478" i="13"/>
  <c r="M478" i="13"/>
  <c r="N493" i="13"/>
  <c r="M493" i="13"/>
  <c r="L493" i="13"/>
  <c r="L591" i="13"/>
  <c r="M591" i="13"/>
  <c r="N592" i="13"/>
  <c r="M592" i="13"/>
  <c r="L643" i="13"/>
  <c r="M643" i="13"/>
  <c r="Q671" i="13"/>
  <c r="P671" i="13"/>
  <c r="P742" i="13"/>
  <c r="O742" i="13"/>
  <c r="P775" i="13"/>
  <c r="O775" i="13"/>
  <c r="N20" i="13"/>
  <c r="G376" i="13"/>
  <c r="N376" i="13" s="1"/>
  <c r="J376" i="13"/>
  <c r="J438" i="13"/>
  <c r="H438" i="13"/>
  <c r="J476" i="13"/>
  <c r="G476" i="13"/>
  <c r="P490" i="13"/>
  <c r="O490" i="13"/>
  <c r="P534" i="13"/>
  <c r="Q534" i="13"/>
  <c r="L579" i="13"/>
  <c r="M579" i="13"/>
  <c r="N584" i="13"/>
  <c r="M584" i="13"/>
  <c r="N636" i="13"/>
  <c r="M636" i="13"/>
  <c r="N658" i="13"/>
  <c r="M658" i="13"/>
  <c r="M673" i="13"/>
  <c r="L673" i="13"/>
  <c r="P718" i="13"/>
  <c r="Q718" i="13"/>
  <c r="P761" i="13"/>
  <c r="Q761" i="13"/>
  <c r="N777" i="13"/>
  <c r="L777" i="13"/>
  <c r="M777" i="13"/>
  <c r="N805" i="13"/>
  <c r="L805" i="13"/>
  <c r="N817" i="13"/>
  <c r="L817" i="13"/>
  <c r="N829" i="13"/>
  <c r="M829" i="13"/>
  <c r="N833" i="13"/>
  <c r="L833" i="13"/>
  <c r="N865" i="13"/>
  <c r="L865" i="13"/>
  <c r="J879" i="13"/>
  <c r="H879" i="13"/>
  <c r="Q879" i="13" s="1"/>
  <c r="G900" i="13"/>
  <c r="J900" i="13"/>
  <c r="J913" i="13"/>
  <c r="H913" i="13"/>
  <c r="N917" i="13"/>
  <c r="M917" i="13"/>
  <c r="L917" i="13"/>
  <c r="N921" i="13"/>
  <c r="M921" i="13"/>
  <c r="N925" i="13"/>
  <c r="M925" i="13"/>
  <c r="L925" i="13"/>
  <c r="N929" i="13"/>
  <c r="M929" i="13"/>
  <c r="N941" i="13"/>
  <c r="M941" i="13"/>
  <c r="J959" i="13"/>
  <c r="G959" i="13"/>
  <c r="M998" i="13"/>
  <c r="L998" i="13"/>
  <c r="L1001" i="13"/>
  <c r="N1001" i="13"/>
  <c r="M1001" i="13"/>
  <c r="M1034" i="13"/>
  <c r="L1034" i="13"/>
  <c r="N1078" i="13"/>
  <c r="M1078" i="13"/>
  <c r="M1136" i="13"/>
  <c r="N1150" i="13"/>
  <c r="L1150" i="13"/>
  <c r="M1150" i="13"/>
  <c r="N1162" i="13"/>
  <c r="M1162" i="13"/>
  <c r="L1162" i="13"/>
  <c r="N1182" i="13"/>
  <c r="L1182" i="13"/>
  <c r="M1182" i="13"/>
  <c r="G1233" i="13"/>
  <c r="J1233" i="13"/>
  <c r="N1252" i="13"/>
  <c r="M1252" i="13"/>
  <c r="L1252" i="13"/>
  <c r="G1255" i="13"/>
  <c r="J1255" i="13"/>
  <c r="N1268" i="13"/>
  <c r="M1268" i="13"/>
  <c r="L1268" i="13"/>
  <c r="N1308" i="13"/>
  <c r="M1308" i="13"/>
  <c r="L1308" i="13"/>
  <c r="O1430" i="13"/>
  <c r="P1430" i="13"/>
  <c r="M316" i="13"/>
  <c r="J389" i="13"/>
  <c r="J393" i="13"/>
  <c r="J397" i="13"/>
  <c r="J401" i="13"/>
  <c r="J405" i="13"/>
  <c r="J409" i="13"/>
  <c r="J413" i="13"/>
  <c r="J417" i="13"/>
  <c r="J421" i="13"/>
  <c r="J425" i="13"/>
  <c r="J429" i="13"/>
  <c r="J433" i="13"/>
  <c r="J437" i="13"/>
  <c r="M442" i="13"/>
  <c r="H448" i="13"/>
  <c r="Q448" i="13" s="1"/>
  <c r="L452" i="13"/>
  <c r="J453" i="13"/>
  <c r="M458" i="13"/>
  <c r="H464" i="13"/>
  <c r="Q464" i="13" s="1"/>
  <c r="L468" i="13"/>
  <c r="J469" i="13"/>
  <c r="M474" i="13"/>
  <c r="H480" i="13"/>
  <c r="Q480" i="13" s="1"/>
  <c r="P487" i="13"/>
  <c r="G489" i="13"/>
  <c r="P495" i="13"/>
  <c r="G497" i="13"/>
  <c r="P503" i="13"/>
  <c r="G505" i="13"/>
  <c r="P511" i="13"/>
  <c r="H516" i="13"/>
  <c r="M520" i="13"/>
  <c r="J521" i="13"/>
  <c r="H524" i="13"/>
  <c r="M528" i="13"/>
  <c r="J529" i="13"/>
  <c r="P531" i="13"/>
  <c r="G532" i="13"/>
  <c r="H536" i="13"/>
  <c r="Q542" i="13"/>
  <c r="G543" i="13"/>
  <c r="Q544" i="13"/>
  <c r="H552" i="13"/>
  <c r="M556" i="13"/>
  <c r="M560" i="13"/>
  <c r="H561" i="13"/>
  <c r="Q561" i="13" s="1"/>
  <c r="J563" i="13"/>
  <c r="H568" i="13"/>
  <c r="M575" i="13"/>
  <c r="M583" i="13"/>
  <c r="J591" i="13"/>
  <c r="H595" i="13"/>
  <c r="Q595" i="13" s="1"/>
  <c r="H611" i="13"/>
  <c r="Q611" i="13" s="1"/>
  <c r="J618" i="13"/>
  <c r="J626" i="13"/>
  <c r="M632" i="13"/>
  <c r="H633" i="13"/>
  <c r="Q633" i="13" s="1"/>
  <c r="J643" i="13"/>
  <c r="M646" i="13"/>
  <c r="M647" i="13"/>
  <c r="H653" i="13"/>
  <c r="M654" i="13"/>
  <c r="M655" i="13"/>
  <c r="H663" i="13"/>
  <c r="Q663" i="13" s="1"/>
  <c r="G671" i="13"/>
  <c r="J673" i="13"/>
  <c r="G675" i="13"/>
  <c r="J683" i="13"/>
  <c r="O685" i="13"/>
  <c r="P687" i="13"/>
  <c r="N688" i="13"/>
  <c r="P691" i="13"/>
  <c r="Q694" i="13"/>
  <c r="J701" i="13"/>
  <c r="J705" i="13"/>
  <c r="G707" i="13"/>
  <c r="N714" i="13"/>
  <c r="M715" i="13"/>
  <c r="G761" i="13"/>
  <c r="J765" i="13"/>
  <c r="H766" i="13"/>
  <c r="L769" i="13"/>
  <c r="M771" i="13"/>
  <c r="J792" i="13"/>
  <c r="Q802" i="13"/>
  <c r="J806" i="13"/>
  <c r="G823" i="13"/>
  <c r="N837" i="13"/>
  <c r="M837" i="13"/>
  <c r="L837" i="13"/>
  <c r="J865" i="13"/>
  <c r="H865" i="13"/>
  <c r="G868" i="13"/>
  <c r="J868" i="13"/>
  <c r="L879" i="13"/>
  <c r="M879" i="13"/>
  <c r="G924" i="13"/>
  <c r="J924" i="13"/>
  <c r="G940" i="13"/>
  <c r="J940" i="13"/>
  <c r="L951" i="13"/>
  <c r="M951" i="13"/>
  <c r="H995" i="13"/>
  <c r="J998" i="13"/>
  <c r="H998" i="13"/>
  <c r="P1027" i="13"/>
  <c r="Q1027" i="13"/>
  <c r="L1033" i="13"/>
  <c r="N1033" i="13"/>
  <c r="M1033" i="13"/>
  <c r="J1066" i="13"/>
  <c r="G1066" i="13"/>
  <c r="G1135" i="13"/>
  <c r="J1135" i="13"/>
  <c r="N1198" i="13"/>
  <c r="M1198" i="13"/>
  <c r="L1198" i="13"/>
  <c r="J1282" i="13"/>
  <c r="G1282" i="13"/>
  <c r="T1389" i="13"/>
  <c r="S1389" i="13"/>
  <c r="N1408" i="13"/>
  <c r="M1408" i="13"/>
  <c r="L1408" i="13"/>
  <c r="I1408" i="13"/>
  <c r="Q1488" i="13"/>
  <c r="P1488" i="13"/>
  <c r="J514" i="13"/>
  <c r="O520" i="13"/>
  <c r="O528" i="13"/>
  <c r="J545" i="13"/>
  <c r="M552" i="13"/>
  <c r="Q556" i="13"/>
  <c r="M568" i="13"/>
  <c r="Q575" i="13"/>
  <c r="H584" i="13"/>
  <c r="M595" i="13"/>
  <c r="M611" i="13"/>
  <c r="H619" i="13"/>
  <c r="Q619" i="13" s="1"/>
  <c r="H627" i="13"/>
  <c r="Q627" i="13" s="1"/>
  <c r="J644" i="13"/>
  <c r="M663" i="13"/>
  <c r="I672" i="13"/>
  <c r="M676" i="13"/>
  <c r="H677" i="13"/>
  <c r="G679" i="13"/>
  <c r="M679" i="13" s="1"/>
  <c r="M680" i="13"/>
  <c r="M683" i="13"/>
  <c r="G703" i="13"/>
  <c r="M708" i="13"/>
  <c r="H709" i="13"/>
  <c r="G711" i="13"/>
  <c r="M711" i="13" s="1"/>
  <c r="M712" i="13"/>
  <c r="G749" i="13"/>
  <c r="G753" i="13"/>
  <c r="J757" i="13"/>
  <c r="L765" i="13"/>
  <c r="Q768" i="13"/>
  <c r="M769" i="13"/>
  <c r="Q770" i="13"/>
  <c r="J786" i="13"/>
  <c r="J791" i="13"/>
  <c r="O793" i="13"/>
  <c r="L799" i="13"/>
  <c r="M799" i="13"/>
  <c r="P805" i="13"/>
  <c r="Q805" i="13"/>
  <c r="J811" i="13"/>
  <c r="J816" i="13"/>
  <c r="H816" i="13"/>
  <c r="M817" i="13"/>
  <c r="L829" i="13"/>
  <c r="M833" i="13"/>
  <c r="G836" i="13"/>
  <c r="J836" i="13"/>
  <c r="L841" i="13"/>
  <c r="N861" i="13"/>
  <c r="L861" i="13"/>
  <c r="M865" i="13"/>
  <c r="L871" i="13"/>
  <c r="M871" i="13"/>
  <c r="J875" i="13"/>
  <c r="H875" i="13"/>
  <c r="Q875" i="13" s="1"/>
  <c r="N881" i="13"/>
  <c r="L881" i="13"/>
  <c r="J899" i="13"/>
  <c r="G899" i="13"/>
  <c r="J903" i="13"/>
  <c r="H903" i="13"/>
  <c r="Q903" i="13" s="1"/>
  <c r="L921" i="13"/>
  <c r="N937" i="13"/>
  <c r="M937" i="13"/>
  <c r="L937" i="13"/>
  <c r="J947" i="13"/>
  <c r="G947" i="13"/>
  <c r="L973" i="13"/>
  <c r="M973" i="13"/>
  <c r="J994" i="13"/>
  <c r="H994" i="13"/>
  <c r="Q994" i="13" s="1"/>
  <c r="Q1004" i="13"/>
  <c r="P1004" i="13"/>
  <c r="O1004" i="13"/>
  <c r="M1026" i="13"/>
  <c r="L1026" i="13"/>
  <c r="J1030" i="13"/>
  <c r="H1030" i="13"/>
  <c r="P1066" i="13"/>
  <c r="O1066" i="13"/>
  <c r="J1088" i="13"/>
  <c r="G1088" i="13"/>
  <c r="N1098" i="13"/>
  <c r="M1098" i="13"/>
  <c r="L1098" i="13"/>
  <c r="G1115" i="13"/>
  <c r="M1115" i="13" s="1"/>
  <c r="J1115" i="13"/>
  <c r="N1118" i="13"/>
  <c r="M1118" i="13"/>
  <c r="L1118" i="13"/>
  <c r="N1138" i="13"/>
  <c r="M1138" i="13"/>
  <c r="L1138" i="13"/>
  <c r="N1146" i="13"/>
  <c r="L1146" i="13"/>
  <c r="P1229" i="13"/>
  <c r="Q1229" i="13"/>
  <c r="J1328" i="13"/>
  <c r="H1328" i="13"/>
  <c r="Q1328" i="13" s="1"/>
  <c r="O1478" i="13"/>
  <c r="P1478" i="13"/>
  <c r="J320" i="13"/>
  <c r="J331" i="13"/>
  <c r="J359" i="13"/>
  <c r="J386" i="13"/>
  <c r="J390" i="13"/>
  <c r="J394" i="13"/>
  <c r="J398" i="13"/>
  <c r="J402" i="13"/>
  <c r="J406" i="13"/>
  <c r="J410" i="13"/>
  <c r="J414" i="13"/>
  <c r="J418" i="13"/>
  <c r="J422" i="13"/>
  <c r="J426" i="13"/>
  <c r="J430" i="13"/>
  <c r="J434" i="13"/>
  <c r="J449" i="13"/>
  <c r="J465" i="13"/>
  <c r="L466" i="13"/>
  <c r="J481" i="13"/>
  <c r="H482" i="13"/>
  <c r="H486" i="13"/>
  <c r="H494" i="13"/>
  <c r="H502" i="13"/>
  <c r="M514" i="13"/>
  <c r="M516" i="13"/>
  <c r="J522" i="13"/>
  <c r="M524" i="13"/>
  <c r="J530" i="13"/>
  <c r="M536" i="13"/>
  <c r="H537" i="13"/>
  <c r="P537" i="13" s="1"/>
  <c r="J539" i="13"/>
  <c r="J547" i="13"/>
  <c r="J553" i="13"/>
  <c r="J557" i="13"/>
  <c r="J564" i="13"/>
  <c r="J573" i="13"/>
  <c r="H577" i="13"/>
  <c r="J601" i="13"/>
  <c r="J603" i="13"/>
  <c r="J615" i="13"/>
  <c r="J634" i="13"/>
  <c r="J652" i="13"/>
  <c r="J659" i="13"/>
  <c r="J661" i="13"/>
  <c r="J667" i="13"/>
  <c r="J669" i="13"/>
  <c r="M672" i="13"/>
  <c r="N674" i="13"/>
  <c r="N676" i="13"/>
  <c r="J678" i="13"/>
  <c r="N706" i="13"/>
  <c r="N708" i="13"/>
  <c r="J710" i="13"/>
  <c r="M752" i="13"/>
  <c r="J755" i="13"/>
  <c r="J758" i="13"/>
  <c r="M765" i="13"/>
  <c r="M791" i="13"/>
  <c r="N797" i="13"/>
  <c r="M797" i="13"/>
  <c r="Q800" i="13"/>
  <c r="J805" i="13"/>
  <c r="H822" i="13"/>
  <c r="O822" i="13" s="1"/>
  <c r="J822" i="13"/>
  <c r="M841" i="13"/>
  <c r="N845" i="13"/>
  <c r="L845" i="13"/>
  <c r="N857" i="13"/>
  <c r="M857" i="13"/>
  <c r="G864" i="13"/>
  <c r="J864" i="13"/>
  <c r="L875" i="13"/>
  <c r="M875" i="13"/>
  <c r="J881" i="13"/>
  <c r="H881" i="13"/>
  <c r="L903" i="13"/>
  <c r="M903" i="13"/>
  <c r="L929" i="13"/>
  <c r="J961" i="13"/>
  <c r="H961" i="13"/>
  <c r="N969" i="13"/>
  <c r="M969" i="13"/>
  <c r="L969" i="13"/>
  <c r="M994" i="13"/>
  <c r="L994" i="13"/>
  <c r="J1000" i="13"/>
  <c r="G1000" i="13"/>
  <c r="M1000" i="13" s="1"/>
  <c r="P1011" i="13"/>
  <c r="Q1011" i="13"/>
  <c r="M1030" i="13"/>
  <c r="L1030" i="13"/>
  <c r="N1050" i="13"/>
  <c r="M1050" i="13"/>
  <c r="L1050" i="13"/>
  <c r="N1058" i="13"/>
  <c r="M1058" i="13"/>
  <c r="L1058" i="13"/>
  <c r="Q1066" i="13"/>
  <c r="I1076" i="13"/>
  <c r="M1076" i="13"/>
  <c r="L1078" i="13"/>
  <c r="J1121" i="13"/>
  <c r="H1121" i="13"/>
  <c r="N1126" i="13"/>
  <c r="L1126" i="13"/>
  <c r="J1160" i="13"/>
  <c r="G1160" i="13"/>
  <c r="N1174" i="13"/>
  <c r="M1174" i="13"/>
  <c r="L1174" i="13"/>
  <c r="J1264" i="13"/>
  <c r="G1264" i="13"/>
  <c r="N1380" i="13"/>
  <c r="M1380" i="13"/>
  <c r="L1380" i="13"/>
  <c r="J1477" i="13"/>
  <c r="G1477" i="13"/>
  <c r="P1581" i="13"/>
  <c r="O1581" i="13"/>
  <c r="I317" i="13"/>
  <c r="N320" i="13"/>
  <c r="J363" i="13"/>
  <c r="J380" i="13"/>
  <c r="G440" i="13"/>
  <c r="J446" i="13"/>
  <c r="H450" i="13"/>
  <c r="G456" i="13"/>
  <c r="J462" i="13"/>
  <c r="H466" i="13"/>
  <c r="G472" i="13"/>
  <c r="J478" i="13"/>
  <c r="J510" i="13"/>
  <c r="G519" i="13"/>
  <c r="M522" i="13"/>
  <c r="G527" i="13"/>
  <c r="M530" i="13"/>
  <c r="L533" i="13"/>
  <c r="J540" i="13"/>
  <c r="J554" i="13"/>
  <c r="J555" i="13"/>
  <c r="J558" i="13"/>
  <c r="J559" i="13"/>
  <c r="J579" i="13"/>
  <c r="J585" i="13"/>
  <c r="H607" i="13"/>
  <c r="Q607" i="13" s="1"/>
  <c r="J613" i="13"/>
  <c r="J614" i="13"/>
  <c r="M620" i="13"/>
  <c r="J623" i="13"/>
  <c r="M628" i="13"/>
  <c r="H635" i="13"/>
  <c r="Q635" i="13" s="1"/>
  <c r="J639" i="13"/>
  <c r="J641" i="13"/>
  <c r="M642" i="13"/>
  <c r="H651" i="13"/>
  <c r="Q651" i="13" s="1"/>
  <c r="J660" i="13"/>
  <c r="J668" i="13"/>
  <c r="N672" i="13"/>
  <c r="Q678" i="13"/>
  <c r="G699" i="13"/>
  <c r="M700" i="13"/>
  <c r="N704" i="13"/>
  <c r="Q710" i="13"/>
  <c r="J717" i="13"/>
  <c r="G733" i="13"/>
  <c r="G737" i="13"/>
  <c r="M744" i="13"/>
  <c r="J747" i="13"/>
  <c r="J750" i="13"/>
  <c r="O752" i="13"/>
  <c r="O758" i="13"/>
  <c r="G773" i="13"/>
  <c r="G775" i="13"/>
  <c r="J777" i="13"/>
  <c r="J779" i="13"/>
  <c r="G781" i="13"/>
  <c r="G783" i="13"/>
  <c r="M785" i="13"/>
  <c r="G789" i="13"/>
  <c r="G796" i="13"/>
  <c r="M796" i="13" s="1"/>
  <c r="J796" i="13"/>
  <c r="J798" i="13"/>
  <c r="O799" i="13"/>
  <c r="J804" i="13"/>
  <c r="M805" i="13"/>
  <c r="N809" i="13"/>
  <c r="M809" i="13"/>
  <c r="L831" i="13"/>
  <c r="M831" i="13"/>
  <c r="J835" i="13"/>
  <c r="H835" i="13"/>
  <c r="Q835" i="13" s="1"/>
  <c r="H840" i="13"/>
  <c r="P840" i="13" s="1"/>
  <c r="J852" i="13"/>
  <c r="M861" i="13"/>
  <c r="J867" i="13"/>
  <c r="H867" i="13"/>
  <c r="Q867" i="13" s="1"/>
  <c r="J871" i="13"/>
  <c r="N877" i="13"/>
  <c r="L877" i="13"/>
  <c r="M881" i="13"/>
  <c r="N885" i="13"/>
  <c r="M885" i="13"/>
  <c r="L885" i="13"/>
  <c r="N889" i="13"/>
  <c r="M889" i="13"/>
  <c r="J911" i="13"/>
  <c r="L919" i="13"/>
  <c r="M919" i="13"/>
  <c r="J923" i="13"/>
  <c r="H923" i="13"/>
  <c r="Q923" i="13" s="1"/>
  <c r="L927" i="13"/>
  <c r="M927" i="13"/>
  <c r="J939" i="13"/>
  <c r="G939" i="13"/>
  <c r="N961" i="13"/>
  <c r="M961" i="13"/>
  <c r="L961" i="13"/>
  <c r="J992" i="13"/>
  <c r="G992" i="13"/>
  <c r="Q1007" i="13"/>
  <c r="M1010" i="13"/>
  <c r="L1010" i="13"/>
  <c r="H1024" i="13"/>
  <c r="J1024" i="13"/>
  <c r="L1029" i="13"/>
  <c r="M1029" i="13"/>
  <c r="J1032" i="13"/>
  <c r="G1032" i="13"/>
  <c r="M1032" i="13" s="1"/>
  <c r="N1046" i="13"/>
  <c r="L1046" i="13"/>
  <c r="N1054" i="13"/>
  <c r="M1054" i="13"/>
  <c r="L1054" i="13"/>
  <c r="J1061" i="13"/>
  <c r="H1061" i="13"/>
  <c r="N1090" i="13"/>
  <c r="M1090" i="13"/>
  <c r="L1090" i="13"/>
  <c r="N1134" i="13"/>
  <c r="M1134" i="13"/>
  <c r="L1134" i="13"/>
  <c r="M1146" i="13"/>
  <c r="N1260" i="13"/>
  <c r="M1260" i="13"/>
  <c r="L1260" i="13"/>
  <c r="O1470" i="13"/>
  <c r="P1470" i="13"/>
  <c r="O1494" i="13"/>
  <c r="P1494" i="13"/>
  <c r="I309" i="13"/>
  <c r="J312" i="13"/>
  <c r="M315" i="13"/>
  <c r="M326" i="13"/>
  <c r="I329" i="13"/>
  <c r="T329" i="13" s="1"/>
  <c r="J335" i="13"/>
  <c r="N339" i="13"/>
  <c r="J367" i="13"/>
  <c r="J391" i="13"/>
  <c r="J395" i="13"/>
  <c r="J399" i="13"/>
  <c r="J403" i="13"/>
  <c r="J407" i="13"/>
  <c r="J411" i="13"/>
  <c r="J415" i="13"/>
  <c r="J419" i="13"/>
  <c r="J423" i="13"/>
  <c r="J427" i="13"/>
  <c r="J431" i="13"/>
  <c r="J435" i="13"/>
  <c r="J445" i="13"/>
  <c r="M450" i="13"/>
  <c r="J461" i="13"/>
  <c r="M466" i="13"/>
  <c r="J477" i="13"/>
  <c r="N482" i="13"/>
  <c r="J487" i="13"/>
  <c r="J490" i="13"/>
  <c r="J495" i="13"/>
  <c r="J498" i="13"/>
  <c r="J503" i="13"/>
  <c r="J506" i="13"/>
  <c r="J511" i="13"/>
  <c r="O530" i="13"/>
  <c r="J541" i="13"/>
  <c r="H547" i="13"/>
  <c r="P547" i="13" s="1"/>
  <c r="J569" i="13"/>
  <c r="J570" i="13"/>
  <c r="J571" i="13"/>
  <c r="J574" i="13"/>
  <c r="J586" i="13"/>
  <c r="J597" i="13"/>
  <c r="H603" i="13"/>
  <c r="Q603" i="13" s="1"/>
  <c r="M607" i="13"/>
  <c r="H615" i="13"/>
  <c r="Q615" i="13" s="1"/>
  <c r="J621" i="13"/>
  <c r="J622" i="13"/>
  <c r="J629" i="13"/>
  <c r="M635" i="13"/>
  <c r="J640" i="13"/>
  <c r="M651" i="13"/>
  <c r="H659" i="13"/>
  <c r="Q659" i="13" s="1"/>
  <c r="H667" i="13"/>
  <c r="Q667" i="13" s="1"/>
  <c r="J698" i="13"/>
  <c r="O701" i="13"/>
  <c r="P703" i="13"/>
  <c r="G725" i="13"/>
  <c r="M736" i="13"/>
  <c r="L741" i="13"/>
  <c r="J742" i="13"/>
  <c r="J762" i="13"/>
  <c r="J780" i="13"/>
  <c r="J782" i="13"/>
  <c r="J784" i="13"/>
  <c r="L797" i="13"/>
  <c r="L807" i="13"/>
  <c r="M807" i="13"/>
  <c r="H814" i="13"/>
  <c r="O814" i="13" s="1"/>
  <c r="J814" i="13"/>
  <c r="M815" i="13"/>
  <c r="L835" i="13"/>
  <c r="M835" i="13"/>
  <c r="L839" i="13"/>
  <c r="M839" i="13"/>
  <c r="M845" i="13"/>
  <c r="N849" i="13"/>
  <c r="L849" i="13"/>
  <c r="J851" i="13"/>
  <c r="L855" i="13"/>
  <c r="M855" i="13"/>
  <c r="L867" i="13"/>
  <c r="M867" i="13"/>
  <c r="J877" i="13"/>
  <c r="H877" i="13"/>
  <c r="G880" i="13"/>
  <c r="J880" i="13"/>
  <c r="J905" i="13"/>
  <c r="H905" i="13"/>
  <c r="N909" i="13"/>
  <c r="M909" i="13"/>
  <c r="L923" i="13"/>
  <c r="M923" i="13"/>
  <c r="N949" i="13"/>
  <c r="M949" i="13"/>
  <c r="L949" i="13"/>
  <c r="N953" i="13"/>
  <c r="M953" i="13"/>
  <c r="N957" i="13"/>
  <c r="M957" i="13"/>
  <c r="L957" i="13"/>
  <c r="G960" i="13"/>
  <c r="J960" i="13"/>
  <c r="J972" i="13"/>
  <c r="H972" i="13"/>
  <c r="G999" i="13"/>
  <c r="J999" i="13"/>
  <c r="M1002" i="13"/>
  <c r="L1002" i="13"/>
  <c r="P1039" i="13"/>
  <c r="Q1039" i="13"/>
  <c r="M1042" i="13"/>
  <c r="L1042" i="13"/>
  <c r="J1100" i="13"/>
  <c r="G1100" i="13"/>
  <c r="M1100" i="13" s="1"/>
  <c r="N1114" i="13"/>
  <c r="M1114" i="13"/>
  <c r="L1114" i="13"/>
  <c r="M1126" i="13"/>
  <c r="I1144" i="13"/>
  <c r="S1144" i="13" s="1"/>
  <c r="M1144" i="13"/>
  <c r="H1187" i="13"/>
  <c r="J1187" i="13"/>
  <c r="H1203" i="13"/>
  <c r="J1203" i="13"/>
  <c r="G1259" i="13"/>
  <c r="M1259" i="13" s="1"/>
  <c r="J1259" i="13"/>
  <c r="I1362" i="13"/>
  <c r="M1362" i="13"/>
  <c r="L1362" i="13"/>
  <c r="G1370" i="13"/>
  <c r="M1370" i="13" s="1"/>
  <c r="J1370" i="13"/>
  <c r="O1450" i="13"/>
  <c r="P1450" i="13"/>
  <c r="J1521" i="13"/>
  <c r="G1521" i="13"/>
  <c r="Q1528" i="13"/>
  <c r="P1528" i="13"/>
  <c r="O1542" i="13"/>
  <c r="P1542" i="13"/>
  <c r="J1545" i="13"/>
  <c r="H1545" i="13"/>
  <c r="P1545" i="13" s="1"/>
  <c r="J447" i="13"/>
  <c r="J463" i="13"/>
  <c r="J479" i="13"/>
  <c r="I484" i="13"/>
  <c r="N490" i="13"/>
  <c r="I492" i="13"/>
  <c r="N498" i="13"/>
  <c r="N506" i="13"/>
  <c r="Q530" i="13"/>
  <c r="J565" i="13"/>
  <c r="H623" i="13"/>
  <c r="Q623" i="13" s="1"/>
  <c r="J630" i="13"/>
  <c r="H639" i="13"/>
  <c r="Q639" i="13" s="1"/>
  <c r="J647" i="13"/>
  <c r="J649" i="13"/>
  <c r="J655" i="13"/>
  <c r="J657" i="13"/>
  <c r="J689" i="13"/>
  <c r="N698" i="13"/>
  <c r="H717" i="13"/>
  <c r="I720" i="13"/>
  <c r="M724" i="13"/>
  <c r="M728" i="13"/>
  <c r="J731" i="13"/>
  <c r="J734" i="13"/>
  <c r="M741" i="13"/>
  <c r="L745" i="13"/>
  <c r="J754" i="13"/>
  <c r="J772" i="13"/>
  <c r="J774" i="13"/>
  <c r="H776" i="13"/>
  <c r="H777" i="13"/>
  <c r="H778" i="13"/>
  <c r="H779" i="13"/>
  <c r="N793" i="13"/>
  <c r="M793" i="13"/>
  <c r="J795" i="13"/>
  <c r="H795" i="13"/>
  <c r="J808" i="13"/>
  <c r="H808" i="13"/>
  <c r="P808" i="13" s="1"/>
  <c r="N813" i="13"/>
  <c r="L813" i="13"/>
  <c r="N825" i="13"/>
  <c r="L825" i="13"/>
  <c r="L859" i="13"/>
  <c r="M859" i="13"/>
  <c r="J863" i="13"/>
  <c r="H863" i="13"/>
  <c r="Q863" i="13" s="1"/>
  <c r="N869" i="13"/>
  <c r="L869" i="13"/>
  <c r="N873" i="13"/>
  <c r="L873" i="13"/>
  <c r="M877" i="13"/>
  <c r="H884" i="13"/>
  <c r="Q884" i="13" s="1"/>
  <c r="L887" i="13"/>
  <c r="M887" i="13"/>
  <c r="N901" i="13"/>
  <c r="L901" i="13"/>
  <c r="N905" i="13"/>
  <c r="M905" i="13"/>
  <c r="L905" i="13"/>
  <c r="J919" i="13"/>
  <c r="L935" i="13"/>
  <c r="M935" i="13"/>
  <c r="J949" i="13"/>
  <c r="H949" i="13"/>
  <c r="J996" i="13"/>
  <c r="G996" i="13"/>
  <c r="M996" i="13" s="1"/>
  <c r="L1005" i="13"/>
  <c r="M1005" i="13"/>
  <c r="J1020" i="13"/>
  <c r="G1020" i="13"/>
  <c r="M1020" i="13" s="1"/>
  <c r="M1046" i="13"/>
  <c r="J1060" i="13"/>
  <c r="N1070" i="13"/>
  <c r="M1070" i="13"/>
  <c r="L1070" i="13"/>
  <c r="N1074" i="13"/>
  <c r="M1074" i="13"/>
  <c r="M1140" i="13"/>
  <c r="I1156" i="13"/>
  <c r="S1156" i="13" s="1"/>
  <c r="M1156" i="13"/>
  <c r="J1269" i="13"/>
  <c r="H1269" i="13"/>
  <c r="O1518" i="13"/>
  <c r="P1518" i="13"/>
  <c r="L803" i="13"/>
  <c r="M803" i="13"/>
  <c r="P807" i="13"/>
  <c r="Q807" i="13"/>
  <c r="L847" i="13"/>
  <c r="M847" i="13"/>
  <c r="L863" i="13"/>
  <c r="M863" i="13"/>
  <c r="J869" i="13"/>
  <c r="H869" i="13"/>
  <c r="G876" i="13"/>
  <c r="J876" i="13"/>
  <c r="N893" i="13"/>
  <c r="L893" i="13"/>
  <c r="N897" i="13"/>
  <c r="M897" i="13"/>
  <c r="L897" i="13"/>
  <c r="J901" i="13"/>
  <c r="H901" i="13"/>
  <c r="Q901" i="13" s="1"/>
  <c r="G904" i="13"/>
  <c r="J904" i="13"/>
  <c r="L907" i="13"/>
  <c r="M907" i="13"/>
  <c r="J925" i="13"/>
  <c r="H925" i="13"/>
  <c r="Q925" i="13" s="1"/>
  <c r="J941" i="13"/>
  <c r="H941" i="13"/>
  <c r="G948" i="13"/>
  <c r="J948" i="13"/>
  <c r="L967" i="13"/>
  <c r="M967" i="13"/>
  <c r="O980" i="13"/>
  <c r="P980" i="13"/>
  <c r="O996" i="13"/>
  <c r="P996" i="13"/>
  <c r="Q1020" i="13"/>
  <c r="P1020" i="13"/>
  <c r="O1020" i="13"/>
  <c r="P1023" i="13"/>
  <c r="Q1023" i="13"/>
  <c r="J1028" i="13"/>
  <c r="H1028" i="13"/>
  <c r="G1031" i="13"/>
  <c r="J1031" i="13"/>
  <c r="N1102" i="13"/>
  <c r="M1102" i="13"/>
  <c r="J1116" i="13"/>
  <c r="G1155" i="13"/>
  <c r="J1155" i="13"/>
  <c r="M1220" i="13"/>
  <c r="L1220" i="13"/>
  <c r="I1237" i="13"/>
  <c r="T1237" i="13" s="1"/>
  <c r="N1240" i="13"/>
  <c r="M1240" i="13"/>
  <c r="L1240" i="13"/>
  <c r="P1256" i="13"/>
  <c r="Q1256" i="13"/>
  <c r="O1256" i="13"/>
  <c r="J1286" i="13"/>
  <c r="G1286" i="13"/>
  <c r="Q1500" i="13"/>
  <c r="P1500" i="13"/>
  <c r="J800" i="13"/>
  <c r="J802" i="13"/>
  <c r="J833" i="13"/>
  <c r="Q849" i="13"/>
  <c r="L857" i="13"/>
  <c r="J861" i="13"/>
  <c r="J873" i="13"/>
  <c r="J921" i="13"/>
  <c r="J937" i="13"/>
  <c r="J969" i="13"/>
  <c r="J1001" i="13"/>
  <c r="J1022" i="13"/>
  <c r="N1025" i="13"/>
  <c r="N1027" i="13"/>
  <c r="O1036" i="13"/>
  <c r="J1042" i="13"/>
  <c r="J1043" i="13"/>
  <c r="J1044" i="13"/>
  <c r="J1050" i="13"/>
  <c r="G1052" i="13"/>
  <c r="G1060" i="13"/>
  <c r="M1060" i="13" s="1"/>
  <c r="M1062" i="13"/>
  <c r="Q1068" i="13"/>
  <c r="O1081" i="13"/>
  <c r="M1082" i="13"/>
  <c r="J1091" i="13"/>
  <c r="J1103" i="13"/>
  <c r="G1116" i="13"/>
  <c r="M1116" i="13" s="1"/>
  <c r="J1117" i="13"/>
  <c r="J1119" i="13"/>
  <c r="H1120" i="13"/>
  <c r="Q1120" i="13" s="1"/>
  <c r="M1122" i="13"/>
  <c r="H1136" i="13"/>
  <c r="Q1136" i="13" s="1"/>
  <c r="J1137" i="13"/>
  <c r="J1139" i="13"/>
  <c r="H1140" i="13"/>
  <c r="Q1140" i="13" s="1"/>
  <c r="J1141" i="13"/>
  <c r="J1156" i="13"/>
  <c r="J1161" i="13"/>
  <c r="N1170" i="13"/>
  <c r="M1170" i="13"/>
  <c r="L1170" i="13"/>
  <c r="J1177" i="13"/>
  <c r="H1177" i="13"/>
  <c r="J1181" i="13"/>
  <c r="H1181" i="13"/>
  <c r="Q1181" i="13" s="1"/>
  <c r="M1206" i="13"/>
  <c r="P1233" i="13"/>
  <c r="Q1233" i="13"/>
  <c r="J1237" i="13"/>
  <c r="H1237" i="13"/>
  <c r="P1255" i="13"/>
  <c r="O1255" i="13"/>
  <c r="L1258" i="13"/>
  <c r="M1258" i="13"/>
  <c r="P1259" i="13"/>
  <c r="Q1259" i="13"/>
  <c r="J1268" i="13"/>
  <c r="H1268" i="13"/>
  <c r="P1268" i="13" s="1"/>
  <c r="L1316" i="13"/>
  <c r="J1334" i="13"/>
  <c r="I1354" i="13"/>
  <c r="M1354" i="13"/>
  <c r="L1354" i="13"/>
  <c r="N1376" i="13"/>
  <c r="M1376" i="13"/>
  <c r="O1398" i="13"/>
  <c r="P1398" i="13"/>
  <c r="O1402" i="13"/>
  <c r="P1402" i="13"/>
  <c r="O1474" i="13"/>
  <c r="P1474" i="13"/>
  <c r="J1481" i="13"/>
  <c r="G1481" i="13"/>
  <c r="Q1492" i="13"/>
  <c r="P1492" i="13"/>
  <c r="O1514" i="13"/>
  <c r="P1514" i="13"/>
  <c r="O1538" i="13"/>
  <c r="P1538" i="13"/>
  <c r="I1541" i="13"/>
  <c r="N1608" i="13"/>
  <c r="M1608" i="13"/>
  <c r="G1642" i="13"/>
  <c r="J1642" i="13"/>
  <c r="Q1725" i="13"/>
  <c r="P1725" i="13"/>
  <c r="P1036" i="13"/>
  <c r="O1074" i="13"/>
  <c r="J1173" i="13"/>
  <c r="H1173" i="13"/>
  <c r="Q1173" i="13" s="1"/>
  <c r="J1176" i="13"/>
  <c r="G1176" i="13"/>
  <c r="I1180" i="13"/>
  <c r="S1180" i="13" s="1"/>
  <c r="N1186" i="13"/>
  <c r="M1186" i="13"/>
  <c r="N1194" i="13"/>
  <c r="M1194" i="13"/>
  <c r="L1194" i="13"/>
  <c r="N1202" i="13"/>
  <c r="M1202" i="13"/>
  <c r="J1212" i="13"/>
  <c r="H1212" i="13"/>
  <c r="Q1212" i="13" s="1"/>
  <c r="M1224" i="13"/>
  <c r="L1224" i="13"/>
  <c r="L1227" i="13"/>
  <c r="N1227" i="13"/>
  <c r="I1227" i="13"/>
  <c r="T1227" i="13" s="1"/>
  <c r="M1232" i="13"/>
  <c r="L1232" i="13"/>
  <c r="P1258" i="13"/>
  <c r="Q1258" i="13"/>
  <c r="G1285" i="13"/>
  <c r="M1285" i="13" s="1"/>
  <c r="J1285" i="13"/>
  <c r="N1316" i="13"/>
  <c r="M1316" i="13"/>
  <c r="N1320" i="13"/>
  <c r="L1320" i="13"/>
  <c r="N1340" i="13"/>
  <c r="M1340" i="13"/>
  <c r="N1344" i="13"/>
  <c r="M1344" i="13"/>
  <c r="N1404" i="13"/>
  <c r="L1404" i="13"/>
  <c r="O1422" i="13"/>
  <c r="P1422" i="13"/>
  <c r="O1466" i="13"/>
  <c r="P1466" i="13"/>
  <c r="O1510" i="13"/>
  <c r="P1510" i="13"/>
  <c r="N1517" i="13"/>
  <c r="I1517" i="13"/>
  <c r="R1517" i="13" s="1"/>
  <c r="Q1524" i="13"/>
  <c r="P1524" i="13"/>
  <c r="O1534" i="13"/>
  <c r="P1534" i="13"/>
  <c r="H1553" i="13"/>
  <c r="J1553" i="13"/>
  <c r="J1568" i="13"/>
  <c r="G1568" i="13"/>
  <c r="M1568" i="13" s="1"/>
  <c r="G1635" i="13"/>
  <c r="J1635" i="13"/>
  <c r="Q1703" i="13"/>
  <c r="P1703" i="13"/>
  <c r="L1893" i="13"/>
  <c r="M1893" i="13"/>
  <c r="O805" i="13"/>
  <c r="J813" i="13"/>
  <c r="J817" i="13"/>
  <c r="J825" i="13"/>
  <c r="J830" i="13"/>
  <c r="J845" i="13"/>
  <c r="J849" i="13"/>
  <c r="J857" i="13"/>
  <c r="J893" i="13"/>
  <c r="G895" i="13"/>
  <c r="G915" i="13"/>
  <c r="H921" i="13"/>
  <c r="J933" i="13"/>
  <c r="H937" i="13"/>
  <c r="Q937" i="13" s="1"/>
  <c r="J945" i="13"/>
  <c r="H969" i="13"/>
  <c r="J978" i="13"/>
  <c r="G988" i="13"/>
  <c r="M988" i="13" s="1"/>
  <c r="Q991" i="13"/>
  <c r="M997" i="13"/>
  <c r="J1014" i="13"/>
  <c r="M1041" i="13"/>
  <c r="H1042" i="13"/>
  <c r="P1042" i="13" s="1"/>
  <c r="H1050" i="13"/>
  <c r="P1050" i="13" s="1"/>
  <c r="J1089" i="13"/>
  <c r="L1094" i="13"/>
  <c r="J1099" i="13"/>
  <c r="H1101" i="13"/>
  <c r="L1106" i="13"/>
  <c r="G1112" i="13"/>
  <c r="M1112" i="13" s="1"/>
  <c r="J1113" i="13"/>
  <c r="Q1117" i="13"/>
  <c r="G1132" i="13"/>
  <c r="J1133" i="13"/>
  <c r="G1148" i="13"/>
  <c r="J1172" i="13"/>
  <c r="G1172" i="13"/>
  <c r="G1179" i="13"/>
  <c r="J1179" i="13"/>
  <c r="J1184" i="13"/>
  <c r="L1186" i="13"/>
  <c r="L1202" i="13"/>
  <c r="M1212" i="13"/>
  <c r="J1216" i="13"/>
  <c r="H1216" i="13"/>
  <c r="Q1216" i="13" s="1"/>
  <c r="J1232" i="13"/>
  <c r="J1267" i="13"/>
  <c r="H1267" i="13"/>
  <c r="P1274" i="13"/>
  <c r="O1274" i="13"/>
  <c r="L1276" i="13"/>
  <c r="J1281" i="13"/>
  <c r="P1292" i="13"/>
  <c r="O1292" i="13"/>
  <c r="J1302" i="13"/>
  <c r="H1302" i="13"/>
  <c r="Q1302" i="13" s="1"/>
  <c r="J1316" i="13"/>
  <c r="H1316" i="13"/>
  <c r="G1319" i="13"/>
  <c r="J1319" i="13"/>
  <c r="H1320" i="13"/>
  <c r="Q1320" i="13" s="1"/>
  <c r="J1335" i="13"/>
  <c r="M1336" i="13"/>
  <c r="J1340" i="13"/>
  <c r="H1340" i="13"/>
  <c r="G1343" i="13"/>
  <c r="J1343" i="13"/>
  <c r="H1344" i="13"/>
  <c r="Q1344" i="13" s="1"/>
  <c r="G1350" i="13"/>
  <c r="N1372" i="13"/>
  <c r="M1372" i="13"/>
  <c r="G1384" i="13"/>
  <c r="P1426" i="13"/>
  <c r="P1446" i="13"/>
  <c r="P1472" i="13"/>
  <c r="Q1484" i="13"/>
  <c r="P1484" i="13"/>
  <c r="O1502" i="13"/>
  <c r="P1502" i="13"/>
  <c r="P1576" i="13"/>
  <c r="Q1576" i="13"/>
  <c r="O1576" i="13"/>
  <c r="N1604" i="13"/>
  <c r="M1604" i="13"/>
  <c r="N1632" i="13"/>
  <c r="M1632" i="13"/>
  <c r="J1822" i="13"/>
  <c r="G1822" i="13"/>
  <c r="Q1825" i="13"/>
  <c r="I1825" i="13"/>
  <c r="R1825" i="13" s="1"/>
  <c r="P1825" i="13"/>
  <c r="Q1833" i="13"/>
  <c r="P1833" i="13"/>
  <c r="Q1839" i="13"/>
  <c r="P1839" i="13"/>
  <c r="G1147" i="13"/>
  <c r="J1147" i="13"/>
  <c r="N1154" i="13"/>
  <c r="M1154" i="13"/>
  <c r="L1154" i="13"/>
  <c r="J1185" i="13"/>
  <c r="H1185" i="13"/>
  <c r="J1196" i="13"/>
  <c r="G1196" i="13"/>
  <c r="J1201" i="13"/>
  <c r="H1201" i="13"/>
  <c r="P1227" i="13"/>
  <c r="O1227" i="13"/>
  <c r="L1231" i="13"/>
  <c r="M1231" i="13"/>
  <c r="N1236" i="13"/>
  <c r="M1236" i="13"/>
  <c r="L1236" i="13"/>
  <c r="N1244" i="13"/>
  <c r="M1244" i="13"/>
  <c r="L1254" i="13"/>
  <c r="M1254" i="13"/>
  <c r="L1266" i="13"/>
  <c r="M1266" i="13"/>
  <c r="N1284" i="13"/>
  <c r="M1284" i="13"/>
  <c r="L1290" i="13"/>
  <c r="M1290" i="13"/>
  <c r="N1352" i="13"/>
  <c r="M1352" i="13"/>
  <c r="N1360" i="13"/>
  <c r="M1360" i="13"/>
  <c r="N1364" i="13"/>
  <c r="M1364" i="13"/>
  <c r="O1378" i="13"/>
  <c r="Q1378" i="13"/>
  <c r="H1387" i="13"/>
  <c r="O1387" i="13" s="1"/>
  <c r="J1387" i="13"/>
  <c r="O1418" i="13"/>
  <c r="P1418" i="13"/>
  <c r="O1438" i="13"/>
  <c r="P1438" i="13"/>
  <c r="O1498" i="13"/>
  <c r="P1498" i="13"/>
  <c r="O1506" i="13"/>
  <c r="P1506" i="13"/>
  <c r="Q1520" i="13"/>
  <c r="P1520" i="13"/>
  <c r="O1530" i="13"/>
  <c r="P1530" i="13"/>
  <c r="Q1540" i="13"/>
  <c r="P1540" i="13"/>
  <c r="H1552" i="13"/>
  <c r="Q1552" i="13" s="1"/>
  <c r="J1552" i="13"/>
  <c r="N1600" i="13"/>
  <c r="M1600" i="13"/>
  <c r="O1709" i="13"/>
  <c r="Q1709" i="13"/>
  <c r="J1809" i="13"/>
  <c r="G1809" i="13"/>
  <c r="P817" i="13"/>
  <c r="J841" i="13"/>
  <c r="J848" i="13"/>
  <c r="J856" i="13"/>
  <c r="J889" i="13"/>
  <c r="J896" i="13"/>
  <c r="J909" i="13"/>
  <c r="J916" i="13"/>
  <c r="J929" i="13"/>
  <c r="L941" i="13"/>
  <c r="J953" i="13"/>
  <c r="J956" i="13"/>
  <c r="J979" i="13"/>
  <c r="J985" i="13"/>
  <c r="N1009" i="13"/>
  <c r="L1018" i="13"/>
  <c r="J1038" i="13"/>
  <c r="J1074" i="13"/>
  <c r="J1078" i="13"/>
  <c r="I1084" i="13"/>
  <c r="S1084" i="13" s="1"/>
  <c r="L1086" i="13"/>
  <c r="J1095" i="13"/>
  <c r="H1097" i="13"/>
  <c r="P1097" i="13" s="1"/>
  <c r="J1107" i="13"/>
  <c r="H1109" i="13"/>
  <c r="L1110" i="13"/>
  <c r="J1129" i="13"/>
  <c r="L1130" i="13"/>
  <c r="L1142" i="13"/>
  <c r="N1158" i="13"/>
  <c r="L1158" i="13"/>
  <c r="N1178" i="13"/>
  <c r="M1178" i="13"/>
  <c r="I1184" i="13"/>
  <c r="S1184" i="13" s="1"/>
  <c r="G1215" i="13"/>
  <c r="M1215" i="13" s="1"/>
  <c r="J1215" i="13"/>
  <c r="M1227" i="13"/>
  <c r="I1245" i="13"/>
  <c r="T1245" i="13" s="1"/>
  <c r="J1250" i="13"/>
  <c r="G1250" i="13"/>
  <c r="N1280" i="13"/>
  <c r="M1280" i="13"/>
  <c r="L1280" i="13"/>
  <c r="J1284" i="13"/>
  <c r="J1289" i="13"/>
  <c r="M1306" i="13"/>
  <c r="M1326" i="13"/>
  <c r="L1330" i="13"/>
  <c r="M1330" i="13"/>
  <c r="J1352" i="13"/>
  <c r="G1363" i="13"/>
  <c r="J1363" i="13"/>
  <c r="H1372" i="13"/>
  <c r="P1442" i="13"/>
  <c r="P1462" i="13"/>
  <c r="O1526" i="13"/>
  <c r="P1526" i="13"/>
  <c r="P1560" i="13"/>
  <c r="Q1560" i="13"/>
  <c r="O1560" i="13"/>
  <c r="O1705" i="13"/>
  <c r="P1705" i="13"/>
  <c r="Q1803" i="13"/>
  <c r="P1803" i="13"/>
  <c r="J809" i="13"/>
  <c r="J812" i="13"/>
  <c r="L821" i="13"/>
  <c r="J824" i="13"/>
  <c r="J844" i="13"/>
  <c r="L853" i="13"/>
  <c r="J885" i="13"/>
  <c r="J892" i="13"/>
  <c r="J932" i="13"/>
  <c r="L933" i="13"/>
  <c r="J944" i="13"/>
  <c r="L945" i="13"/>
  <c r="H965" i="13"/>
  <c r="N977" i="13"/>
  <c r="L978" i="13"/>
  <c r="N979" i="13"/>
  <c r="H982" i="13"/>
  <c r="M985" i="13"/>
  <c r="O988" i="13"/>
  <c r="J1006" i="13"/>
  <c r="M1013" i="13"/>
  <c r="J1015" i="13"/>
  <c r="N1017" i="13"/>
  <c r="J1026" i="13"/>
  <c r="J1062" i="13"/>
  <c r="J1063" i="13"/>
  <c r="J1067" i="13"/>
  <c r="J1073" i="13"/>
  <c r="J1082" i="13"/>
  <c r="J1085" i="13"/>
  <c r="M1086" i="13"/>
  <c r="M1110" i="13"/>
  <c r="J1125" i="13"/>
  <c r="J1127" i="13"/>
  <c r="H1129" i="13"/>
  <c r="M1130" i="13"/>
  <c r="J1157" i="13"/>
  <c r="H1157" i="13"/>
  <c r="Q1157" i="13" s="1"/>
  <c r="M1158" i="13"/>
  <c r="J1168" i="13"/>
  <c r="J1175" i="13"/>
  <c r="G1199" i="13"/>
  <c r="M1199" i="13" s="1"/>
  <c r="J1199" i="13"/>
  <c r="G1200" i="13"/>
  <c r="J1222" i="13"/>
  <c r="H1222" i="13"/>
  <c r="J1226" i="13"/>
  <c r="Q1230" i="13"/>
  <c r="P1230" i="13"/>
  <c r="O1230" i="13"/>
  <c r="I1231" i="13"/>
  <c r="L1244" i="13"/>
  <c r="Q1245" i="13"/>
  <c r="J1253" i="13"/>
  <c r="H1253" i="13"/>
  <c r="P1253" i="13" s="1"/>
  <c r="J1256" i="13"/>
  <c r="G1256" i="13"/>
  <c r="J1261" i="13"/>
  <c r="H1261" i="13"/>
  <c r="J1266" i="13"/>
  <c r="J1270" i="13"/>
  <c r="H1270" i="13"/>
  <c r="P1270" i="13" s="1"/>
  <c r="G1279" i="13"/>
  <c r="J1279" i="13"/>
  <c r="G1283" i="13"/>
  <c r="J1283" i="13"/>
  <c r="L1284" i="13"/>
  <c r="N1288" i="13"/>
  <c r="M1288" i="13"/>
  <c r="G1318" i="13"/>
  <c r="N1332" i="13"/>
  <c r="M1332" i="13"/>
  <c r="G1342" i="13"/>
  <c r="H1352" i="13"/>
  <c r="O1382" i="13"/>
  <c r="Q1382" i="13"/>
  <c r="P1382" i="13"/>
  <c r="O1390" i="13"/>
  <c r="Q1390" i="13"/>
  <c r="O1434" i="13"/>
  <c r="P1434" i="13"/>
  <c r="O1454" i="13"/>
  <c r="P1454" i="13"/>
  <c r="O1486" i="13"/>
  <c r="P1486" i="13"/>
  <c r="Q1504" i="13"/>
  <c r="P1504" i="13"/>
  <c r="Q1512" i="13"/>
  <c r="P1512" i="13"/>
  <c r="O1522" i="13"/>
  <c r="P1522" i="13"/>
  <c r="Q1536" i="13"/>
  <c r="P1536" i="13"/>
  <c r="H1578" i="13"/>
  <c r="J1578" i="13"/>
  <c r="G1585" i="13"/>
  <c r="J1585" i="13"/>
  <c r="P1592" i="13"/>
  <c r="O1592" i="13"/>
  <c r="Q1775" i="13"/>
  <c r="P1775" i="13"/>
  <c r="Q1791" i="13"/>
  <c r="P1791" i="13"/>
  <c r="I1092" i="13"/>
  <c r="S1092" i="13" s="1"/>
  <c r="L1102" i="13"/>
  <c r="I1104" i="13"/>
  <c r="S1104" i="13" s="1"/>
  <c r="H1151" i="13"/>
  <c r="J1151" i="13"/>
  <c r="J1192" i="13"/>
  <c r="N1214" i="13"/>
  <c r="L1214" i="13"/>
  <c r="N1218" i="13"/>
  <c r="M1218" i="13"/>
  <c r="L1218" i="13"/>
  <c r="J1238" i="13"/>
  <c r="G1238" i="13"/>
  <c r="M1262" i="13"/>
  <c r="Q1272" i="13"/>
  <c r="J1298" i="13"/>
  <c r="L1322" i="13"/>
  <c r="M1322" i="13"/>
  <c r="N1328" i="13"/>
  <c r="L1328" i="13"/>
  <c r="J1338" i="13"/>
  <c r="M1348" i="13"/>
  <c r="H1371" i="13"/>
  <c r="J1371" i="13"/>
  <c r="O1406" i="13"/>
  <c r="P1406" i="13"/>
  <c r="O1482" i="13"/>
  <c r="P1482" i="13"/>
  <c r="N1493" i="13"/>
  <c r="I1493" i="13"/>
  <c r="L1562" i="13"/>
  <c r="M1562" i="13"/>
  <c r="J1612" i="13"/>
  <c r="H1612" i="13"/>
  <c r="N1616" i="13"/>
  <c r="M1616" i="13"/>
  <c r="N1620" i="13"/>
  <c r="M1620" i="13"/>
  <c r="G1609" i="13"/>
  <c r="J1609" i="13"/>
  <c r="H1617" i="13"/>
  <c r="O1617" i="13" s="1"/>
  <c r="J1617" i="13"/>
  <c r="J1628" i="13"/>
  <c r="H1628" i="13"/>
  <c r="N1636" i="13"/>
  <c r="M1636" i="13"/>
  <c r="N1640" i="13"/>
  <c r="M1640" i="13"/>
  <c r="N1656" i="13"/>
  <c r="M1656" i="13"/>
  <c r="N1680" i="13"/>
  <c r="M1680" i="13"/>
  <c r="N1688" i="13"/>
  <c r="M1688" i="13"/>
  <c r="H1710" i="13"/>
  <c r="J1710" i="13"/>
  <c r="Q1713" i="13"/>
  <c r="P1713" i="13"/>
  <c r="Q1817" i="13"/>
  <c r="P1817" i="13"/>
  <c r="Q1823" i="13"/>
  <c r="P1823" i="13"/>
  <c r="J1829" i="13"/>
  <c r="G1829" i="13"/>
  <c r="L1866" i="13"/>
  <c r="M1866" i="13"/>
  <c r="I1866" i="13"/>
  <c r="N1866" i="13"/>
  <c r="J2923" i="13"/>
  <c r="G2923" i="13"/>
  <c r="H1356" i="13"/>
  <c r="J1364" i="13"/>
  <c r="J1367" i="13"/>
  <c r="M1368" i="13"/>
  <c r="J1378" i="13"/>
  <c r="J1388" i="13"/>
  <c r="J1410" i="13"/>
  <c r="I1412" i="13"/>
  <c r="J1418" i="13"/>
  <c r="J1434" i="13"/>
  <c r="J1450" i="13"/>
  <c r="J1465" i="13"/>
  <c r="J1466" i="13"/>
  <c r="J1482" i="13"/>
  <c r="J1492" i="13"/>
  <c r="J1498" i="13"/>
  <c r="J1510" i="13"/>
  <c r="J1522" i="13"/>
  <c r="J1533" i="13"/>
  <c r="J1534" i="13"/>
  <c r="J1554" i="13"/>
  <c r="J1555" i="13"/>
  <c r="J1570" i="13"/>
  <c r="J1571" i="13"/>
  <c r="O1573" i="13"/>
  <c r="J1582" i="13"/>
  <c r="J1620" i="13"/>
  <c r="H1620" i="13"/>
  <c r="N1624" i="13"/>
  <c r="M1624" i="13"/>
  <c r="G1627" i="13"/>
  <c r="J1627" i="13"/>
  <c r="G1639" i="13"/>
  <c r="J1639" i="13"/>
  <c r="H1643" i="13"/>
  <c r="N1725" i="13"/>
  <c r="M1725" i="13"/>
  <c r="L1725" i="13"/>
  <c r="J1733" i="13"/>
  <c r="G1733" i="13"/>
  <c r="P1737" i="13"/>
  <c r="Q1807" i="13"/>
  <c r="P1807" i="13"/>
  <c r="Q1829" i="13"/>
  <c r="P1829" i="13"/>
  <c r="Q1853" i="13"/>
  <c r="P1853" i="13"/>
  <c r="N2079" i="13"/>
  <c r="M2079" i="13"/>
  <c r="I2079" i="13"/>
  <c r="R2079" i="13" s="1"/>
  <c r="N2083" i="13"/>
  <c r="M2083" i="13"/>
  <c r="I2083" i="13"/>
  <c r="R2083" i="13" s="1"/>
  <c r="J1197" i="13"/>
  <c r="J1220" i="13"/>
  <c r="J1228" i="13"/>
  <c r="J1236" i="13"/>
  <c r="J1240" i="13"/>
  <c r="J1260" i="13"/>
  <c r="M1272" i="13"/>
  <c r="Q1308" i="13"/>
  <c r="J1376" i="13"/>
  <c r="J1398" i="13"/>
  <c r="J1404" i="13"/>
  <c r="J1406" i="13"/>
  <c r="J1416" i="13"/>
  <c r="J1428" i="13"/>
  <c r="J1432" i="13"/>
  <c r="J1444" i="13"/>
  <c r="J1448" i="13"/>
  <c r="J1460" i="13"/>
  <c r="J1464" i="13"/>
  <c r="J1486" i="13"/>
  <c r="J1497" i="13"/>
  <c r="J1502" i="13"/>
  <c r="J1509" i="13"/>
  <c r="J1514" i="13"/>
  <c r="J1520" i="13"/>
  <c r="J1526" i="13"/>
  <c r="J1538" i="13"/>
  <c r="I1546" i="13"/>
  <c r="R1546" i="13" s="1"/>
  <c r="J1563" i="13"/>
  <c r="J1579" i="13"/>
  <c r="J1586" i="13"/>
  <c r="J1587" i="13"/>
  <c r="G1599" i="13"/>
  <c r="J1599" i="13"/>
  <c r="J1608" i="13"/>
  <c r="H1608" i="13"/>
  <c r="N1612" i="13"/>
  <c r="M1612" i="13"/>
  <c r="G1615" i="13"/>
  <c r="J1615" i="13"/>
  <c r="G1626" i="13"/>
  <c r="M1626" i="13" s="1"/>
  <c r="J1626" i="13"/>
  <c r="G1655" i="13"/>
  <c r="J1655" i="13"/>
  <c r="G1679" i="13"/>
  <c r="J1679" i="13"/>
  <c r="G1686" i="13"/>
  <c r="J1686" i="13"/>
  <c r="N1705" i="13"/>
  <c r="M1705" i="13"/>
  <c r="L1705" i="13"/>
  <c r="J1721" i="13"/>
  <c r="G1721" i="13"/>
  <c r="Q1739" i="13"/>
  <c r="P1739" i="13"/>
  <c r="Q1759" i="13"/>
  <c r="P1759" i="13"/>
  <c r="Q1771" i="13"/>
  <c r="P1771" i="13"/>
  <c r="J1777" i="13"/>
  <c r="G1777" i="13"/>
  <c r="Q1799" i="13"/>
  <c r="P1799" i="13"/>
  <c r="Q1819" i="13"/>
  <c r="P1819" i="13"/>
  <c r="J1975" i="13"/>
  <c r="H1975" i="13"/>
  <c r="J2008" i="13"/>
  <c r="G2008" i="13"/>
  <c r="G1593" i="13"/>
  <c r="M1593" i="13" s="1"/>
  <c r="J1593" i="13"/>
  <c r="G1611" i="13"/>
  <c r="J1611" i="13"/>
  <c r="N1652" i="13"/>
  <c r="M1652" i="13"/>
  <c r="N1668" i="13"/>
  <c r="M1668" i="13"/>
  <c r="N1672" i="13"/>
  <c r="M1672" i="13"/>
  <c r="N1692" i="13"/>
  <c r="M1692" i="13"/>
  <c r="I1704" i="13"/>
  <c r="J1708" i="13"/>
  <c r="Q1767" i="13"/>
  <c r="P1767" i="13"/>
  <c r="Q1841" i="13"/>
  <c r="P1841" i="13"/>
  <c r="J1149" i="13"/>
  <c r="J1153" i="13"/>
  <c r="J1171" i="13"/>
  <c r="J1195" i="13"/>
  <c r="M1219" i="13"/>
  <c r="H1220" i="13"/>
  <c r="M1235" i="13"/>
  <c r="H1236" i="13"/>
  <c r="J1239" i="13"/>
  <c r="J1251" i="13"/>
  <c r="J1262" i="13"/>
  <c r="J1263" i="13"/>
  <c r="J1296" i="13"/>
  <c r="J1308" i="13"/>
  <c r="J1331" i="13"/>
  <c r="J1348" i="13"/>
  <c r="J1351" i="13"/>
  <c r="G1358" i="13"/>
  <c r="H1376" i="13"/>
  <c r="Q1386" i="13"/>
  <c r="J1392" i="13"/>
  <c r="G1393" i="13"/>
  <c r="P1394" i="13"/>
  <c r="J1402" i="13"/>
  <c r="H1404" i="13"/>
  <c r="Q1404" i="13" s="1"/>
  <c r="J1426" i="13"/>
  <c r="J1442" i="13"/>
  <c r="J1458" i="13"/>
  <c r="J1469" i="13"/>
  <c r="J1474" i="13"/>
  <c r="J1485" i="13"/>
  <c r="J1490" i="13"/>
  <c r="G1497" i="13"/>
  <c r="N1497" i="13" s="1"/>
  <c r="J1501" i="13"/>
  <c r="G1502" i="13"/>
  <c r="G1509" i="13"/>
  <c r="N1509" i="13" s="1"/>
  <c r="J1513" i="13"/>
  <c r="G1514" i="13"/>
  <c r="J1525" i="13"/>
  <c r="G1526" i="13"/>
  <c r="J1530" i="13"/>
  <c r="P1532" i="13"/>
  <c r="J1537" i="13"/>
  <c r="G1538" i="13"/>
  <c r="J1542" i="13"/>
  <c r="P1544" i="13"/>
  <c r="N1545" i="13"/>
  <c r="J1548" i="13"/>
  <c r="J1558" i="13"/>
  <c r="J1561" i="13"/>
  <c r="N1577" i="13"/>
  <c r="G1584" i="13"/>
  <c r="J1591" i="13"/>
  <c r="G1592" i="13"/>
  <c r="G1598" i="13"/>
  <c r="M1598" i="13" s="1"/>
  <c r="J1598" i="13"/>
  <c r="H1675" i="13"/>
  <c r="O1707" i="13"/>
  <c r="Q1707" i="13"/>
  <c r="Q1741" i="13"/>
  <c r="P1741" i="13"/>
  <c r="Q1781" i="13"/>
  <c r="P1781" i="13"/>
  <c r="N1789" i="13"/>
  <c r="L1789" i="13"/>
  <c r="I1789" i="13"/>
  <c r="Q1801" i="13"/>
  <c r="P1801" i="13"/>
  <c r="Q1821" i="13"/>
  <c r="P1821" i="13"/>
  <c r="Q1861" i="13"/>
  <c r="P1861" i="13"/>
  <c r="O1861" i="13"/>
  <c r="P1864" i="13"/>
  <c r="Q1864" i="13"/>
  <c r="H1149" i="13"/>
  <c r="Q1149" i="13" s="1"/>
  <c r="N1219" i="13"/>
  <c r="J1221" i="13"/>
  <c r="N1235" i="13"/>
  <c r="N1239" i="13"/>
  <c r="H1251" i="13"/>
  <c r="P1251" i="13" s="1"/>
  <c r="J1278" i="13"/>
  <c r="J1292" i="13"/>
  <c r="J1300" i="13"/>
  <c r="J1307" i="13"/>
  <c r="H1360" i="13"/>
  <c r="J1368" i="13"/>
  <c r="J1375" i="13"/>
  <c r="J1380" i="13"/>
  <c r="O1385" i="13"/>
  <c r="J1396" i="13"/>
  <c r="G1397" i="13"/>
  <c r="J1473" i="13"/>
  <c r="J1484" i="13"/>
  <c r="J1489" i="13"/>
  <c r="J1500" i="13"/>
  <c r="J1512" i="13"/>
  <c r="I1513" i="13"/>
  <c r="J1517" i="13"/>
  <c r="J1518" i="13"/>
  <c r="J1524" i="13"/>
  <c r="J1536" i="13"/>
  <c r="L1546" i="13"/>
  <c r="J1594" i="13"/>
  <c r="J1603" i="13"/>
  <c r="G1610" i="13"/>
  <c r="M1610" i="13" s="1"/>
  <c r="J1610" i="13"/>
  <c r="G1654" i="13"/>
  <c r="J1654" i="13"/>
  <c r="G1674" i="13"/>
  <c r="J1674" i="13"/>
  <c r="J1681" i="13"/>
  <c r="Q1711" i="13"/>
  <c r="P1711" i="13"/>
  <c r="P1715" i="13"/>
  <c r="J1723" i="13"/>
  <c r="G1723" i="13"/>
  <c r="N1741" i="13"/>
  <c r="I1741" i="13"/>
  <c r="Q1749" i="13"/>
  <c r="P1749" i="13"/>
  <c r="N1757" i="13"/>
  <c r="L1757" i="13"/>
  <c r="I1757" i="13"/>
  <c r="Q1769" i="13"/>
  <c r="P1769" i="13"/>
  <c r="Q1789" i="13"/>
  <c r="P1789" i="13"/>
  <c r="N1801" i="13"/>
  <c r="L1801" i="13"/>
  <c r="I1801" i="13"/>
  <c r="R1801" i="13" s="1"/>
  <c r="Q1815" i="13"/>
  <c r="P1815" i="13"/>
  <c r="N1821" i="13"/>
  <c r="L1821" i="13"/>
  <c r="I1821" i="13"/>
  <c r="Q1857" i="13"/>
  <c r="P1857" i="13"/>
  <c r="G1907" i="13"/>
  <c r="J1907" i="13"/>
  <c r="L1937" i="13"/>
  <c r="M1937" i="13"/>
  <c r="I1188" i="13"/>
  <c r="S1188" i="13" s="1"/>
  <c r="I1204" i="13"/>
  <c r="S1204" i="13" s="1"/>
  <c r="I1208" i="13"/>
  <c r="S1208" i="13" s="1"/>
  <c r="I1366" i="13"/>
  <c r="J1374" i="13"/>
  <c r="J1400" i="13"/>
  <c r="J1420" i="13"/>
  <c r="J1424" i="13"/>
  <c r="J1436" i="13"/>
  <c r="J1440" i="13"/>
  <c r="J1452" i="13"/>
  <c r="J1456" i="13"/>
  <c r="J1468" i="13"/>
  <c r="J1472" i="13"/>
  <c r="J1478" i="13"/>
  <c r="J1488" i="13"/>
  <c r="J1494" i="13"/>
  <c r="J1505" i="13"/>
  <c r="J1506" i="13"/>
  <c r="J1529" i="13"/>
  <c r="J1541" i="13"/>
  <c r="M1546" i="13"/>
  <c r="J1547" i="13"/>
  <c r="J1550" i="13"/>
  <c r="L1558" i="13"/>
  <c r="J1566" i="13"/>
  <c r="G1667" i="13"/>
  <c r="J1667" i="13"/>
  <c r="Q1715" i="13"/>
  <c r="Q1757" i="13"/>
  <c r="P1757" i="13"/>
  <c r="N1769" i="13"/>
  <c r="L1769" i="13"/>
  <c r="I1769" i="13"/>
  <c r="R1769" i="13" s="1"/>
  <c r="Q1811" i="13"/>
  <c r="P1811" i="13"/>
  <c r="J1817" i="13"/>
  <c r="G1817" i="13"/>
  <c r="Q1827" i="13"/>
  <c r="P1827" i="13"/>
  <c r="N1857" i="13"/>
  <c r="L1857" i="13"/>
  <c r="I1857" i="13"/>
  <c r="P1868" i="13"/>
  <c r="Q1868" i="13"/>
  <c r="O1869" i="13"/>
  <c r="P1869" i="13"/>
  <c r="O1901" i="13"/>
  <c r="P1901" i="13"/>
  <c r="T1934" i="13"/>
  <c r="R1934" i="13"/>
  <c r="J1607" i="13"/>
  <c r="J1649" i="13"/>
  <c r="J1661" i="13"/>
  <c r="I1749" i="13"/>
  <c r="R1749" i="13" s="1"/>
  <c r="I1781" i="13"/>
  <c r="I1833" i="13"/>
  <c r="R1833" i="13" s="1"/>
  <c r="G1860" i="13"/>
  <c r="L1860" i="13" s="1"/>
  <c r="J1860" i="13"/>
  <c r="L1861" i="13"/>
  <c r="M1861" i="13"/>
  <c r="M1877" i="13"/>
  <c r="Q1893" i="13"/>
  <c r="P1893" i="13"/>
  <c r="J1915" i="13"/>
  <c r="G1915" i="13"/>
  <c r="M1941" i="13"/>
  <c r="M1949" i="13"/>
  <c r="L1949" i="13"/>
  <c r="N2030" i="13"/>
  <c r="L2030" i="13"/>
  <c r="J2043" i="13"/>
  <c r="G2043" i="13"/>
  <c r="H1607" i="13"/>
  <c r="J1685" i="13"/>
  <c r="J1697" i="13"/>
  <c r="O1702" i="13"/>
  <c r="P1706" i="13"/>
  <c r="J1715" i="13"/>
  <c r="J1729" i="13"/>
  <c r="J1734" i="13"/>
  <c r="J1753" i="13"/>
  <c r="J1756" i="13"/>
  <c r="P1761" i="13"/>
  <c r="P1773" i="13"/>
  <c r="L1781" i="13"/>
  <c r="J1788" i="13"/>
  <c r="P1793" i="13"/>
  <c r="P1805" i="13"/>
  <c r="J1810" i="13"/>
  <c r="P1813" i="13"/>
  <c r="J1830" i="13"/>
  <c r="L1833" i="13"/>
  <c r="Q1837" i="13"/>
  <c r="P1837" i="13"/>
  <c r="P1880" i="13"/>
  <c r="Q1880" i="13"/>
  <c r="P1884" i="13"/>
  <c r="Q1884" i="13"/>
  <c r="M1887" i="13"/>
  <c r="L1887" i="13"/>
  <c r="O1893" i="13"/>
  <c r="G1906" i="13"/>
  <c r="M1906" i="13" s="1"/>
  <c r="J1906" i="13"/>
  <c r="J1911" i="13"/>
  <c r="H1911" i="13"/>
  <c r="O1919" i="13"/>
  <c r="Q1919" i="13"/>
  <c r="J1967" i="13"/>
  <c r="H1967" i="13"/>
  <c r="I1977" i="13"/>
  <c r="T1977" i="13" s="1"/>
  <c r="M1977" i="13"/>
  <c r="L1977" i="13"/>
  <c r="N2026" i="13"/>
  <c r="L2026" i="13"/>
  <c r="G1837" i="13"/>
  <c r="G1838" i="13"/>
  <c r="Q1847" i="13"/>
  <c r="P1847" i="13"/>
  <c r="J1883" i="13"/>
  <c r="H1883" i="13"/>
  <c r="M1914" i="13"/>
  <c r="I1914" i="13"/>
  <c r="O1915" i="13"/>
  <c r="Q1915" i="13"/>
  <c r="G1918" i="13"/>
  <c r="J1918" i="13"/>
  <c r="J1919" i="13"/>
  <c r="O1923" i="13"/>
  <c r="Q1923" i="13"/>
  <c r="P1923" i="13"/>
  <c r="L1929" i="13"/>
  <c r="M1933" i="13"/>
  <c r="L1933" i="13"/>
  <c r="J1951" i="13"/>
  <c r="G1951" i="13"/>
  <c r="I1973" i="13"/>
  <c r="M1973" i="13"/>
  <c r="L1973" i="13"/>
  <c r="J1977" i="13"/>
  <c r="H1977" i="13"/>
  <c r="Q1977" i="13" s="1"/>
  <c r="J1988" i="13"/>
  <c r="G1988" i="13"/>
  <c r="N2007" i="13"/>
  <c r="M2007" i="13"/>
  <c r="I2007" i="13"/>
  <c r="N2014" i="13"/>
  <c r="L2014" i="13"/>
  <c r="Q2263" i="13"/>
  <c r="P2263" i="13"/>
  <c r="J1616" i="13"/>
  <c r="J1624" i="13"/>
  <c r="J1634" i="13"/>
  <c r="H1646" i="13"/>
  <c r="Q1646" i="13" s="1"/>
  <c r="J1647" i="13"/>
  <c r="M1648" i="13"/>
  <c r="H1659" i="13"/>
  <c r="M1660" i="13"/>
  <c r="J1666" i="13"/>
  <c r="J1678" i="13"/>
  <c r="H1690" i="13"/>
  <c r="Q1690" i="13" s="1"/>
  <c r="J1691" i="13"/>
  <c r="J1701" i="13"/>
  <c r="J1738" i="13"/>
  <c r="J1744" i="13"/>
  <c r="P1747" i="13"/>
  <c r="J1752" i="13"/>
  <c r="J1754" i="13"/>
  <c r="J1761" i="13"/>
  <c r="J1764" i="13"/>
  <c r="J1773" i="13"/>
  <c r="P1779" i="13"/>
  <c r="J1784" i="13"/>
  <c r="J1786" i="13"/>
  <c r="J1793" i="13"/>
  <c r="J1796" i="13"/>
  <c r="J1805" i="13"/>
  <c r="J1813" i="13"/>
  <c r="P1831" i="13"/>
  <c r="J1845" i="13"/>
  <c r="L1882" i="13"/>
  <c r="M1882" i="13"/>
  <c r="L1883" i="13"/>
  <c r="Q1896" i="13"/>
  <c r="H1910" i="13"/>
  <c r="I1910" i="13" s="1"/>
  <c r="J1910" i="13"/>
  <c r="J1922" i="13"/>
  <c r="J1931" i="13"/>
  <c r="O1939" i="13"/>
  <c r="Q1939" i="13"/>
  <c r="O1955" i="13"/>
  <c r="Q1955" i="13"/>
  <c r="P1955" i="13"/>
  <c r="I1966" i="13"/>
  <c r="N2010" i="13"/>
  <c r="L2010" i="13"/>
  <c r="N2035" i="13"/>
  <c r="M2035" i="13"/>
  <c r="I2035" i="13"/>
  <c r="R2035" i="13" s="1"/>
  <c r="I2196" i="13"/>
  <c r="L2196" i="13"/>
  <c r="L2200" i="13"/>
  <c r="J2241" i="13"/>
  <c r="G2241" i="13"/>
  <c r="G1713" i="13"/>
  <c r="L1717" i="13"/>
  <c r="L1719" i="13"/>
  <c r="P1723" i="13"/>
  <c r="P1733" i="13"/>
  <c r="G1737" i="13"/>
  <c r="I1745" i="13"/>
  <c r="R1745" i="13" s="1"/>
  <c r="Q1845" i="13"/>
  <c r="P1845" i="13"/>
  <c r="Q1855" i="13"/>
  <c r="P1855" i="13"/>
  <c r="J1899" i="13"/>
  <c r="H1899" i="13"/>
  <c r="O1931" i="13"/>
  <c r="Q1931" i="13"/>
  <c r="O1943" i="13"/>
  <c r="P1943" i="13"/>
  <c r="J1963" i="13"/>
  <c r="H1963" i="13"/>
  <c r="N2039" i="13"/>
  <c r="I2039" i="13"/>
  <c r="M2039" i="13"/>
  <c r="N2103" i="13"/>
  <c r="I2103" i="13"/>
  <c r="R2103" i="13" s="1"/>
  <c r="J2124" i="13"/>
  <c r="G2124" i="13"/>
  <c r="O2156" i="13"/>
  <c r="P2156" i="13"/>
  <c r="J1658" i="13"/>
  <c r="J1671" i="13"/>
  <c r="J1683" i="13"/>
  <c r="J1689" i="13"/>
  <c r="J1695" i="13"/>
  <c r="J1703" i="13"/>
  <c r="J1705" i="13"/>
  <c r="J1707" i="13"/>
  <c r="J1709" i="13"/>
  <c r="L1715" i="13"/>
  <c r="M1717" i="13"/>
  <c r="P1719" i="13"/>
  <c r="P1721" i="13"/>
  <c r="Q1723" i="13"/>
  <c r="I1729" i="13"/>
  <c r="R1729" i="13" s="1"/>
  <c r="J1736" i="13"/>
  <c r="G1738" i="13"/>
  <c r="J1741" i="13"/>
  <c r="P1745" i="13"/>
  <c r="J1749" i="13"/>
  <c r="L1753" i="13"/>
  <c r="G1754" i="13"/>
  <c r="P1755" i="13"/>
  <c r="G1761" i="13"/>
  <c r="L1765" i="13"/>
  <c r="J1769" i="13"/>
  <c r="G1773" i="13"/>
  <c r="J1774" i="13"/>
  <c r="P1777" i="13"/>
  <c r="L1785" i="13"/>
  <c r="G1786" i="13"/>
  <c r="P1787" i="13"/>
  <c r="G1793" i="13"/>
  <c r="L1797" i="13"/>
  <c r="J1801" i="13"/>
  <c r="G1805" i="13"/>
  <c r="J1806" i="13"/>
  <c r="P1809" i="13"/>
  <c r="G1813" i="13"/>
  <c r="J1814" i="13"/>
  <c r="J1821" i="13"/>
  <c r="J1824" i="13"/>
  <c r="J1826" i="13"/>
  <c r="G1845" i="13"/>
  <c r="G1849" i="13"/>
  <c r="J1858" i="13"/>
  <c r="G1858" i="13"/>
  <c r="N1882" i="13"/>
  <c r="L1894" i="13"/>
  <c r="M1894" i="13"/>
  <c r="M1909" i="13"/>
  <c r="L1909" i="13"/>
  <c r="M1921" i="13"/>
  <c r="L1921" i="13"/>
  <c r="G1938" i="13"/>
  <c r="J1938" i="13"/>
  <c r="J1947" i="13"/>
  <c r="H1947" i="13"/>
  <c r="J1979" i="13"/>
  <c r="H1979" i="13"/>
  <c r="N2006" i="13"/>
  <c r="L2006" i="13"/>
  <c r="N2038" i="13"/>
  <c r="L2038" i="13"/>
  <c r="J1725" i="13"/>
  <c r="J1742" i="13"/>
  <c r="J1750" i="13"/>
  <c r="J1757" i="13"/>
  <c r="J1760" i="13"/>
  <c r="J1762" i="13"/>
  <c r="J1772" i="13"/>
  <c r="J1782" i="13"/>
  <c r="J1789" i="13"/>
  <c r="J1792" i="13"/>
  <c r="J1794" i="13"/>
  <c r="J1804" i="13"/>
  <c r="J1812" i="13"/>
  <c r="J1848" i="13"/>
  <c r="Q1849" i="13"/>
  <c r="P1849" i="13"/>
  <c r="J1853" i="13"/>
  <c r="G1853" i="13"/>
  <c r="J1861" i="13"/>
  <c r="L1862" i="13"/>
  <c r="M1862" i="13"/>
  <c r="O1885" i="13"/>
  <c r="P1885" i="13"/>
  <c r="M1898" i="13"/>
  <c r="I1898" i="13"/>
  <c r="G1930" i="13"/>
  <c r="J1930" i="13"/>
  <c r="M1953" i="13"/>
  <c r="L1953" i="13"/>
  <c r="M1965" i="13"/>
  <c r="L1965" i="13"/>
  <c r="J2012" i="13"/>
  <c r="J1836" i="13"/>
  <c r="J1844" i="13"/>
  <c r="J1846" i="13"/>
  <c r="O1867" i="13"/>
  <c r="N1872" i="13"/>
  <c r="O1877" i="13"/>
  <c r="J1887" i="13"/>
  <c r="J1892" i="13"/>
  <c r="J1929" i="13"/>
  <c r="J1934" i="13"/>
  <c r="J1942" i="13"/>
  <c r="J1954" i="13"/>
  <c r="J1973" i="13"/>
  <c r="L1981" i="13"/>
  <c r="P1983" i="13"/>
  <c r="J2003" i="13"/>
  <c r="I2011" i="13"/>
  <c r="R2011" i="13" s="1"/>
  <c r="G2012" i="13"/>
  <c r="I2015" i="13"/>
  <c r="J2027" i="13"/>
  <c r="J2031" i="13"/>
  <c r="J2044" i="13"/>
  <c r="J2060" i="13"/>
  <c r="G2060" i="13"/>
  <c r="J2067" i="13"/>
  <c r="G2067" i="13"/>
  <c r="Q2071" i="13"/>
  <c r="P2071" i="13"/>
  <c r="Q2083" i="13"/>
  <c r="P2083" i="13"/>
  <c r="Q2121" i="13"/>
  <c r="P2121" i="13"/>
  <c r="N2143" i="13"/>
  <c r="I2143" i="13"/>
  <c r="Q2153" i="13"/>
  <c r="P2153" i="13"/>
  <c r="L2192" i="13"/>
  <c r="N2244" i="13"/>
  <c r="L2244" i="13"/>
  <c r="I2244" i="13"/>
  <c r="N2273" i="13"/>
  <c r="I2273" i="13"/>
  <c r="P2282" i="13"/>
  <c r="I2282" i="13"/>
  <c r="T2282" i="13" s="1"/>
  <c r="N2287" i="13"/>
  <c r="M2287" i="13"/>
  <c r="J2335" i="13"/>
  <c r="G2335" i="13"/>
  <c r="J1841" i="13"/>
  <c r="J1852" i="13"/>
  <c r="J1854" i="13"/>
  <c r="P1877" i="13"/>
  <c r="J1966" i="13"/>
  <c r="Q1983" i="13"/>
  <c r="S1990" i="13"/>
  <c r="S1998" i="13"/>
  <c r="M2011" i="13"/>
  <c r="M2015" i="13"/>
  <c r="J2048" i="13"/>
  <c r="G2048" i="13"/>
  <c r="J2051" i="13"/>
  <c r="G2051" i="13"/>
  <c r="Q2067" i="13"/>
  <c r="P2067" i="13"/>
  <c r="Q2099" i="13"/>
  <c r="P2099" i="13"/>
  <c r="J2120" i="13"/>
  <c r="G2120" i="13"/>
  <c r="N2159" i="13"/>
  <c r="I2159" i="13"/>
  <c r="R2159" i="13" s="1"/>
  <c r="J2202" i="13"/>
  <c r="G2202" i="13"/>
  <c r="Q2248" i="13"/>
  <c r="I2248" i="13"/>
  <c r="J2332" i="13"/>
  <c r="G2332" i="13"/>
  <c r="Q2055" i="13"/>
  <c r="P2055" i="13"/>
  <c r="J2152" i="13"/>
  <c r="G2152" i="13"/>
  <c r="O2168" i="13"/>
  <c r="P2168" i="13"/>
  <c r="J2178" i="13"/>
  <c r="G2178" i="13"/>
  <c r="Q2183" i="13"/>
  <c r="I2183" i="13"/>
  <c r="N2240" i="13"/>
  <c r="L2240" i="13"/>
  <c r="I2240" i="13"/>
  <c r="Q2243" i="13"/>
  <c r="P2243" i="13"/>
  <c r="Q2247" i="13"/>
  <c r="P2247" i="13"/>
  <c r="Q2251" i="13"/>
  <c r="P2251" i="13"/>
  <c r="Q2259" i="13"/>
  <c r="P2259" i="13"/>
  <c r="L2400" i="13"/>
  <c r="M2400" i="13"/>
  <c r="L2428" i="13"/>
  <c r="M2428" i="13"/>
  <c r="G2434" i="13"/>
  <c r="J2434" i="13"/>
  <c r="P2449" i="13"/>
  <c r="Q2449" i="13"/>
  <c r="G1841" i="13"/>
  <c r="G1854" i="13"/>
  <c r="J1867" i="13"/>
  <c r="N1884" i="13"/>
  <c r="M1886" i="13"/>
  <c r="J1888" i="13"/>
  <c r="J1903" i="13"/>
  <c r="J1937" i="13"/>
  <c r="J1950" i="13"/>
  <c r="L1961" i="13"/>
  <c r="L1994" i="13"/>
  <c r="L2002" i="13"/>
  <c r="J2036" i="13"/>
  <c r="L2042" i="13"/>
  <c r="N2047" i="13"/>
  <c r="M2047" i="13"/>
  <c r="I2047" i="13"/>
  <c r="R2047" i="13" s="1"/>
  <c r="N2055" i="13"/>
  <c r="M2055" i="13"/>
  <c r="I2055" i="13"/>
  <c r="R2055" i="13" s="1"/>
  <c r="N2059" i="13"/>
  <c r="M2059" i="13"/>
  <c r="I2059" i="13"/>
  <c r="R2059" i="13" s="1"/>
  <c r="P2063" i="13"/>
  <c r="H2088" i="13"/>
  <c r="P2088" i="13" s="1"/>
  <c r="J2088" i="13"/>
  <c r="Q2149" i="13"/>
  <c r="P2149" i="13"/>
  <c r="O2152" i="13"/>
  <c r="P2152" i="13"/>
  <c r="Q2165" i="13"/>
  <c r="P2165" i="13"/>
  <c r="J2225" i="13"/>
  <c r="G2225" i="13"/>
  <c r="Q2279" i="13"/>
  <c r="P2279" i="13"/>
  <c r="O2279" i="13"/>
  <c r="Q2284" i="13"/>
  <c r="P2284" i="13"/>
  <c r="N2291" i="13"/>
  <c r="M2291" i="13"/>
  <c r="I2291" i="13"/>
  <c r="J1857" i="13"/>
  <c r="P1951" i="13"/>
  <c r="H1971" i="13"/>
  <c r="G1986" i="13"/>
  <c r="L1986" i="13" s="1"/>
  <c r="M2003" i="13"/>
  <c r="J2011" i="13"/>
  <c r="J2015" i="13"/>
  <c r="G2019" i="13"/>
  <c r="G2023" i="13"/>
  <c r="I2027" i="13"/>
  <c r="R2027" i="13" s="1"/>
  <c r="G2028" i="13"/>
  <c r="I2031" i="13"/>
  <c r="J2032" i="13"/>
  <c r="N2054" i="13"/>
  <c r="L2054" i="13"/>
  <c r="Q2059" i="13"/>
  <c r="P2059" i="13"/>
  <c r="J2084" i="13"/>
  <c r="G2084" i="13"/>
  <c r="Q2087" i="13"/>
  <c r="P2087" i="13"/>
  <c r="N2095" i="13"/>
  <c r="M2095" i="13"/>
  <c r="I2095" i="13"/>
  <c r="R2095" i="13" s="1"/>
  <c r="J2104" i="13"/>
  <c r="G2104" i="13"/>
  <c r="Q2129" i="13"/>
  <c r="P2129" i="13"/>
  <c r="J2218" i="13"/>
  <c r="G2218" i="13"/>
  <c r="Q2239" i="13"/>
  <c r="P2239" i="13"/>
  <c r="J2242" i="13"/>
  <c r="G2242" i="13"/>
  <c r="Q2255" i="13"/>
  <c r="P2255" i="13"/>
  <c r="J2298" i="13"/>
  <c r="G2298" i="13"/>
  <c r="S1994" i="13"/>
  <c r="M2027" i="13"/>
  <c r="M2031" i="13"/>
  <c r="J2039" i="13"/>
  <c r="J2040" i="13"/>
  <c r="J2072" i="13"/>
  <c r="G2072" i="13"/>
  <c r="Q2095" i="13"/>
  <c r="P2095" i="13"/>
  <c r="O2164" i="13"/>
  <c r="P2164" i="13"/>
  <c r="J2245" i="13"/>
  <c r="G2245" i="13"/>
  <c r="N2264" i="13"/>
  <c r="L2264" i="13"/>
  <c r="I2264" i="13"/>
  <c r="N2269" i="13"/>
  <c r="I2269" i="13"/>
  <c r="R2269" i="13" s="1"/>
  <c r="N2278" i="13"/>
  <c r="M2278" i="13"/>
  <c r="L2278" i="13"/>
  <c r="O1959" i="13"/>
  <c r="I1981" i="13"/>
  <c r="J2007" i="13"/>
  <c r="J2035" i="13"/>
  <c r="Q2079" i="13"/>
  <c r="P2079" i="13"/>
  <c r="Q2125" i="13"/>
  <c r="P2125" i="13"/>
  <c r="J2224" i="13"/>
  <c r="G2224" i="13"/>
  <c r="I2224" i="13" s="1"/>
  <c r="N2347" i="13"/>
  <c r="I2347" i="13"/>
  <c r="J2180" i="13"/>
  <c r="J2188" i="13"/>
  <c r="I2212" i="13"/>
  <c r="N2299" i="13"/>
  <c r="M2299" i="13"/>
  <c r="I2299" i="13"/>
  <c r="J2319" i="13"/>
  <c r="G2319" i="13"/>
  <c r="J2323" i="13"/>
  <c r="G2323" i="13"/>
  <c r="J2363" i="13"/>
  <c r="G2363" i="13"/>
  <c r="J2375" i="13"/>
  <c r="G2375" i="13"/>
  <c r="G2378" i="13"/>
  <c r="J2378" i="13"/>
  <c r="N2395" i="13"/>
  <c r="M2395" i="13"/>
  <c r="N2399" i="13"/>
  <c r="M2399" i="13"/>
  <c r="G2402" i="13"/>
  <c r="J2402" i="13"/>
  <c r="L2424" i="13"/>
  <c r="M2424" i="13"/>
  <c r="N2427" i="13"/>
  <c r="M2427" i="13"/>
  <c r="N2431" i="13"/>
  <c r="M2431" i="13"/>
  <c r="J2050" i="13"/>
  <c r="J2146" i="13"/>
  <c r="I2147" i="13"/>
  <c r="R2147" i="13" s="1"/>
  <c r="J2151" i="13"/>
  <c r="J2156" i="13"/>
  <c r="P2160" i="13"/>
  <c r="J2168" i="13"/>
  <c r="J2172" i="13"/>
  <c r="J2173" i="13"/>
  <c r="J2174" i="13"/>
  <c r="I2175" i="13"/>
  <c r="Q2184" i="13"/>
  <c r="J2196" i="13"/>
  <c r="J2210" i="13"/>
  <c r="L2248" i="13"/>
  <c r="J2252" i="13"/>
  <c r="P2280" i="13"/>
  <c r="O2288" i="13"/>
  <c r="J2307" i="13"/>
  <c r="G2307" i="13"/>
  <c r="N2334" i="13"/>
  <c r="L2334" i="13"/>
  <c r="N2411" i="13"/>
  <c r="M2411" i="13"/>
  <c r="L2444" i="13"/>
  <c r="M2444" i="13"/>
  <c r="M2454" i="13"/>
  <c r="L2454" i="13"/>
  <c r="M2462" i="13"/>
  <c r="L2462" i="13"/>
  <c r="N2470" i="13"/>
  <c r="M2470" i="13"/>
  <c r="L2470" i="13"/>
  <c r="J2476" i="13"/>
  <c r="G2476" i="13"/>
  <c r="I2495" i="13"/>
  <c r="R2495" i="13" s="1"/>
  <c r="J2548" i="13"/>
  <c r="H2548" i="13"/>
  <c r="Q2548" i="13" s="1"/>
  <c r="J2063" i="13"/>
  <c r="J2075" i="13"/>
  <c r="J2078" i="13"/>
  <c r="G2096" i="13"/>
  <c r="P2103" i="13"/>
  <c r="J2115" i="13"/>
  <c r="G2116" i="13"/>
  <c r="G2128" i="13"/>
  <c r="J2132" i="13"/>
  <c r="G2163" i="13"/>
  <c r="N2163" i="13" s="1"/>
  <c r="J2167" i="13"/>
  <c r="J2175" i="13"/>
  <c r="J2186" i="13"/>
  <c r="H2188" i="13"/>
  <c r="Q2188" i="13" s="1"/>
  <c r="G2206" i="13"/>
  <c r="L2212" i="13"/>
  <c r="G2216" i="13"/>
  <c r="G2217" i="13"/>
  <c r="L2232" i="13"/>
  <c r="G2236" i="13"/>
  <c r="G2238" i="13"/>
  <c r="G2256" i="13"/>
  <c r="G2260" i="13"/>
  <c r="G2262" i="13"/>
  <c r="G2265" i="13"/>
  <c r="N2265" i="13" s="1"/>
  <c r="L2282" i="13"/>
  <c r="P2288" i="13"/>
  <c r="P2292" i="13"/>
  <c r="J2296" i="13"/>
  <c r="G2303" i="13"/>
  <c r="I2315" i="13"/>
  <c r="J2331" i="13"/>
  <c r="G2331" i="13"/>
  <c r="G2362" i="13"/>
  <c r="L2362" i="13" s="1"/>
  <c r="J2362" i="13"/>
  <c r="J2366" i="13"/>
  <c r="H2366" i="13"/>
  <c r="O2386" i="13"/>
  <c r="P2394" i="13"/>
  <c r="O2394" i="13"/>
  <c r="G2426" i="13"/>
  <c r="J2426" i="13"/>
  <c r="L2440" i="13"/>
  <c r="M2440" i="13"/>
  <c r="N2443" i="13"/>
  <c r="M2443" i="13"/>
  <c r="N2479" i="13"/>
  <c r="M2479" i="13"/>
  <c r="O2488" i="13"/>
  <c r="P2488" i="13"/>
  <c r="Q2495" i="13"/>
  <c r="P2495" i="13"/>
  <c r="J2545" i="13"/>
  <c r="H2545" i="13"/>
  <c r="M2693" i="13"/>
  <c r="L2693" i="13"/>
  <c r="O2719" i="13"/>
  <c r="P2719" i="13"/>
  <c r="P2264" i="13"/>
  <c r="G2302" i="13"/>
  <c r="J2306" i="13"/>
  <c r="G2306" i="13"/>
  <c r="J2318" i="13"/>
  <c r="G2318" i="13"/>
  <c r="J2322" i="13"/>
  <c r="N2327" i="13"/>
  <c r="I2327" i="13"/>
  <c r="R2327" i="13" s="1"/>
  <c r="J2334" i="13"/>
  <c r="J2352" i="13"/>
  <c r="G2352" i="13"/>
  <c r="N2366" i="13"/>
  <c r="L2366" i="13"/>
  <c r="J2380" i="13"/>
  <c r="H2380" i="13"/>
  <c r="N2383" i="13"/>
  <c r="M2383" i="13"/>
  <c r="L2404" i="13"/>
  <c r="M2404" i="13"/>
  <c r="L2416" i="13"/>
  <c r="M2416" i="13"/>
  <c r="N2423" i="13"/>
  <c r="M2423" i="13"/>
  <c r="J2487" i="13"/>
  <c r="G2487" i="13"/>
  <c r="I2536" i="13"/>
  <c r="M2536" i="13"/>
  <c r="J2056" i="13"/>
  <c r="G2063" i="13"/>
  <c r="J2071" i="13"/>
  <c r="G2075" i="13"/>
  <c r="I2107" i="13"/>
  <c r="R2107" i="13" s="1"/>
  <c r="I2127" i="13"/>
  <c r="G2132" i="13"/>
  <c r="P2133" i="13"/>
  <c r="P2137" i="13"/>
  <c r="P2141" i="13"/>
  <c r="P2157" i="13"/>
  <c r="G2167" i="13"/>
  <c r="O2169" i="13"/>
  <c r="O2170" i="13"/>
  <c r="O2171" i="13"/>
  <c r="O2172" i="13"/>
  <c r="O2173" i="13"/>
  <c r="N2175" i="13"/>
  <c r="J2192" i="13"/>
  <c r="J2204" i="13"/>
  <c r="J2220" i="13"/>
  <c r="J2229" i="13"/>
  <c r="G2230" i="13"/>
  <c r="J2234" i="13"/>
  <c r="G2237" i="13"/>
  <c r="N2237" i="13" s="1"/>
  <c r="J2248" i="13"/>
  <c r="J2250" i="13"/>
  <c r="G2254" i="13"/>
  <c r="G2257" i="13"/>
  <c r="G2258" i="13"/>
  <c r="G2261" i="13"/>
  <c r="N2261" i="13" s="1"/>
  <c r="G2268" i="13"/>
  <c r="G2272" i="13"/>
  <c r="L2322" i="13"/>
  <c r="N2326" i="13"/>
  <c r="L2326" i="13"/>
  <c r="P2398" i="13"/>
  <c r="O2398" i="13"/>
  <c r="L2436" i="13"/>
  <c r="M2436" i="13"/>
  <c r="G2442" i="13"/>
  <c r="J2442" i="13"/>
  <c r="N2447" i="13"/>
  <c r="M2447" i="13"/>
  <c r="Q2450" i="13"/>
  <c r="P2450" i="13"/>
  <c r="G2654" i="13"/>
  <c r="J2654" i="13"/>
  <c r="J2042" i="13"/>
  <c r="L2046" i="13"/>
  <c r="G2087" i="13"/>
  <c r="I2091" i="13"/>
  <c r="R2091" i="13" s="1"/>
  <c r="G2092" i="13"/>
  <c r="G2099" i="13"/>
  <c r="J2103" i="13"/>
  <c r="G2111" i="13"/>
  <c r="N2111" i="13" s="1"/>
  <c r="J2114" i="13"/>
  <c r="G2131" i="13"/>
  <c r="J2135" i="13"/>
  <c r="G2136" i="13"/>
  <c r="J2139" i="13"/>
  <c r="G2140" i="13"/>
  <c r="J2143" i="13"/>
  <c r="G2155" i="13"/>
  <c r="N2155" i="13" s="1"/>
  <c r="J2159" i="13"/>
  <c r="J2160" i="13"/>
  <c r="J2166" i="13"/>
  <c r="Q2169" i="13"/>
  <c r="Q2170" i="13"/>
  <c r="Q2172" i="13"/>
  <c r="P2173" i="13"/>
  <c r="H2176" i="13"/>
  <c r="J2190" i="13"/>
  <c r="G2194" i="13"/>
  <c r="J2198" i="13"/>
  <c r="H2200" i="13"/>
  <c r="Q2200" i="13" s="1"/>
  <c r="G2214" i="13"/>
  <c r="J2221" i="13"/>
  <c r="G2222" i="13"/>
  <c r="G2228" i="13"/>
  <c r="I2228" i="13" s="1"/>
  <c r="J2240" i="13"/>
  <c r="J2244" i="13"/>
  <c r="I2252" i="13"/>
  <c r="J2264" i="13"/>
  <c r="J2269" i="13"/>
  <c r="J2270" i="13"/>
  <c r="J2273" i="13"/>
  <c r="J2280" i="13"/>
  <c r="I2281" i="13"/>
  <c r="J2287" i="13"/>
  <c r="J2291" i="13"/>
  <c r="N2311" i="13"/>
  <c r="M2311" i="13"/>
  <c r="J2330" i="13"/>
  <c r="G2330" i="13"/>
  <c r="J2336" i="13"/>
  <c r="G2336" i="13"/>
  <c r="N2355" i="13"/>
  <c r="I2355" i="13"/>
  <c r="Q2365" i="13"/>
  <c r="P2365" i="13"/>
  <c r="N2379" i="13"/>
  <c r="M2379" i="13"/>
  <c r="P2390" i="13"/>
  <c r="O2390" i="13"/>
  <c r="M2391" i="13"/>
  <c r="N2419" i="13"/>
  <c r="M2419" i="13"/>
  <c r="L2432" i="13"/>
  <c r="M2432" i="13"/>
  <c r="N2439" i="13"/>
  <c r="M2439" i="13"/>
  <c r="N2475" i="13"/>
  <c r="M2475" i="13"/>
  <c r="I2479" i="13"/>
  <c r="J2055" i="13"/>
  <c r="G2071" i="13"/>
  <c r="J2074" i="13"/>
  <c r="J2079" i="13"/>
  <c r="J2086" i="13"/>
  <c r="M2091" i="13"/>
  <c r="J2098" i="13"/>
  <c r="G2100" i="13"/>
  <c r="J2110" i="13"/>
  <c r="J2130" i="13"/>
  <c r="J2147" i="13"/>
  <c r="J2148" i="13"/>
  <c r="J2154" i="13"/>
  <c r="J2164" i="13"/>
  <c r="I2208" i="13"/>
  <c r="J2212" i="13"/>
  <c r="J2226" i="13"/>
  <c r="J2232" i="13"/>
  <c r="J2233" i="13"/>
  <c r="J2246" i="13"/>
  <c r="J2249" i="13"/>
  <c r="J2266" i="13"/>
  <c r="N2310" i="13"/>
  <c r="L2310" i="13"/>
  <c r="J2351" i="13"/>
  <c r="G2351" i="13"/>
  <c r="Q2361" i="13"/>
  <c r="P2361" i="13"/>
  <c r="N2403" i="13"/>
  <c r="M2403" i="13"/>
  <c r="L2408" i="13"/>
  <c r="M2408" i="13"/>
  <c r="L2412" i="13"/>
  <c r="M2412" i="13"/>
  <c r="N2463" i="13"/>
  <c r="I2463" i="13"/>
  <c r="M2463" i="13"/>
  <c r="J2471" i="13"/>
  <c r="G2496" i="13"/>
  <c r="J2496" i="13"/>
  <c r="L2572" i="13"/>
  <c r="I2572" i="13"/>
  <c r="M2572" i="13"/>
  <c r="M2596" i="13"/>
  <c r="N2596" i="13"/>
  <c r="L2596" i="13"/>
  <c r="O2613" i="13"/>
  <c r="P2613" i="13"/>
  <c r="M2315" i="13"/>
  <c r="J2343" i="13"/>
  <c r="J2344" i="13"/>
  <c r="J2346" i="13"/>
  <c r="J2364" i="13"/>
  <c r="J2394" i="13"/>
  <c r="M2396" i="13"/>
  <c r="J2400" i="13"/>
  <c r="J2403" i="13"/>
  <c r="O2407" i="13"/>
  <c r="J2416" i="13"/>
  <c r="H2464" i="13"/>
  <c r="M2466" i="13"/>
  <c r="I2467" i="13"/>
  <c r="G2471" i="13"/>
  <c r="H2475" i="13"/>
  <c r="Q2475" i="13" s="1"/>
  <c r="H2480" i="13"/>
  <c r="P2484" i="13"/>
  <c r="O2492" i="13"/>
  <c r="P2492" i="13"/>
  <c r="N2499" i="13"/>
  <c r="I2499" i="13"/>
  <c r="J2516" i="13"/>
  <c r="G2516" i="13"/>
  <c r="N2519" i="13"/>
  <c r="I2519" i="13"/>
  <c r="Q2536" i="13"/>
  <c r="O2536" i="13"/>
  <c r="Q2540" i="13"/>
  <c r="P2540" i="13"/>
  <c r="I2613" i="13"/>
  <c r="T2613" i="13" s="1"/>
  <c r="M2613" i="13"/>
  <c r="L2613" i="13"/>
  <c r="J2616" i="13"/>
  <c r="G2616" i="13"/>
  <c r="N2616" i="13" s="1"/>
  <c r="J2687" i="13"/>
  <c r="H2687" i="13"/>
  <c r="J2713" i="13"/>
  <c r="O2866" i="13"/>
  <c r="Q2866" i="13"/>
  <c r="P2866" i="13"/>
  <c r="J2876" i="13"/>
  <c r="G2876" i="13"/>
  <c r="N2876" i="13" s="1"/>
  <c r="Q2880" i="13"/>
  <c r="P2880" i="13"/>
  <c r="J2398" i="13"/>
  <c r="J2401" i="13"/>
  <c r="J2417" i="13"/>
  <c r="I2455" i="13"/>
  <c r="J2495" i="13"/>
  <c r="O2496" i="13"/>
  <c r="P2496" i="13"/>
  <c r="Q2499" i="13"/>
  <c r="P2499" i="13"/>
  <c r="J2508" i="13"/>
  <c r="G2508" i="13"/>
  <c r="N2511" i="13"/>
  <c r="I2511" i="13"/>
  <c r="N2534" i="13"/>
  <c r="L2534" i="13"/>
  <c r="M2649" i="13"/>
  <c r="L2649" i="13"/>
  <c r="M2677" i="13"/>
  <c r="L2677" i="13"/>
  <c r="N2707" i="13"/>
  <c r="L2707" i="13"/>
  <c r="N2865" i="13"/>
  <c r="I2865" i="13"/>
  <c r="H2370" i="13"/>
  <c r="P2370" i="13" s="1"/>
  <c r="J2373" i="13"/>
  <c r="J2374" i="13"/>
  <c r="J2376" i="13"/>
  <c r="J2424" i="13"/>
  <c r="J2432" i="13"/>
  <c r="J2440" i="13"/>
  <c r="J2455" i="13"/>
  <c r="R2459" i="13"/>
  <c r="M2467" i="13"/>
  <c r="J2486" i="13"/>
  <c r="J2499" i="13"/>
  <c r="Q2515" i="13"/>
  <c r="P2515" i="13"/>
  <c r="O2516" i="13"/>
  <c r="P2516" i="13"/>
  <c r="J2519" i="13"/>
  <c r="P2520" i="13"/>
  <c r="J2523" i="13"/>
  <c r="G2523" i="13"/>
  <c r="L2556" i="13"/>
  <c r="I2556" i="13"/>
  <c r="M2556" i="13"/>
  <c r="O2609" i="13"/>
  <c r="Q2609" i="13"/>
  <c r="P2609" i="13"/>
  <c r="J2615" i="13"/>
  <c r="G2615" i="13"/>
  <c r="O2619" i="13"/>
  <c r="Q2619" i="13"/>
  <c r="M2641" i="13"/>
  <c r="J2649" i="13"/>
  <c r="H2649" i="13"/>
  <c r="Q2649" i="13" s="1"/>
  <c r="J2701" i="13"/>
  <c r="G2701" i="13"/>
  <c r="N2715" i="13"/>
  <c r="L2715" i="13"/>
  <c r="J2723" i="13"/>
  <c r="G2723" i="13"/>
  <c r="O2862" i="13"/>
  <c r="P2862" i="13"/>
  <c r="J2315" i="13"/>
  <c r="J2320" i="13"/>
  <c r="J2339" i="13"/>
  <c r="J2340" i="13"/>
  <c r="J2342" i="13"/>
  <c r="G2359" i="13"/>
  <c r="G2360" i="13"/>
  <c r="H2367" i="13"/>
  <c r="H2371" i="13"/>
  <c r="Q2371" i="13" s="1"/>
  <c r="H2372" i="13"/>
  <c r="Q2372" i="13" s="1"/>
  <c r="L2373" i="13"/>
  <c r="H2374" i="13"/>
  <c r="O2402" i="13"/>
  <c r="J2412" i="13"/>
  <c r="J2414" i="13"/>
  <c r="M2415" i="13"/>
  <c r="J2425" i="13"/>
  <c r="J2433" i="13"/>
  <c r="J2441" i="13"/>
  <c r="J2448" i="13"/>
  <c r="M2451" i="13"/>
  <c r="H2452" i="13"/>
  <c r="G2488" i="13"/>
  <c r="M2499" i="13"/>
  <c r="P2500" i="13"/>
  <c r="G2503" i="13"/>
  <c r="J2504" i="13"/>
  <c r="Q2507" i="13"/>
  <c r="P2507" i="13"/>
  <c r="O2508" i="13"/>
  <c r="P2508" i="13"/>
  <c r="J2511" i="13"/>
  <c r="P2512" i="13"/>
  <c r="N2515" i="13"/>
  <c r="I2515" i="13"/>
  <c r="P2519" i="13"/>
  <c r="J2533" i="13"/>
  <c r="G2533" i="13"/>
  <c r="M2533" i="13" s="1"/>
  <c r="P2550" i="13"/>
  <c r="Q2550" i="13"/>
  <c r="L2580" i="13"/>
  <c r="M2580" i="13"/>
  <c r="I2589" i="13"/>
  <c r="S2589" i="13" s="1"/>
  <c r="M2597" i="13"/>
  <c r="N2597" i="13"/>
  <c r="L2597" i="13"/>
  <c r="I2597" i="13"/>
  <c r="S2597" i="13" s="1"/>
  <c r="J2600" i="13"/>
  <c r="G2600" i="13"/>
  <c r="O2607" i="13"/>
  <c r="Q2607" i="13"/>
  <c r="P2646" i="13"/>
  <c r="Q2646" i="13"/>
  <c r="O2646" i="13"/>
  <c r="J2695" i="13"/>
  <c r="H2695" i="13"/>
  <c r="J2715" i="13"/>
  <c r="H2715" i="13"/>
  <c r="Q2715" i="13" s="1"/>
  <c r="J2819" i="13"/>
  <c r="H2819" i="13"/>
  <c r="Q2823" i="13"/>
  <c r="P2823" i="13"/>
  <c r="O2841" i="13"/>
  <c r="Q2841" i="13"/>
  <c r="J2327" i="13"/>
  <c r="I2343" i="13"/>
  <c r="I2371" i="13"/>
  <c r="M2373" i="13"/>
  <c r="J2386" i="13"/>
  <c r="G2388" i="13"/>
  <c r="J2413" i="13"/>
  <c r="N2451" i="13"/>
  <c r="P2476" i="13"/>
  <c r="I2483" i="13"/>
  <c r="R2483" i="13" s="1"/>
  <c r="P2504" i="13"/>
  <c r="N2507" i="13"/>
  <c r="I2507" i="13"/>
  <c r="P2511" i="13"/>
  <c r="J2515" i="13"/>
  <c r="J2552" i="13"/>
  <c r="G2552" i="13"/>
  <c r="M2552" i="13" s="1"/>
  <c r="J2556" i="13"/>
  <c r="O2597" i="13"/>
  <c r="Q2597" i="13"/>
  <c r="O2611" i="13"/>
  <c r="Q2611" i="13"/>
  <c r="P2611" i="13"/>
  <c r="O2625" i="13"/>
  <c r="Q2625" i="13"/>
  <c r="P2625" i="13"/>
  <c r="L2648" i="13"/>
  <c r="N2648" i="13"/>
  <c r="M2648" i="13"/>
  <c r="G2676" i="13"/>
  <c r="J2676" i="13"/>
  <c r="M2685" i="13"/>
  <c r="L2685" i="13"/>
  <c r="M2697" i="13"/>
  <c r="L2697" i="13"/>
  <c r="I2814" i="13"/>
  <c r="R2814" i="13" s="1"/>
  <c r="M2814" i="13"/>
  <c r="L2818" i="13"/>
  <c r="M2818" i="13"/>
  <c r="I2818" i="13"/>
  <c r="T2818" i="13" s="1"/>
  <c r="J2347" i="13"/>
  <c r="J2348" i="13"/>
  <c r="J2350" i="13"/>
  <c r="J2355" i="13"/>
  <c r="J2356" i="13"/>
  <c r="J2358" i="13"/>
  <c r="M2372" i="13"/>
  <c r="J2382" i="13"/>
  <c r="J2384" i="13"/>
  <c r="J2391" i="13"/>
  <c r="J2420" i="13"/>
  <c r="J2422" i="13"/>
  <c r="P2503" i="13"/>
  <c r="J2507" i="13"/>
  <c r="P2523" i="13"/>
  <c r="J2528" i="13"/>
  <c r="G2528" i="13"/>
  <c r="L2588" i="13"/>
  <c r="M2588" i="13"/>
  <c r="Q2606" i="13"/>
  <c r="P2606" i="13"/>
  <c r="O2606" i="13"/>
  <c r="J2627" i="13"/>
  <c r="G2627" i="13"/>
  <c r="I2627" i="13" s="1"/>
  <c r="R2627" i="13" s="1"/>
  <c r="O2639" i="13"/>
  <c r="P2639" i="13"/>
  <c r="M2645" i="13"/>
  <c r="L2645" i="13"/>
  <c r="J2655" i="13"/>
  <c r="G2655" i="13"/>
  <c r="N2491" i="13"/>
  <c r="I2491" i="13"/>
  <c r="R2491" i="13" s="1"/>
  <c r="N2495" i="13"/>
  <c r="M2495" i="13"/>
  <c r="J2527" i="13"/>
  <c r="G2527" i="13"/>
  <c r="J2541" i="13"/>
  <c r="H2541" i="13"/>
  <c r="L2548" i="13"/>
  <c r="I2548" i="13"/>
  <c r="I2552" i="13"/>
  <c r="S2552" i="13" s="1"/>
  <c r="J2569" i="13"/>
  <c r="G2569" i="13"/>
  <c r="O2631" i="13"/>
  <c r="Q2631" i="13"/>
  <c r="P2631" i="13"/>
  <c r="Q2635" i="13"/>
  <c r="Q2651" i="13"/>
  <c r="O2651" i="13"/>
  <c r="J2675" i="13"/>
  <c r="G2675" i="13"/>
  <c r="M2675" i="13" s="1"/>
  <c r="M2681" i="13"/>
  <c r="L2681" i="13"/>
  <c r="N2711" i="13"/>
  <c r="L2711" i="13"/>
  <c r="J2759" i="13"/>
  <c r="G2759" i="13"/>
  <c r="H2762" i="13"/>
  <c r="J2762" i="13"/>
  <c r="J2490" i="13"/>
  <c r="J2506" i="13"/>
  <c r="J2514" i="13"/>
  <c r="M2535" i="13"/>
  <c r="I2544" i="13"/>
  <c r="T2544" i="13" s="1"/>
  <c r="H2557" i="13"/>
  <c r="Q2557" i="13" s="1"/>
  <c r="G2564" i="13"/>
  <c r="I2568" i="13"/>
  <c r="H2573" i="13"/>
  <c r="Q2573" i="13" s="1"/>
  <c r="J2580" i="13"/>
  <c r="H2581" i="13"/>
  <c r="Q2581" i="13" s="1"/>
  <c r="J2588" i="13"/>
  <c r="H2589" i="13"/>
  <c r="Q2589" i="13" s="1"/>
  <c r="J2596" i="13"/>
  <c r="J2599" i="13"/>
  <c r="J2602" i="13"/>
  <c r="L2610" i="13"/>
  <c r="G2612" i="13"/>
  <c r="N2612" i="13" s="1"/>
  <c r="J2617" i="13"/>
  <c r="J2619" i="13"/>
  <c r="J2623" i="13"/>
  <c r="J2628" i="13"/>
  <c r="I2630" i="13"/>
  <c r="T2630" i="13" s="1"/>
  <c r="J2638" i="13"/>
  <c r="H2659" i="13"/>
  <c r="Q2659" i="13" s="1"/>
  <c r="Q2662" i="13"/>
  <c r="H2679" i="13"/>
  <c r="J2685" i="13"/>
  <c r="J2693" i="13"/>
  <c r="G2713" i="13"/>
  <c r="L2719" i="13"/>
  <c r="O2723" i="13"/>
  <c r="N2727" i="13"/>
  <c r="L2727" i="13"/>
  <c r="J2735" i="13"/>
  <c r="G2735" i="13"/>
  <c r="G2787" i="13"/>
  <c r="J2787" i="13"/>
  <c r="O2790" i="13"/>
  <c r="Q2790" i="13"/>
  <c r="J2811" i="13"/>
  <c r="H2811" i="13"/>
  <c r="Q2814" i="13"/>
  <c r="P2814" i="13"/>
  <c r="Q2818" i="13"/>
  <c r="P2818" i="13"/>
  <c r="L2822" i="13"/>
  <c r="M2822" i="13"/>
  <c r="I2822" i="13"/>
  <c r="T2822" i="13" s="1"/>
  <c r="O2837" i="13"/>
  <c r="Q2837" i="13"/>
  <c r="Q2865" i="13"/>
  <c r="O2865" i="13"/>
  <c r="N2868" i="13"/>
  <c r="M2868" i="13"/>
  <c r="L2868" i="13"/>
  <c r="I2868" i="13"/>
  <c r="O2873" i="13"/>
  <c r="Q2873" i="13"/>
  <c r="Q2876" i="13"/>
  <c r="P2876" i="13"/>
  <c r="M2903" i="13"/>
  <c r="L2903" i="13"/>
  <c r="Q2923" i="13"/>
  <c r="P2923" i="13"/>
  <c r="N2610" i="13"/>
  <c r="O2667" i="13"/>
  <c r="L2689" i="13"/>
  <c r="J2714" i="13"/>
  <c r="M2722" i="13"/>
  <c r="N2722" i="13"/>
  <c r="I2722" i="13"/>
  <c r="M2726" i="13"/>
  <c r="I2726" i="13"/>
  <c r="O2731" i="13"/>
  <c r="Q2731" i="13"/>
  <c r="Q2787" i="13"/>
  <c r="P2787" i="13"/>
  <c r="L2810" i="13"/>
  <c r="I2810" i="13"/>
  <c r="M2810" i="13"/>
  <c r="O2847" i="13"/>
  <c r="Q2847" i="13"/>
  <c r="P2847" i="13"/>
  <c r="N2872" i="13"/>
  <c r="M2872" i="13"/>
  <c r="L2872" i="13"/>
  <c r="I2872" i="13"/>
  <c r="M2887" i="13"/>
  <c r="L2887" i="13"/>
  <c r="O2903" i="13"/>
  <c r="Q2903" i="13"/>
  <c r="P2903" i="13"/>
  <c r="Q2911" i="13"/>
  <c r="P2911" i="13"/>
  <c r="L2915" i="13"/>
  <c r="M2915" i="13"/>
  <c r="P2667" i="13"/>
  <c r="G2758" i="13"/>
  <c r="L2758" i="13" s="1"/>
  <c r="J2758" i="13"/>
  <c r="N2774" i="13"/>
  <c r="L2774" i="13"/>
  <c r="I2774" i="13"/>
  <c r="T2774" i="13" s="1"/>
  <c r="N2782" i="13"/>
  <c r="M2782" i="13"/>
  <c r="Q2783" i="13"/>
  <c r="P2783" i="13"/>
  <c r="O2783" i="13"/>
  <c r="N2786" i="13"/>
  <c r="M2786" i="13"/>
  <c r="I2786" i="13"/>
  <c r="T2786" i="13" s="1"/>
  <c r="J2807" i="13"/>
  <c r="G2807" i="13"/>
  <c r="Q2810" i="13"/>
  <c r="P2810" i="13"/>
  <c r="Q2822" i="13"/>
  <c r="P2822" i="13"/>
  <c r="J2825" i="13"/>
  <c r="H2825" i="13"/>
  <c r="Q2868" i="13"/>
  <c r="P2868" i="13"/>
  <c r="Q2915" i="13"/>
  <c r="P2915" i="13"/>
  <c r="N2925" i="13"/>
  <c r="L2925" i="13"/>
  <c r="N2929" i="13"/>
  <c r="L2929" i="13"/>
  <c r="J2512" i="13"/>
  <c r="L2530" i="13"/>
  <c r="J2531" i="13"/>
  <c r="G2565" i="13"/>
  <c r="G2576" i="13"/>
  <c r="G2577" i="13"/>
  <c r="I2577" i="13" s="1"/>
  <c r="S2577" i="13" s="1"/>
  <c r="G2584" i="13"/>
  <c r="G2585" i="13"/>
  <c r="I2585" i="13" s="1"/>
  <c r="S2585" i="13" s="1"/>
  <c r="G2592" i="13"/>
  <c r="G2593" i="13"/>
  <c r="I2593" i="13" s="1"/>
  <c r="S2593" i="13" s="1"/>
  <c r="O2598" i="13"/>
  <c r="Q2599" i="13"/>
  <c r="J2618" i="13"/>
  <c r="I2624" i="13"/>
  <c r="T2624" i="13" s="1"/>
  <c r="J2626" i="13"/>
  <c r="P2628" i="13"/>
  <c r="H2653" i="13"/>
  <c r="G2665" i="13"/>
  <c r="P2685" i="13"/>
  <c r="P2693" i="13"/>
  <c r="J2711" i="13"/>
  <c r="J2725" i="13"/>
  <c r="G2725" i="13"/>
  <c r="I2725" i="13" s="1"/>
  <c r="T2725" i="13" s="1"/>
  <c r="O2729" i="13"/>
  <c r="Q2729" i="13"/>
  <c r="Q2748" i="13"/>
  <c r="O2748" i="13"/>
  <c r="N2755" i="13"/>
  <c r="M2755" i="13"/>
  <c r="L2755" i="13"/>
  <c r="I2755" i="13"/>
  <c r="J2767" i="13"/>
  <c r="G2767" i="13"/>
  <c r="O2843" i="13"/>
  <c r="Q2843" i="13"/>
  <c r="J2860" i="13"/>
  <c r="H2860" i="13"/>
  <c r="M2889" i="13"/>
  <c r="L2889" i="13"/>
  <c r="G2928" i="13"/>
  <c r="J2928" i="13"/>
  <c r="J2518" i="13"/>
  <c r="L2531" i="13"/>
  <c r="I2560" i="13"/>
  <c r="P2598" i="13"/>
  <c r="J2609" i="13"/>
  <c r="P2616" i="13"/>
  <c r="N2618" i="13"/>
  <c r="L2619" i="13"/>
  <c r="G2620" i="13"/>
  <c r="G2621" i="13"/>
  <c r="L2623" i="13"/>
  <c r="P2627" i="13"/>
  <c r="G2635" i="13"/>
  <c r="I2635" i="13" s="1"/>
  <c r="R2635" i="13" s="1"/>
  <c r="G2643" i="13"/>
  <c r="J2644" i="13"/>
  <c r="N2650" i="13"/>
  <c r="M2664" i="13"/>
  <c r="J2669" i="13"/>
  <c r="G2671" i="13"/>
  <c r="J2682" i="13"/>
  <c r="J2690" i="13"/>
  <c r="J2699" i="13"/>
  <c r="J2719" i="13"/>
  <c r="G2721" i="13"/>
  <c r="O2774" i="13"/>
  <c r="Q2774" i="13"/>
  <c r="P2774" i="13"/>
  <c r="O2782" i="13"/>
  <c r="P2782" i="13"/>
  <c r="O2786" i="13"/>
  <c r="P2786" i="13"/>
  <c r="J2795" i="13"/>
  <c r="G2795" i="13"/>
  <c r="L2806" i="13"/>
  <c r="I2806" i="13"/>
  <c r="M2806" i="13"/>
  <c r="N2829" i="13"/>
  <c r="M2829" i="13"/>
  <c r="L2829" i="13"/>
  <c r="L2835" i="13"/>
  <c r="N2835" i="13"/>
  <c r="M2897" i="13"/>
  <c r="L2897" i="13"/>
  <c r="G2512" i="13"/>
  <c r="G2520" i="13"/>
  <c r="G2605" i="13"/>
  <c r="J2607" i="13"/>
  <c r="J2611" i="13"/>
  <c r="J2613" i="13"/>
  <c r="M2619" i="13"/>
  <c r="O2620" i="13"/>
  <c r="P2624" i="13"/>
  <c r="J2631" i="13"/>
  <c r="M2644" i="13"/>
  <c r="J2661" i="13"/>
  <c r="J2663" i="13"/>
  <c r="N2664" i="13"/>
  <c r="J2666" i="13"/>
  <c r="J2670" i="13"/>
  <c r="M2672" i="13"/>
  <c r="N2682" i="13"/>
  <c r="N2690" i="13"/>
  <c r="I2698" i="13"/>
  <c r="T2698" i="13" s="1"/>
  <c r="P2701" i="13"/>
  <c r="J2710" i="13"/>
  <c r="I2718" i="13"/>
  <c r="T2718" i="13" s="1"/>
  <c r="P2721" i="13"/>
  <c r="J2724" i="13"/>
  <c r="G2724" i="13"/>
  <c r="N2724" i="13" s="1"/>
  <c r="O2725" i="13"/>
  <c r="P2725" i="13"/>
  <c r="J2728" i="13"/>
  <c r="G2728" i="13"/>
  <c r="J2743" i="13"/>
  <c r="G2743" i="13"/>
  <c r="G2770" i="13"/>
  <c r="L2770" i="13" s="1"/>
  <c r="J2770" i="13"/>
  <c r="M2780" i="13"/>
  <c r="N2780" i="13"/>
  <c r="L2780" i="13"/>
  <c r="O2795" i="13"/>
  <c r="Q2795" i="13"/>
  <c r="P2795" i="13"/>
  <c r="M2798" i="13"/>
  <c r="I2798" i="13"/>
  <c r="T2798" i="13" s="1"/>
  <c r="Q2806" i="13"/>
  <c r="P2806" i="13"/>
  <c r="J2845" i="13"/>
  <c r="G2845" i="13"/>
  <c r="Q2853" i="13"/>
  <c r="I2853" i="13"/>
  <c r="S2853" i="13" s="1"/>
  <c r="O2882" i="13"/>
  <c r="Q2882" i="13"/>
  <c r="P2882" i="13"/>
  <c r="M2893" i="13"/>
  <c r="L2893" i="13"/>
  <c r="M2905" i="13"/>
  <c r="L2905" i="13"/>
  <c r="N2913" i="13"/>
  <c r="L2913" i="13"/>
  <c r="M2560" i="13"/>
  <c r="J2597" i="13"/>
  <c r="I2603" i="13"/>
  <c r="I2609" i="13"/>
  <c r="T2609" i="13" s="1"/>
  <c r="Q2724" i="13"/>
  <c r="P2724" i="13"/>
  <c r="Q2728" i="13"/>
  <c r="P2728" i="13"/>
  <c r="Q2736" i="13"/>
  <c r="O2736" i="13"/>
  <c r="M2794" i="13"/>
  <c r="I2794" i="13"/>
  <c r="J2823" i="13"/>
  <c r="G2823" i="13"/>
  <c r="I2823" i="13" s="1"/>
  <c r="S2823" i="13" s="1"/>
  <c r="N2827" i="13"/>
  <c r="L2827" i="13"/>
  <c r="G2888" i="13"/>
  <c r="J2888" i="13"/>
  <c r="L2927" i="13"/>
  <c r="M2927" i="13"/>
  <c r="I2819" i="13"/>
  <c r="S2819" i="13" s="1"/>
  <c r="J2925" i="13"/>
  <c r="O2726" i="13"/>
  <c r="J2772" i="13"/>
  <c r="J2786" i="13"/>
  <c r="J2839" i="13"/>
  <c r="J2847" i="13"/>
  <c r="J2853" i="13"/>
  <c r="J2868" i="13"/>
  <c r="J2886" i="13"/>
  <c r="M2892" i="13"/>
  <c r="J2895" i="13"/>
  <c r="J2922" i="13"/>
  <c r="J2739" i="13"/>
  <c r="I2771" i="13"/>
  <c r="J2775" i="13"/>
  <c r="P2803" i="13"/>
  <c r="P2815" i="13"/>
  <c r="O2844" i="13"/>
  <c r="G2846" i="13"/>
  <c r="G2856" i="13"/>
  <c r="I2863" i="13"/>
  <c r="T2863" i="13" s="1"/>
  <c r="G2864" i="13"/>
  <c r="O2869" i="13"/>
  <c r="N2878" i="13"/>
  <c r="H2925" i="13"/>
  <c r="L2771" i="13"/>
  <c r="L2785" i="13"/>
  <c r="P2794" i="13"/>
  <c r="P2798" i="13"/>
  <c r="Q2803" i="13"/>
  <c r="L2825" i="13"/>
  <c r="J2851" i="13"/>
  <c r="M2863" i="13"/>
  <c r="J2869" i="13"/>
  <c r="P2927" i="13"/>
  <c r="J2731" i="13"/>
  <c r="G2739" i="13"/>
  <c r="O2744" i="13"/>
  <c r="J2763" i="13"/>
  <c r="J2766" i="13"/>
  <c r="J2768" i="13"/>
  <c r="M2771" i="13"/>
  <c r="G2790" i="13"/>
  <c r="H2802" i="13"/>
  <c r="J2809" i="13"/>
  <c r="P2829" i="13"/>
  <c r="I2832" i="13"/>
  <c r="G2833" i="13"/>
  <c r="N2833" i="13" s="1"/>
  <c r="G2834" i="13"/>
  <c r="N2834" i="13" s="1"/>
  <c r="G2837" i="13"/>
  <c r="I2838" i="13"/>
  <c r="O2846" i="13"/>
  <c r="I2848" i="13"/>
  <c r="T2848" i="13" s="1"/>
  <c r="H2849" i="13"/>
  <c r="L2851" i="13"/>
  <c r="G2852" i="13"/>
  <c r="N2858" i="13"/>
  <c r="P2869" i="13"/>
  <c r="G2873" i="13"/>
  <c r="H2885" i="13"/>
  <c r="O2893" i="13"/>
  <c r="J2917" i="13"/>
  <c r="H2919" i="13"/>
  <c r="H2921" i="13"/>
  <c r="I2751" i="13"/>
  <c r="R2751" i="13" s="1"/>
  <c r="O2756" i="13"/>
  <c r="I2785" i="13"/>
  <c r="T2785" i="13" s="1"/>
  <c r="I2802" i="13"/>
  <c r="L2839" i="13"/>
  <c r="L2840" i="13"/>
  <c r="I2841" i="13"/>
  <c r="G2842" i="13"/>
  <c r="N2842" i="13" s="1"/>
  <c r="N2848" i="13"/>
  <c r="P2856" i="13"/>
  <c r="P2857" i="13"/>
  <c r="Q2869" i="13"/>
  <c r="P2872" i="13"/>
  <c r="J2897" i="13"/>
  <c r="J2900" i="13"/>
  <c r="I2902" i="13"/>
  <c r="T2902" i="13" s="1"/>
  <c r="I2910" i="13"/>
  <c r="T2910" i="13" s="1"/>
  <c r="J2913" i="13"/>
  <c r="J2920" i="13"/>
  <c r="L2921" i="13"/>
  <c r="G2931" i="13"/>
  <c r="J2727" i="13"/>
  <c r="J2729" i="13"/>
  <c r="G2747" i="13"/>
  <c r="M2751" i="13"/>
  <c r="O2752" i="13"/>
  <c r="J2755" i="13"/>
  <c r="P2756" i="13"/>
  <c r="G2763" i="13"/>
  <c r="J2771" i="13"/>
  <c r="J2785" i="13"/>
  <c r="J2828" i="13"/>
  <c r="J2832" i="13"/>
  <c r="L2849" i="13"/>
  <c r="Q2856" i="13"/>
  <c r="J2866" i="13"/>
  <c r="J2902" i="13"/>
  <c r="J2908" i="13"/>
  <c r="J2910" i="13"/>
  <c r="H2917" i="13"/>
  <c r="M2919" i="13"/>
  <c r="Q13" i="13"/>
  <c r="P13" i="13"/>
  <c r="O13" i="13"/>
  <c r="Q21" i="13"/>
  <c r="P21" i="13"/>
  <c r="O21" i="13"/>
  <c r="T242" i="13"/>
  <c r="S242" i="13"/>
  <c r="R242" i="13"/>
  <c r="T247" i="13"/>
  <c r="S247" i="13"/>
  <c r="R247" i="13"/>
  <c r="T258" i="13"/>
  <c r="S258" i="13"/>
  <c r="R258" i="13"/>
  <c r="T55" i="13"/>
  <c r="S55" i="13"/>
  <c r="R55" i="13"/>
  <c r="T244" i="13"/>
  <c r="S244" i="13"/>
  <c r="R244" i="13"/>
  <c r="P16" i="13"/>
  <c r="O16" i="13"/>
  <c r="Q16" i="13"/>
  <c r="Q29" i="13"/>
  <c r="P29" i="13"/>
  <c r="O29" i="13"/>
  <c r="T260" i="13"/>
  <c r="S260" i="13"/>
  <c r="R260" i="13"/>
  <c r="T250" i="13"/>
  <c r="S250" i="13"/>
  <c r="R250" i="13"/>
  <c r="T255" i="13"/>
  <c r="S255" i="13"/>
  <c r="R255" i="13"/>
  <c r="T265" i="13"/>
  <c r="S265" i="13"/>
  <c r="R265" i="13"/>
  <c r="R270" i="13"/>
  <c r="T270" i="13"/>
  <c r="S270" i="13"/>
  <c r="N17" i="13"/>
  <c r="I17" i="13"/>
  <c r="T70" i="13"/>
  <c r="S70" i="13"/>
  <c r="T84" i="13"/>
  <c r="S84" i="13"/>
  <c r="T90" i="13"/>
  <c r="S90" i="13"/>
  <c r="T96" i="13"/>
  <c r="S96" i="13"/>
  <c r="T100" i="13"/>
  <c r="S100" i="13"/>
  <c r="T112" i="13"/>
  <c r="S112" i="13"/>
  <c r="T134" i="13"/>
  <c r="S134" i="13"/>
  <c r="T142" i="13"/>
  <c r="S142" i="13"/>
  <c r="T148" i="13"/>
  <c r="S148" i="13"/>
  <c r="T168" i="13"/>
  <c r="S168" i="13"/>
  <c r="T178" i="13"/>
  <c r="S178" i="13"/>
  <c r="T190" i="13"/>
  <c r="S190" i="13"/>
  <c r="T206" i="13"/>
  <c r="S206" i="13"/>
  <c r="T222" i="13"/>
  <c r="S222" i="13"/>
  <c r="T228" i="13"/>
  <c r="S228" i="13"/>
  <c r="T253" i="13"/>
  <c r="S253" i="13"/>
  <c r="H302" i="13"/>
  <c r="J302" i="13"/>
  <c r="I20" i="13"/>
  <c r="J22" i="13"/>
  <c r="G22" i="13"/>
  <c r="N25" i="13"/>
  <c r="M25" i="13"/>
  <c r="N33" i="13"/>
  <c r="M33" i="13"/>
  <c r="P55" i="13"/>
  <c r="O55" i="13"/>
  <c r="N61" i="13"/>
  <c r="M61" i="13"/>
  <c r="L61" i="13"/>
  <c r="N65" i="13"/>
  <c r="M65" i="13"/>
  <c r="L65" i="13"/>
  <c r="N69" i="13"/>
  <c r="M69" i="13"/>
  <c r="L69" i="13"/>
  <c r="R70" i="13"/>
  <c r="N73" i="13"/>
  <c r="M73" i="13"/>
  <c r="L73" i="13"/>
  <c r="N75" i="13"/>
  <c r="M75" i="13"/>
  <c r="L75" i="13"/>
  <c r="N81" i="13"/>
  <c r="M81" i="13"/>
  <c r="L81" i="13"/>
  <c r="N83" i="13"/>
  <c r="M83" i="13"/>
  <c r="L83" i="13"/>
  <c r="R84" i="13"/>
  <c r="N87" i="13"/>
  <c r="M87" i="13"/>
  <c r="L87" i="13"/>
  <c r="N89" i="13"/>
  <c r="M89" i="13"/>
  <c r="L89" i="13"/>
  <c r="R90" i="13"/>
  <c r="N91" i="13"/>
  <c r="M91" i="13"/>
  <c r="L91" i="13"/>
  <c r="N93" i="13"/>
  <c r="M93" i="13"/>
  <c r="L93" i="13"/>
  <c r="N95" i="13"/>
  <c r="M95" i="13"/>
  <c r="L95" i="13"/>
  <c r="R96" i="13"/>
  <c r="N97" i="13"/>
  <c r="M97" i="13"/>
  <c r="L97" i="13"/>
  <c r="N99" i="13"/>
  <c r="M99" i="13"/>
  <c r="L99" i="13"/>
  <c r="R100" i="13"/>
  <c r="N101" i="13"/>
  <c r="M101" i="13"/>
  <c r="L101" i="13"/>
  <c r="N103" i="13"/>
  <c r="M103" i="13"/>
  <c r="L103" i="13"/>
  <c r="N105" i="13"/>
  <c r="M105" i="13"/>
  <c r="L105" i="13"/>
  <c r="N107" i="13"/>
  <c r="M107" i="13"/>
  <c r="L107" i="13"/>
  <c r="N109" i="13"/>
  <c r="M109" i="13"/>
  <c r="L109" i="13"/>
  <c r="N111" i="13"/>
  <c r="M111" i="13"/>
  <c r="L111" i="13"/>
  <c r="R112" i="13"/>
  <c r="N113" i="13"/>
  <c r="M113" i="13"/>
  <c r="L113" i="13"/>
  <c r="N115" i="13"/>
  <c r="M115" i="13"/>
  <c r="L115" i="13"/>
  <c r="N117" i="13"/>
  <c r="M117" i="13"/>
  <c r="L117" i="13"/>
  <c r="N119" i="13"/>
  <c r="M119" i="13"/>
  <c r="L119" i="13"/>
  <c r="N121" i="13"/>
  <c r="M121" i="13"/>
  <c r="L121" i="13"/>
  <c r="N123" i="13"/>
  <c r="M123" i="13"/>
  <c r="L123" i="13"/>
  <c r="N125" i="13"/>
  <c r="M125" i="13"/>
  <c r="L125" i="13"/>
  <c r="N127" i="13"/>
  <c r="M127" i="13"/>
  <c r="L127" i="13"/>
  <c r="N129" i="13"/>
  <c r="M129" i="13"/>
  <c r="L129" i="13"/>
  <c r="N131" i="13"/>
  <c r="M131" i="13"/>
  <c r="L131" i="13"/>
  <c r="N133" i="13"/>
  <c r="M133" i="13"/>
  <c r="L133" i="13"/>
  <c r="R134" i="13"/>
  <c r="N135" i="13"/>
  <c r="M135" i="13"/>
  <c r="L135" i="13"/>
  <c r="N137" i="13"/>
  <c r="M137" i="13"/>
  <c r="L137" i="13"/>
  <c r="N139" i="13"/>
  <c r="M139" i="13"/>
  <c r="L139" i="13"/>
  <c r="N141" i="13"/>
  <c r="M141" i="13"/>
  <c r="L141" i="13"/>
  <c r="R142" i="13"/>
  <c r="N143" i="13"/>
  <c r="M143" i="13"/>
  <c r="L143" i="13"/>
  <c r="N145" i="13"/>
  <c r="M145" i="13"/>
  <c r="L145" i="13"/>
  <c r="N147" i="13"/>
  <c r="M147" i="13"/>
  <c r="L147" i="13"/>
  <c r="R148" i="13"/>
  <c r="N149" i="13"/>
  <c r="M149" i="13"/>
  <c r="L149" i="13"/>
  <c r="N151" i="13"/>
  <c r="M151" i="13"/>
  <c r="L151" i="13"/>
  <c r="N153" i="13"/>
  <c r="M153" i="13"/>
  <c r="L153" i="13"/>
  <c r="N155" i="13"/>
  <c r="M155" i="13"/>
  <c r="L155" i="13"/>
  <c r="N157" i="13"/>
  <c r="M157" i="13"/>
  <c r="L157" i="13"/>
  <c r="N159" i="13"/>
  <c r="M159" i="13"/>
  <c r="L159" i="13"/>
  <c r="N161" i="13"/>
  <c r="M161" i="13"/>
  <c r="L161" i="13"/>
  <c r="N163" i="13"/>
  <c r="M163" i="13"/>
  <c r="L163" i="13"/>
  <c r="N165" i="13"/>
  <c r="M165" i="13"/>
  <c r="L165" i="13"/>
  <c r="N167" i="13"/>
  <c r="M167" i="13"/>
  <c r="L167" i="13"/>
  <c r="R168" i="13"/>
  <c r="N169" i="13"/>
  <c r="M169" i="13"/>
  <c r="L169" i="13"/>
  <c r="N171" i="13"/>
  <c r="M171" i="13"/>
  <c r="L171" i="13"/>
  <c r="N173" i="13"/>
  <c r="M173" i="13"/>
  <c r="L173" i="13"/>
  <c r="N175" i="13"/>
  <c r="M175" i="13"/>
  <c r="L175" i="13"/>
  <c r="N177" i="13"/>
  <c r="M177" i="13"/>
  <c r="L177" i="13"/>
  <c r="R178" i="13"/>
  <c r="N179" i="13"/>
  <c r="M179" i="13"/>
  <c r="L179" i="13"/>
  <c r="N181" i="13"/>
  <c r="M181" i="13"/>
  <c r="L181" i="13"/>
  <c r="N183" i="13"/>
  <c r="M183" i="13"/>
  <c r="L183" i="13"/>
  <c r="N185" i="13"/>
  <c r="M185" i="13"/>
  <c r="L185" i="13"/>
  <c r="N187" i="13"/>
  <c r="M187" i="13"/>
  <c r="L187" i="13"/>
  <c r="N189" i="13"/>
  <c r="M189" i="13"/>
  <c r="L189" i="13"/>
  <c r="R190" i="13"/>
  <c r="N191" i="13"/>
  <c r="M191" i="13"/>
  <c r="L191" i="13"/>
  <c r="N193" i="13"/>
  <c r="M193" i="13"/>
  <c r="L193" i="13"/>
  <c r="N195" i="13"/>
  <c r="M195" i="13"/>
  <c r="L195" i="13"/>
  <c r="N197" i="13"/>
  <c r="M197" i="13"/>
  <c r="L197" i="13"/>
  <c r="N199" i="13"/>
  <c r="M199" i="13"/>
  <c r="L199" i="13"/>
  <c r="N201" i="13"/>
  <c r="M201" i="13"/>
  <c r="L201" i="13"/>
  <c r="N203" i="13"/>
  <c r="M203" i="13"/>
  <c r="L203" i="13"/>
  <c r="N205" i="13"/>
  <c r="M205" i="13"/>
  <c r="L205" i="13"/>
  <c r="R206" i="13"/>
  <c r="N207" i="13"/>
  <c r="M207" i="13"/>
  <c r="L207" i="13"/>
  <c r="N209" i="13"/>
  <c r="M209" i="13"/>
  <c r="L209" i="13"/>
  <c r="N211" i="13"/>
  <c r="M211" i="13"/>
  <c r="L211" i="13"/>
  <c r="N213" i="13"/>
  <c r="M213" i="13"/>
  <c r="L213" i="13"/>
  <c r="N215" i="13"/>
  <c r="M215" i="13"/>
  <c r="L215" i="13"/>
  <c r="N217" i="13"/>
  <c r="M217" i="13"/>
  <c r="L217" i="13"/>
  <c r="N219" i="13"/>
  <c r="M219" i="13"/>
  <c r="L219" i="13"/>
  <c r="N221" i="13"/>
  <c r="M221" i="13"/>
  <c r="L221" i="13"/>
  <c r="R222" i="13"/>
  <c r="N223" i="13"/>
  <c r="M223" i="13"/>
  <c r="L223" i="13"/>
  <c r="N225" i="13"/>
  <c r="M225" i="13"/>
  <c r="L225" i="13"/>
  <c r="N227" i="13"/>
  <c r="M227" i="13"/>
  <c r="L227" i="13"/>
  <c r="R228" i="13"/>
  <c r="N229" i="13"/>
  <c r="M229" i="13"/>
  <c r="L229" i="13"/>
  <c r="N231" i="13"/>
  <c r="M231" i="13"/>
  <c r="L231" i="13"/>
  <c r="N233" i="13"/>
  <c r="M233" i="13"/>
  <c r="L233" i="13"/>
  <c r="N235" i="13"/>
  <c r="M235" i="13"/>
  <c r="L235" i="13"/>
  <c r="N237" i="13"/>
  <c r="M237" i="13"/>
  <c r="L237" i="13"/>
  <c r="N239" i="13"/>
  <c r="M239" i="13"/>
  <c r="L239" i="13"/>
  <c r="N241" i="13"/>
  <c r="M241" i="13"/>
  <c r="L241" i="13"/>
  <c r="N249" i="13"/>
  <c r="M249" i="13"/>
  <c r="L249" i="13"/>
  <c r="N257" i="13"/>
  <c r="M257" i="13"/>
  <c r="L257" i="13"/>
  <c r="N264" i="13"/>
  <c r="M264" i="13"/>
  <c r="L264" i="13"/>
  <c r="J276" i="13"/>
  <c r="H276" i="13"/>
  <c r="P279" i="13"/>
  <c r="I279" i="13"/>
  <c r="Q279" i="13"/>
  <c r="O279" i="13"/>
  <c r="G295" i="13"/>
  <c r="J295" i="13"/>
  <c r="G341" i="13"/>
  <c r="J341" i="13"/>
  <c r="H344" i="13"/>
  <c r="J344" i="13"/>
  <c r="G365" i="13"/>
  <c r="J365" i="13"/>
  <c r="H368" i="13"/>
  <c r="J368" i="13"/>
  <c r="Q378" i="13"/>
  <c r="P378" i="13"/>
  <c r="O378" i="13"/>
  <c r="Q407" i="13"/>
  <c r="P407" i="13"/>
  <c r="O407" i="13"/>
  <c r="I426" i="13"/>
  <c r="N426" i="13"/>
  <c r="M426" i="13"/>
  <c r="L426" i="13"/>
  <c r="J485" i="13"/>
  <c r="H485" i="13"/>
  <c r="P39" i="13"/>
  <c r="O39" i="13"/>
  <c r="T56" i="13"/>
  <c r="S56" i="13"/>
  <c r="T80" i="13"/>
  <c r="S80" i="13"/>
  <c r="T108" i="13"/>
  <c r="S108" i="13"/>
  <c r="T116" i="13"/>
  <c r="S116" i="13"/>
  <c r="T122" i="13"/>
  <c r="S122" i="13"/>
  <c r="T130" i="13"/>
  <c r="S130" i="13"/>
  <c r="T140" i="13"/>
  <c r="S140" i="13"/>
  <c r="T152" i="13"/>
  <c r="S152" i="13"/>
  <c r="T158" i="13"/>
  <c r="S158" i="13"/>
  <c r="T186" i="13"/>
  <c r="S186" i="13"/>
  <c r="T196" i="13"/>
  <c r="S196" i="13"/>
  <c r="T204" i="13"/>
  <c r="S204" i="13"/>
  <c r="T226" i="13"/>
  <c r="S226" i="13"/>
  <c r="N252" i="13"/>
  <c r="M252" i="13"/>
  <c r="L252" i="13"/>
  <c r="N267" i="13"/>
  <c r="M267" i="13"/>
  <c r="L267" i="13"/>
  <c r="Q384" i="13"/>
  <c r="P384" i="13"/>
  <c r="O384" i="13"/>
  <c r="Q465" i="13"/>
  <c r="P465" i="13"/>
  <c r="O465" i="13"/>
  <c r="O9" i="13"/>
  <c r="I28" i="13"/>
  <c r="J30" i="13"/>
  <c r="G30" i="13"/>
  <c r="I35" i="13"/>
  <c r="N35" i="13"/>
  <c r="M35" i="13"/>
  <c r="P40" i="13"/>
  <c r="O40" i="13"/>
  <c r="G42" i="13"/>
  <c r="J42" i="13"/>
  <c r="P48" i="13"/>
  <c r="O48" i="13"/>
  <c r="G54" i="13"/>
  <c r="J54" i="13"/>
  <c r="N57" i="13"/>
  <c r="M57" i="13"/>
  <c r="L57" i="13"/>
  <c r="N59" i="13"/>
  <c r="M59" i="13"/>
  <c r="L59" i="13"/>
  <c r="N63" i="13"/>
  <c r="M63" i="13"/>
  <c r="L63" i="13"/>
  <c r="N67" i="13"/>
  <c r="M67" i="13"/>
  <c r="L67" i="13"/>
  <c r="N71" i="13"/>
  <c r="M71" i="13"/>
  <c r="L71" i="13"/>
  <c r="N77" i="13"/>
  <c r="M77" i="13"/>
  <c r="L77" i="13"/>
  <c r="N79" i="13"/>
  <c r="M79" i="13"/>
  <c r="L79" i="13"/>
  <c r="R80" i="13"/>
  <c r="N85" i="13"/>
  <c r="M85" i="13"/>
  <c r="L85" i="13"/>
  <c r="P3" i="13"/>
  <c r="P4" i="13"/>
  <c r="P5" i="13"/>
  <c r="P6" i="13"/>
  <c r="Q8" i="13"/>
  <c r="P9" i="13"/>
  <c r="H11" i="13"/>
  <c r="J12" i="13"/>
  <c r="O14" i="13"/>
  <c r="J20" i="13"/>
  <c r="R24" i="13"/>
  <c r="H25" i="13"/>
  <c r="J28" i="13"/>
  <c r="R32" i="13"/>
  <c r="H33" i="13"/>
  <c r="I33" i="13" s="1"/>
  <c r="J35" i="13"/>
  <c r="P41" i="13"/>
  <c r="O41" i="13"/>
  <c r="G43" i="13"/>
  <c r="J43" i="13"/>
  <c r="G53" i="13"/>
  <c r="J53" i="13"/>
  <c r="N246" i="13"/>
  <c r="M246" i="13"/>
  <c r="L246" i="13"/>
  <c r="R253" i="13"/>
  <c r="N254" i="13"/>
  <c r="M254" i="13"/>
  <c r="L254" i="13"/>
  <c r="N269" i="13"/>
  <c r="M269" i="13"/>
  <c r="L269" i="13"/>
  <c r="P273" i="13"/>
  <c r="Q273" i="13"/>
  <c r="O273" i="13"/>
  <c r="H310" i="13"/>
  <c r="J310" i="13"/>
  <c r="T317" i="13"/>
  <c r="S317" i="13"/>
  <c r="R317" i="13"/>
  <c r="Q415" i="13"/>
  <c r="P415" i="13"/>
  <c r="O415" i="13"/>
  <c r="I434" i="13"/>
  <c r="N434" i="13"/>
  <c r="M434" i="13"/>
  <c r="L434" i="13"/>
  <c r="P577" i="13"/>
  <c r="O577" i="13"/>
  <c r="Q577" i="13"/>
  <c r="G41" i="13"/>
  <c r="J41" i="13"/>
  <c r="T64" i="13"/>
  <c r="S64" i="13"/>
  <c r="T74" i="13"/>
  <c r="S74" i="13"/>
  <c r="T94" i="13"/>
  <c r="S94" i="13"/>
  <c r="T104" i="13"/>
  <c r="S104" i="13"/>
  <c r="T120" i="13"/>
  <c r="S120" i="13"/>
  <c r="T138" i="13"/>
  <c r="S138" i="13"/>
  <c r="T146" i="13"/>
  <c r="S146" i="13"/>
  <c r="T162" i="13"/>
  <c r="S162" i="13"/>
  <c r="T170" i="13"/>
  <c r="S170" i="13"/>
  <c r="T182" i="13"/>
  <c r="S182" i="13"/>
  <c r="T192" i="13"/>
  <c r="S192" i="13"/>
  <c r="T212" i="13"/>
  <c r="S212" i="13"/>
  <c r="T216" i="13"/>
  <c r="S216" i="13"/>
  <c r="T232" i="13"/>
  <c r="S232" i="13"/>
  <c r="T240" i="13"/>
  <c r="S240" i="13"/>
  <c r="T245" i="13"/>
  <c r="S245" i="13"/>
  <c r="G327" i="13"/>
  <c r="J327" i="13"/>
  <c r="I11" i="13"/>
  <c r="N11" i="13"/>
  <c r="I12" i="13"/>
  <c r="R4" i="13"/>
  <c r="R6" i="13"/>
  <c r="G8" i="13"/>
  <c r="I15" i="13"/>
  <c r="N15" i="13"/>
  <c r="I16" i="13"/>
  <c r="L17" i="13"/>
  <c r="I19" i="13"/>
  <c r="N19" i="13"/>
  <c r="P22" i="13"/>
  <c r="S24" i="13"/>
  <c r="I27" i="13"/>
  <c r="N27" i="13"/>
  <c r="S32" i="13"/>
  <c r="L35" i="13"/>
  <c r="G36" i="13"/>
  <c r="J36" i="13"/>
  <c r="P42" i="13"/>
  <c r="O42" i="13"/>
  <c r="G44" i="13"/>
  <c r="J44" i="13"/>
  <c r="G52" i="13"/>
  <c r="J52" i="13"/>
  <c r="P54" i="13"/>
  <c r="O54" i="13"/>
  <c r="Q55" i="13"/>
  <c r="N243" i="13"/>
  <c r="M243" i="13"/>
  <c r="L243" i="13"/>
  <c r="N251" i="13"/>
  <c r="M251" i="13"/>
  <c r="L251" i="13"/>
  <c r="I252" i="13"/>
  <c r="N259" i="13"/>
  <c r="M259" i="13"/>
  <c r="L259" i="13"/>
  <c r="N266" i="13"/>
  <c r="M266" i="13"/>
  <c r="L266" i="13"/>
  <c r="I267" i="13"/>
  <c r="J280" i="13"/>
  <c r="H280" i="13"/>
  <c r="T285" i="13"/>
  <c r="S285" i="13"/>
  <c r="R285" i="13"/>
  <c r="G303" i="13"/>
  <c r="J303" i="13"/>
  <c r="T325" i="13"/>
  <c r="S325" i="13"/>
  <c r="R325" i="13"/>
  <c r="Q382" i="13"/>
  <c r="P382" i="13"/>
  <c r="O382" i="13"/>
  <c r="Q423" i="13"/>
  <c r="P423" i="13"/>
  <c r="O423" i="13"/>
  <c r="P452" i="13"/>
  <c r="O452" i="13"/>
  <c r="Q452" i="13"/>
  <c r="Q481" i="13"/>
  <c r="P481" i="13"/>
  <c r="O481" i="13"/>
  <c r="T60" i="13"/>
  <c r="S60" i="13"/>
  <c r="T92" i="13"/>
  <c r="S92" i="13"/>
  <c r="T156" i="13"/>
  <c r="S156" i="13"/>
  <c r="I418" i="13"/>
  <c r="N418" i="13"/>
  <c r="M418" i="13"/>
  <c r="L418" i="13"/>
  <c r="R3" i="13"/>
  <c r="R5" i="13"/>
  <c r="N7" i="13"/>
  <c r="I7" i="13"/>
  <c r="Q14" i="13"/>
  <c r="S4" i="13"/>
  <c r="S5" i="13"/>
  <c r="S6" i="13"/>
  <c r="N9" i="13"/>
  <c r="I9" i="13"/>
  <c r="I10" i="13"/>
  <c r="L11" i="13"/>
  <c r="J16" i="13"/>
  <c r="M17" i="13"/>
  <c r="Q18" i="13"/>
  <c r="P24" i="13"/>
  <c r="O24" i="13"/>
  <c r="L25" i="13"/>
  <c r="Q26" i="13"/>
  <c r="P32" i="13"/>
  <c r="O32" i="13"/>
  <c r="L33" i="13"/>
  <c r="J34" i="13"/>
  <c r="G34" i="13"/>
  <c r="O35" i="13"/>
  <c r="G37" i="13"/>
  <c r="J37" i="13"/>
  <c r="W37" i="13"/>
  <c r="Q39" i="13"/>
  <c r="P43" i="13"/>
  <c r="O43" i="13"/>
  <c r="G45" i="13"/>
  <c r="J45" i="13"/>
  <c r="Q48" i="13"/>
  <c r="G51" i="13"/>
  <c r="J51" i="13"/>
  <c r="P53" i="13"/>
  <c r="O53" i="13"/>
  <c r="I57" i="13"/>
  <c r="I59" i="13"/>
  <c r="I61" i="13"/>
  <c r="I63" i="13"/>
  <c r="I65" i="13"/>
  <c r="I67" i="13"/>
  <c r="I69" i="13"/>
  <c r="I71" i="13"/>
  <c r="I73" i="13"/>
  <c r="I75" i="13"/>
  <c r="I77" i="13"/>
  <c r="I79" i="13"/>
  <c r="I81" i="13"/>
  <c r="I83" i="13"/>
  <c r="I85" i="13"/>
  <c r="I87" i="13"/>
  <c r="I89" i="13"/>
  <c r="I91" i="13"/>
  <c r="I93" i="13"/>
  <c r="I95" i="13"/>
  <c r="I97" i="13"/>
  <c r="I99" i="13"/>
  <c r="I101" i="13"/>
  <c r="I103" i="13"/>
  <c r="I105" i="13"/>
  <c r="I107" i="13"/>
  <c r="I109" i="13"/>
  <c r="I111" i="13"/>
  <c r="I113" i="13"/>
  <c r="I115" i="13"/>
  <c r="I117" i="13"/>
  <c r="I119" i="13"/>
  <c r="I121" i="13"/>
  <c r="I123" i="13"/>
  <c r="I125" i="13"/>
  <c r="I127" i="13"/>
  <c r="I129" i="13"/>
  <c r="I131" i="13"/>
  <c r="I133" i="13"/>
  <c r="I135" i="13"/>
  <c r="I137" i="13"/>
  <c r="I139" i="13"/>
  <c r="I141" i="13"/>
  <c r="I143" i="13"/>
  <c r="I145" i="13"/>
  <c r="I147" i="13"/>
  <c r="I149" i="13"/>
  <c r="I151" i="13"/>
  <c r="I153" i="13"/>
  <c r="I155" i="13"/>
  <c r="I157" i="13"/>
  <c r="I159" i="13"/>
  <c r="I161" i="13"/>
  <c r="I163" i="13"/>
  <c r="I165" i="13"/>
  <c r="I167" i="13"/>
  <c r="I169" i="13"/>
  <c r="I171" i="13"/>
  <c r="I173" i="13"/>
  <c r="I175" i="13"/>
  <c r="I177" i="13"/>
  <c r="I179" i="13"/>
  <c r="T181" i="13"/>
  <c r="S181" i="13"/>
  <c r="T183" i="13"/>
  <c r="S183" i="13"/>
  <c r="T185" i="13"/>
  <c r="S185" i="13"/>
  <c r="T187" i="13"/>
  <c r="S187" i="13"/>
  <c r="T189" i="13"/>
  <c r="S189" i="13"/>
  <c r="T191" i="13"/>
  <c r="S191" i="13"/>
  <c r="T193" i="13"/>
  <c r="S193" i="13"/>
  <c r="T195" i="13"/>
  <c r="S195" i="13"/>
  <c r="T197" i="13"/>
  <c r="S197" i="13"/>
  <c r="T199" i="13"/>
  <c r="S199" i="13"/>
  <c r="T201" i="13"/>
  <c r="S201" i="13"/>
  <c r="T203" i="13"/>
  <c r="S203" i="13"/>
  <c r="T205" i="13"/>
  <c r="S205" i="13"/>
  <c r="T207" i="13"/>
  <c r="S207" i="13"/>
  <c r="T209" i="13"/>
  <c r="S209" i="13"/>
  <c r="T211" i="13"/>
  <c r="S211" i="13"/>
  <c r="T213" i="13"/>
  <c r="S213" i="13"/>
  <c r="T215" i="13"/>
  <c r="S215" i="13"/>
  <c r="T217" i="13"/>
  <c r="S217" i="13"/>
  <c r="T219" i="13"/>
  <c r="S219" i="13"/>
  <c r="T221" i="13"/>
  <c r="S221" i="13"/>
  <c r="T223" i="13"/>
  <c r="S223" i="13"/>
  <c r="T225" i="13"/>
  <c r="S225" i="13"/>
  <c r="T227" i="13"/>
  <c r="S227" i="13"/>
  <c r="T229" i="13"/>
  <c r="S229" i="13"/>
  <c r="T231" i="13"/>
  <c r="S231" i="13"/>
  <c r="T233" i="13"/>
  <c r="S233" i="13"/>
  <c r="T235" i="13"/>
  <c r="S235" i="13"/>
  <c r="T237" i="13"/>
  <c r="S237" i="13"/>
  <c r="T239" i="13"/>
  <c r="S239" i="13"/>
  <c r="T241" i="13"/>
  <c r="S241" i="13"/>
  <c r="N248" i="13"/>
  <c r="M248" i="13"/>
  <c r="L248" i="13"/>
  <c r="T249" i="13"/>
  <c r="S249" i="13"/>
  <c r="N256" i="13"/>
  <c r="M256" i="13"/>
  <c r="L256" i="13"/>
  <c r="T257" i="13"/>
  <c r="S257" i="13"/>
  <c r="T264" i="13"/>
  <c r="S264" i="13"/>
  <c r="J274" i="13"/>
  <c r="H274" i="13"/>
  <c r="P277" i="13"/>
  <c r="I277" i="13"/>
  <c r="Q277" i="13"/>
  <c r="O277" i="13"/>
  <c r="T293" i="13"/>
  <c r="S293" i="13"/>
  <c r="R293" i="13"/>
  <c r="H318" i="13"/>
  <c r="N318" i="13"/>
  <c r="J318" i="13"/>
  <c r="G349" i="13"/>
  <c r="J349" i="13"/>
  <c r="H352" i="13"/>
  <c r="N352" i="13"/>
  <c r="J352" i="13"/>
  <c r="G373" i="13"/>
  <c r="J373" i="13"/>
  <c r="Q376" i="13"/>
  <c r="P376" i="13"/>
  <c r="O376" i="13"/>
  <c r="Q431" i="13"/>
  <c r="P431" i="13"/>
  <c r="O431" i="13"/>
  <c r="T62" i="13"/>
  <c r="S62" i="13"/>
  <c r="T78" i="13"/>
  <c r="S78" i="13"/>
  <c r="T88" i="13"/>
  <c r="S88" i="13"/>
  <c r="T98" i="13"/>
  <c r="S98" i="13"/>
  <c r="T114" i="13"/>
  <c r="S114" i="13"/>
  <c r="T128" i="13"/>
  <c r="S128" i="13"/>
  <c r="T164" i="13"/>
  <c r="S164" i="13"/>
  <c r="T172" i="13"/>
  <c r="S172" i="13"/>
  <c r="T184" i="13"/>
  <c r="S184" i="13"/>
  <c r="T194" i="13"/>
  <c r="S194" i="13"/>
  <c r="T210" i="13"/>
  <c r="S210" i="13"/>
  <c r="T234" i="13"/>
  <c r="S234" i="13"/>
  <c r="N244" i="13"/>
  <c r="M244" i="13"/>
  <c r="L244" i="13"/>
  <c r="T309" i="13"/>
  <c r="S309" i="13"/>
  <c r="R309" i="13"/>
  <c r="Q399" i="13"/>
  <c r="P399" i="13"/>
  <c r="O399" i="13"/>
  <c r="T3" i="13"/>
  <c r="O12" i="13"/>
  <c r="N21" i="13"/>
  <c r="M21" i="13"/>
  <c r="I21" i="13"/>
  <c r="J26" i="13"/>
  <c r="G26" i="13"/>
  <c r="P36" i="13"/>
  <c r="O36" i="13"/>
  <c r="G50" i="13"/>
  <c r="J50" i="13"/>
  <c r="N58" i="13"/>
  <c r="M58" i="13"/>
  <c r="L58" i="13"/>
  <c r="N64" i="13"/>
  <c r="M64" i="13"/>
  <c r="L64" i="13"/>
  <c r="N68" i="13"/>
  <c r="M68" i="13"/>
  <c r="L68" i="13"/>
  <c r="N72" i="13"/>
  <c r="M72" i="13"/>
  <c r="L72" i="13"/>
  <c r="N76" i="13"/>
  <c r="M76" i="13"/>
  <c r="L76" i="13"/>
  <c r="N80" i="13"/>
  <c r="M80" i="13"/>
  <c r="L80" i="13"/>
  <c r="N84" i="13"/>
  <c r="M84" i="13"/>
  <c r="L84" i="13"/>
  <c r="N88" i="13"/>
  <c r="M88" i="13"/>
  <c r="L88" i="13"/>
  <c r="N92" i="13"/>
  <c r="M92" i="13"/>
  <c r="L92" i="13"/>
  <c r="N94" i="13"/>
  <c r="M94" i="13"/>
  <c r="L94" i="13"/>
  <c r="N96" i="13"/>
  <c r="M96" i="13"/>
  <c r="L96" i="13"/>
  <c r="N100" i="13"/>
  <c r="M100" i="13"/>
  <c r="L100" i="13"/>
  <c r="N102" i="13"/>
  <c r="M102" i="13"/>
  <c r="L102" i="13"/>
  <c r="N104" i="13"/>
  <c r="M104" i="13"/>
  <c r="L104" i="13"/>
  <c r="N106" i="13"/>
  <c r="M106" i="13"/>
  <c r="L106" i="13"/>
  <c r="N108" i="13"/>
  <c r="M108" i="13"/>
  <c r="L108" i="13"/>
  <c r="N110" i="13"/>
  <c r="M110" i="13"/>
  <c r="L110" i="13"/>
  <c r="N112" i="13"/>
  <c r="M112" i="13"/>
  <c r="L112" i="13"/>
  <c r="N114" i="13"/>
  <c r="M114" i="13"/>
  <c r="L114" i="13"/>
  <c r="N116" i="13"/>
  <c r="M116" i="13"/>
  <c r="L116" i="13"/>
  <c r="N118" i="13"/>
  <c r="M118" i="13"/>
  <c r="L118" i="13"/>
  <c r="N120" i="13"/>
  <c r="M120" i="13"/>
  <c r="L120" i="13"/>
  <c r="N122" i="13"/>
  <c r="M122" i="13"/>
  <c r="L122" i="13"/>
  <c r="N124" i="13"/>
  <c r="M124" i="13"/>
  <c r="L124" i="13"/>
  <c r="N126" i="13"/>
  <c r="M126" i="13"/>
  <c r="L126" i="13"/>
  <c r="N128" i="13"/>
  <c r="M128" i="13"/>
  <c r="L128" i="13"/>
  <c r="N130" i="13"/>
  <c r="M130" i="13"/>
  <c r="L130" i="13"/>
  <c r="N132" i="13"/>
  <c r="M132" i="13"/>
  <c r="L132" i="13"/>
  <c r="N134" i="13"/>
  <c r="M134" i="13"/>
  <c r="L134" i="13"/>
  <c r="N136" i="13"/>
  <c r="M136" i="13"/>
  <c r="L136" i="13"/>
  <c r="N138" i="13"/>
  <c r="M138" i="13"/>
  <c r="L138" i="13"/>
  <c r="N140" i="13"/>
  <c r="M140" i="13"/>
  <c r="L140" i="13"/>
  <c r="N142" i="13"/>
  <c r="M142" i="13"/>
  <c r="L142" i="13"/>
  <c r="N144" i="13"/>
  <c r="M144" i="13"/>
  <c r="L144" i="13"/>
  <c r="N146" i="13"/>
  <c r="M146" i="13"/>
  <c r="L146" i="13"/>
  <c r="N148" i="13"/>
  <c r="M148" i="13"/>
  <c r="L148" i="13"/>
  <c r="N150" i="13"/>
  <c r="M150" i="13"/>
  <c r="L150" i="13"/>
  <c r="N152" i="13"/>
  <c r="M152" i="13"/>
  <c r="L152" i="13"/>
  <c r="N154" i="13"/>
  <c r="M154" i="13"/>
  <c r="L154" i="13"/>
  <c r="N156" i="13"/>
  <c r="M156" i="13"/>
  <c r="L156" i="13"/>
  <c r="N158" i="13"/>
  <c r="M158" i="13"/>
  <c r="L158" i="13"/>
  <c r="N160" i="13"/>
  <c r="M160" i="13"/>
  <c r="L160" i="13"/>
  <c r="N162" i="13"/>
  <c r="M162" i="13"/>
  <c r="L162" i="13"/>
  <c r="N164" i="13"/>
  <c r="M164" i="13"/>
  <c r="L164" i="13"/>
  <c r="N166" i="13"/>
  <c r="M166" i="13"/>
  <c r="L166" i="13"/>
  <c r="N168" i="13"/>
  <c r="M168" i="13"/>
  <c r="L168" i="13"/>
  <c r="N170" i="13"/>
  <c r="M170" i="13"/>
  <c r="L170" i="13"/>
  <c r="N172" i="13"/>
  <c r="M172" i="13"/>
  <c r="L172" i="13"/>
  <c r="N174" i="13"/>
  <c r="M174" i="13"/>
  <c r="L174" i="13"/>
  <c r="N176" i="13"/>
  <c r="M176" i="13"/>
  <c r="L176" i="13"/>
  <c r="N178" i="13"/>
  <c r="M178" i="13"/>
  <c r="L178" i="13"/>
  <c r="N180" i="13"/>
  <c r="M180" i="13"/>
  <c r="L180" i="13"/>
  <c r="N182" i="13"/>
  <c r="M182" i="13"/>
  <c r="L182" i="13"/>
  <c r="N184" i="13"/>
  <c r="M184" i="13"/>
  <c r="L184" i="13"/>
  <c r="N186" i="13"/>
  <c r="M186" i="13"/>
  <c r="L186" i="13"/>
  <c r="N188" i="13"/>
  <c r="M188" i="13"/>
  <c r="L188" i="13"/>
  <c r="N190" i="13"/>
  <c r="M190" i="13"/>
  <c r="L190" i="13"/>
  <c r="N192" i="13"/>
  <c r="M192" i="13"/>
  <c r="L192" i="13"/>
  <c r="R193" i="13"/>
  <c r="N194" i="13"/>
  <c r="M194" i="13"/>
  <c r="L194" i="13"/>
  <c r="R195" i="13"/>
  <c r="N196" i="13"/>
  <c r="M196" i="13"/>
  <c r="L196" i="13"/>
  <c r="R197" i="13"/>
  <c r="N198" i="13"/>
  <c r="M198" i="13"/>
  <c r="L198" i="13"/>
  <c r="R199" i="13"/>
  <c r="N200" i="13"/>
  <c r="M200" i="13"/>
  <c r="L200" i="13"/>
  <c r="R201" i="13"/>
  <c r="N202" i="13"/>
  <c r="M202" i="13"/>
  <c r="L202" i="13"/>
  <c r="R203" i="13"/>
  <c r="N204" i="13"/>
  <c r="M204" i="13"/>
  <c r="L204" i="13"/>
  <c r="R205" i="13"/>
  <c r="N206" i="13"/>
  <c r="M206" i="13"/>
  <c r="L206" i="13"/>
  <c r="R207" i="13"/>
  <c r="N208" i="13"/>
  <c r="M208" i="13"/>
  <c r="L208" i="13"/>
  <c r="R209" i="13"/>
  <c r="N210" i="13"/>
  <c r="M210" i="13"/>
  <c r="L210" i="13"/>
  <c r="R211" i="13"/>
  <c r="N212" i="13"/>
  <c r="M212" i="13"/>
  <c r="L212" i="13"/>
  <c r="R213" i="13"/>
  <c r="N214" i="13"/>
  <c r="M214" i="13"/>
  <c r="L214" i="13"/>
  <c r="R215" i="13"/>
  <c r="N216" i="13"/>
  <c r="M216" i="13"/>
  <c r="L216" i="13"/>
  <c r="R217" i="13"/>
  <c r="N218" i="13"/>
  <c r="M218" i="13"/>
  <c r="L218" i="13"/>
  <c r="R219" i="13"/>
  <c r="N220" i="13"/>
  <c r="M220" i="13"/>
  <c r="L220" i="13"/>
  <c r="R221" i="13"/>
  <c r="N222" i="13"/>
  <c r="M222" i="13"/>
  <c r="L222" i="13"/>
  <c r="R223" i="13"/>
  <c r="N224" i="13"/>
  <c r="M224" i="13"/>
  <c r="L224" i="13"/>
  <c r="R225" i="13"/>
  <c r="N226" i="13"/>
  <c r="M226" i="13"/>
  <c r="L226" i="13"/>
  <c r="R227" i="13"/>
  <c r="N228" i="13"/>
  <c r="M228" i="13"/>
  <c r="L228" i="13"/>
  <c r="R229" i="13"/>
  <c r="N230" i="13"/>
  <c r="M230" i="13"/>
  <c r="L230" i="13"/>
  <c r="R231" i="13"/>
  <c r="N232" i="13"/>
  <c r="M232" i="13"/>
  <c r="L232" i="13"/>
  <c r="R233" i="13"/>
  <c r="N234" i="13"/>
  <c r="M234" i="13"/>
  <c r="L234" i="13"/>
  <c r="R235" i="13"/>
  <c r="N236" i="13"/>
  <c r="M236" i="13"/>
  <c r="L236" i="13"/>
  <c r="R237" i="13"/>
  <c r="N238" i="13"/>
  <c r="M238" i="13"/>
  <c r="L238" i="13"/>
  <c r="R239" i="13"/>
  <c r="N240" i="13"/>
  <c r="M240" i="13"/>
  <c r="L240" i="13"/>
  <c r="N245" i="13"/>
  <c r="M245" i="13"/>
  <c r="L245" i="13"/>
  <c r="I246" i="13"/>
  <c r="N253" i="13"/>
  <c r="M253" i="13"/>
  <c r="L253" i="13"/>
  <c r="I254" i="13"/>
  <c r="N268" i="13"/>
  <c r="M268" i="13"/>
  <c r="L268" i="13"/>
  <c r="I269" i="13"/>
  <c r="P271" i="13"/>
  <c r="Q271" i="13"/>
  <c r="O271" i="13"/>
  <c r="H286" i="13"/>
  <c r="I286" i="13" s="1"/>
  <c r="J286" i="13"/>
  <c r="G311" i="13"/>
  <c r="J311" i="13"/>
  <c r="H326" i="13"/>
  <c r="J326" i="13"/>
  <c r="G333" i="13"/>
  <c r="J333" i="13"/>
  <c r="Q386" i="13"/>
  <c r="P386" i="13"/>
  <c r="O386" i="13"/>
  <c r="I394" i="13"/>
  <c r="N394" i="13"/>
  <c r="M394" i="13"/>
  <c r="L394" i="13"/>
  <c r="Q449" i="13"/>
  <c r="P449" i="13"/>
  <c r="O449" i="13"/>
  <c r="P47" i="13"/>
  <c r="O47" i="13"/>
  <c r="T68" i="13"/>
  <c r="S68" i="13"/>
  <c r="T82" i="13"/>
  <c r="S82" i="13"/>
  <c r="T102" i="13"/>
  <c r="S102" i="13"/>
  <c r="T110" i="13"/>
  <c r="S110" i="13"/>
  <c r="T126" i="13"/>
  <c r="S126" i="13"/>
  <c r="T132" i="13"/>
  <c r="S132" i="13"/>
  <c r="T154" i="13"/>
  <c r="S154" i="13"/>
  <c r="T160" i="13"/>
  <c r="S160" i="13"/>
  <c r="T166" i="13"/>
  <c r="S166" i="13"/>
  <c r="T174" i="13"/>
  <c r="S174" i="13"/>
  <c r="T180" i="13"/>
  <c r="S180" i="13"/>
  <c r="T188" i="13"/>
  <c r="S188" i="13"/>
  <c r="T198" i="13"/>
  <c r="S198" i="13"/>
  <c r="T202" i="13"/>
  <c r="S202" i="13"/>
  <c r="T218" i="13"/>
  <c r="S218" i="13"/>
  <c r="T224" i="13"/>
  <c r="S224" i="13"/>
  <c r="T268" i="13"/>
  <c r="S268" i="13"/>
  <c r="J18" i="13"/>
  <c r="G18" i="13"/>
  <c r="N29" i="13"/>
  <c r="M29" i="13"/>
  <c r="I29" i="13"/>
  <c r="P35" i="13"/>
  <c r="G38" i="13"/>
  <c r="J38" i="13"/>
  <c r="P44" i="13"/>
  <c r="O44" i="13"/>
  <c r="G46" i="13"/>
  <c r="J46" i="13"/>
  <c r="P52" i="13"/>
  <c r="O52" i="13"/>
  <c r="N56" i="13"/>
  <c r="M56" i="13"/>
  <c r="L56" i="13"/>
  <c r="N60" i="13"/>
  <c r="M60" i="13"/>
  <c r="L60" i="13"/>
  <c r="N62" i="13"/>
  <c r="M62" i="13"/>
  <c r="L62" i="13"/>
  <c r="N66" i="13"/>
  <c r="M66" i="13"/>
  <c r="L66" i="13"/>
  <c r="N70" i="13"/>
  <c r="M70" i="13"/>
  <c r="L70" i="13"/>
  <c r="N74" i="13"/>
  <c r="M74" i="13"/>
  <c r="L74" i="13"/>
  <c r="N78" i="13"/>
  <c r="M78" i="13"/>
  <c r="L78" i="13"/>
  <c r="N82" i="13"/>
  <c r="M82" i="13"/>
  <c r="L82" i="13"/>
  <c r="N86" i="13"/>
  <c r="M86" i="13"/>
  <c r="L86" i="13"/>
  <c r="N90" i="13"/>
  <c r="M90" i="13"/>
  <c r="L90" i="13"/>
  <c r="N98" i="13"/>
  <c r="M98" i="13"/>
  <c r="L98" i="13"/>
  <c r="J3" i="13"/>
  <c r="J4" i="13"/>
  <c r="J5" i="13"/>
  <c r="J6" i="13"/>
  <c r="L7" i="13"/>
  <c r="M10" i="13"/>
  <c r="L12" i="13"/>
  <c r="Q12" i="13"/>
  <c r="N13" i="13"/>
  <c r="I13" i="13"/>
  <c r="I14" i="13"/>
  <c r="L15" i="13"/>
  <c r="N16" i="13"/>
  <c r="P17" i="13"/>
  <c r="M19" i="13"/>
  <c r="M27" i="13"/>
  <c r="P34" i="13"/>
  <c r="O34" i="13"/>
  <c r="P37" i="13"/>
  <c r="O37" i="13"/>
  <c r="G39" i="13"/>
  <c r="J39" i="13"/>
  <c r="Q41" i="13"/>
  <c r="P45" i="13"/>
  <c r="O45" i="13"/>
  <c r="G47" i="13"/>
  <c r="J47" i="13"/>
  <c r="G49" i="13"/>
  <c r="J49" i="13"/>
  <c r="P51" i="13"/>
  <c r="O51" i="13"/>
  <c r="N242" i="13"/>
  <c r="M242" i="13"/>
  <c r="L242" i="13"/>
  <c r="I243" i="13"/>
  <c r="N250" i="13"/>
  <c r="M250" i="13"/>
  <c r="L250" i="13"/>
  <c r="I251" i="13"/>
  <c r="N258" i="13"/>
  <c r="M258" i="13"/>
  <c r="L258" i="13"/>
  <c r="I259" i="13"/>
  <c r="N265" i="13"/>
  <c r="M265" i="13"/>
  <c r="L265" i="13"/>
  <c r="I266" i="13"/>
  <c r="J278" i="13"/>
  <c r="H278" i="13"/>
  <c r="H294" i="13"/>
  <c r="J294" i="13"/>
  <c r="T301" i="13"/>
  <c r="S301" i="13"/>
  <c r="R301" i="13"/>
  <c r="G319" i="13"/>
  <c r="J319" i="13"/>
  <c r="G357" i="13"/>
  <c r="J357" i="13"/>
  <c r="H360" i="13"/>
  <c r="J360" i="13"/>
  <c r="Q380" i="13"/>
  <c r="P380" i="13"/>
  <c r="O380" i="13"/>
  <c r="I402" i="13"/>
  <c r="N402" i="13"/>
  <c r="M402" i="13"/>
  <c r="L402" i="13"/>
  <c r="P468" i="13"/>
  <c r="O468" i="13"/>
  <c r="Q468" i="13"/>
  <c r="N537" i="13"/>
  <c r="L537" i="13"/>
  <c r="I537" i="13"/>
  <c r="M537" i="13"/>
  <c r="P20" i="13"/>
  <c r="O20" i="13"/>
  <c r="P28" i="13"/>
  <c r="O28" i="13"/>
  <c r="P49" i="13"/>
  <c r="O49" i="13"/>
  <c r="T58" i="13"/>
  <c r="S58" i="13"/>
  <c r="T66" i="13"/>
  <c r="S66" i="13"/>
  <c r="T72" i="13"/>
  <c r="S72" i="13"/>
  <c r="T76" i="13"/>
  <c r="S76" i="13"/>
  <c r="T86" i="13"/>
  <c r="S86" i="13"/>
  <c r="T106" i="13"/>
  <c r="S106" i="13"/>
  <c r="T118" i="13"/>
  <c r="S118" i="13"/>
  <c r="T124" i="13"/>
  <c r="S124" i="13"/>
  <c r="T136" i="13"/>
  <c r="S136" i="13"/>
  <c r="T144" i="13"/>
  <c r="S144" i="13"/>
  <c r="T150" i="13"/>
  <c r="S150" i="13"/>
  <c r="T176" i="13"/>
  <c r="S176" i="13"/>
  <c r="T200" i="13"/>
  <c r="S200" i="13"/>
  <c r="T208" i="13"/>
  <c r="S208" i="13"/>
  <c r="T214" i="13"/>
  <c r="S214" i="13"/>
  <c r="T220" i="13"/>
  <c r="S220" i="13"/>
  <c r="T230" i="13"/>
  <c r="S230" i="13"/>
  <c r="T236" i="13"/>
  <c r="S236" i="13"/>
  <c r="T238" i="13"/>
  <c r="S238" i="13"/>
  <c r="N260" i="13"/>
  <c r="M260" i="13"/>
  <c r="L260" i="13"/>
  <c r="G287" i="13"/>
  <c r="J287" i="13"/>
  <c r="I656" i="13"/>
  <c r="N656" i="13"/>
  <c r="M656" i="13"/>
  <c r="L656" i="13"/>
  <c r="P1304" i="13"/>
  <c r="Q1304" i="13"/>
  <c r="O1304" i="13"/>
  <c r="J1644" i="13"/>
  <c r="H1644" i="13"/>
  <c r="J1676" i="13"/>
  <c r="H1676" i="13"/>
  <c r="M16" i="13"/>
  <c r="M7" i="13"/>
  <c r="N10" i="13"/>
  <c r="J14" i="13"/>
  <c r="M15" i="13"/>
  <c r="O22" i="13"/>
  <c r="I23" i="13"/>
  <c r="N23" i="13"/>
  <c r="O30" i="13"/>
  <c r="I31" i="13"/>
  <c r="N31" i="13"/>
  <c r="P38" i="13"/>
  <c r="O38" i="13"/>
  <c r="G40" i="13"/>
  <c r="J40" i="13"/>
  <c r="Q42" i="13"/>
  <c r="P46" i="13"/>
  <c r="O46" i="13"/>
  <c r="G48" i="13"/>
  <c r="J48" i="13"/>
  <c r="P50" i="13"/>
  <c r="O50" i="13"/>
  <c r="N55" i="13"/>
  <c r="M55" i="13"/>
  <c r="L55" i="13"/>
  <c r="N247" i="13"/>
  <c r="M247" i="13"/>
  <c r="L247" i="13"/>
  <c r="T248" i="13"/>
  <c r="S248" i="13"/>
  <c r="N255" i="13"/>
  <c r="M255" i="13"/>
  <c r="L255" i="13"/>
  <c r="T256" i="13"/>
  <c r="S256" i="13"/>
  <c r="N270" i="13"/>
  <c r="M270" i="13"/>
  <c r="L270" i="13"/>
  <c r="J272" i="13"/>
  <c r="H272" i="13"/>
  <c r="P275" i="13"/>
  <c r="I275" i="13"/>
  <c r="Q275" i="13"/>
  <c r="O275" i="13"/>
  <c r="Q334" i="13"/>
  <c r="P334" i="13"/>
  <c r="O334" i="13"/>
  <c r="Q391" i="13"/>
  <c r="P391" i="13"/>
  <c r="O391" i="13"/>
  <c r="I410" i="13"/>
  <c r="N410" i="13"/>
  <c r="M410" i="13"/>
  <c r="L410" i="13"/>
  <c r="J790" i="13"/>
  <c r="H790" i="13"/>
  <c r="J56" i="13"/>
  <c r="J57" i="13"/>
  <c r="J62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N271" i="13"/>
  <c r="N273" i="13"/>
  <c r="N275" i="13"/>
  <c r="N277" i="13"/>
  <c r="N279" i="13"/>
  <c r="R281" i="13"/>
  <c r="N283" i="13"/>
  <c r="J285" i="13"/>
  <c r="Q287" i="13"/>
  <c r="P287" i="13"/>
  <c r="R289" i="13"/>
  <c r="N291" i="13"/>
  <c r="J293" i="13"/>
  <c r="I294" i="13"/>
  <c r="Q295" i="13"/>
  <c r="P295" i="13"/>
  <c r="R297" i="13"/>
  <c r="N299" i="13"/>
  <c r="J301" i="13"/>
  <c r="I302" i="13"/>
  <c r="Q303" i="13"/>
  <c r="P303" i="13"/>
  <c r="R305" i="13"/>
  <c r="N307" i="13"/>
  <c r="J309" i="13"/>
  <c r="Q311" i="13"/>
  <c r="P311" i="13"/>
  <c r="R313" i="13"/>
  <c r="N315" i="13"/>
  <c r="J317" i="13"/>
  <c r="Q319" i="13"/>
  <c r="P319" i="13"/>
  <c r="R321" i="13"/>
  <c r="N323" i="13"/>
  <c r="J325" i="13"/>
  <c r="Q327" i="13"/>
  <c r="P327" i="13"/>
  <c r="R329" i="13"/>
  <c r="I332" i="13"/>
  <c r="L332" i="13"/>
  <c r="Q333" i="13"/>
  <c r="P333" i="13"/>
  <c r="J334" i="13"/>
  <c r="M335" i="13"/>
  <c r="I338" i="13"/>
  <c r="M338" i="13"/>
  <c r="L338" i="13"/>
  <c r="Q341" i="13"/>
  <c r="P341" i="13"/>
  <c r="I346" i="13"/>
  <c r="M346" i="13"/>
  <c r="L346" i="13"/>
  <c r="Q349" i="13"/>
  <c r="P349" i="13"/>
  <c r="I354" i="13"/>
  <c r="M354" i="13"/>
  <c r="L354" i="13"/>
  <c r="Q357" i="13"/>
  <c r="P357" i="13"/>
  <c r="I362" i="13"/>
  <c r="M362" i="13"/>
  <c r="L362" i="13"/>
  <c r="Q365" i="13"/>
  <c r="P365" i="13"/>
  <c r="I370" i="13"/>
  <c r="M370" i="13"/>
  <c r="L370" i="13"/>
  <c r="Q373" i="13"/>
  <c r="P373" i="13"/>
  <c r="I389" i="13"/>
  <c r="N389" i="13"/>
  <c r="M389" i="13"/>
  <c r="L389" i="13"/>
  <c r="Q394" i="13"/>
  <c r="P394" i="13"/>
  <c r="O394" i="13"/>
  <c r="I397" i="13"/>
  <c r="N397" i="13"/>
  <c r="M397" i="13"/>
  <c r="L397" i="13"/>
  <c r="Q402" i="13"/>
  <c r="P402" i="13"/>
  <c r="O402" i="13"/>
  <c r="I405" i="13"/>
  <c r="N405" i="13"/>
  <c r="M405" i="13"/>
  <c r="L405" i="13"/>
  <c r="Q410" i="13"/>
  <c r="P410" i="13"/>
  <c r="O410" i="13"/>
  <c r="I413" i="13"/>
  <c r="N413" i="13"/>
  <c r="M413" i="13"/>
  <c r="L413" i="13"/>
  <c r="Q418" i="13"/>
  <c r="P418" i="13"/>
  <c r="O418" i="13"/>
  <c r="I421" i="13"/>
  <c r="N421" i="13"/>
  <c r="M421" i="13"/>
  <c r="L421" i="13"/>
  <c r="Q426" i="13"/>
  <c r="P426" i="13"/>
  <c r="O426" i="13"/>
  <c r="I429" i="13"/>
  <c r="N429" i="13"/>
  <c r="M429" i="13"/>
  <c r="L429" i="13"/>
  <c r="Q434" i="13"/>
  <c r="P434" i="13"/>
  <c r="O434" i="13"/>
  <c r="I437" i="13"/>
  <c r="N437" i="13"/>
  <c r="M437" i="13"/>
  <c r="L437" i="13"/>
  <c r="Q443" i="13"/>
  <c r="P443" i="13"/>
  <c r="I453" i="13"/>
  <c r="N453" i="13"/>
  <c r="M453" i="13"/>
  <c r="L453" i="13"/>
  <c r="Q459" i="13"/>
  <c r="P459" i="13"/>
  <c r="I469" i="13"/>
  <c r="N469" i="13"/>
  <c r="M469" i="13"/>
  <c r="L469" i="13"/>
  <c r="Q475" i="13"/>
  <c r="P475" i="13"/>
  <c r="Q499" i="13"/>
  <c r="P499" i="13"/>
  <c r="O499" i="13"/>
  <c r="P500" i="13"/>
  <c r="Q500" i="13"/>
  <c r="O500" i="13"/>
  <c r="J525" i="13"/>
  <c r="H525" i="13"/>
  <c r="G526" i="13"/>
  <c r="J526" i="13"/>
  <c r="H562" i="13"/>
  <c r="J562" i="13"/>
  <c r="I614" i="13"/>
  <c r="N614" i="13"/>
  <c r="M614" i="13"/>
  <c r="L614" i="13"/>
  <c r="Q1115" i="13"/>
  <c r="P1115" i="13"/>
  <c r="O1115" i="13"/>
  <c r="P1121" i="13"/>
  <c r="Q1121" i="13"/>
  <c r="O1121" i="13"/>
  <c r="J1134" i="13"/>
  <c r="H1134" i="13"/>
  <c r="J55" i="13"/>
  <c r="J58" i="13"/>
  <c r="J59" i="13"/>
  <c r="J60" i="13"/>
  <c r="J61" i="13"/>
  <c r="J63" i="13"/>
  <c r="S281" i="13"/>
  <c r="M285" i="13"/>
  <c r="Q288" i="13"/>
  <c r="P288" i="13"/>
  <c r="S289" i="13"/>
  <c r="N292" i="13"/>
  <c r="M293" i="13"/>
  <c r="Q296" i="13"/>
  <c r="P296" i="13"/>
  <c r="S297" i="13"/>
  <c r="M301" i="13"/>
  <c r="Q304" i="13"/>
  <c r="P304" i="13"/>
  <c r="S305" i="13"/>
  <c r="M309" i="13"/>
  <c r="Q312" i="13"/>
  <c r="P312" i="13"/>
  <c r="S313" i="13"/>
  <c r="M317" i="13"/>
  <c r="Q320" i="13"/>
  <c r="P320" i="13"/>
  <c r="S321" i="13"/>
  <c r="M325" i="13"/>
  <c r="Q328" i="13"/>
  <c r="P328" i="13"/>
  <c r="S329" i="13"/>
  <c r="I331" i="13"/>
  <c r="L331" i="13"/>
  <c r="Q332" i="13"/>
  <c r="P332" i="13"/>
  <c r="Q338" i="13"/>
  <c r="P338" i="13"/>
  <c r="I343" i="13"/>
  <c r="M343" i="13"/>
  <c r="L343" i="13"/>
  <c r="Q346" i="13"/>
  <c r="P346" i="13"/>
  <c r="I351" i="13"/>
  <c r="M351" i="13"/>
  <c r="L351" i="13"/>
  <c r="Q354" i="13"/>
  <c r="P354" i="13"/>
  <c r="I359" i="13"/>
  <c r="M359" i="13"/>
  <c r="L359" i="13"/>
  <c r="Q362" i="13"/>
  <c r="P362" i="13"/>
  <c r="I367" i="13"/>
  <c r="M367" i="13"/>
  <c r="L367" i="13"/>
  <c r="Q370" i="13"/>
  <c r="P370" i="13"/>
  <c r="I375" i="13"/>
  <c r="M375" i="13"/>
  <c r="L375" i="13"/>
  <c r="Q389" i="13"/>
  <c r="P389" i="13"/>
  <c r="O389" i="13"/>
  <c r="I392" i="13"/>
  <c r="N392" i="13"/>
  <c r="M392" i="13"/>
  <c r="L392" i="13"/>
  <c r="Q397" i="13"/>
  <c r="P397" i="13"/>
  <c r="O397" i="13"/>
  <c r="I400" i="13"/>
  <c r="N400" i="13"/>
  <c r="M400" i="13"/>
  <c r="L400" i="13"/>
  <c r="Q405" i="13"/>
  <c r="P405" i="13"/>
  <c r="O405" i="13"/>
  <c r="I408" i="13"/>
  <c r="N408" i="13"/>
  <c r="M408" i="13"/>
  <c r="L408" i="13"/>
  <c r="Q413" i="13"/>
  <c r="P413" i="13"/>
  <c r="O413" i="13"/>
  <c r="I416" i="13"/>
  <c r="N416" i="13"/>
  <c r="M416" i="13"/>
  <c r="L416" i="13"/>
  <c r="Q421" i="13"/>
  <c r="P421" i="13"/>
  <c r="O421" i="13"/>
  <c r="I424" i="13"/>
  <c r="N424" i="13"/>
  <c r="M424" i="13"/>
  <c r="L424" i="13"/>
  <c r="Q429" i="13"/>
  <c r="P429" i="13"/>
  <c r="O429" i="13"/>
  <c r="I432" i="13"/>
  <c r="N432" i="13"/>
  <c r="M432" i="13"/>
  <c r="L432" i="13"/>
  <c r="Q437" i="13"/>
  <c r="P437" i="13"/>
  <c r="O437" i="13"/>
  <c r="P440" i="13"/>
  <c r="O440" i="13"/>
  <c r="Q453" i="13"/>
  <c r="P453" i="13"/>
  <c r="O453" i="13"/>
  <c r="P456" i="13"/>
  <c r="O456" i="13"/>
  <c r="Q469" i="13"/>
  <c r="P469" i="13"/>
  <c r="O469" i="13"/>
  <c r="P472" i="13"/>
  <c r="O472" i="13"/>
  <c r="P489" i="13"/>
  <c r="Q489" i="13"/>
  <c r="O489" i="13"/>
  <c r="T492" i="13"/>
  <c r="S492" i="13"/>
  <c r="R492" i="13"/>
  <c r="J501" i="13"/>
  <c r="H501" i="13"/>
  <c r="J551" i="13"/>
  <c r="H551" i="13"/>
  <c r="P613" i="13"/>
  <c r="O613" i="13"/>
  <c r="Q613" i="13"/>
  <c r="N621" i="13"/>
  <c r="M621" i="13"/>
  <c r="L621" i="13"/>
  <c r="I621" i="13"/>
  <c r="N653" i="13"/>
  <c r="M653" i="13"/>
  <c r="L653" i="13"/>
  <c r="I653" i="13"/>
  <c r="P749" i="13"/>
  <c r="Q749" i="13"/>
  <c r="O749" i="13"/>
  <c r="I844" i="13"/>
  <c r="N844" i="13"/>
  <c r="M844" i="13"/>
  <c r="L844" i="13"/>
  <c r="Q281" i="13"/>
  <c r="P281" i="13"/>
  <c r="N285" i="13"/>
  <c r="I288" i="13"/>
  <c r="Q289" i="13"/>
  <c r="P289" i="13"/>
  <c r="N293" i="13"/>
  <c r="I296" i="13"/>
  <c r="Q297" i="13"/>
  <c r="P297" i="13"/>
  <c r="N301" i="13"/>
  <c r="I304" i="13"/>
  <c r="Q305" i="13"/>
  <c r="P305" i="13"/>
  <c r="N309" i="13"/>
  <c r="I312" i="13"/>
  <c r="Q313" i="13"/>
  <c r="P313" i="13"/>
  <c r="N317" i="13"/>
  <c r="I320" i="13"/>
  <c r="Q321" i="13"/>
  <c r="P321" i="13"/>
  <c r="N325" i="13"/>
  <c r="I328" i="13"/>
  <c r="Q329" i="13"/>
  <c r="P329" i="13"/>
  <c r="I330" i="13"/>
  <c r="L330" i="13"/>
  <c r="Q331" i="13"/>
  <c r="P331" i="13"/>
  <c r="J332" i="13"/>
  <c r="J338" i="13"/>
  <c r="I340" i="13"/>
  <c r="M340" i="13"/>
  <c r="L340" i="13"/>
  <c r="Q343" i="13"/>
  <c r="P343" i="13"/>
  <c r="J346" i="13"/>
  <c r="I348" i="13"/>
  <c r="M348" i="13"/>
  <c r="L348" i="13"/>
  <c r="Q351" i="13"/>
  <c r="P351" i="13"/>
  <c r="J354" i="13"/>
  <c r="I356" i="13"/>
  <c r="M356" i="13"/>
  <c r="L356" i="13"/>
  <c r="Q359" i="13"/>
  <c r="P359" i="13"/>
  <c r="J362" i="13"/>
  <c r="I364" i="13"/>
  <c r="M364" i="13"/>
  <c r="L364" i="13"/>
  <c r="Q367" i="13"/>
  <c r="P367" i="13"/>
  <c r="J370" i="13"/>
  <c r="I372" i="13"/>
  <c r="M372" i="13"/>
  <c r="L372" i="13"/>
  <c r="Q375" i="13"/>
  <c r="P375" i="13"/>
  <c r="I377" i="13"/>
  <c r="M377" i="13"/>
  <c r="L377" i="13"/>
  <c r="I379" i="13"/>
  <c r="M379" i="13"/>
  <c r="L379" i="13"/>
  <c r="I381" i="13"/>
  <c r="M381" i="13"/>
  <c r="L381" i="13"/>
  <c r="I383" i="13"/>
  <c r="M383" i="13"/>
  <c r="L383" i="13"/>
  <c r="I385" i="13"/>
  <c r="M385" i="13"/>
  <c r="L385" i="13"/>
  <c r="I387" i="13"/>
  <c r="N387" i="13"/>
  <c r="M387" i="13"/>
  <c r="L387" i="13"/>
  <c r="Q392" i="13"/>
  <c r="P392" i="13"/>
  <c r="O392" i="13"/>
  <c r="I395" i="13"/>
  <c r="N395" i="13"/>
  <c r="M395" i="13"/>
  <c r="L395" i="13"/>
  <c r="Q400" i="13"/>
  <c r="P400" i="13"/>
  <c r="O400" i="13"/>
  <c r="I403" i="13"/>
  <c r="N403" i="13"/>
  <c r="M403" i="13"/>
  <c r="L403" i="13"/>
  <c r="Q408" i="13"/>
  <c r="P408" i="13"/>
  <c r="O408" i="13"/>
  <c r="I411" i="13"/>
  <c r="N411" i="13"/>
  <c r="M411" i="13"/>
  <c r="L411" i="13"/>
  <c r="Q416" i="13"/>
  <c r="P416" i="13"/>
  <c r="O416" i="13"/>
  <c r="I419" i="13"/>
  <c r="N419" i="13"/>
  <c r="M419" i="13"/>
  <c r="L419" i="13"/>
  <c r="Q424" i="13"/>
  <c r="P424" i="13"/>
  <c r="O424" i="13"/>
  <c r="I427" i="13"/>
  <c r="N427" i="13"/>
  <c r="M427" i="13"/>
  <c r="L427" i="13"/>
  <c r="Q432" i="13"/>
  <c r="P432" i="13"/>
  <c r="O432" i="13"/>
  <c r="I435" i="13"/>
  <c r="N435" i="13"/>
  <c r="M435" i="13"/>
  <c r="L435" i="13"/>
  <c r="I441" i="13"/>
  <c r="N441" i="13"/>
  <c r="M441" i="13"/>
  <c r="L441" i="13"/>
  <c r="Q447" i="13"/>
  <c r="P447" i="13"/>
  <c r="I457" i="13"/>
  <c r="N457" i="13"/>
  <c r="M457" i="13"/>
  <c r="L457" i="13"/>
  <c r="Q463" i="13"/>
  <c r="P463" i="13"/>
  <c r="I473" i="13"/>
  <c r="N473" i="13"/>
  <c r="M473" i="13"/>
  <c r="L473" i="13"/>
  <c r="Q479" i="13"/>
  <c r="P479" i="13"/>
  <c r="P516" i="13"/>
  <c r="Q516" i="13"/>
  <c r="O516" i="13"/>
  <c r="I516" i="13"/>
  <c r="J538" i="13"/>
  <c r="H538" i="13"/>
  <c r="I584" i="13"/>
  <c r="P584" i="13"/>
  <c r="Q584" i="13"/>
  <c r="O584" i="13"/>
  <c r="J628" i="13"/>
  <c r="H628" i="13"/>
  <c r="I687" i="13"/>
  <c r="N687" i="13"/>
  <c r="M687" i="13"/>
  <c r="L687" i="13"/>
  <c r="G748" i="13"/>
  <c r="J748" i="13"/>
  <c r="Q282" i="13"/>
  <c r="P282" i="13"/>
  <c r="Q290" i="13"/>
  <c r="P290" i="13"/>
  <c r="Q298" i="13"/>
  <c r="P298" i="13"/>
  <c r="Q306" i="13"/>
  <c r="P306" i="13"/>
  <c r="Q314" i="13"/>
  <c r="P314" i="13"/>
  <c r="Q322" i="13"/>
  <c r="P322" i="13"/>
  <c r="Q330" i="13"/>
  <c r="P330" i="13"/>
  <c r="I337" i="13"/>
  <c r="M337" i="13"/>
  <c r="L337" i="13"/>
  <c r="Q340" i="13"/>
  <c r="P340" i="13"/>
  <c r="I345" i="13"/>
  <c r="M345" i="13"/>
  <c r="L345" i="13"/>
  <c r="Q348" i="13"/>
  <c r="P348" i="13"/>
  <c r="I353" i="13"/>
  <c r="M353" i="13"/>
  <c r="L353" i="13"/>
  <c r="Q356" i="13"/>
  <c r="P356" i="13"/>
  <c r="I361" i="13"/>
  <c r="M361" i="13"/>
  <c r="L361" i="13"/>
  <c r="Q364" i="13"/>
  <c r="P364" i="13"/>
  <c r="I369" i="13"/>
  <c r="M369" i="13"/>
  <c r="L369" i="13"/>
  <c r="Q372" i="13"/>
  <c r="P372" i="13"/>
  <c r="Q377" i="13"/>
  <c r="P377" i="13"/>
  <c r="O377" i="13"/>
  <c r="Q379" i="13"/>
  <c r="P379" i="13"/>
  <c r="O379" i="13"/>
  <c r="Q381" i="13"/>
  <c r="P381" i="13"/>
  <c r="O381" i="13"/>
  <c r="Q383" i="13"/>
  <c r="P383" i="13"/>
  <c r="O383" i="13"/>
  <c r="Q385" i="13"/>
  <c r="P385" i="13"/>
  <c r="O385" i="13"/>
  <c r="Q387" i="13"/>
  <c r="P387" i="13"/>
  <c r="O387" i="13"/>
  <c r="I390" i="13"/>
  <c r="N390" i="13"/>
  <c r="M390" i="13"/>
  <c r="L390" i="13"/>
  <c r="Q395" i="13"/>
  <c r="P395" i="13"/>
  <c r="O395" i="13"/>
  <c r="I398" i="13"/>
  <c r="N398" i="13"/>
  <c r="M398" i="13"/>
  <c r="L398" i="13"/>
  <c r="Q403" i="13"/>
  <c r="P403" i="13"/>
  <c r="O403" i="13"/>
  <c r="I406" i="13"/>
  <c r="N406" i="13"/>
  <c r="M406" i="13"/>
  <c r="L406" i="13"/>
  <c r="Q411" i="13"/>
  <c r="P411" i="13"/>
  <c r="O411" i="13"/>
  <c r="I414" i="13"/>
  <c r="N414" i="13"/>
  <c r="M414" i="13"/>
  <c r="L414" i="13"/>
  <c r="Q419" i="13"/>
  <c r="P419" i="13"/>
  <c r="O419" i="13"/>
  <c r="I422" i="13"/>
  <c r="N422" i="13"/>
  <c r="M422" i="13"/>
  <c r="L422" i="13"/>
  <c r="Q427" i="13"/>
  <c r="P427" i="13"/>
  <c r="O427" i="13"/>
  <c r="I430" i="13"/>
  <c r="N430" i="13"/>
  <c r="M430" i="13"/>
  <c r="L430" i="13"/>
  <c r="Q435" i="13"/>
  <c r="P435" i="13"/>
  <c r="O435" i="13"/>
  <c r="Q441" i="13"/>
  <c r="P441" i="13"/>
  <c r="O441" i="13"/>
  <c r="P444" i="13"/>
  <c r="O444" i="13"/>
  <c r="Q457" i="13"/>
  <c r="P457" i="13"/>
  <c r="O457" i="13"/>
  <c r="P460" i="13"/>
  <c r="O460" i="13"/>
  <c r="Q473" i="13"/>
  <c r="P473" i="13"/>
  <c r="O473" i="13"/>
  <c r="P476" i="13"/>
  <c r="O476" i="13"/>
  <c r="Q483" i="13"/>
  <c r="P483" i="13"/>
  <c r="O483" i="13"/>
  <c r="Q491" i="13"/>
  <c r="P491" i="13"/>
  <c r="O491" i="13"/>
  <c r="P492" i="13"/>
  <c r="Q492" i="13"/>
  <c r="O492" i="13"/>
  <c r="P505" i="13"/>
  <c r="Q505" i="13"/>
  <c r="O505" i="13"/>
  <c r="I508" i="13"/>
  <c r="P532" i="13"/>
  <c r="Q532" i="13"/>
  <c r="O532" i="13"/>
  <c r="I532" i="13"/>
  <c r="P559" i="13"/>
  <c r="Q559" i="13"/>
  <c r="O559" i="13"/>
  <c r="I560" i="13"/>
  <c r="P560" i="13"/>
  <c r="Q560" i="13"/>
  <c r="O560" i="13"/>
  <c r="N569" i="13"/>
  <c r="L569" i="13"/>
  <c r="I569" i="13"/>
  <c r="M569" i="13"/>
  <c r="J743" i="13"/>
  <c r="H743" i="13"/>
  <c r="O58" i="13"/>
  <c r="O59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N272" i="13"/>
  <c r="N274" i="13"/>
  <c r="N276" i="13"/>
  <c r="N278" i="13"/>
  <c r="N280" i="13"/>
  <c r="J281" i="13"/>
  <c r="I282" i="13"/>
  <c r="Q283" i="13"/>
  <c r="P283" i="13"/>
  <c r="M288" i="13"/>
  <c r="J289" i="13"/>
  <c r="I290" i="13"/>
  <c r="Q291" i="13"/>
  <c r="P291" i="13"/>
  <c r="L292" i="13"/>
  <c r="M296" i="13"/>
  <c r="J297" i="13"/>
  <c r="I298" i="13"/>
  <c r="Q299" i="13"/>
  <c r="P299" i="13"/>
  <c r="M304" i="13"/>
  <c r="J305" i="13"/>
  <c r="I306" i="13"/>
  <c r="Q307" i="13"/>
  <c r="P307" i="13"/>
  <c r="M312" i="13"/>
  <c r="J313" i="13"/>
  <c r="I314" i="13"/>
  <c r="Q315" i="13"/>
  <c r="P315" i="13"/>
  <c r="M320" i="13"/>
  <c r="J321" i="13"/>
  <c r="I322" i="13"/>
  <c r="Q323" i="13"/>
  <c r="P323" i="13"/>
  <c r="M328" i="13"/>
  <c r="J329" i="13"/>
  <c r="J330" i="13"/>
  <c r="M331" i="13"/>
  <c r="N332" i="13"/>
  <c r="O333" i="13"/>
  <c r="I336" i="13"/>
  <c r="L336" i="13"/>
  <c r="Q337" i="13"/>
  <c r="P337" i="13"/>
  <c r="O338" i="13"/>
  <c r="J340" i="13"/>
  <c r="I342" i="13"/>
  <c r="M342" i="13"/>
  <c r="L342" i="13"/>
  <c r="N343" i="13"/>
  <c r="Q345" i="13"/>
  <c r="P345" i="13"/>
  <c r="O346" i="13"/>
  <c r="J348" i="13"/>
  <c r="I350" i="13"/>
  <c r="M350" i="13"/>
  <c r="L350" i="13"/>
  <c r="N351" i="13"/>
  <c r="Q353" i="13"/>
  <c r="P353" i="13"/>
  <c r="O354" i="13"/>
  <c r="J356" i="13"/>
  <c r="I358" i="13"/>
  <c r="M358" i="13"/>
  <c r="L358" i="13"/>
  <c r="N359" i="13"/>
  <c r="Q361" i="13"/>
  <c r="P361" i="13"/>
  <c r="O362" i="13"/>
  <c r="J364" i="13"/>
  <c r="I366" i="13"/>
  <c r="M366" i="13"/>
  <c r="L366" i="13"/>
  <c r="N367" i="13"/>
  <c r="Q369" i="13"/>
  <c r="P369" i="13"/>
  <c r="O370" i="13"/>
  <c r="J372" i="13"/>
  <c r="I374" i="13"/>
  <c r="M374" i="13"/>
  <c r="L374" i="13"/>
  <c r="N375" i="13"/>
  <c r="J377" i="13"/>
  <c r="J379" i="13"/>
  <c r="J381" i="13"/>
  <c r="J383" i="13"/>
  <c r="J385" i="13"/>
  <c r="J387" i="13"/>
  <c r="Q390" i="13"/>
  <c r="P390" i="13"/>
  <c r="O390" i="13"/>
  <c r="I393" i="13"/>
  <c r="N393" i="13"/>
  <c r="M393" i="13"/>
  <c r="L393" i="13"/>
  <c r="Q398" i="13"/>
  <c r="P398" i="13"/>
  <c r="O398" i="13"/>
  <c r="I401" i="13"/>
  <c r="N401" i="13"/>
  <c r="M401" i="13"/>
  <c r="L401" i="13"/>
  <c r="Q406" i="13"/>
  <c r="P406" i="13"/>
  <c r="O406" i="13"/>
  <c r="I409" i="13"/>
  <c r="N409" i="13"/>
  <c r="M409" i="13"/>
  <c r="L409" i="13"/>
  <c r="Q414" i="13"/>
  <c r="P414" i="13"/>
  <c r="O414" i="13"/>
  <c r="I417" i="13"/>
  <c r="N417" i="13"/>
  <c r="M417" i="13"/>
  <c r="L417" i="13"/>
  <c r="Q422" i="13"/>
  <c r="P422" i="13"/>
  <c r="O422" i="13"/>
  <c r="I425" i="13"/>
  <c r="N425" i="13"/>
  <c r="M425" i="13"/>
  <c r="L425" i="13"/>
  <c r="Q430" i="13"/>
  <c r="P430" i="13"/>
  <c r="O430" i="13"/>
  <c r="I433" i="13"/>
  <c r="N433" i="13"/>
  <c r="M433" i="13"/>
  <c r="L433" i="13"/>
  <c r="Q440" i="13"/>
  <c r="I445" i="13"/>
  <c r="N445" i="13"/>
  <c r="M445" i="13"/>
  <c r="L445" i="13"/>
  <c r="Q451" i="13"/>
  <c r="P451" i="13"/>
  <c r="Q456" i="13"/>
  <c r="I461" i="13"/>
  <c r="N461" i="13"/>
  <c r="M461" i="13"/>
  <c r="L461" i="13"/>
  <c r="Q467" i="13"/>
  <c r="P467" i="13"/>
  <c r="Q472" i="13"/>
  <c r="I477" i="13"/>
  <c r="N477" i="13"/>
  <c r="M477" i="13"/>
  <c r="L477" i="13"/>
  <c r="T484" i="13"/>
  <c r="S484" i="13"/>
  <c r="R484" i="13"/>
  <c r="J493" i="13"/>
  <c r="H493" i="13"/>
  <c r="J517" i="13"/>
  <c r="H517" i="13"/>
  <c r="G518" i="13"/>
  <c r="J518" i="13"/>
  <c r="P661" i="13"/>
  <c r="O661" i="13"/>
  <c r="Q661" i="13"/>
  <c r="J681" i="13"/>
  <c r="H681" i="13"/>
  <c r="O56" i="13"/>
  <c r="O57" i="13"/>
  <c r="O60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G261" i="13"/>
  <c r="G262" i="13"/>
  <c r="G263" i="13"/>
  <c r="I271" i="13"/>
  <c r="I273" i="13"/>
  <c r="M281" i="13"/>
  <c r="J282" i="13"/>
  <c r="I283" i="13"/>
  <c r="Q284" i="13"/>
  <c r="P284" i="13"/>
  <c r="M289" i="13"/>
  <c r="J290" i="13"/>
  <c r="I291" i="13"/>
  <c r="Q292" i="13"/>
  <c r="P292" i="13"/>
  <c r="M297" i="13"/>
  <c r="J298" i="13"/>
  <c r="I299" i="13"/>
  <c r="Q300" i="13"/>
  <c r="P300" i="13"/>
  <c r="M305" i="13"/>
  <c r="J306" i="13"/>
  <c r="I307" i="13"/>
  <c r="Q308" i="13"/>
  <c r="P308" i="13"/>
  <c r="M313" i="13"/>
  <c r="J314" i="13"/>
  <c r="I315" i="13"/>
  <c r="Q316" i="13"/>
  <c r="P316" i="13"/>
  <c r="M321" i="13"/>
  <c r="J322" i="13"/>
  <c r="I323" i="13"/>
  <c r="Q324" i="13"/>
  <c r="P324" i="13"/>
  <c r="M329" i="13"/>
  <c r="I335" i="13"/>
  <c r="L335" i="13"/>
  <c r="Q336" i="13"/>
  <c r="P336" i="13"/>
  <c r="J337" i="13"/>
  <c r="I339" i="13"/>
  <c r="M339" i="13"/>
  <c r="L339" i="13"/>
  <c r="Q342" i="13"/>
  <c r="P342" i="13"/>
  <c r="J345" i="13"/>
  <c r="I347" i="13"/>
  <c r="M347" i="13"/>
  <c r="L347" i="13"/>
  <c r="Q350" i="13"/>
  <c r="P350" i="13"/>
  <c r="J353" i="13"/>
  <c r="I355" i="13"/>
  <c r="M355" i="13"/>
  <c r="L355" i="13"/>
  <c r="Q358" i="13"/>
  <c r="P358" i="13"/>
  <c r="J361" i="13"/>
  <c r="I363" i="13"/>
  <c r="M363" i="13"/>
  <c r="L363" i="13"/>
  <c r="Q366" i="13"/>
  <c r="P366" i="13"/>
  <c r="J369" i="13"/>
  <c r="I371" i="13"/>
  <c r="M371" i="13"/>
  <c r="L371" i="13"/>
  <c r="Q374" i="13"/>
  <c r="P374" i="13"/>
  <c r="I388" i="13"/>
  <c r="N388" i="13"/>
  <c r="M388" i="13"/>
  <c r="L388" i="13"/>
  <c r="Q393" i="13"/>
  <c r="P393" i="13"/>
  <c r="O393" i="13"/>
  <c r="I396" i="13"/>
  <c r="N396" i="13"/>
  <c r="M396" i="13"/>
  <c r="L396" i="13"/>
  <c r="Q401" i="13"/>
  <c r="P401" i="13"/>
  <c r="O401" i="13"/>
  <c r="I404" i="13"/>
  <c r="N404" i="13"/>
  <c r="M404" i="13"/>
  <c r="L404" i="13"/>
  <c r="Q409" i="13"/>
  <c r="P409" i="13"/>
  <c r="O409" i="13"/>
  <c r="I412" i="13"/>
  <c r="N412" i="13"/>
  <c r="M412" i="13"/>
  <c r="L412" i="13"/>
  <c r="Q417" i="13"/>
  <c r="P417" i="13"/>
  <c r="O417" i="13"/>
  <c r="I420" i="13"/>
  <c r="N420" i="13"/>
  <c r="M420" i="13"/>
  <c r="L420" i="13"/>
  <c r="Q425" i="13"/>
  <c r="P425" i="13"/>
  <c r="O425" i="13"/>
  <c r="I428" i="13"/>
  <c r="N428" i="13"/>
  <c r="M428" i="13"/>
  <c r="L428" i="13"/>
  <c r="Q433" i="13"/>
  <c r="P433" i="13"/>
  <c r="O433" i="13"/>
  <c r="I436" i="13"/>
  <c r="N436" i="13"/>
  <c r="M436" i="13"/>
  <c r="L436" i="13"/>
  <c r="Q445" i="13"/>
  <c r="P445" i="13"/>
  <c r="O445" i="13"/>
  <c r="P448" i="13"/>
  <c r="O448" i="13"/>
  <c r="Q461" i="13"/>
  <c r="P461" i="13"/>
  <c r="O461" i="13"/>
  <c r="P464" i="13"/>
  <c r="O464" i="13"/>
  <c r="Q477" i="13"/>
  <c r="P477" i="13"/>
  <c r="O477" i="13"/>
  <c r="P480" i="13"/>
  <c r="O480" i="13"/>
  <c r="Q507" i="13"/>
  <c r="P507" i="13"/>
  <c r="O507" i="13"/>
  <c r="P508" i="13"/>
  <c r="Q508" i="13"/>
  <c r="O508" i="13"/>
  <c r="J533" i="13"/>
  <c r="H533" i="13"/>
  <c r="G534" i="13"/>
  <c r="J534" i="13"/>
  <c r="P541" i="13"/>
  <c r="Q541" i="13"/>
  <c r="O541" i="13"/>
  <c r="I552" i="13"/>
  <c r="P552" i="13"/>
  <c r="Q552" i="13"/>
  <c r="O552" i="13"/>
  <c r="J576" i="13"/>
  <c r="H576" i="13"/>
  <c r="Q610" i="13"/>
  <c r="P610" i="13"/>
  <c r="O610" i="13"/>
  <c r="Q660" i="13"/>
  <c r="P660" i="13"/>
  <c r="O660" i="13"/>
  <c r="J271" i="13"/>
  <c r="J273" i="13"/>
  <c r="J275" i="13"/>
  <c r="J277" i="13"/>
  <c r="J279" i="13"/>
  <c r="N281" i="13"/>
  <c r="M282" i="13"/>
  <c r="J283" i="13"/>
  <c r="I284" i="13"/>
  <c r="Q285" i="13"/>
  <c r="P285" i="13"/>
  <c r="O288" i="13"/>
  <c r="N289" i="13"/>
  <c r="M290" i="13"/>
  <c r="J291" i="13"/>
  <c r="I292" i="13"/>
  <c r="Q293" i="13"/>
  <c r="P293" i="13"/>
  <c r="O296" i="13"/>
  <c r="N297" i="13"/>
  <c r="M298" i="13"/>
  <c r="J299" i="13"/>
  <c r="I300" i="13"/>
  <c r="Q301" i="13"/>
  <c r="P301" i="13"/>
  <c r="O304" i="13"/>
  <c r="N305" i="13"/>
  <c r="M306" i="13"/>
  <c r="J307" i="13"/>
  <c r="I308" i="13"/>
  <c r="Q309" i="13"/>
  <c r="P309" i="13"/>
  <c r="O312" i="13"/>
  <c r="N313" i="13"/>
  <c r="M314" i="13"/>
  <c r="J315" i="13"/>
  <c r="I316" i="13"/>
  <c r="Q317" i="13"/>
  <c r="P317" i="13"/>
  <c r="L318" i="13"/>
  <c r="O320" i="13"/>
  <c r="N321" i="13"/>
  <c r="M322" i="13"/>
  <c r="J323" i="13"/>
  <c r="I324" i="13"/>
  <c r="Q325" i="13"/>
  <c r="P325" i="13"/>
  <c r="O328" i="13"/>
  <c r="N329" i="13"/>
  <c r="N330" i="13"/>
  <c r="O331" i="13"/>
  <c r="I334" i="13"/>
  <c r="L334" i="13"/>
  <c r="Q335" i="13"/>
  <c r="P335" i="13"/>
  <c r="J336" i="13"/>
  <c r="N337" i="13"/>
  <c r="Q339" i="13"/>
  <c r="P339" i="13"/>
  <c r="O340" i="13"/>
  <c r="J342" i="13"/>
  <c r="I344" i="13"/>
  <c r="M344" i="13"/>
  <c r="L344" i="13"/>
  <c r="N345" i="13"/>
  <c r="Q347" i="13"/>
  <c r="P347" i="13"/>
  <c r="O348" i="13"/>
  <c r="J350" i="13"/>
  <c r="I352" i="13"/>
  <c r="M352" i="13"/>
  <c r="L352" i="13"/>
  <c r="N353" i="13"/>
  <c r="Q355" i="13"/>
  <c r="P355" i="13"/>
  <c r="O356" i="13"/>
  <c r="J358" i="13"/>
  <c r="I360" i="13"/>
  <c r="M360" i="13"/>
  <c r="L360" i="13"/>
  <c r="N361" i="13"/>
  <c r="Q363" i="13"/>
  <c r="P363" i="13"/>
  <c r="O364" i="13"/>
  <c r="J366" i="13"/>
  <c r="I368" i="13"/>
  <c r="M368" i="13"/>
  <c r="L368" i="13"/>
  <c r="N369" i="13"/>
  <c r="Q371" i="13"/>
  <c r="P371" i="13"/>
  <c r="O372" i="13"/>
  <c r="J374" i="13"/>
  <c r="I376" i="13"/>
  <c r="M376" i="13"/>
  <c r="L376" i="13"/>
  <c r="I378" i="13"/>
  <c r="M378" i="13"/>
  <c r="L378" i="13"/>
  <c r="I380" i="13"/>
  <c r="M380" i="13"/>
  <c r="L380" i="13"/>
  <c r="I382" i="13"/>
  <c r="M382" i="13"/>
  <c r="L382" i="13"/>
  <c r="I384" i="13"/>
  <c r="M384" i="13"/>
  <c r="L384" i="13"/>
  <c r="I386" i="13"/>
  <c r="M386" i="13"/>
  <c r="L386" i="13"/>
  <c r="Q388" i="13"/>
  <c r="P388" i="13"/>
  <c r="O388" i="13"/>
  <c r="I391" i="13"/>
  <c r="N391" i="13"/>
  <c r="M391" i="13"/>
  <c r="L391" i="13"/>
  <c r="Q396" i="13"/>
  <c r="P396" i="13"/>
  <c r="O396" i="13"/>
  <c r="I399" i="13"/>
  <c r="N399" i="13"/>
  <c r="M399" i="13"/>
  <c r="L399" i="13"/>
  <c r="Q404" i="13"/>
  <c r="P404" i="13"/>
  <c r="O404" i="13"/>
  <c r="I407" i="13"/>
  <c r="N407" i="13"/>
  <c r="M407" i="13"/>
  <c r="L407" i="13"/>
  <c r="Q412" i="13"/>
  <c r="P412" i="13"/>
  <c r="O412" i="13"/>
  <c r="I415" i="13"/>
  <c r="N415" i="13"/>
  <c r="M415" i="13"/>
  <c r="L415" i="13"/>
  <c r="Q420" i="13"/>
  <c r="P420" i="13"/>
  <c r="O420" i="13"/>
  <c r="I423" i="13"/>
  <c r="N423" i="13"/>
  <c r="M423" i="13"/>
  <c r="L423" i="13"/>
  <c r="Q428" i="13"/>
  <c r="P428" i="13"/>
  <c r="O428" i="13"/>
  <c r="I431" i="13"/>
  <c r="N431" i="13"/>
  <c r="M431" i="13"/>
  <c r="L431" i="13"/>
  <c r="Q436" i="13"/>
  <c r="P436" i="13"/>
  <c r="O436" i="13"/>
  <c r="Q439" i="13"/>
  <c r="P439" i="13"/>
  <c r="Q444" i="13"/>
  <c r="I449" i="13"/>
  <c r="N449" i="13"/>
  <c r="M449" i="13"/>
  <c r="L449" i="13"/>
  <c r="Q455" i="13"/>
  <c r="P455" i="13"/>
  <c r="Q460" i="13"/>
  <c r="I465" i="13"/>
  <c r="N465" i="13"/>
  <c r="M465" i="13"/>
  <c r="L465" i="13"/>
  <c r="Q471" i="13"/>
  <c r="P471" i="13"/>
  <c r="Q476" i="13"/>
  <c r="I481" i="13"/>
  <c r="N481" i="13"/>
  <c r="M481" i="13"/>
  <c r="L481" i="13"/>
  <c r="P484" i="13"/>
  <c r="Q484" i="13"/>
  <c r="O484" i="13"/>
  <c r="P497" i="13"/>
  <c r="Q497" i="13"/>
  <c r="O497" i="13"/>
  <c r="I500" i="13"/>
  <c r="J509" i="13"/>
  <c r="H509" i="13"/>
  <c r="P524" i="13"/>
  <c r="Q524" i="13"/>
  <c r="O524" i="13"/>
  <c r="I524" i="13"/>
  <c r="I558" i="13"/>
  <c r="N558" i="13"/>
  <c r="L558" i="13"/>
  <c r="M558" i="13"/>
  <c r="J583" i="13"/>
  <c r="H583" i="13"/>
  <c r="J658" i="13"/>
  <c r="H658" i="13"/>
  <c r="T672" i="13"/>
  <c r="S672" i="13"/>
  <c r="R672" i="13"/>
  <c r="P792" i="13"/>
  <c r="Q792" i="13"/>
  <c r="O792" i="13"/>
  <c r="N438" i="13"/>
  <c r="G439" i="13"/>
  <c r="I440" i="13"/>
  <c r="N442" i="13"/>
  <c r="G443" i="13"/>
  <c r="I444" i="13"/>
  <c r="N446" i="13"/>
  <c r="G447" i="13"/>
  <c r="I448" i="13"/>
  <c r="N450" i="13"/>
  <c r="G451" i="13"/>
  <c r="I452" i="13"/>
  <c r="N454" i="13"/>
  <c r="G455" i="13"/>
  <c r="I456" i="13"/>
  <c r="N458" i="13"/>
  <c r="G459" i="13"/>
  <c r="I460" i="13"/>
  <c r="N462" i="13"/>
  <c r="G463" i="13"/>
  <c r="I464" i="13"/>
  <c r="N466" i="13"/>
  <c r="G467" i="13"/>
  <c r="I468" i="13"/>
  <c r="N470" i="13"/>
  <c r="G471" i="13"/>
  <c r="I472" i="13"/>
  <c r="N474" i="13"/>
  <c r="G475" i="13"/>
  <c r="I476" i="13"/>
  <c r="N478" i="13"/>
  <c r="G479" i="13"/>
  <c r="I480" i="13"/>
  <c r="Q482" i="13"/>
  <c r="I486" i="13"/>
  <c r="L486" i="13"/>
  <c r="I494" i="13"/>
  <c r="L494" i="13"/>
  <c r="I502" i="13"/>
  <c r="L502" i="13"/>
  <c r="I510" i="13"/>
  <c r="L510" i="13"/>
  <c r="Q520" i="13"/>
  <c r="Q528" i="13"/>
  <c r="H539" i="13"/>
  <c r="I539" i="13" s="1"/>
  <c r="H540" i="13"/>
  <c r="O545" i="13"/>
  <c r="H548" i="13"/>
  <c r="I554" i="13"/>
  <c r="N554" i="13"/>
  <c r="L554" i="13"/>
  <c r="H555" i="13"/>
  <c r="Q558" i="13"/>
  <c r="P558" i="13"/>
  <c r="O563" i="13"/>
  <c r="N565" i="13"/>
  <c r="L565" i="13"/>
  <c r="I565" i="13"/>
  <c r="P573" i="13"/>
  <c r="O573" i="13"/>
  <c r="H580" i="13"/>
  <c r="I586" i="13"/>
  <c r="N586" i="13"/>
  <c r="L586" i="13"/>
  <c r="H587" i="13"/>
  <c r="P589" i="13"/>
  <c r="O589" i="13"/>
  <c r="P591" i="13"/>
  <c r="O591" i="13"/>
  <c r="P593" i="13"/>
  <c r="O593" i="13"/>
  <c r="P595" i="13"/>
  <c r="O595" i="13"/>
  <c r="P597" i="13"/>
  <c r="O597" i="13"/>
  <c r="P599" i="13"/>
  <c r="O599" i="13"/>
  <c r="P601" i="13"/>
  <c r="O601" i="13"/>
  <c r="P603" i="13"/>
  <c r="O603" i="13"/>
  <c r="P605" i="13"/>
  <c r="O605" i="13"/>
  <c r="P607" i="13"/>
  <c r="O607" i="13"/>
  <c r="Q614" i="13"/>
  <c r="P614" i="13"/>
  <c r="O614" i="13"/>
  <c r="P617" i="13"/>
  <c r="O617" i="13"/>
  <c r="I618" i="13"/>
  <c r="N618" i="13"/>
  <c r="M618" i="13"/>
  <c r="L618" i="13"/>
  <c r="N625" i="13"/>
  <c r="M625" i="13"/>
  <c r="L625" i="13"/>
  <c r="I625" i="13"/>
  <c r="J632" i="13"/>
  <c r="H632" i="13"/>
  <c r="N649" i="13"/>
  <c r="M649" i="13"/>
  <c r="L649" i="13"/>
  <c r="I649" i="13"/>
  <c r="I652" i="13"/>
  <c r="N652" i="13"/>
  <c r="M652" i="13"/>
  <c r="L652" i="13"/>
  <c r="J654" i="13"/>
  <c r="H654" i="13"/>
  <c r="Q656" i="13"/>
  <c r="P656" i="13"/>
  <c r="O656" i="13"/>
  <c r="P657" i="13"/>
  <c r="O657" i="13"/>
  <c r="Q677" i="13"/>
  <c r="P677" i="13"/>
  <c r="O677" i="13"/>
  <c r="Q679" i="13"/>
  <c r="P679" i="13"/>
  <c r="O679" i="13"/>
  <c r="P680" i="13"/>
  <c r="I680" i="13"/>
  <c r="Q680" i="13"/>
  <c r="P682" i="13"/>
  <c r="Q682" i="13"/>
  <c r="O682" i="13"/>
  <c r="Q683" i="13"/>
  <c r="P683" i="13"/>
  <c r="O683" i="13"/>
  <c r="P684" i="13"/>
  <c r="I684" i="13"/>
  <c r="Q684" i="13"/>
  <c r="O684" i="13"/>
  <c r="P688" i="13"/>
  <c r="Q688" i="13"/>
  <c r="O688" i="13"/>
  <c r="J692" i="13"/>
  <c r="H692" i="13"/>
  <c r="G702" i="13"/>
  <c r="J702" i="13"/>
  <c r="J751" i="13"/>
  <c r="H751" i="13"/>
  <c r="G756" i="13"/>
  <c r="J756" i="13"/>
  <c r="P757" i="13"/>
  <c r="Q757" i="13"/>
  <c r="O757" i="13"/>
  <c r="J788" i="13"/>
  <c r="H788" i="13"/>
  <c r="P881" i="13"/>
  <c r="Q881" i="13"/>
  <c r="O881" i="13"/>
  <c r="J906" i="13"/>
  <c r="H906" i="13"/>
  <c r="O438" i="13"/>
  <c r="O442" i="13"/>
  <c r="O446" i="13"/>
  <c r="O450" i="13"/>
  <c r="O454" i="13"/>
  <c r="O458" i="13"/>
  <c r="O462" i="13"/>
  <c r="O466" i="13"/>
  <c r="O470" i="13"/>
  <c r="O474" i="13"/>
  <c r="O478" i="13"/>
  <c r="N488" i="13"/>
  <c r="L488" i="13"/>
  <c r="N496" i="13"/>
  <c r="L496" i="13"/>
  <c r="N504" i="13"/>
  <c r="L504" i="13"/>
  <c r="N512" i="13"/>
  <c r="L512" i="13"/>
  <c r="O515" i="13"/>
  <c r="L519" i="13"/>
  <c r="I519" i="13"/>
  <c r="N519" i="13"/>
  <c r="O523" i="13"/>
  <c r="L527" i="13"/>
  <c r="I527" i="13"/>
  <c r="N527" i="13"/>
  <c r="O531" i="13"/>
  <c r="O542" i="13"/>
  <c r="O543" i="13"/>
  <c r="I550" i="13"/>
  <c r="N550" i="13"/>
  <c r="L550" i="13"/>
  <c r="Q554" i="13"/>
  <c r="P554" i="13"/>
  <c r="N561" i="13"/>
  <c r="L561" i="13"/>
  <c r="I561" i="13"/>
  <c r="Q563" i="13"/>
  <c r="P569" i="13"/>
  <c r="O569" i="13"/>
  <c r="I582" i="13"/>
  <c r="N582" i="13"/>
  <c r="L582" i="13"/>
  <c r="Q586" i="13"/>
  <c r="P586" i="13"/>
  <c r="Q618" i="13"/>
  <c r="P618" i="13"/>
  <c r="O618" i="13"/>
  <c r="P621" i="13"/>
  <c r="O621" i="13"/>
  <c r="I622" i="13"/>
  <c r="N622" i="13"/>
  <c r="M622" i="13"/>
  <c r="L622" i="13"/>
  <c r="N629" i="13"/>
  <c r="M629" i="13"/>
  <c r="L629" i="13"/>
  <c r="I629" i="13"/>
  <c r="J636" i="13"/>
  <c r="H636" i="13"/>
  <c r="N645" i="13"/>
  <c r="M645" i="13"/>
  <c r="L645" i="13"/>
  <c r="I645" i="13"/>
  <c r="I648" i="13"/>
  <c r="N648" i="13"/>
  <c r="M648" i="13"/>
  <c r="L648" i="13"/>
  <c r="J650" i="13"/>
  <c r="H650" i="13"/>
  <c r="Q652" i="13"/>
  <c r="P652" i="13"/>
  <c r="O652" i="13"/>
  <c r="P653" i="13"/>
  <c r="O653" i="13"/>
  <c r="T688" i="13"/>
  <c r="S688" i="13"/>
  <c r="R688" i="13"/>
  <c r="J697" i="13"/>
  <c r="H697" i="13"/>
  <c r="I703" i="13"/>
  <c r="N703" i="13"/>
  <c r="M703" i="13"/>
  <c r="L703" i="13"/>
  <c r="P730" i="13"/>
  <c r="Q730" i="13"/>
  <c r="O730" i="13"/>
  <c r="J759" i="13"/>
  <c r="H759" i="13"/>
  <c r="I759" i="13" s="1"/>
  <c r="G764" i="13"/>
  <c r="J764" i="13"/>
  <c r="P765" i="13"/>
  <c r="Q765" i="13"/>
  <c r="O765" i="13"/>
  <c r="N786" i="13"/>
  <c r="L786" i="13"/>
  <c r="I786" i="13"/>
  <c r="M786" i="13"/>
  <c r="P794" i="13"/>
  <c r="Q794" i="13"/>
  <c r="O794" i="13"/>
  <c r="P796" i="13"/>
  <c r="Q796" i="13"/>
  <c r="O796" i="13"/>
  <c r="J842" i="13"/>
  <c r="H842" i="13"/>
  <c r="P905" i="13"/>
  <c r="O905" i="13"/>
  <c r="Q905" i="13"/>
  <c r="J1057" i="13"/>
  <c r="H1057" i="13"/>
  <c r="L487" i="13"/>
  <c r="I487" i="13"/>
  <c r="N487" i="13"/>
  <c r="L495" i="13"/>
  <c r="I495" i="13"/>
  <c r="N495" i="13"/>
  <c r="L503" i="13"/>
  <c r="I503" i="13"/>
  <c r="N503" i="13"/>
  <c r="L511" i="13"/>
  <c r="I511" i="13"/>
  <c r="N511" i="13"/>
  <c r="N513" i="13"/>
  <c r="N521" i="13"/>
  <c r="N529" i="13"/>
  <c r="I536" i="13"/>
  <c r="P536" i="13"/>
  <c r="I546" i="13"/>
  <c r="N546" i="13"/>
  <c r="L546" i="13"/>
  <c r="Q550" i="13"/>
  <c r="P550" i="13"/>
  <c r="N557" i="13"/>
  <c r="L557" i="13"/>
  <c r="I557" i="13"/>
  <c r="P565" i="13"/>
  <c r="O565" i="13"/>
  <c r="I572" i="13"/>
  <c r="P572" i="13"/>
  <c r="I578" i="13"/>
  <c r="N578" i="13"/>
  <c r="L578" i="13"/>
  <c r="Q582" i="13"/>
  <c r="P582" i="13"/>
  <c r="I588" i="13"/>
  <c r="Q588" i="13"/>
  <c r="P588" i="13"/>
  <c r="I590" i="13"/>
  <c r="N590" i="13"/>
  <c r="M590" i="13"/>
  <c r="L590" i="13"/>
  <c r="I592" i="13"/>
  <c r="Q592" i="13"/>
  <c r="P592" i="13"/>
  <c r="I594" i="13"/>
  <c r="N594" i="13"/>
  <c r="M594" i="13"/>
  <c r="L594" i="13"/>
  <c r="I596" i="13"/>
  <c r="Q596" i="13"/>
  <c r="P596" i="13"/>
  <c r="I598" i="13"/>
  <c r="N598" i="13"/>
  <c r="M598" i="13"/>
  <c r="L598" i="13"/>
  <c r="I600" i="13"/>
  <c r="Q600" i="13"/>
  <c r="P600" i="13"/>
  <c r="I602" i="13"/>
  <c r="N602" i="13"/>
  <c r="M602" i="13"/>
  <c r="L602" i="13"/>
  <c r="I604" i="13"/>
  <c r="Q604" i="13"/>
  <c r="P604" i="13"/>
  <c r="I606" i="13"/>
  <c r="N606" i="13"/>
  <c r="M606" i="13"/>
  <c r="L606" i="13"/>
  <c r="J608" i="13"/>
  <c r="H608" i="13"/>
  <c r="Q622" i="13"/>
  <c r="P622" i="13"/>
  <c r="O622" i="13"/>
  <c r="P625" i="13"/>
  <c r="O625" i="13"/>
  <c r="I626" i="13"/>
  <c r="N626" i="13"/>
  <c r="M626" i="13"/>
  <c r="L626" i="13"/>
  <c r="N633" i="13"/>
  <c r="M633" i="13"/>
  <c r="L633" i="13"/>
  <c r="I633" i="13"/>
  <c r="N641" i="13"/>
  <c r="M641" i="13"/>
  <c r="L641" i="13"/>
  <c r="I641" i="13"/>
  <c r="I644" i="13"/>
  <c r="N644" i="13"/>
  <c r="M644" i="13"/>
  <c r="L644" i="13"/>
  <c r="J646" i="13"/>
  <c r="H646" i="13"/>
  <c r="Q648" i="13"/>
  <c r="P648" i="13"/>
  <c r="O648" i="13"/>
  <c r="P649" i="13"/>
  <c r="O649" i="13"/>
  <c r="Q693" i="13"/>
  <c r="P693" i="13"/>
  <c r="O693" i="13"/>
  <c r="Q695" i="13"/>
  <c r="P695" i="13"/>
  <c r="O695" i="13"/>
  <c r="P696" i="13"/>
  <c r="I696" i="13"/>
  <c r="Q696" i="13"/>
  <c r="P698" i="13"/>
  <c r="Q698" i="13"/>
  <c r="O698" i="13"/>
  <c r="Q699" i="13"/>
  <c r="P699" i="13"/>
  <c r="O699" i="13"/>
  <c r="P700" i="13"/>
  <c r="I700" i="13"/>
  <c r="Q700" i="13"/>
  <c r="O700" i="13"/>
  <c r="P704" i="13"/>
  <c r="Q704" i="13"/>
  <c r="O704" i="13"/>
  <c r="J708" i="13"/>
  <c r="H708" i="13"/>
  <c r="G718" i="13"/>
  <c r="J718" i="13"/>
  <c r="P738" i="13"/>
  <c r="Q738" i="13"/>
  <c r="O738" i="13"/>
  <c r="J767" i="13"/>
  <c r="H767" i="13"/>
  <c r="J769" i="13"/>
  <c r="H769" i="13"/>
  <c r="I769" i="13" s="1"/>
  <c r="P780" i="13"/>
  <c r="Q780" i="13"/>
  <c r="O780" i="13"/>
  <c r="P781" i="13"/>
  <c r="Q781" i="13"/>
  <c r="O781" i="13"/>
  <c r="I784" i="13"/>
  <c r="N784" i="13"/>
  <c r="L784" i="13"/>
  <c r="M784" i="13"/>
  <c r="P798" i="13"/>
  <c r="Q798" i="13"/>
  <c r="O798" i="13"/>
  <c r="N814" i="13"/>
  <c r="L814" i="13"/>
  <c r="I814" i="13"/>
  <c r="M814" i="13"/>
  <c r="I916" i="13"/>
  <c r="N916" i="13"/>
  <c r="M916" i="13"/>
  <c r="L916" i="13"/>
  <c r="Q1056" i="13"/>
  <c r="P1056" i="13"/>
  <c r="O1056" i="13"/>
  <c r="M440" i="13"/>
  <c r="M444" i="13"/>
  <c r="M448" i="13"/>
  <c r="M452" i="13"/>
  <c r="M456" i="13"/>
  <c r="M460" i="13"/>
  <c r="M464" i="13"/>
  <c r="M468" i="13"/>
  <c r="M472" i="13"/>
  <c r="M476" i="13"/>
  <c r="M480" i="13"/>
  <c r="I482" i="13"/>
  <c r="H488" i="13"/>
  <c r="I488" i="13" s="1"/>
  <c r="Q490" i="13"/>
  <c r="H496" i="13"/>
  <c r="Q498" i="13"/>
  <c r="H504" i="13"/>
  <c r="Q506" i="13"/>
  <c r="H512" i="13"/>
  <c r="I514" i="13"/>
  <c r="L514" i="13"/>
  <c r="I522" i="13"/>
  <c r="L522" i="13"/>
  <c r="I530" i="13"/>
  <c r="L530" i="13"/>
  <c r="N545" i="13"/>
  <c r="L545" i="13"/>
  <c r="I545" i="13"/>
  <c r="Q546" i="13"/>
  <c r="P546" i="13"/>
  <c r="J550" i="13"/>
  <c r="N553" i="13"/>
  <c r="L553" i="13"/>
  <c r="I553" i="13"/>
  <c r="P561" i="13"/>
  <c r="O561" i="13"/>
  <c r="I568" i="13"/>
  <c r="P568" i="13"/>
  <c r="I574" i="13"/>
  <c r="N574" i="13"/>
  <c r="L574" i="13"/>
  <c r="Q578" i="13"/>
  <c r="P578" i="13"/>
  <c r="J582" i="13"/>
  <c r="N585" i="13"/>
  <c r="L585" i="13"/>
  <c r="I585" i="13"/>
  <c r="Q590" i="13"/>
  <c r="P590" i="13"/>
  <c r="Q594" i="13"/>
  <c r="P594" i="13"/>
  <c r="N596" i="13"/>
  <c r="Q598" i="13"/>
  <c r="P598" i="13"/>
  <c r="N600" i="13"/>
  <c r="Q602" i="13"/>
  <c r="P602" i="13"/>
  <c r="Q606" i="13"/>
  <c r="P606" i="13"/>
  <c r="J612" i="13"/>
  <c r="H612" i="13"/>
  <c r="Q621" i="13"/>
  <c r="Q626" i="13"/>
  <c r="P626" i="13"/>
  <c r="O626" i="13"/>
  <c r="P629" i="13"/>
  <c r="O629" i="13"/>
  <c r="I630" i="13"/>
  <c r="N630" i="13"/>
  <c r="M630" i="13"/>
  <c r="L630" i="13"/>
  <c r="N637" i="13"/>
  <c r="M637" i="13"/>
  <c r="L637" i="13"/>
  <c r="I637" i="13"/>
  <c r="I640" i="13"/>
  <c r="N640" i="13"/>
  <c r="M640" i="13"/>
  <c r="L640" i="13"/>
  <c r="J642" i="13"/>
  <c r="H642" i="13"/>
  <c r="Q644" i="13"/>
  <c r="P644" i="13"/>
  <c r="O644" i="13"/>
  <c r="P645" i="13"/>
  <c r="O645" i="13"/>
  <c r="Q653" i="13"/>
  <c r="N669" i="13"/>
  <c r="M669" i="13"/>
  <c r="L669" i="13"/>
  <c r="I669" i="13"/>
  <c r="I704" i="13"/>
  <c r="J713" i="13"/>
  <c r="H713" i="13"/>
  <c r="I719" i="13"/>
  <c r="N719" i="13"/>
  <c r="M719" i="13"/>
  <c r="L719" i="13"/>
  <c r="P746" i="13"/>
  <c r="Q746" i="13"/>
  <c r="O746" i="13"/>
  <c r="J771" i="13"/>
  <c r="H771" i="13"/>
  <c r="P782" i="13"/>
  <c r="Q782" i="13"/>
  <c r="O782" i="13"/>
  <c r="P783" i="13"/>
  <c r="Q783" i="13"/>
  <c r="O783" i="13"/>
  <c r="J801" i="13"/>
  <c r="H801" i="13"/>
  <c r="I832" i="13"/>
  <c r="N832" i="13"/>
  <c r="M832" i="13"/>
  <c r="L832" i="13"/>
  <c r="J997" i="13"/>
  <c r="H997" i="13"/>
  <c r="P1053" i="13"/>
  <c r="Q1053" i="13"/>
  <c r="O1053" i="13"/>
  <c r="J1054" i="13"/>
  <c r="H1054" i="13"/>
  <c r="I438" i="13"/>
  <c r="I442" i="13"/>
  <c r="I446" i="13"/>
  <c r="I450" i="13"/>
  <c r="I454" i="13"/>
  <c r="I458" i="13"/>
  <c r="I462" i="13"/>
  <c r="I466" i="13"/>
  <c r="I470" i="13"/>
  <c r="I474" i="13"/>
  <c r="I478" i="13"/>
  <c r="I483" i="13"/>
  <c r="N483" i="13"/>
  <c r="M486" i="13"/>
  <c r="I490" i="13"/>
  <c r="L490" i="13"/>
  <c r="M494" i="13"/>
  <c r="I498" i="13"/>
  <c r="L498" i="13"/>
  <c r="M502" i="13"/>
  <c r="I504" i="13"/>
  <c r="I506" i="13"/>
  <c r="L506" i="13"/>
  <c r="M510" i="13"/>
  <c r="H513" i="13"/>
  <c r="I513" i="13" s="1"/>
  <c r="M519" i="13"/>
  <c r="I520" i="13"/>
  <c r="H521" i="13"/>
  <c r="M527" i="13"/>
  <c r="I528" i="13"/>
  <c r="H529" i="13"/>
  <c r="I529" i="13" s="1"/>
  <c r="O537" i="13"/>
  <c r="I542" i="13"/>
  <c r="N542" i="13"/>
  <c r="L542" i="13"/>
  <c r="J546" i="13"/>
  <c r="O547" i="13"/>
  <c r="N549" i="13"/>
  <c r="L549" i="13"/>
  <c r="I549" i="13"/>
  <c r="M550" i="13"/>
  <c r="O554" i="13"/>
  <c r="P557" i="13"/>
  <c r="O557" i="13"/>
  <c r="H564" i="13"/>
  <c r="Q569" i="13"/>
  <c r="I570" i="13"/>
  <c r="N570" i="13"/>
  <c r="L570" i="13"/>
  <c r="H571" i="13"/>
  <c r="Q574" i="13"/>
  <c r="P574" i="13"/>
  <c r="J578" i="13"/>
  <c r="O579" i="13"/>
  <c r="N581" i="13"/>
  <c r="L581" i="13"/>
  <c r="I581" i="13"/>
  <c r="M582" i="13"/>
  <c r="O586" i="13"/>
  <c r="J588" i="13"/>
  <c r="J590" i="13"/>
  <c r="J592" i="13"/>
  <c r="J594" i="13"/>
  <c r="J596" i="13"/>
  <c r="J598" i="13"/>
  <c r="J600" i="13"/>
  <c r="J602" i="13"/>
  <c r="J604" i="13"/>
  <c r="J606" i="13"/>
  <c r="N609" i="13"/>
  <c r="M609" i="13"/>
  <c r="L609" i="13"/>
  <c r="I609" i="13"/>
  <c r="J616" i="13"/>
  <c r="H616" i="13"/>
  <c r="Q625" i="13"/>
  <c r="Q630" i="13"/>
  <c r="P630" i="13"/>
  <c r="O630" i="13"/>
  <c r="P633" i="13"/>
  <c r="O633" i="13"/>
  <c r="I634" i="13"/>
  <c r="N634" i="13"/>
  <c r="M634" i="13"/>
  <c r="L634" i="13"/>
  <c r="J638" i="13"/>
  <c r="H638" i="13"/>
  <c r="Q640" i="13"/>
  <c r="P640" i="13"/>
  <c r="O640" i="13"/>
  <c r="P641" i="13"/>
  <c r="O641" i="13"/>
  <c r="Q649" i="13"/>
  <c r="N665" i="13"/>
  <c r="M665" i="13"/>
  <c r="L665" i="13"/>
  <c r="I665" i="13"/>
  <c r="I668" i="13"/>
  <c r="N668" i="13"/>
  <c r="M668" i="13"/>
  <c r="L668" i="13"/>
  <c r="J670" i="13"/>
  <c r="H670" i="13"/>
  <c r="O696" i="13"/>
  <c r="Q709" i="13"/>
  <c r="P709" i="13"/>
  <c r="O709" i="13"/>
  <c r="Q711" i="13"/>
  <c r="P711" i="13"/>
  <c r="O711" i="13"/>
  <c r="P712" i="13"/>
  <c r="I712" i="13"/>
  <c r="Q712" i="13"/>
  <c r="P714" i="13"/>
  <c r="Q714" i="13"/>
  <c r="O714" i="13"/>
  <c r="Q715" i="13"/>
  <c r="P715" i="13"/>
  <c r="O715" i="13"/>
  <c r="P716" i="13"/>
  <c r="I716" i="13"/>
  <c r="Q716" i="13"/>
  <c r="O716" i="13"/>
  <c r="P720" i="13"/>
  <c r="Q720" i="13"/>
  <c r="O720" i="13"/>
  <c r="J724" i="13"/>
  <c r="H724" i="13"/>
  <c r="P725" i="13"/>
  <c r="Q725" i="13"/>
  <c r="O725" i="13"/>
  <c r="P754" i="13"/>
  <c r="Q754" i="13"/>
  <c r="O754" i="13"/>
  <c r="P777" i="13"/>
  <c r="Q777" i="13"/>
  <c r="O777" i="13"/>
  <c r="P779" i="13"/>
  <c r="Q779" i="13"/>
  <c r="O779" i="13"/>
  <c r="J803" i="13"/>
  <c r="H803" i="13"/>
  <c r="H810" i="13"/>
  <c r="J810" i="13"/>
  <c r="P813" i="13"/>
  <c r="Q813" i="13"/>
  <c r="O813" i="13"/>
  <c r="J821" i="13"/>
  <c r="H821" i="13"/>
  <c r="I821" i="13" s="1"/>
  <c r="P836" i="13"/>
  <c r="Q836" i="13"/>
  <c r="O836" i="13"/>
  <c r="I864" i="13"/>
  <c r="N864" i="13"/>
  <c r="M864" i="13"/>
  <c r="L864" i="13"/>
  <c r="I884" i="13"/>
  <c r="N884" i="13"/>
  <c r="M884" i="13"/>
  <c r="L884" i="13"/>
  <c r="P989" i="13"/>
  <c r="I989" i="13"/>
  <c r="Q989" i="13"/>
  <c r="O989" i="13"/>
  <c r="P1009" i="13"/>
  <c r="Q1009" i="13"/>
  <c r="O1009" i="13"/>
  <c r="I1009" i="13"/>
  <c r="P1078" i="13"/>
  <c r="Q1078" i="13"/>
  <c r="O1078" i="13"/>
  <c r="N484" i="13"/>
  <c r="L484" i="13"/>
  <c r="M487" i="13"/>
  <c r="N492" i="13"/>
  <c r="L492" i="13"/>
  <c r="M495" i="13"/>
  <c r="N500" i="13"/>
  <c r="L500" i="13"/>
  <c r="M503" i="13"/>
  <c r="N508" i="13"/>
  <c r="L508" i="13"/>
  <c r="M511" i="13"/>
  <c r="L515" i="13"/>
  <c r="I515" i="13"/>
  <c r="N515" i="13"/>
  <c r="O518" i="13"/>
  <c r="O519" i="13"/>
  <c r="P522" i="13"/>
  <c r="L523" i="13"/>
  <c r="I523" i="13"/>
  <c r="N523" i="13"/>
  <c r="O526" i="13"/>
  <c r="O527" i="13"/>
  <c r="L531" i="13"/>
  <c r="I531" i="13"/>
  <c r="N531" i="13"/>
  <c r="O534" i="13"/>
  <c r="O535" i="13"/>
  <c r="O536" i="13"/>
  <c r="Q537" i="13"/>
  <c r="N541" i="13"/>
  <c r="L541" i="13"/>
  <c r="I541" i="13"/>
  <c r="M546" i="13"/>
  <c r="Q547" i="13"/>
  <c r="O550" i="13"/>
  <c r="P553" i="13"/>
  <c r="O553" i="13"/>
  <c r="M561" i="13"/>
  <c r="Q565" i="13"/>
  <c r="I566" i="13"/>
  <c r="N566" i="13"/>
  <c r="L566" i="13"/>
  <c r="H567" i="13"/>
  <c r="Q570" i="13"/>
  <c r="P570" i="13"/>
  <c r="O572" i="13"/>
  <c r="O575" i="13"/>
  <c r="N577" i="13"/>
  <c r="L577" i="13"/>
  <c r="I577" i="13"/>
  <c r="M578" i="13"/>
  <c r="Q579" i="13"/>
  <c r="O582" i="13"/>
  <c r="P585" i="13"/>
  <c r="O585" i="13"/>
  <c r="O590" i="13"/>
  <c r="O594" i="13"/>
  <c r="O598" i="13"/>
  <c r="O602" i="13"/>
  <c r="N613" i="13"/>
  <c r="M613" i="13"/>
  <c r="L613" i="13"/>
  <c r="I613" i="13"/>
  <c r="J620" i="13"/>
  <c r="H620" i="13"/>
  <c r="Q634" i="13"/>
  <c r="P634" i="13"/>
  <c r="O634" i="13"/>
  <c r="P637" i="13"/>
  <c r="O637" i="13"/>
  <c r="N661" i="13"/>
  <c r="M661" i="13"/>
  <c r="L661" i="13"/>
  <c r="I661" i="13"/>
  <c r="I664" i="13"/>
  <c r="N664" i="13"/>
  <c r="M664" i="13"/>
  <c r="L664" i="13"/>
  <c r="J666" i="13"/>
  <c r="H666" i="13"/>
  <c r="Q668" i="13"/>
  <c r="P668" i="13"/>
  <c r="O668" i="13"/>
  <c r="P669" i="13"/>
  <c r="O669" i="13"/>
  <c r="I671" i="13"/>
  <c r="N671" i="13"/>
  <c r="M671" i="13"/>
  <c r="L671" i="13"/>
  <c r="T720" i="13"/>
  <c r="S720" i="13"/>
  <c r="R720" i="13"/>
  <c r="J727" i="13"/>
  <c r="H727" i="13"/>
  <c r="I727" i="13" s="1"/>
  <c r="G732" i="13"/>
  <c r="J732" i="13"/>
  <c r="P733" i="13"/>
  <c r="Q733" i="13"/>
  <c r="O733" i="13"/>
  <c r="P762" i="13"/>
  <c r="Q762" i="13"/>
  <c r="O762" i="13"/>
  <c r="P791" i="13"/>
  <c r="Q791" i="13"/>
  <c r="P824" i="13"/>
  <c r="Q824" i="13"/>
  <c r="O824" i="13"/>
  <c r="P831" i="13"/>
  <c r="O831" i="13"/>
  <c r="Q831" i="13"/>
  <c r="P987" i="13"/>
  <c r="Q987" i="13"/>
  <c r="O987" i="13"/>
  <c r="G1007" i="13"/>
  <c r="J1007" i="13"/>
  <c r="Q1008" i="13"/>
  <c r="P1008" i="13"/>
  <c r="O1008" i="13"/>
  <c r="P1193" i="13"/>
  <c r="O1193" i="13"/>
  <c r="Q1193" i="13"/>
  <c r="L1203" i="13"/>
  <c r="I1203" i="13"/>
  <c r="N1203" i="13"/>
  <c r="M1203" i="13"/>
  <c r="O486" i="13"/>
  <c r="L491" i="13"/>
  <c r="I491" i="13"/>
  <c r="N491" i="13"/>
  <c r="O494" i="13"/>
  <c r="L499" i="13"/>
  <c r="I499" i="13"/>
  <c r="N499" i="13"/>
  <c r="O502" i="13"/>
  <c r="L507" i="13"/>
  <c r="I507" i="13"/>
  <c r="N507" i="13"/>
  <c r="O510" i="13"/>
  <c r="L513" i="13"/>
  <c r="N517" i="13"/>
  <c r="L521" i="13"/>
  <c r="N525" i="13"/>
  <c r="I525" i="13"/>
  <c r="L529" i="13"/>
  <c r="N533" i="13"/>
  <c r="I533" i="13"/>
  <c r="Q535" i="13"/>
  <c r="Q536" i="13"/>
  <c r="I538" i="13"/>
  <c r="N538" i="13"/>
  <c r="L538" i="13"/>
  <c r="I544" i="13"/>
  <c r="P544" i="13"/>
  <c r="P549" i="13"/>
  <c r="O549" i="13"/>
  <c r="I556" i="13"/>
  <c r="P556" i="13"/>
  <c r="M557" i="13"/>
  <c r="I562" i="13"/>
  <c r="N562" i="13"/>
  <c r="L562" i="13"/>
  <c r="Q566" i="13"/>
  <c r="P566" i="13"/>
  <c r="Q572" i="13"/>
  <c r="N573" i="13"/>
  <c r="L573" i="13"/>
  <c r="I573" i="13"/>
  <c r="P581" i="13"/>
  <c r="O581" i="13"/>
  <c r="O588" i="13"/>
  <c r="N589" i="13"/>
  <c r="L589" i="13"/>
  <c r="I589" i="13"/>
  <c r="O592" i="13"/>
  <c r="N593" i="13"/>
  <c r="L593" i="13"/>
  <c r="I593" i="13"/>
  <c r="O596" i="13"/>
  <c r="N597" i="13"/>
  <c r="L597" i="13"/>
  <c r="I597" i="13"/>
  <c r="O600" i="13"/>
  <c r="N601" i="13"/>
  <c r="L601" i="13"/>
  <c r="I601" i="13"/>
  <c r="O604" i="13"/>
  <c r="N605" i="13"/>
  <c r="L605" i="13"/>
  <c r="I605" i="13"/>
  <c r="P609" i="13"/>
  <c r="O609" i="13"/>
  <c r="I610" i="13"/>
  <c r="N610" i="13"/>
  <c r="M610" i="13"/>
  <c r="L610" i="13"/>
  <c r="N617" i="13"/>
  <c r="M617" i="13"/>
  <c r="L617" i="13"/>
  <c r="I617" i="13"/>
  <c r="J624" i="13"/>
  <c r="H624" i="13"/>
  <c r="N657" i="13"/>
  <c r="M657" i="13"/>
  <c r="L657" i="13"/>
  <c r="I657" i="13"/>
  <c r="I660" i="13"/>
  <c r="N660" i="13"/>
  <c r="M660" i="13"/>
  <c r="L660" i="13"/>
  <c r="J662" i="13"/>
  <c r="H662" i="13"/>
  <c r="Q664" i="13"/>
  <c r="P664" i="13"/>
  <c r="O664" i="13"/>
  <c r="P665" i="13"/>
  <c r="O665" i="13"/>
  <c r="P672" i="13"/>
  <c r="Q672" i="13"/>
  <c r="O672" i="13"/>
  <c r="J676" i="13"/>
  <c r="H676" i="13"/>
  <c r="G686" i="13"/>
  <c r="J686" i="13"/>
  <c r="J735" i="13"/>
  <c r="H735" i="13"/>
  <c r="I735" i="13" s="1"/>
  <c r="G740" i="13"/>
  <c r="J740" i="13"/>
  <c r="P741" i="13"/>
  <c r="Q741" i="13"/>
  <c r="O741" i="13"/>
  <c r="P789" i="13"/>
  <c r="Q789" i="13"/>
  <c r="O789" i="13"/>
  <c r="P820" i="13"/>
  <c r="Q820" i="13"/>
  <c r="O820" i="13"/>
  <c r="J828" i="13"/>
  <c r="H828" i="13"/>
  <c r="J862" i="13"/>
  <c r="H862" i="13"/>
  <c r="N882" i="13"/>
  <c r="L882" i="13"/>
  <c r="M882" i="13"/>
  <c r="N910" i="13"/>
  <c r="M910" i="13"/>
  <c r="L910" i="13"/>
  <c r="I485" i="13"/>
  <c r="I489" i="13"/>
  <c r="I493" i="13"/>
  <c r="I497" i="13"/>
  <c r="I501" i="13"/>
  <c r="I505" i="13"/>
  <c r="I509" i="13"/>
  <c r="N535" i="13"/>
  <c r="N539" i="13"/>
  <c r="N543" i="13"/>
  <c r="N547" i="13"/>
  <c r="N551" i="13"/>
  <c r="N555" i="13"/>
  <c r="N559" i="13"/>
  <c r="N563" i="13"/>
  <c r="N567" i="13"/>
  <c r="N571" i="13"/>
  <c r="N575" i="13"/>
  <c r="N579" i="13"/>
  <c r="N583" i="13"/>
  <c r="N587" i="13"/>
  <c r="N591" i="13"/>
  <c r="N595" i="13"/>
  <c r="N599" i="13"/>
  <c r="N603" i="13"/>
  <c r="N607" i="13"/>
  <c r="N611" i="13"/>
  <c r="N615" i="13"/>
  <c r="N619" i="13"/>
  <c r="N623" i="13"/>
  <c r="N627" i="13"/>
  <c r="N631" i="13"/>
  <c r="N635" i="13"/>
  <c r="N639" i="13"/>
  <c r="N643" i="13"/>
  <c r="N647" i="13"/>
  <c r="N651" i="13"/>
  <c r="N655" i="13"/>
  <c r="N659" i="13"/>
  <c r="N663" i="13"/>
  <c r="N667" i="13"/>
  <c r="J672" i="13"/>
  <c r="O674" i="13"/>
  <c r="Q675" i="13"/>
  <c r="M678" i="13"/>
  <c r="N681" i="13"/>
  <c r="I681" i="13"/>
  <c r="I682" i="13"/>
  <c r="N684" i="13"/>
  <c r="P685" i="13"/>
  <c r="J688" i="13"/>
  <c r="O690" i="13"/>
  <c r="Q691" i="13"/>
  <c r="M694" i="13"/>
  <c r="N697" i="13"/>
  <c r="I697" i="13"/>
  <c r="I698" i="13"/>
  <c r="N700" i="13"/>
  <c r="P701" i="13"/>
  <c r="J704" i="13"/>
  <c r="O706" i="13"/>
  <c r="Q707" i="13"/>
  <c r="M710" i="13"/>
  <c r="N713" i="13"/>
  <c r="I713" i="13"/>
  <c r="I714" i="13"/>
  <c r="N716" i="13"/>
  <c r="P717" i="13"/>
  <c r="J720" i="13"/>
  <c r="O722" i="13"/>
  <c r="Q723" i="13"/>
  <c r="Q726" i="13"/>
  <c r="L727" i="13"/>
  <c r="N727" i="13"/>
  <c r="I730" i="13"/>
  <c r="Q734" i="13"/>
  <c r="L735" i="13"/>
  <c r="N735" i="13"/>
  <c r="I738" i="13"/>
  <c r="Q742" i="13"/>
  <c r="L743" i="13"/>
  <c r="I743" i="13"/>
  <c r="N743" i="13"/>
  <c r="I746" i="13"/>
  <c r="Q750" i="13"/>
  <c r="L751" i="13"/>
  <c r="I751" i="13"/>
  <c r="N751" i="13"/>
  <c r="I754" i="13"/>
  <c r="Q758" i="13"/>
  <c r="L759" i="13"/>
  <c r="N759" i="13"/>
  <c r="I762" i="13"/>
  <c r="Q766" i="13"/>
  <c r="L767" i="13"/>
  <c r="I767" i="13"/>
  <c r="N767" i="13"/>
  <c r="O768" i="13"/>
  <c r="O770" i="13"/>
  <c r="I780" i="13"/>
  <c r="N780" i="13"/>
  <c r="L780" i="13"/>
  <c r="N782" i="13"/>
  <c r="L782" i="13"/>
  <c r="I782" i="13"/>
  <c r="Q793" i="13"/>
  <c r="O800" i="13"/>
  <c r="O802" i="13"/>
  <c r="Q814" i="13"/>
  <c r="P814" i="13"/>
  <c r="Q816" i="13"/>
  <c r="N818" i="13"/>
  <c r="L818" i="13"/>
  <c r="I818" i="13"/>
  <c r="P835" i="13"/>
  <c r="O835" i="13"/>
  <c r="I836" i="13"/>
  <c r="N836" i="13"/>
  <c r="M836" i="13"/>
  <c r="L836" i="13"/>
  <c r="N850" i="13"/>
  <c r="L850" i="13"/>
  <c r="P856" i="13"/>
  <c r="O856" i="13"/>
  <c r="N870" i="13"/>
  <c r="L870" i="13"/>
  <c r="P876" i="13"/>
  <c r="O876" i="13"/>
  <c r="J882" i="13"/>
  <c r="H882" i="13"/>
  <c r="L883" i="13"/>
  <c r="I888" i="13"/>
  <c r="N888" i="13"/>
  <c r="M888" i="13"/>
  <c r="L888" i="13"/>
  <c r="P909" i="13"/>
  <c r="O909" i="13"/>
  <c r="J910" i="13"/>
  <c r="H910" i="13"/>
  <c r="N914" i="13"/>
  <c r="M914" i="13"/>
  <c r="L914" i="13"/>
  <c r="I920" i="13"/>
  <c r="N920" i="13"/>
  <c r="M920" i="13"/>
  <c r="L920" i="13"/>
  <c r="I944" i="13"/>
  <c r="N944" i="13"/>
  <c r="M944" i="13"/>
  <c r="L944" i="13"/>
  <c r="I948" i="13"/>
  <c r="N948" i="13"/>
  <c r="M948" i="13"/>
  <c r="L948" i="13"/>
  <c r="I952" i="13"/>
  <c r="N952" i="13"/>
  <c r="M952" i="13"/>
  <c r="L952" i="13"/>
  <c r="I956" i="13"/>
  <c r="N956" i="13"/>
  <c r="M956" i="13"/>
  <c r="L956" i="13"/>
  <c r="I960" i="13"/>
  <c r="N960" i="13"/>
  <c r="M960" i="13"/>
  <c r="L960" i="13"/>
  <c r="I964" i="13"/>
  <c r="N964" i="13"/>
  <c r="M964" i="13"/>
  <c r="L964" i="13"/>
  <c r="I968" i="13"/>
  <c r="N968" i="13"/>
  <c r="M968" i="13"/>
  <c r="L968" i="13"/>
  <c r="Q998" i="13"/>
  <c r="P998" i="13"/>
  <c r="O998" i="13"/>
  <c r="Q1000" i="13"/>
  <c r="P1000" i="13"/>
  <c r="O1000" i="13"/>
  <c r="J1002" i="13"/>
  <c r="H1002" i="13"/>
  <c r="I1002" i="13" s="1"/>
  <c r="I1008" i="13"/>
  <c r="N1008" i="13"/>
  <c r="M1008" i="13"/>
  <c r="L1008" i="13"/>
  <c r="P1035" i="13"/>
  <c r="Q1035" i="13"/>
  <c r="O1035" i="13"/>
  <c r="P1037" i="13"/>
  <c r="I1037" i="13"/>
  <c r="Q1037" i="13"/>
  <c r="O1037" i="13"/>
  <c r="Q1052" i="13"/>
  <c r="P1052" i="13"/>
  <c r="O1052" i="13"/>
  <c r="P1055" i="13"/>
  <c r="Q1055" i="13"/>
  <c r="O1055" i="13"/>
  <c r="P1065" i="13"/>
  <c r="Q1065" i="13"/>
  <c r="O1065" i="13"/>
  <c r="P1096" i="13"/>
  <c r="O1096" i="13"/>
  <c r="Q1096" i="13"/>
  <c r="N1133" i="13"/>
  <c r="M1133" i="13"/>
  <c r="L1133" i="13"/>
  <c r="I1133" i="13"/>
  <c r="J1202" i="13"/>
  <c r="H1202" i="13"/>
  <c r="I1202" i="13" s="1"/>
  <c r="P1290" i="13"/>
  <c r="O1290" i="13"/>
  <c r="Q1290" i="13"/>
  <c r="O611" i="13"/>
  <c r="O615" i="13"/>
  <c r="O619" i="13"/>
  <c r="O623" i="13"/>
  <c r="O627" i="13"/>
  <c r="O631" i="13"/>
  <c r="O635" i="13"/>
  <c r="O639" i="13"/>
  <c r="O643" i="13"/>
  <c r="O647" i="13"/>
  <c r="O651" i="13"/>
  <c r="O655" i="13"/>
  <c r="O659" i="13"/>
  <c r="O663" i="13"/>
  <c r="O667" i="13"/>
  <c r="Q674" i="13"/>
  <c r="I675" i="13"/>
  <c r="N675" i="13"/>
  <c r="N678" i="13"/>
  <c r="Q690" i="13"/>
  <c r="I691" i="13"/>
  <c r="N691" i="13"/>
  <c r="N694" i="13"/>
  <c r="Q706" i="13"/>
  <c r="I707" i="13"/>
  <c r="N707" i="13"/>
  <c r="N710" i="13"/>
  <c r="Q722" i="13"/>
  <c r="I723" i="13"/>
  <c r="N723" i="13"/>
  <c r="N726" i="13"/>
  <c r="L726" i="13"/>
  <c r="N734" i="13"/>
  <c r="L734" i="13"/>
  <c r="N742" i="13"/>
  <c r="L742" i="13"/>
  <c r="N750" i="13"/>
  <c r="L750" i="13"/>
  <c r="N758" i="13"/>
  <c r="L758" i="13"/>
  <c r="N766" i="13"/>
  <c r="L766" i="13"/>
  <c r="I776" i="13"/>
  <c r="N776" i="13"/>
  <c r="L776" i="13"/>
  <c r="N778" i="13"/>
  <c r="L778" i="13"/>
  <c r="I778" i="13"/>
  <c r="I808" i="13"/>
  <c r="N808" i="13"/>
  <c r="M808" i="13"/>
  <c r="L808" i="13"/>
  <c r="Q818" i="13"/>
  <c r="P818" i="13"/>
  <c r="N822" i="13"/>
  <c r="L822" i="13"/>
  <c r="I822" i="13"/>
  <c r="P839" i="13"/>
  <c r="O839" i="13"/>
  <c r="I840" i="13"/>
  <c r="N840" i="13"/>
  <c r="M840" i="13"/>
  <c r="L840" i="13"/>
  <c r="P844" i="13"/>
  <c r="O844" i="13"/>
  <c r="J850" i="13"/>
  <c r="H850" i="13"/>
  <c r="I852" i="13"/>
  <c r="N852" i="13"/>
  <c r="M852" i="13"/>
  <c r="L852" i="13"/>
  <c r="N858" i="13"/>
  <c r="L858" i="13"/>
  <c r="P864" i="13"/>
  <c r="O864" i="13"/>
  <c r="J870" i="13"/>
  <c r="H870" i="13"/>
  <c r="I870" i="13" s="1"/>
  <c r="I872" i="13"/>
  <c r="N872" i="13"/>
  <c r="M872" i="13"/>
  <c r="L872" i="13"/>
  <c r="N886" i="13"/>
  <c r="M886" i="13"/>
  <c r="L886" i="13"/>
  <c r="I892" i="13"/>
  <c r="N892" i="13"/>
  <c r="M892" i="13"/>
  <c r="L892" i="13"/>
  <c r="P913" i="13"/>
  <c r="O913" i="13"/>
  <c r="J914" i="13"/>
  <c r="H914" i="13"/>
  <c r="I914" i="13" s="1"/>
  <c r="N918" i="13"/>
  <c r="M918" i="13"/>
  <c r="L918" i="13"/>
  <c r="I918" i="13"/>
  <c r="I924" i="13"/>
  <c r="N924" i="13"/>
  <c r="M924" i="13"/>
  <c r="L924" i="13"/>
  <c r="I928" i="13"/>
  <c r="N928" i="13"/>
  <c r="M928" i="13"/>
  <c r="L928" i="13"/>
  <c r="I932" i="13"/>
  <c r="N932" i="13"/>
  <c r="M932" i="13"/>
  <c r="L932" i="13"/>
  <c r="I936" i="13"/>
  <c r="N936" i="13"/>
  <c r="M936" i="13"/>
  <c r="L936" i="13"/>
  <c r="I940" i="13"/>
  <c r="N940" i="13"/>
  <c r="M940" i="13"/>
  <c r="L940" i="13"/>
  <c r="Q943" i="13"/>
  <c r="P943" i="13"/>
  <c r="O943" i="13"/>
  <c r="Q947" i="13"/>
  <c r="P947" i="13"/>
  <c r="O947" i="13"/>
  <c r="Q951" i="13"/>
  <c r="P951" i="13"/>
  <c r="O951" i="13"/>
  <c r="Q955" i="13"/>
  <c r="P955" i="13"/>
  <c r="O955" i="13"/>
  <c r="Q959" i="13"/>
  <c r="P959" i="13"/>
  <c r="O959" i="13"/>
  <c r="Q963" i="13"/>
  <c r="P963" i="13"/>
  <c r="O963" i="13"/>
  <c r="Q967" i="13"/>
  <c r="P967" i="13"/>
  <c r="O967" i="13"/>
  <c r="G975" i="13"/>
  <c r="J975" i="13"/>
  <c r="Q976" i="13"/>
  <c r="P976" i="13"/>
  <c r="O976" i="13"/>
  <c r="P977" i="13"/>
  <c r="Q977" i="13"/>
  <c r="O977" i="13"/>
  <c r="I1052" i="13"/>
  <c r="N1052" i="13"/>
  <c r="L1052" i="13"/>
  <c r="M1052" i="13"/>
  <c r="T1055" i="13"/>
  <c r="S1055" i="13"/>
  <c r="R1055" i="13"/>
  <c r="Q1131" i="13"/>
  <c r="P1131" i="13"/>
  <c r="O1131" i="13"/>
  <c r="P1161" i="13"/>
  <c r="O1161" i="13"/>
  <c r="Q1161" i="13"/>
  <c r="N1201" i="13"/>
  <c r="M1201" i="13"/>
  <c r="L1201" i="13"/>
  <c r="I1201" i="13"/>
  <c r="P611" i="13"/>
  <c r="P615" i="13"/>
  <c r="P619" i="13"/>
  <c r="P623" i="13"/>
  <c r="P627" i="13"/>
  <c r="P631" i="13"/>
  <c r="P635" i="13"/>
  <c r="P639" i="13"/>
  <c r="P643" i="13"/>
  <c r="P647" i="13"/>
  <c r="P651" i="13"/>
  <c r="P655" i="13"/>
  <c r="P659" i="13"/>
  <c r="P663" i="13"/>
  <c r="P667" i="13"/>
  <c r="O678" i="13"/>
  <c r="M682" i="13"/>
  <c r="N685" i="13"/>
  <c r="I685" i="13"/>
  <c r="O694" i="13"/>
  <c r="M698" i="13"/>
  <c r="N701" i="13"/>
  <c r="I701" i="13"/>
  <c r="O710" i="13"/>
  <c r="M714" i="13"/>
  <c r="N717" i="13"/>
  <c r="I717" i="13"/>
  <c r="Q728" i="13"/>
  <c r="Q736" i="13"/>
  <c r="Q744" i="13"/>
  <c r="Q760" i="13"/>
  <c r="N772" i="13"/>
  <c r="L772" i="13"/>
  <c r="N774" i="13"/>
  <c r="L774" i="13"/>
  <c r="N804" i="13"/>
  <c r="L804" i="13"/>
  <c r="N806" i="13"/>
  <c r="L806" i="13"/>
  <c r="P811" i="13"/>
  <c r="O811" i="13"/>
  <c r="N812" i="13"/>
  <c r="M812" i="13"/>
  <c r="L812" i="13"/>
  <c r="J818" i="13"/>
  <c r="Q822" i="13"/>
  <c r="P822" i="13"/>
  <c r="N826" i="13"/>
  <c r="L826" i="13"/>
  <c r="I826" i="13"/>
  <c r="J858" i="13"/>
  <c r="H858" i="13"/>
  <c r="I858" i="13" s="1"/>
  <c r="I860" i="13"/>
  <c r="N860" i="13"/>
  <c r="M860" i="13"/>
  <c r="L860" i="13"/>
  <c r="N878" i="13"/>
  <c r="L878" i="13"/>
  <c r="P885" i="13"/>
  <c r="O885" i="13"/>
  <c r="J886" i="13"/>
  <c r="H886" i="13"/>
  <c r="N890" i="13"/>
  <c r="M890" i="13"/>
  <c r="L890" i="13"/>
  <c r="L891" i="13"/>
  <c r="I896" i="13"/>
  <c r="N896" i="13"/>
  <c r="M896" i="13"/>
  <c r="L896" i="13"/>
  <c r="P917" i="13"/>
  <c r="O917" i="13"/>
  <c r="J918" i="13"/>
  <c r="H918" i="13"/>
  <c r="N922" i="13"/>
  <c r="M922" i="13"/>
  <c r="L922" i="13"/>
  <c r="Q927" i="13"/>
  <c r="P927" i="13"/>
  <c r="O927" i="13"/>
  <c r="Q931" i="13"/>
  <c r="P931" i="13"/>
  <c r="O931" i="13"/>
  <c r="Q935" i="13"/>
  <c r="P935" i="13"/>
  <c r="O935" i="13"/>
  <c r="Q939" i="13"/>
  <c r="P939" i="13"/>
  <c r="O939" i="13"/>
  <c r="N942" i="13"/>
  <c r="M942" i="13"/>
  <c r="L942" i="13"/>
  <c r="N946" i="13"/>
  <c r="M946" i="13"/>
  <c r="L946" i="13"/>
  <c r="N950" i="13"/>
  <c r="M950" i="13"/>
  <c r="L950" i="13"/>
  <c r="N954" i="13"/>
  <c r="M954" i="13"/>
  <c r="L954" i="13"/>
  <c r="L955" i="13"/>
  <c r="N958" i="13"/>
  <c r="M958" i="13"/>
  <c r="L958" i="13"/>
  <c r="N962" i="13"/>
  <c r="M962" i="13"/>
  <c r="L962" i="13"/>
  <c r="N966" i="13"/>
  <c r="M966" i="13"/>
  <c r="L966" i="13"/>
  <c r="I976" i="13"/>
  <c r="N976" i="13"/>
  <c r="M976" i="13"/>
  <c r="L976" i="13"/>
  <c r="I977" i="13"/>
  <c r="P1003" i="13"/>
  <c r="Q1003" i="13"/>
  <c r="O1003" i="13"/>
  <c r="P1005" i="13"/>
  <c r="I1005" i="13"/>
  <c r="Q1005" i="13"/>
  <c r="O1005" i="13"/>
  <c r="J1013" i="13"/>
  <c r="H1013" i="13"/>
  <c r="G1023" i="13"/>
  <c r="J1023" i="13"/>
  <c r="Q1024" i="13"/>
  <c r="P1024" i="13"/>
  <c r="O1024" i="13"/>
  <c r="P1025" i="13"/>
  <c r="Q1025" i="13"/>
  <c r="O1025" i="13"/>
  <c r="J1046" i="13"/>
  <c r="H1046" i="13"/>
  <c r="I1046" i="13" s="1"/>
  <c r="Q1048" i="13"/>
  <c r="P1048" i="13"/>
  <c r="J1049" i="13"/>
  <c r="H1049" i="13"/>
  <c r="I1049" i="13" s="1"/>
  <c r="P1060" i="13"/>
  <c r="Q1060" i="13"/>
  <c r="P1067" i="13"/>
  <c r="Q1067" i="13"/>
  <c r="O1067" i="13"/>
  <c r="Q1107" i="13"/>
  <c r="P1107" i="13"/>
  <c r="O1107" i="13"/>
  <c r="P1113" i="13"/>
  <c r="Q1113" i="13"/>
  <c r="O1113" i="13"/>
  <c r="L1171" i="13"/>
  <c r="I1171" i="13"/>
  <c r="N1171" i="13"/>
  <c r="M1171" i="13"/>
  <c r="Q1199" i="13"/>
  <c r="P1199" i="13"/>
  <c r="O1199" i="13"/>
  <c r="J1280" i="13"/>
  <c r="H1280" i="13"/>
  <c r="I679" i="13"/>
  <c r="N679" i="13"/>
  <c r="I695" i="13"/>
  <c r="N695" i="13"/>
  <c r="I711" i="13"/>
  <c r="N711" i="13"/>
  <c r="I728" i="13"/>
  <c r="L728" i="13"/>
  <c r="I736" i="13"/>
  <c r="L736" i="13"/>
  <c r="I744" i="13"/>
  <c r="L744" i="13"/>
  <c r="I752" i="13"/>
  <c r="L752" i="13"/>
  <c r="I760" i="13"/>
  <c r="L760" i="13"/>
  <c r="I768" i="13"/>
  <c r="N768" i="13"/>
  <c r="L768" i="13"/>
  <c r="N770" i="13"/>
  <c r="L770" i="13"/>
  <c r="I770" i="13"/>
  <c r="I800" i="13"/>
  <c r="N800" i="13"/>
  <c r="L800" i="13"/>
  <c r="N802" i="13"/>
  <c r="L802" i="13"/>
  <c r="I802" i="13"/>
  <c r="P815" i="13"/>
  <c r="O815" i="13"/>
  <c r="I816" i="13"/>
  <c r="N816" i="13"/>
  <c r="M816" i="13"/>
  <c r="L816" i="13"/>
  <c r="Q826" i="13"/>
  <c r="P826" i="13"/>
  <c r="H829" i="13"/>
  <c r="N830" i="13"/>
  <c r="L830" i="13"/>
  <c r="I830" i="13"/>
  <c r="O832" i="13"/>
  <c r="Q844" i="13"/>
  <c r="N846" i="13"/>
  <c r="L846" i="13"/>
  <c r="I846" i="13"/>
  <c r="P852" i="13"/>
  <c r="O852" i="13"/>
  <c r="M858" i="13"/>
  <c r="N866" i="13"/>
  <c r="L866" i="13"/>
  <c r="P872" i="13"/>
  <c r="O872" i="13"/>
  <c r="J878" i="13"/>
  <c r="H878" i="13"/>
  <c r="I880" i="13"/>
  <c r="N880" i="13"/>
  <c r="M880" i="13"/>
  <c r="L880" i="13"/>
  <c r="P889" i="13"/>
  <c r="O889" i="13"/>
  <c r="J890" i="13"/>
  <c r="H890" i="13"/>
  <c r="N894" i="13"/>
  <c r="M894" i="13"/>
  <c r="L894" i="13"/>
  <c r="I900" i="13"/>
  <c r="N900" i="13"/>
  <c r="M900" i="13"/>
  <c r="L900" i="13"/>
  <c r="P921" i="13"/>
  <c r="O921" i="13"/>
  <c r="J922" i="13"/>
  <c r="H922" i="13"/>
  <c r="I922" i="13" s="1"/>
  <c r="N926" i="13"/>
  <c r="M926" i="13"/>
  <c r="L926" i="13"/>
  <c r="N930" i="13"/>
  <c r="M930" i="13"/>
  <c r="L930" i="13"/>
  <c r="N934" i="13"/>
  <c r="M934" i="13"/>
  <c r="L934" i="13"/>
  <c r="N938" i="13"/>
  <c r="M938" i="13"/>
  <c r="L938" i="13"/>
  <c r="J942" i="13"/>
  <c r="H942" i="13"/>
  <c r="I942" i="13" s="1"/>
  <c r="P945" i="13"/>
  <c r="O945" i="13"/>
  <c r="J946" i="13"/>
  <c r="H946" i="13"/>
  <c r="P949" i="13"/>
  <c r="O949" i="13"/>
  <c r="J950" i="13"/>
  <c r="H950" i="13"/>
  <c r="I950" i="13" s="1"/>
  <c r="P953" i="13"/>
  <c r="O953" i="13"/>
  <c r="J954" i="13"/>
  <c r="H954" i="13"/>
  <c r="P957" i="13"/>
  <c r="O957" i="13"/>
  <c r="J958" i="13"/>
  <c r="H958" i="13"/>
  <c r="P961" i="13"/>
  <c r="O961" i="13"/>
  <c r="J962" i="13"/>
  <c r="H962" i="13"/>
  <c r="P965" i="13"/>
  <c r="O965" i="13"/>
  <c r="J966" i="13"/>
  <c r="H966" i="13"/>
  <c r="P969" i="13"/>
  <c r="Q969" i="13"/>
  <c r="O969" i="13"/>
  <c r="P970" i="13"/>
  <c r="O970" i="13"/>
  <c r="Q1014" i="13"/>
  <c r="P1014" i="13"/>
  <c r="O1014" i="13"/>
  <c r="Q1016" i="13"/>
  <c r="P1016" i="13"/>
  <c r="O1016" i="13"/>
  <c r="J1018" i="13"/>
  <c r="H1018" i="13"/>
  <c r="I1024" i="13"/>
  <c r="N1024" i="13"/>
  <c r="M1024" i="13"/>
  <c r="L1024" i="13"/>
  <c r="T1025" i="13"/>
  <c r="S1025" i="13"/>
  <c r="R1025" i="13"/>
  <c r="P1045" i="13"/>
  <c r="Q1045" i="13"/>
  <c r="O1045" i="13"/>
  <c r="P1047" i="13"/>
  <c r="Q1047" i="13"/>
  <c r="O1047" i="13"/>
  <c r="P1063" i="13"/>
  <c r="Q1063" i="13"/>
  <c r="O1063" i="13"/>
  <c r="J1106" i="13"/>
  <c r="H1106" i="13"/>
  <c r="J1170" i="13"/>
  <c r="H1170" i="13"/>
  <c r="G1229" i="13"/>
  <c r="J1229" i="13"/>
  <c r="L516" i="13"/>
  <c r="L520" i="13"/>
  <c r="L524" i="13"/>
  <c r="L528" i="13"/>
  <c r="L532" i="13"/>
  <c r="I535" i="13"/>
  <c r="L536" i="13"/>
  <c r="L540" i="13"/>
  <c r="I543" i="13"/>
  <c r="L544" i="13"/>
  <c r="I547" i="13"/>
  <c r="L548" i="13"/>
  <c r="I551" i="13"/>
  <c r="L552" i="13"/>
  <c r="I555" i="13"/>
  <c r="L556" i="13"/>
  <c r="I559" i="13"/>
  <c r="L560" i="13"/>
  <c r="I563" i="13"/>
  <c r="L564" i="13"/>
  <c r="I567" i="13"/>
  <c r="L568" i="13"/>
  <c r="I571" i="13"/>
  <c r="L572" i="13"/>
  <c r="I575" i="13"/>
  <c r="L576" i="13"/>
  <c r="I579" i="13"/>
  <c r="L580" i="13"/>
  <c r="I583" i="13"/>
  <c r="L584" i="13"/>
  <c r="I587" i="13"/>
  <c r="L588" i="13"/>
  <c r="I591" i="13"/>
  <c r="L592" i="13"/>
  <c r="I595" i="13"/>
  <c r="L596" i="13"/>
  <c r="I599" i="13"/>
  <c r="L600" i="13"/>
  <c r="I603" i="13"/>
  <c r="L604" i="13"/>
  <c r="I607" i="13"/>
  <c r="L608" i="13"/>
  <c r="I611" i="13"/>
  <c r="L612" i="13"/>
  <c r="I615" i="13"/>
  <c r="L616" i="13"/>
  <c r="I619" i="13"/>
  <c r="L620" i="13"/>
  <c r="I623" i="13"/>
  <c r="L624" i="13"/>
  <c r="I627" i="13"/>
  <c r="L628" i="13"/>
  <c r="I631" i="13"/>
  <c r="L632" i="13"/>
  <c r="I635" i="13"/>
  <c r="L636" i="13"/>
  <c r="L638" i="13"/>
  <c r="I639" i="13"/>
  <c r="L642" i="13"/>
  <c r="I643" i="13"/>
  <c r="L646" i="13"/>
  <c r="I647" i="13"/>
  <c r="L650" i="13"/>
  <c r="I651" i="13"/>
  <c r="L654" i="13"/>
  <c r="I655" i="13"/>
  <c r="L658" i="13"/>
  <c r="I659" i="13"/>
  <c r="L662" i="13"/>
  <c r="I663" i="13"/>
  <c r="L666" i="13"/>
  <c r="I667" i="13"/>
  <c r="M670" i="13"/>
  <c r="O671" i="13"/>
  <c r="N673" i="13"/>
  <c r="I673" i="13"/>
  <c r="I674" i="13"/>
  <c r="L675" i="13"/>
  <c r="J680" i="13"/>
  <c r="M681" i="13"/>
  <c r="O687" i="13"/>
  <c r="N689" i="13"/>
  <c r="I690" i="13"/>
  <c r="L691" i="13"/>
  <c r="J696" i="13"/>
  <c r="M697" i="13"/>
  <c r="O703" i="13"/>
  <c r="N705" i="13"/>
  <c r="I705" i="13"/>
  <c r="I706" i="13"/>
  <c r="L707" i="13"/>
  <c r="J712" i="13"/>
  <c r="M713" i="13"/>
  <c r="O719" i="13"/>
  <c r="N721" i="13"/>
  <c r="I722" i="13"/>
  <c r="L723" i="13"/>
  <c r="I726" i="13"/>
  <c r="L731" i="13"/>
  <c r="N731" i="13"/>
  <c r="I734" i="13"/>
  <c r="L739" i="13"/>
  <c r="N739" i="13"/>
  <c r="I742" i="13"/>
  <c r="L747" i="13"/>
  <c r="N747" i="13"/>
  <c r="I750" i="13"/>
  <c r="L755" i="13"/>
  <c r="N755" i="13"/>
  <c r="I758" i="13"/>
  <c r="L763" i="13"/>
  <c r="N763" i="13"/>
  <c r="I766" i="13"/>
  <c r="H772" i="13"/>
  <c r="O773" i="13"/>
  <c r="H774" i="13"/>
  <c r="Q775" i="13"/>
  <c r="O784" i="13"/>
  <c r="O786" i="13"/>
  <c r="L787" i="13"/>
  <c r="I796" i="13"/>
  <c r="N796" i="13"/>
  <c r="L796" i="13"/>
  <c r="N798" i="13"/>
  <c r="L798" i="13"/>
  <c r="I798" i="13"/>
  <c r="H804" i="13"/>
  <c r="I804" i="13" s="1"/>
  <c r="H806" i="13"/>
  <c r="I806" i="13" s="1"/>
  <c r="H812" i="13"/>
  <c r="I812" i="13" s="1"/>
  <c r="O818" i="13"/>
  <c r="P819" i="13"/>
  <c r="O819" i="13"/>
  <c r="I820" i="13"/>
  <c r="N820" i="13"/>
  <c r="M820" i="13"/>
  <c r="L820" i="13"/>
  <c r="M822" i="13"/>
  <c r="J826" i="13"/>
  <c r="Q830" i="13"/>
  <c r="P830" i="13"/>
  <c r="Q832" i="13"/>
  <c r="H833" i="13"/>
  <c r="I833" i="13" s="1"/>
  <c r="N834" i="13"/>
  <c r="L834" i="13"/>
  <c r="I834" i="13"/>
  <c r="Q839" i="13"/>
  <c r="J846" i="13"/>
  <c r="H846" i="13"/>
  <c r="I848" i="13"/>
  <c r="N848" i="13"/>
  <c r="M848" i="13"/>
  <c r="L848" i="13"/>
  <c r="O857" i="13"/>
  <c r="P860" i="13"/>
  <c r="O860" i="13"/>
  <c r="J866" i="13"/>
  <c r="H866" i="13"/>
  <c r="I868" i="13"/>
  <c r="N868" i="13"/>
  <c r="M868" i="13"/>
  <c r="L868" i="13"/>
  <c r="M878" i="13"/>
  <c r="P893" i="13"/>
  <c r="O893" i="13"/>
  <c r="J894" i="13"/>
  <c r="H894" i="13"/>
  <c r="I894" i="13" s="1"/>
  <c r="N898" i="13"/>
  <c r="M898" i="13"/>
  <c r="L898" i="13"/>
  <c r="I904" i="13"/>
  <c r="N904" i="13"/>
  <c r="M904" i="13"/>
  <c r="L904" i="13"/>
  <c r="Q913" i="13"/>
  <c r="P925" i="13"/>
  <c r="O925" i="13"/>
  <c r="J926" i="13"/>
  <c r="H926" i="13"/>
  <c r="P929" i="13"/>
  <c r="O929" i="13"/>
  <c r="J930" i="13"/>
  <c r="H930" i="13"/>
  <c r="I930" i="13" s="1"/>
  <c r="P933" i="13"/>
  <c r="O933" i="13"/>
  <c r="J934" i="13"/>
  <c r="H934" i="13"/>
  <c r="P937" i="13"/>
  <c r="O937" i="13"/>
  <c r="J938" i="13"/>
  <c r="H938" i="13"/>
  <c r="I938" i="13" s="1"/>
  <c r="P941" i="13"/>
  <c r="O941" i="13"/>
  <c r="N970" i="13"/>
  <c r="M970" i="13"/>
  <c r="L970" i="13"/>
  <c r="I970" i="13"/>
  <c r="P971" i="13"/>
  <c r="Q971" i="13"/>
  <c r="O971" i="13"/>
  <c r="P973" i="13"/>
  <c r="I973" i="13"/>
  <c r="Q973" i="13"/>
  <c r="O973" i="13"/>
  <c r="J981" i="13"/>
  <c r="H981" i="13"/>
  <c r="G991" i="13"/>
  <c r="J991" i="13"/>
  <c r="Q992" i="13"/>
  <c r="P992" i="13"/>
  <c r="O992" i="13"/>
  <c r="P993" i="13"/>
  <c r="Q993" i="13"/>
  <c r="O993" i="13"/>
  <c r="Q1044" i="13"/>
  <c r="P1044" i="13"/>
  <c r="O1044" i="13"/>
  <c r="I1047" i="13"/>
  <c r="P1058" i="13"/>
  <c r="Q1058" i="13"/>
  <c r="O1058" i="13"/>
  <c r="P1061" i="13"/>
  <c r="Q1061" i="13"/>
  <c r="O1061" i="13"/>
  <c r="J1070" i="13"/>
  <c r="H1070" i="13"/>
  <c r="Q1123" i="13"/>
  <c r="P1123" i="13"/>
  <c r="O1123" i="13"/>
  <c r="P1129" i="13"/>
  <c r="Q1129" i="13"/>
  <c r="O1129" i="13"/>
  <c r="N1169" i="13"/>
  <c r="M1169" i="13"/>
  <c r="L1169" i="13"/>
  <c r="I1169" i="13"/>
  <c r="Q1226" i="13"/>
  <c r="P1226" i="13"/>
  <c r="O1226" i="13"/>
  <c r="P1262" i="13"/>
  <c r="Q1262" i="13"/>
  <c r="O1262" i="13"/>
  <c r="H673" i="13"/>
  <c r="J674" i="13"/>
  <c r="M675" i="13"/>
  <c r="I683" i="13"/>
  <c r="N683" i="13"/>
  <c r="H689" i="13"/>
  <c r="I689" i="13" s="1"/>
  <c r="J690" i="13"/>
  <c r="M691" i="13"/>
  <c r="I699" i="13"/>
  <c r="N699" i="13"/>
  <c r="H705" i="13"/>
  <c r="J706" i="13"/>
  <c r="M707" i="13"/>
  <c r="I715" i="13"/>
  <c r="N715" i="13"/>
  <c r="H721" i="13"/>
  <c r="J722" i="13"/>
  <c r="M723" i="13"/>
  <c r="N730" i="13"/>
  <c r="L730" i="13"/>
  <c r="H731" i="13"/>
  <c r="O732" i="13"/>
  <c r="N738" i="13"/>
  <c r="L738" i="13"/>
  <c r="H739" i="13"/>
  <c r="I739" i="13" s="1"/>
  <c r="O740" i="13"/>
  <c r="N746" i="13"/>
  <c r="L746" i="13"/>
  <c r="H747" i="13"/>
  <c r="O748" i="13"/>
  <c r="P752" i="13"/>
  <c r="N754" i="13"/>
  <c r="L754" i="13"/>
  <c r="H755" i="13"/>
  <c r="I755" i="13" s="1"/>
  <c r="O756" i="13"/>
  <c r="N762" i="13"/>
  <c r="L762" i="13"/>
  <c r="H763" i="13"/>
  <c r="O764" i="13"/>
  <c r="M776" i="13"/>
  <c r="M778" i="13"/>
  <c r="Q784" i="13"/>
  <c r="H785" i="13"/>
  <c r="Q786" i="13"/>
  <c r="H787" i="13"/>
  <c r="I792" i="13"/>
  <c r="N792" i="13"/>
  <c r="L792" i="13"/>
  <c r="N794" i="13"/>
  <c r="L794" i="13"/>
  <c r="I794" i="13"/>
  <c r="O808" i="13"/>
  <c r="P823" i="13"/>
  <c r="O823" i="13"/>
  <c r="I824" i="13"/>
  <c r="N824" i="13"/>
  <c r="M824" i="13"/>
  <c r="L824" i="13"/>
  <c r="Q834" i="13"/>
  <c r="P834" i="13"/>
  <c r="H837" i="13"/>
  <c r="N838" i="13"/>
  <c r="L838" i="13"/>
  <c r="I838" i="13"/>
  <c r="O840" i="13"/>
  <c r="M846" i="13"/>
  <c r="Q852" i="13"/>
  <c r="H853" i="13"/>
  <c r="I853" i="13" s="1"/>
  <c r="N854" i="13"/>
  <c r="L854" i="13"/>
  <c r="M866" i="13"/>
  <c r="Q872" i="13"/>
  <c r="H873" i="13"/>
  <c r="I873" i="13" s="1"/>
  <c r="N874" i="13"/>
  <c r="L874" i="13"/>
  <c r="P880" i="13"/>
  <c r="O880" i="13"/>
  <c r="P897" i="13"/>
  <c r="O897" i="13"/>
  <c r="J898" i="13"/>
  <c r="H898" i="13"/>
  <c r="I898" i="13" s="1"/>
  <c r="N902" i="13"/>
  <c r="M902" i="13"/>
  <c r="L902" i="13"/>
  <c r="I908" i="13"/>
  <c r="N908" i="13"/>
  <c r="M908" i="13"/>
  <c r="L908" i="13"/>
  <c r="Q982" i="13"/>
  <c r="P982" i="13"/>
  <c r="O982" i="13"/>
  <c r="Q984" i="13"/>
  <c r="P984" i="13"/>
  <c r="O984" i="13"/>
  <c r="J986" i="13"/>
  <c r="H986" i="13"/>
  <c r="I992" i="13"/>
  <c r="N992" i="13"/>
  <c r="M992" i="13"/>
  <c r="L992" i="13"/>
  <c r="T993" i="13"/>
  <c r="S993" i="13"/>
  <c r="R993" i="13"/>
  <c r="P1019" i="13"/>
  <c r="Q1019" i="13"/>
  <c r="O1019" i="13"/>
  <c r="P1021" i="13"/>
  <c r="I1021" i="13"/>
  <c r="Q1021" i="13"/>
  <c r="O1021" i="13"/>
  <c r="J1029" i="13"/>
  <c r="H1029" i="13"/>
  <c r="G1039" i="13"/>
  <c r="J1039" i="13"/>
  <c r="Q1040" i="13"/>
  <c r="P1040" i="13"/>
  <c r="O1040" i="13"/>
  <c r="P1041" i="13"/>
  <c r="Q1041" i="13"/>
  <c r="O1041" i="13"/>
  <c r="I1044" i="13"/>
  <c r="N1044" i="13"/>
  <c r="L1044" i="13"/>
  <c r="M1044" i="13"/>
  <c r="J1059" i="13"/>
  <c r="H1059" i="13"/>
  <c r="J1072" i="13"/>
  <c r="H1072" i="13"/>
  <c r="L1079" i="13"/>
  <c r="I1079" i="13"/>
  <c r="N1079" i="13"/>
  <c r="M1079" i="13"/>
  <c r="Q1167" i="13"/>
  <c r="P1167" i="13"/>
  <c r="O1167" i="13"/>
  <c r="R1168" i="13"/>
  <c r="T1168" i="13"/>
  <c r="S1168" i="13"/>
  <c r="M674" i="13"/>
  <c r="N677" i="13"/>
  <c r="I677" i="13"/>
  <c r="I678" i="13"/>
  <c r="L679" i="13"/>
  <c r="N680" i="13"/>
  <c r="J684" i="13"/>
  <c r="M685" i="13"/>
  <c r="O686" i="13"/>
  <c r="M690" i="13"/>
  <c r="N693" i="13"/>
  <c r="I693" i="13"/>
  <c r="I694" i="13"/>
  <c r="L695" i="13"/>
  <c r="N696" i="13"/>
  <c r="J700" i="13"/>
  <c r="M701" i="13"/>
  <c r="O702" i="13"/>
  <c r="M706" i="13"/>
  <c r="N709" i="13"/>
  <c r="I709" i="13"/>
  <c r="I710" i="13"/>
  <c r="L711" i="13"/>
  <c r="N712" i="13"/>
  <c r="J716" i="13"/>
  <c r="M717" i="13"/>
  <c r="O718" i="13"/>
  <c r="M722" i="13"/>
  <c r="M726" i="13"/>
  <c r="J728" i="13"/>
  <c r="O729" i="13"/>
  <c r="Q732" i="13"/>
  <c r="M734" i="13"/>
  <c r="J736" i="13"/>
  <c r="O737" i="13"/>
  <c r="Q740" i="13"/>
  <c r="M742" i="13"/>
  <c r="J744" i="13"/>
  <c r="O745" i="13"/>
  <c r="Q748" i="13"/>
  <c r="M750" i="13"/>
  <c r="J752" i="13"/>
  <c r="O753" i="13"/>
  <c r="Q756" i="13"/>
  <c r="M758" i="13"/>
  <c r="J760" i="13"/>
  <c r="O761" i="13"/>
  <c r="Q764" i="13"/>
  <c r="M766" i="13"/>
  <c r="M772" i="13"/>
  <c r="M774" i="13"/>
  <c r="O776" i="13"/>
  <c r="O778" i="13"/>
  <c r="I788" i="13"/>
  <c r="N788" i="13"/>
  <c r="L788" i="13"/>
  <c r="N790" i="13"/>
  <c r="L790" i="13"/>
  <c r="I790" i="13"/>
  <c r="O795" i="13"/>
  <c r="O797" i="13"/>
  <c r="Q799" i="13"/>
  <c r="M804" i="13"/>
  <c r="M806" i="13"/>
  <c r="Q808" i="13"/>
  <c r="H809" i="13"/>
  <c r="N810" i="13"/>
  <c r="L810" i="13"/>
  <c r="I810" i="13"/>
  <c r="Q815" i="13"/>
  <c r="Q825" i="13"/>
  <c r="O826" i="13"/>
  <c r="P827" i="13"/>
  <c r="O827" i="13"/>
  <c r="I828" i="13"/>
  <c r="N828" i="13"/>
  <c r="M828" i="13"/>
  <c r="L828" i="13"/>
  <c r="M830" i="13"/>
  <c r="J834" i="13"/>
  <c r="Q838" i="13"/>
  <c r="P838" i="13"/>
  <c r="Q840" i="13"/>
  <c r="H841" i="13"/>
  <c r="I841" i="13" s="1"/>
  <c r="N842" i="13"/>
  <c r="L842" i="13"/>
  <c r="I842" i="13"/>
  <c r="O845" i="13"/>
  <c r="P848" i="13"/>
  <c r="O848" i="13"/>
  <c r="J854" i="13"/>
  <c r="H854" i="13"/>
  <c r="I854" i="13" s="1"/>
  <c r="I856" i="13"/>
  <c r="N856" i="13"/>
  <c r="M856" i="13"/>
  <c r="L856" i="13"/>
  <c r="Q860" i="13"/>
  <c r="H861" i="13"/>
  <c r="N862" i="13"/>
  <c r="L862" i="13"/>
  <c r="I862" i="13"/>
  <c r="O865" i="13"/>
  <c r="P868" i="13"/>
  <c r="O868" i="13"/>
  <c r="J874" i="13"/>
  <c r="H874" i="13"/>
  <c r="I874" i="13" s="1"/>
  <c r="I876" i="13"/>
  <c r="N876" i="13"/>
  <c r="M876" i="13"/>
  <c r="L876" i="13"/>
  <c r="Q877" i="13"/>
  <c r="Q889" i="13"/>
  <c r="P901" i="13"/>
  <c r="O901" i="13"/>
  <c r="J902" i="13"/>
  <c r="H902" i="13"/>
  <c r="I902" i="13" s="1"/>
  <c r="N906" i="13"/>
  <c r="M906" i="13"/>
  <c r="L906" i="13"/>
  <c r="I906" i="13"/>
  <c r="I912" i="13"/>
  <c r="N912" i="13"/>
  <c r="M912" i="13"/>
  <c r="L912" i="13"/>
  <c r="Q921" i="13"/>
  <c r="Q941" i="13"/>
  <c r="Q945" i="13"/>
  <c r="Q949" i="13"/>
  <c r="Q953" i="13"/>
  <c r="Q957" i="13"/>
  <c r="Q961" i="13"/>
  <c r="Q965" i="13"/>
  <c r="Q970" i="13"/>
  <c r="Q1030" i="13"/>
  <c r="P1030" i="13"/>
  <c r="O1030" i="13"/>
  <c r="Q1032" i="13"/>
  <c r="P1032" i="13"/>
  <c r="O1032" i="13"/>
  <c r="J1034" i="13"/>
  <c r="H1034" i="13"/>
  <c r="I1034" i="13" s="1"/>
  <c r="I1040" i="13"/>
  <c r="N1040" i="13"/>
  <c r="M1040" i="13"/>
  <c r="L1040" i="13"/>
  <c r="I1041" i="13"/>
  <c r="O1060" i="13"/>
  <c r="H1075" i="13"/>
  <c r="I1075" i="13" s="1"/>
  <c r="J1075" i="13"/>
  <c r="P1077" i="13"/>
  <c r="O1077" i="13"/>
  <c r="N1097" i="13"/>
  <c r="M1097" i="13"/>
  <c r="L1097" i="13"/>
  <c r="I1097" i="13"/>
  <c r="J1105" i="13"/>
  <c r="H1105" i="13"/>
  <c r="L1135" i="13"/>
  <c r="I1135" i="13"/>
  <c r="N1135" i="13"/>
  <c r="M1135" i="13"/>
  <c r="J1224" i="13"/>
  <c r="H1224" i="13"/>
  <c r="I1224" i="13" s="1"/>
  <c r="T1366" i="13"/>
  <c r="S1366" i="13"/>
  <c r="R1366" i="13"/>
  <c r="I1367" i="13"/>
  <c r="N1367" i="13"/>
  <c r="M1367" i="13"/>
  <c r="L1367" i="13"/>
  <c r="I725" i="13"/>
  <c r="I729" i="13"/>
  <c r="I733" i="13"/>
  <c r="I737" i="13"/>
  <c r="I741" i="13"/>
  <c r="I745" i="13"/>
  <c r="I749" i="13"/>
  <c r="I753" i="13"/>
  <c r="I757" i="13"/>
  <c r="I761" i="13"/>
  <c r="I765" i="13"/>
  <c r="N771" i="13"/>
  <c r="I773" i="13"/>
  <c r="N775" i="13"/>
  <c r="I777" i="13"/>
  <c r="N779" i="13"/>
  <c r="I781" i="13"/>
  <c r="N783" i="13"/>
  <c r="I785" i="13"/>
  <c r="N787" i="13"/>
  <c r="I789" i="13"/>
  <c r="N791" i="13"/>
  <c r="I793" i="13"/>
  <c r="N795" i="13"/>
  <c r="I797" i="13"/>
  <c r="N799" i="13"/>
  <c r="I801" i="13"/>
  <c r="N803" i="13"/>
  <c r="I805" i="13"/>
  <c r="N807" i="13"/>
  <c r="I809" i="13"/>
  <c r="N811" i="13"/>
  <c r="I813" i="13"/>
  <c r="N815" i="13"/>
  <c r="I817" i="13"/>
  <c r="N819" i="13"/>
  <c r="N823" i="13"/>
  <c r="I825" i="13"/>
  <c r="N827" i="13"/>
  <c r="N831" i="13"/>
  <c r="N835" i="13"/>
  <c r="I837" i="13"/>
  <c r="N839" i="13"/>
  <c r="N843" i="13"/>
  <c r="I845" i="13"/>
  <c r="N847" i="13"/>
  <c r="I849" i="13"/>
  <c r="N851" i="13"/>
  <c r="N855" i="13"/>
  <c r="I857" i="13"/>
  <c r="N859" i="13"/>
  <c r="I861" i="13"/>
  <c r="N863" i="13"/>
  <c r="I865" i="13"/>
  <c r="N867" i="13"/>
  <c r="I869" i="13"/>
  <c r="N871" i="13"/>
  <c r="N875" i="13"/>
  <c r="I877" i="13"/>
  <c r="N879" i="13"/>
  <c r="I881" i="13"/>
  <c r="N883" i="13"/>
  <c r="I885" i="13"/>
  <c r="N887" i="13"/>
  <c r="I889" i="13"/>
  <c r="N891" i="13"/>
  <c r="I893" i="13"/>
  <c r="N895" i="13"/>
  <c r="I897" i="13"/>
  <c r="N899" i="13"/>
  <c r="I901" i="13"/>
  <c r="N903" i="13"/>
  <c r="I905" i="13"/>
  <c r="N907" i="13"/>
  <c r="I909" i="13"/>
  <c r="N911" i="13"/>
  <c r="I913" i="13"/>
  <c r="N915" i="13"/>
  <c r="I917" i="13"/>
  <c r="N919" i="13"/>
  <c r="I921" i="13"/>
  <c r="N923" i="13"/>
  <c r="I925" i="13"/>
  <c r="N927" i="13"/>
  <c r="I929" i="13"/>
  <c r="N931" i="13"/>
  <c r="I933" i="13"/>
  <c r="N935" i="13"/>
  <c r="I937" i="13"/>
  <c r="N939" i="13"/>
  <c r="I941" i="13"/>
  <c r="N943" i="13"/>
  <c r="I945" i="13"/>
  <c r="N947" i="13"/>
  <c r="I949" i="13"/>
  <c r="N951" i="13"/>
  <c r="I953" i="13"/>
  <c r="N955" i="13"/>
  <c r="I957" i="13"/>
  <c r="N959" i="13"/>
  <c r="I961" i="13"/>
  <c r="N963" i="13"/>
  <c r="I965" i="13"/>
  <c r="N967" i="13"/>
  <c r="I969" i="13"/>
  <c r="I971" i="13"/>
  <c r="L972" i="13"/>
  <c r="N973" i="13"/>
  <c r="J977" i="13"/>
  <c r="O979" i="13"/>
  <c r="Q980" i="13"/>
  <c r="M983" i="13"/>
  <c r="N986" i="13"/>
  <c r="I986" i="13"/>
  <c r="I987" i="13"/>
  <c r="L988" i="13"/>
  <c r="N989" i="13"/>
  <c r="J993" i="13"/>
  <c r="O995" i="13"/>
  <c r="Q996" i="13"/>
  <c r="M999" i="13"/>
  <c r="N1002" i="13"/>
  <c r="I1003" i="13"/>
  <c r="L1004" i="13"/>
  <c r="N1005" i="13"/>
  <c r="J1009" i="13"/>
  <c r="O1011" i="13"/>
  <c r="Q1012" i="13"/>
  <c r="M1015" i="13"/>
  <c r="N1018" i="13"/>
  <c r="I1018" i="13"/>
  <c r="I1019" i="13"/>
  <c r="L1020" i="13"/>
  <c r="N1021" i="13"/>
  <c r="J1025" i="13"/>
  <c r="O1027" i="13"/>
  <c r="Q1028" i="13"/>
  <c r="M1031" i="13"/>
  <c r="N1034" i="13"/>
  <c r="I1035" i="13"/>
  <c r="L1036" i="13"/>
  <c r="N1037" i="13"/>
  <c r="J1041" i="13"/>
  <c r="L1043" i="13"/>
  <c r="N1043" i="13"/>
  <c r="J1047" i="13"/>
  <c r="L1051" i="13"/>
  <c r="N1051" i="13"/>
  <c r="J1055" i="13"/>
  <c r="O1069" i="13"/>
  <c r="O1071" i="13"/>
  <c r="I1072" i="13"/>
  <c r="Q1079" i="13"/>
  <c r="P1079" i="13"/>
  <c r="Q1081" i="13"/>
  <c r="H1082" i="13"/>
  <c r="L1083" i="13"/>
  <c r="I1083" i="13"/>
  <c r="N1083" i="13"/>
  <c r="P1088" i="13"/>
  <c r="O1088" i="13"/>
  <c r="N1089" i="13"/>
  <c r="M1089" i="13"/>
  <c r="L1089" i="13"/>
  <c r="J1098" i="13"/>
  <c r="H1098" i="13"/>
  <c r="L1099" i="13"/>
  <c r="I1099" i="13"/>
  <c r="N1099" i="13"/>
  <c r="N1106" i="13"/>
  <c r="I1108" i="13"/>
  <c r="I1116" i="13"/>
  <c r="I1124" i="13"/>
  <c r="Q1135" i="13"/>
  <c r="P1135" i="13"/>
  <c r="O1135" i="13"/>
  <c r="N1137" i="13"/>
  <c r="M1137" i="13"/>
  <c r="L1137" i="13"/>
  <c r="I1137" i="13"/>
  <c r="J1138" i="13"/>
  <c r="H1138" i="13"/>
  <c r="L1139" i="13"/>
  <c r="I1139" i="13"/>
  <c r="N1139" i="13"/>
  <c r="L1143" i="13"/>
  <c r="I1143" i="13"/>
  <c r="N1143" i="13"/>
  <c r="P1165" i="13"/>
  <c r="O1165" i="13"/>
  <c r="Q1171" i="13"/>
  <c r="P1171" i="13"/>
  <c r="O1171" i="13"/>
  <c r="N1173" i="13"/>
  <c r="M1173" i="13"/>
  <c r="L1173" i="13"/>
  <c r="I1173" i="13"/>
  <c r="J1174" i="13"/>
  <c r="H1174" i="13"/>
  <c r="L1175" i="13"/>
  <c r="I1175" i="13"/>
  <c r="N1175" i="13"/>
  <c r="P1197" i="13"/>
  <c r="O1197" i="13"/>
  <c r="Q1203" i="13"/>
  <c r="P1203" i="13"/>
  <c r="O1203" i="13"/>
  <c r="R1204" i="13"/>
  <c r="T1204" i="13"/>
  <c r="N1205" i="13"/>
  <c r="M1205" i="13"/>
  <c r="L1205" i="13"/>
  <c r="I1205" i="13"/>
  <c r="J1206" i="13"/>
  <c r="H1206" i="13"/>
  <c r="L1207" i="13"/>
  <c r="I1207" i="13"/>
  <c r="N1207" i="13"/>
  <c r="I1230" i="13"/>
  <c r="N1230" i="13"/>
  <c r="M1230" i="13"/>
  <c r="L1230" i="13"/>
  <c r="P1283" i="13"/>
  <c r="Q1283" i="13"/>
  <c r="O1283" i="13"/>
  <c r="J1287" i="13"/>
  <c r="H1287" i="13"/>
  <c r="P1311" i="13"/>
  <c r="Q1311" i="13"/>
  <c r="O1311" i="13"/>
  <c r="T1354" i="13"/>
  <c r="S1354" i="13"/>
  <c r="R1354" i="13"/>
  <c r="I1355" i="13"/>
  <c r="N1355" i="13"/>
  <c r="M1355" i="13"/>
  <c r="L1355" i="13"/>
  <c r="N1365" i="13"/>
  <c r="M1365" i="13"/>
  <c r="L1365" i="13"/>
  <c r="J1438" i="13"/>
  <c r="G1438" i="13"/>
  <c r="O843" i="13"/>
  <c r="O847" i="13"/>
  <c r="O851" i="13"/>
  <c r="O855" i="13"/>
  <c r="O859" i="13"/>
  <c r="O863" i="13"/>
  <c r="O867" i="13"/>
  <c r="O871" i="13"/>
  <c r="O875" i="13"/>
  <c r="O879" i="13"/>
  <c r="O883" i="13"/>
  <c r="O887" i="13"/>
  <c r="O891" i="13"/>
  <c r="O895" i="13"/>
  <c r="O899" i="13"/>
  <c r="O903" i="13"/>
  <c r="O907" i="13"/>
  <c r="O911" i="13"/>
  <c r="O915" i="13"/>
  <c r="O919" i="13"/>
  <c r="O923" i="13"/>
  <c r="J971" i="13"/>
  <c r="O978" i="13"/>
  <c r="I980" i="13"/>
  <c r="N980" i="13"/>
  <c r="J987" i="13"/>
  <c r="O994" i="13"/>
  <c r="I996" i="13"/>
  <c r="N996" i="13"/>
  <c r="J1003" i="13"/>
  <c r="O1010" i="13"/>
  <c r="I1012" i="13"/>
  <c r="N1012" i="13"/>
  <c r="J1019" i="13"/>
  <c r="O1026" i="13"/>
  <c r="I1028" i="13"/>
  <c r="N1028" i="13"/>
  <c r="J1035" i="13"/>
  <c r="O1042" i="13"/>
  <c r="O1050" i="13"/>
  <c r="R1068" i="13"/>
  <c r="T1068" i="13"/>
  <c r="Q1069" i="13"/>
  <c r="Q1071" i="13"/>
  <c r="N1073" i="13"/>
  <c r="M1073" i="13"/>
  <c r="L1073" i="13"/>
  <c r="I1073" i="13"/>
  <c r="R1076" i="13"/>
  <c r="T1076" i="13"/>
  <c r="Q1083" i="13"/>
  <c r="P1083" i="13"/>
  <c r="J1090" i="13"/>
  <c r="H1090" i="13"/>
  <c r="L1091" i="13"/>
  <c r="I1091" i="13"/>
  <c r="N1091" i="13"/>
  <c r="Q1099" i="13"/>
  <c r="P1099" i="13"/>
  <c r="O1099" i="13"/>
  <c r="P1108" i="13"/>
  <c r="O1108" i="13"/>
  <c r="N1109" i="13"/>
  <c r="M1109" i="13"/>
  <c r="L1109" i="13"/>
  <c r="I1109" i="13"/>
  <c r="P1116" i="13"/>
  <c r="O1116" i="13"/>
  <c r="N1117" i="13"/>
  <c r="M1117" i="13"/>
  <c r="L1117" i="13"/>
  <c r="I1117" i="13"/>
  <c r="P1124" i="13"/>
  <c r="O1124" i="13"/>
  <c r="N1125" i="13"/>
  <c r="M1125" i="13"/>
  <c r="L1125" i="13"/>
  <c r="I1125" i="13"/>
  <c r="P1133" i="13"/>
  <c r="O1133" i="13"/>
  <c r="Q1139" i="13"/>
  <c r="P1139" i="13"/>
  <c r="O1139" i="13"/>
  <c r="N1141" i="13"/>
  <c r="M1141" i="13"/>
  <c r="L1141" i="13"/>
  <c r="I1141" i="13"/>
  <c r="J1142" i="13"/>
  <c r="H1142" i="13"/>
  <c r="I1142" i="13" s="1"/>
  <c r="Q1143" i="13"/>
  <c r="P1143" i="13"/>
  <c r="O1143" i="13"/>
  <c r="R1144" i="13"/>
  <c r="T1144" i="13"/>
  <c r="N1145" i="13"/>
  <c r="M1145" i="13"/>
  <c r="L1145" i="13"/>
  <c r="I1145" i="13"/>
  <c r="J1146" i="13"/>
  <c r="H1146" i="13"/>
  <c r="L1147" i="13"/>
  <c r="I1147" i="13"/>
  <c r="N1147" i="13"/>
  <c r="P1169" i="13"/>
  <c r="O1169" i="13"/>
  <c r="Q1175" i="13"/>
  <c r="P1175" i="13"/>
  <c r="O1175" i="13"/>
  <c r="N1177" i="13"/>
  <c r="M1177" i="13"/>
  <c r="L1177" i="13"/>
  <c r="I1177" i="13"/>
  <c r="J1178" i="13"/>
  <c r="H1178" i="13"/>
  <c r="L1179" i="13"/>
  <c r="I1179" i="13"/>
  <c r="N1179" i="13"/>
  <c r="P1201" i="13"/>
  <c r="O1201" i="13"/>
  <c r="Q1207" i="13"/>
  <c r="P1207" i="13"/>
  <c r="O1207" i="13"/>
  <c r="R1208" i="13"/>
  <c r="T1208" i="13"/>
  <c r="N1209" i="13"/>
  <c r="M1209" i="13"/>
  <c r="L1209" i="13"/>
  <c r="I1209" i="13"/>
  <c r="J1210" i="13"/>
  <c r="H1210" i="13"/>
  <c r="L1211" i="13"/>
  <c r="I1211" i="13"/>
  <c r="N1211" i="13"/>
  <c r="P1225" i="13"/>
  <c r="Q1225" i="13"/>
  <c r="O1225" i="13"/>
  <c r="P1279" i="13"/>
  <c r="Q1279" i="13"/>
  <c r="O1279" i="13"/>
  <c r="N1353" i="13"/>
  <c r="M1353" i="13"/>
  <c r="L1353" i="13"/>
  <c r="Q1397" i="13"/>
  <c r="O1397" i="13"/>
  <c r="P1397" i="13"/>
  <c r="I1397" i="13"/>
  <c r="J1470" i="13"/>
  <c r="G1470" i="13"/>
  <c r="P843" i="13"/>
  <c r="P847" i="13"/>
  <c r="P851" i="13"/>
  <c r="P855" i="13"/>
  <c r="P859" i="13"/>
  <c r="P863" i="13"/>
  <c r="P867" i="13"/>
  <c r="P871" i="13"/>
  <c r="P875" i="13"/>
  <c r="P879" i="13"/>
  <c r="P883" i="13"/>
  <c r="P887" i="13"/>
  <c r="P891" i="13"/>
  <c r="P895" i="13"/>
  <c r="P899" i="13"/>
  <c r="P903" i="13"/>
  <c r="P907" i="13"/>
  <c r="P911" i="13"/>
  <c r="P915" i="13"/>
  <c r="P919" i="13"/>
  <c r="P923" i="13"/>
  <c r="M971" i="13"/>
  <c r="N974" i="13"/>
  <c r="I974" i="13"/>
  <c r="P978" i="13"/>
  <c r="O983" i="13"/>
  <c r="H985" i="13"/>
  <c r="M987" i="13"/>
  <c r="N990" i="13"/>
  <c r="P994" i="13"/>
  <c r="O999" i="13"/>
  <c r="H1001" i="13"/>
  <c r="M1003" i="13"/>
  <c r="N1006" i="13"/>
  <c r="P1010" i="13"/>
  <c r="O1015" i="13"/>
  <c r="H1017" i="13"/>
  <c r="M1019" i="13"/>
  <c r="N1022" i="13"/>
  <c r="P1026" i="13"/>
  <c r="O1031" i="13"/>
  <c r="H1033" i="13"/>
  <c r="M1035" i="13"/>
  <c r="N1038" i="13"/>
  <c r="I1038" i="13"/>
  <c r="Q1042" i="13"/>
  <c r="H1043" i="13"/>
  <c r="L1045" i="13"/>
  <c r="I1045" i="13"/>
  <c r="Q1050" i="13"/>
  <c r="H1051" i="13"/>
  <c r="L1053" i="13"/>
  <c r="I1053" i="13"/>
  <c r="Q1074" i="13"/>
  <c r="P1076" i="13"/>
  <c r="O1076" i="13"/>
  <c r="N1077" i="13"/>
  <c r="M1077" i="13"/>
  <c r="L1077" i="13"/>
  <c r="I1077" i="13"/>
  <c r="I1080" i="13"/>
  <c r="J1083" i="13"/>
  <c r="H1089" i="13"/>
  <c r="I1089" i="13" s="1"/>
  <c r="Q1091" i="13"/>
  <c r="P1091" i="13"/>
  <c r="O1091" i="13"/>
  <c r="O1097" i="13"/>
  <c r="I1100" i="13"/>
  <c r="J1110" i="13"/>
  <c r="H1110" i="13"/>
  <c r="L1111" i="13"/>
  <c r="I1111" i="13"/>
  <c r="N1111" i="13"/>
  <c r="J1118" i="13"/>
  <c r="H1118" i="13"/>
  <c r="I1118" i="13" s="1"/>
  <c r="L1119" i="13"/>
  <c r="I1119" i="13"/>
  <c r="N1119" i="13"/>
  <c r="J1126" i="13"/>
  <c r="H1126" i="13"/>
  <c r="L1127" i="13"/>
  <c r="I1127" i="13"/>
  <c r="N1127" i="13"/>
  <c r="Q1133" i="13"/>
  <c r="P1137" i="13"/>
  <c r="O1137" i="13"/>
  <c r="N1142" i="13"/>
  <c r="Q1147" i="13"/>
  <c r="P1147" i="13"/>
  <c r="O1147" i="13"/>
  <c r="N1149" i="13"/>
  <c r="M1149" i="13"/>
  <c r="L1149" i="13"/>
  <c r="I1149" i="13"/>
  <c r="J1150" i="13"/>
  <c r="H1150" i="13"/>
  <c r="L1151" i="13"/>
  <c r="I1151" i="13"/>
  <c r="N1151" i="13"/>
  <c r="Q1169" i="13"/>
  <c r="P1173" i="13"/>
  <c r="O1173" i="13"/>
  <c r="Q1179" i="13"/>
  <c r="P1179" i="13"/>
  <c r="O1179" i="13"/>
  <c r="R1180" i="13"/>
  <c r="T1180" i="13"/>
  <c r="N1181" i="13"/>
  <c r="M1181" i="13"/>
  <c r="L1181" i="13"/>
  <c r="I1181" i="13"/>
  <c r="J1182" i="13"/>
  <c r="H1182" i="13"/>
  <c r="I1182" i="13" s="1"/>
  <c r="L1183" i="13"/>
  <c r="I1183" i="13"/>
  <c r="N1183" i="13"/>
  <c r="Q1201" i="13"/>
  <c r="P1205" i="13"/>
  <c r="O1205" i="13"/>
  <c r="Q1211" i="13"/>
  <c r="P1211" i="13"/>
  <c r="O1211" i="13"/>
  <c r="N1213" i="13"/>
  <c r="M1213" i="13"/>
  <c r="L1213" i="13"/>
  <c r="I1213" i="13"/>
  <c r="J1214" i="13"/>
  <c r="H1214" i="13"/>
  <c r="L1215" i="13"/>
  <c r="I1215" i="13"/>
  <c r="N1215" i="13"/>
  <c r="P1231" i="13"/>
  <c r="Q1231" i="13"/>
  <c r="O1231" i="13"/>
  <c r="O1234" i="13"/>
  <c r="Q1234" i="13"/>
  <c r="T1362" i="13"/>
  <c r="S1362" i="13"/>
  <c r="R1362" i="13"/>
  <c r="I1363" i="13"/>
  <c r="N1363" i="13"/>
  <c r="M1363" i="13"/>
  <c r="L1363" i="13"/>
  <c r="P1372" i="13"/>
  <c r="O1372" i="13"/>
  <c r="Q1372" i="13"/>
  <c r="O884" i="13"/>
  <c r="O888" i="13"/>
  <c r="O892" i="13"/>
  <c r="O896" i="13"/>
  <c r="O900" i="13"/>
  <c r="O904" i="13"/>
  <c r="O908" i="13"/>
  <c r="O912" i="13"/>
  <c r="O916" i="13"/>
  <c r="O920" i="13"/>
  <c r="O924" i="13"/>
  <c r="O928" i="13"/>
  <c r="O932" i="13"/>
  <c r="O936" i="13"/>
  <c r="O940" i="13"/>
  <c r="O944" i="13"/>
  <c r="O948" i="13"/>
  <c r="O952" i="13"/>
  <c r="O956" i="13"/>
  <c r="O960" i="13"/>
  <c r="O964" i="13"/>
  <c r="O968" i="13"/>
  <c r="N971" i="13"/>
  <c r="H974" i="13"/>
  <c r="Q983" i="13"/>
  <c r="I984" i="13"/>
  <c r="N984" i="13"/>
  <c r="N987" i="13"/>
  <c r="H990" i="13"/>
  <c r="I990" i="13" s="1"/>
  <c r="Q999" i="13"/>
  <c r="I1000" i="13"/>
  <c r="N1000" i="13"/>
  <c r="N1003" i="13"/>
  <c r="H1006" i="13"/>
  <c r="Q1015" i="13"/>
  <c r="I1016" i="13"/>
  <c r="N1016" i="13"/>
  <c r="N1019" i="13"/>
  <c r="H1022" i="13"/>
  <c r="I1022" i="13" s="1"/>
  <c r="Q1031" i="13"/>
  <c r="I1032" i="13"/>
  <c r="N1032" i="13"/>
  <c r="N1035" i="13"/>
  <c r="H1038" i="13"/>
  <c r="I1048" i="13"/>
  <c r="N1048" i="13"/>
  <c r="L1048" i="13"/>
  <c r="I1056" i="13"/>
  <c r="N1056" i="13"/>
  <c r="L1056" i="13"/>
  <c r="I1060" i="13"/>
  <c r="H1062" i="13"/>
  <c r="H1064" i="13"/>
  <c r="N1069" i="13"/>
  <c r="L1069" i="13"/>
  <c r="I1069" i="13"/>
  <c r="L1071" i="13"/>
  <c r="I1071" i="13"/>
  <c r="N1071" i="13"/>
  <c r="P1080" i="13"/>
  <c r="O1080" i="13"/>
  <c r="N1081" i="13"/>
  <c r="M1081" i="13"/>
  <c r="L1081" i="13"/>
  <c r="I1081" i="13"/>
  <c r="R1084" i="13"/>
  <c r="T1084" i="13"/>
  <c r="R1092" i="13"/>
  <c r="T1092" i="13"/>
  <c r="Q1097" i="13"/>
  <c r="P1100" i="13"/>
  <c r="O1100" i="13"/>
  <c r="N1101" i="13"/>
  <c r="M1101" i="13"/>
  <c r="L1101" i="13"/>
  <c r="I1101" i="13"/>
  <c r="L1103" i="13"/>
  <c r="I1103" i="13"/>
  <c r="N1103" i="13"/>
  <c r="Q1111" i="13"/>
  <c r="P1111" i="13"/>
  <c r="O1111" i="13"/>
  <c r="Q1119" i="13"/>
  <c r="P1119" i="13"/>
  <c r="O1119" i="13"/>
  <c r="Q1127" i="13"/>
  <c r="P1127" i="13"/>
  <c r="O1127" i="13"/>
  <c r="P1141" i="13"/>
  <c r="O1141" i="13"/>
  <c r="P1145" i="13"/>
  <c r="O1145" i="13"/>
  <c r="Q1151" i="13"/>
  <c r="P1151" i="13"/>
  <c r="O1151" i="13"/>
  <c r="R1152" i="13"/>
  <c r="T1152" i="13"/>
  <c r="N1153" i="13"/>
  <c r="M1153" i="13"/>
  <c r="L1153" i="13"/>
  <c r="I1153" i="13"/>
  <c r="J1154" i="13"/>
  <c r="H1154" i="13"/>
  <c r="L1155" i="13"/>
  <c r="I1155" i="13"/>
  <c r="N1155" i="13"/>
  <c r="P1177" i="13"/>
  <c r="O1177" i="13"/>
  <c r="Q1183" i="13"/>
  <c r="P1183" i="13"/>
  <c r="O1183" i="13"/>
  <c r="R1184" i="13"/>
  <c r="T1184" i="13"/>
  <c r="N1185" i="13"/>
  <c r="M1185" i="13"/>
  <c r="L1185" i="13"/>
  <c r="I1185" i="13"/>
  <c r="J1186" i="13"/>
  <c r="H1186" i="13"/>
  <c r="L1187" i="13"/>
  <c r="I1187" i="13"/>
  <c r="N1187" i="13"/>
  <c r="P1209" i="13"/>
  <c r="O1209" i="13"/>
  <c r="Q1215" i="13"/>
  <c r="P1215" i="13"/>
  <c r="O1215" i="13"/>
  <c r="N1217" i="13"/>
  <c r="M1217" i="13"/>
  <c r="L1217" i="13"/>
  <c r="I1217" i="13"/>
  <c r="J1218" i="13"/>
  <c r="H1218" i="13"/>
  <c r="T1231" i="13"/>
  <c r="S1231" i="13"/>
  <c r="R1231" i="13"/>
  <c r="P1235" i="13"/>
  <c r="Q1235" i="13"/>
  <c r="O1235" i="13"/>
  <c r="I1235" i="13"/>
  <c r="P1248" i="13"/>
  <c r="O1248" i="13"/>
  <c r="P1250" i="13"/>
  <c r="Q1250" i="13"/>
  <c r="O1250" i="13"/>
  <c r="J1252" i="13"/>
  <c r="H1252" i="13"/>
  <c r="I1252" i="13" s="1"/>
  <c r="J1254" i="13"/>
  <c r="H1254" i="13"/>
  <c r="I1267" i="13"/>
  <c r="N1267" i="13"/>
  <c r="L1267" i="13"/>
  <c r="M1267" i="13"/>
  <c r="N1269" i="13"/>
  <c r="L1269" i="13"/>
  <c r="I1269" i="13"/>
  <c r="M1269" i="13"/>
  <c r="J1271" i="13"/>
  <c r="H1271" i="13"/>
  <c r="I1271" i="13" s="1"/>
  <c r="J1273" i="13"/>
  <c r="H1273" i="13"/>
  <c r="P1275" i="13"/>
  <c r="Q1275" i="13"/>
  <c r="O1275" i="13"/>
  <c r="P1277" i="13"/>
  <c r="Q1277" i="13"/>
  <c r="O1277" i="13"/>
  <c r="I1351" i="13"/>
  <c r="N1351" i="13"/>
  <c r="M1351" i="13"/>
  <c r="L1351" i="13"/>
  <c r="N1361" i="13"/>
  <c r="M1361" i="13"/>
  <c r="L1361" i="13"/>
  <c r="Q1539" i="13"/>
  <c r="P1539" i="13"/>
  <c r="O1539" i="13"/>
  <c r="I771" i="13"/>
  <c r="I775" i="13"/>
  <c r="I779" i="13"/>
  <c r="I783" i="13"/>
  <c r="I787" i="13"/>
  <c r="I791" i="13"/>
  <c r="I795" i="13"/>
  <c r="I799" i="13"/>
  <c r="I803" i="13"/>
  <c r="I807" i="13"/>
  <c r="I811" i="13"/>
  <c r="I815" i="13"/>
  <c r="I819" i="13"/>
  <c r="I823" i="13"/>
  <c r="I827" i="13"/>
  <c r="I831" i="13"/>
  <c r="I835" i="13"/>
  <c r="I839" i="13"/>
  <c r="I843" i="13"/>
  <c r="I847" i="13"/>
  <c r="I851" i="13"/>
  <c r="I855" i="13"/>
  <c r="I859" i="13"/>
  <c r="I863" i="13"/>
  <c r="I867" i="13"/>
  <c r="I871" i="13"/>
  <c r="I875" i="13"/>
  <c r="I879" i="13"/>
  <c r="I883" i="13"/>
  <c r="P884" i="13"/>
  <c r="I887" i="13"/>
  <c r="P888" i="13"/>
  <c r="I891" i="13"/>
  <c r="P892" i="13"/>
  <c r="I895" i="13"/>
  <c r="P896" i="13"/>
  <c r="I899" i="13"/>
  <c r="P900" i="13"/>
  <c r="I903" i="13"/>
  <c r="P904" i="13"/>
  <c r="I907" i="13"/>
  <c r="P908" i="13"/>
  <c r="I911" i="13"/>
  <c r="P912" i="13"/>
  <c r="I915" i="13"/>
  <c r="P916" i="13"/>
  <c r="I919" i="13"/>
  <c r="P920" i="13"/>
  <c r="I923" i="13"/>
  <c r="P924" i="13"/>
  <c r="I927" i="13"/>
  <c r="P928" i="13"/>
  <c r="I931" i="13"/>
  <c r="P932" i="13"/>
  <c r="I935" i="13"/>
  <c r="P936" i="13"/>
  <c r="I939" i="13"/>
  <c r="P940" i="13"/>
  <c r="I943" i="13"/>
  <c r="P944" i="13"/>
  <c r="I947" i="13"/>
  <c r="P948" i="13"/>
  <c r="I951" i="13"/>
  <c r="P952" i="13"/>
  <c r="I955" i="13"/>
  <c r="P956" i="13"/>
  <c r="I959" i="13"/>
  <c r="P960" i="13"/>
  <c r="I963" i="13"/>
  <c r="P964" i="13"/>
  <c r="I967" i="13"/>
  <c r="P968" i="13"/>
  <c r="N978" i="13"/>
  <c r="I978" i="13"/>
  <c r="I979" i="13"/>
  <c r="L980" i="13"/>
  <c r="N981" i="13"/>
  <c r="N994" i="13"/>
  <c r="I994" i="13"/>
  <c r="I995" i="13"/>
  <c r="L996" i="13"/>
  <c r="N997" i="13"/>
  <c r="N1010" i="13"/>
  <c r="I1010" i="13"/>
  <c r="I1011" i="13"/>
  <c r="L1012" i="13"/>
  <c r="N1013" i="13"/>
  <c r="N1026" i="13"/>
  <c r="I1026" i="13"/>
  <c r="I1027" i="13"/>
  <c r="L1028" i="13"/>
  <c r="N1029" i="13"/>
  <c r="N1042" i="13"/>
  <c r="I1042" i="13"/>
  <c r="L1047" i="13"/>
  <c r="N1047" i="13"/>
  <c r="L1055" i="13"/>
  <c r="N1055" i="13"/>
  <c r="N1065" i="13"/>
  <c r="L1065" i="13"/>
  <c r="I1065" i="13"/>
  <c r="L1067" i="13"/>
  <c r="I1067" i="13"/>
  <c r="N1067" i="13"/>
  <c r="O1083" i="13"/>
  <c r="P1084" i="13"/>
  <c r="O1084" i="13"/>
  <c r="N1085" i="13"/>
  <c r="M1085" i="13"/>
  <c r="L1085" i="13"/>
  <c r="M1091" i="13"/>
  <c r="P1092" i="13"/>
  <c r="O1092" i="13"/>
  <c r="N1093" i="13"/>
  <c r="M1093" i="13"/>
  <c r="L1093" i="13"/>
  <c r="I1093" i="13"/>
  <c r="L1095" i="13"/>
  <c r="I1095" i="13"/>
  <c r="N1095" i="13"/>
  <c r="J1102" i="13"/>
  <c r="H1102" i="13"/>
  <c r="Q1103" i="13"/>
  <c r="P1103" i="13"/>
  <c r="O1103" i="13"/>
  <c r="Q1108" i="13"/>
  <c r="O1109" i="13"/>
  <c r="I1112" i="13"/>
  <c r="Q1116" i="13"/>
  <c r="O1117" i="13"/>
  <c r="I1120" i="13"/>
  <c r="Q1124" i="13"/>
  <c r="O1125" i="13"/>
  <c r="I1128" i="13"/>
  <c r="Q1141" i="13"/>
  <c r="Q1145" i="13"/>
  <c r="M1147" i="13"/>
  <c r="P1149" i="13"/>
  <c r="O1149" i="13"/>
  <c r="Q1155" i="13"/>
  <c r="P1155" i="13"/>
  <c r="O1155" i="13"/>
  <c r="R1156" i="13"/>
  <c r="T1156" i="13"/>
  <c r="N1157" i="13"/>
  <c r="M1157" i="13"/>
  <c r="L1157" i="13"/>
  <c r="I1157" i="13"/>
  <c r="J1158" i="13"/>
  <c r="H1158" i="13"/>
  <c r="I1158" i="13" s="1"/>
  <c r="L1159" i="13"/>
  <c r="I1159" i="13"/>
  <c r="N1159" i="13"/>
  <c r="Q1177" i="13"/>
  <c r="M1179" i="13"/>
  <c r="P1181" i="13"/>
  <c r="O1181" i="13"/>
  <c r="Q1187" i="13"/>
  <c r="P1187" i="13"/>
  <c r="O1187" i="13"/>
  <c r="R1188" i="13"/>
  <c r="T1188" i="13"/>
  <c r="N1189" i="13"/>
  <c r="M1189" i="13"/>
  <c r="L1189" i="13"/>
  <c r="I1189" i="13"/>
  <c r="J1190" i="13"/>
  <c r="H1190" i="13"/>
  <c r="L1191" i="13"/>
  <c r="I1191" i="13"/>
  <c r="N1191" i="13"/>
  <c r="Q1209" i="13"/>
  <c r="M1211" i="13"/>
  <c r="P1213" i="13"/>
  <c r="O1213" i="13"/>
  <c r="J1219" i="13"/>
  <c r="H1219" i="13"/>
  <c r="Q1242" i="13"/>
  <c r="P1242" i="13"/>
  <c r="O1242" i="13"/>
  <c r="P1264" i="13"/>
  <c r="Q1264" i="13"/>
  <c r="O1264" i="13"/>
  <c r="P1266" i="13"/>
  <c r="Q1266" i="13"/>
  <c r="O1266" i="13"/>
  <c r="I972" i="13"/>
  <c r="N972" i="13"/>
  <c r="I988" i="13"/>
  <c r="N988" i="13"/>
  <c r="I1004" i="13"/>
  <c r="N1004" i="13"/>
  <c r="I1020" i="13"/>
  <c r="N1020" i="13"/>
  <c r="I1036" i="13"/>
  <c r="N1036" i="13"/>
  <c r="N1061" i="13"/>
  <c r="L1061" i="13"/>
  <c r="I1061" i="13"/>
  <c r="L1063" i="13"/>
  <c r="I1063" i="13"/>
  <c r="N1063" i="13"/>
  <c r="J1086" i="13"/>
  <c r="H1086" i="13"/>
  <c r="L1087" i="13"/>
  <c r="I1087" i="13"/>
  <c r="N1087" i="13"/>
  <c r="J1094" i="13"/>
  <c r="H1094" i="13"/>
  <c r="I1094" i="13" s="1"/>
  <c r="Q1095" i="13"/>
  <c r="P1095" i="13"/>
  <c r="O1095" i="13"/>
  <c r="R1104" i="13"/>
  <c r="T1104" i="13"/>
  <c r="P1112" i="13"/>
  <c r="O1112" i="13"/>
  <c r="N1113" i="13"/>
  <c r="M1113" i="13"/>
  <c r="L1113" i="13"/>
  <c r="I1113" i="13"/>
  <c r="P1120" i="13"/>
  <c r="O1120" i="13"/>
  <c r="N1121" i="13"/>
  <c r="M1121" i="13"/>
  <c r="L1121" i="13"/>
  <c r="I1121" i="13"/>
  <c r="P1128" i="13"/>
  <c r="O1128" i="13"/>
  <c r="N1129" i="13"/>
  <c r="M1129" i="13"/>
  <c r="L1129" i="13"/>
  <c r="I1129" i="13"/>
  <c r="P1153" i="13"/>
  <c r="O1153" i="13"/>
  <c r="Q1159" i="13"/>
  <c r="P1159" i="13"/>
  <c r="O1159" i="13"/>
  <c r="N1161" i="13"/>
  <c r="M1161" i="13"/>
  <c r="L1161" i="13"/>
  <c r="I1161" i="13"/>
  <c r="J1162" i="13"/>
  <c r="H1162" i="13"/>
  <c r="L1163" i="13"/>
  <c r="I1163" i="13"/>
  <c r="N1163" i="13"/>
  <c r="P1185" i="13"/>
  <c r="O1185" i="13"/>
  <c r="Q1191" i="13"/>
  <c r="P1191" i="13"/>
  <c r="O1191" i="13"/>
  <c r="R1192" i="13"/>
  <c r="T1192" i="13"/>
  <c r="N1193" i="13"/>
  <c r="M1193" i="13"/>
  <c r="L1193" i="13"/>
  <c r="I1193" i="13"/>
  <c r="J1194" i="13"/>
  <c r="H1194" i="13"/>
  <c r="L1195" i="13"/>
  <c r="I1195" i="13"/>
  <c r="N1195" i="13"/>
  <c r="P1217" i="13"/>
  <c r="O1217" i="13"/>
  <c r="P1236" i="13"/>
  <c r="Q1236" i="13"/>
  <c r="O1236" i="13"/>
  <c r="P1238" i="13"/>
  <c r="O1238" i="13"/>
  <c r="P1239" i="13"/>
  <c r="Q1239" i="13"/>
  <c r="O1239" i="13"/>
  <c r="J1241" i="13"/>
  <c r="H1241" i="13"/>
  <c r="P1244" i="13"/>
  <c r="Q1244" i="13"/>
  <c r="O1244" i="13"/>
  <c r="P1246" i="13"/>
  <c r="O1246" i="13"/>
  <c r="P1247" i="13"/>
  <c r="Q1247" i="13"/>
  <c r="O1247" i="13"/>
  <c r="P1249" i="13"/>
  <c r="Q1249" i="13"/>
  <c r="O1249" i="13"/>
  <c r="P1260" i="13"/>
  <c r="Q1260" i="13"/>
  <c r="O1260" i="13"/>
  <c r="I1291" i="13"/>
  <c r="N1291" i="13"/>
  <c r="M1291" i="13"/>
  <c r="L1291" i="13"/>
  <c r="H1301" i="13"/>
  <c r="J1301" i="13"/>
  <c r="N1305" i="13"/>
  <c r="L1305" i="13"/>
  <c r="I1305" i="13"/>
  <c r="M1305" i="13"/>
  <c r="I1359" i="13"/>
  <c r="N1359" i="13"/>
  <c r="M1359" i="13"/>
  <c r="L1359" i="13"/>
  <c r="N1369" i="13"/>
  <c r="M1369" i="13"/>
  <c r="L1369" i="13"/>
  <c r="T1513" i="13"/>
  <c r="S1513" i="13"/>
  <c r="R1513" i="13"/>
  <c r="J973" i="13"/>
  <c r="M974" i="13"/>
  <c r="O975" i="13"/>
  <c r="M979" i="13"/>
  <c r="N982" i="13"/>
  <c r="I982" i="13"/>
  <c r="I983" i="13"/>
  <c r="L984" i="13"/>
  <c r="J989" i="13"/>
  <c r="M990" i="13"/>
  <c r="O991" i="13"/>
  <c r="M995" i="13"/>
  <c r="N998" i="13"/>
  <c r="I998" i="13"/>
  <c r="I999" i="13"/>
  <c r="L1000" i="13"/>
  <c r="J1005" i="13"/>
  <c r="M1006" i="13"/>
  <c r="O1007" i="13"/>
  <c r="M1011" i="13"/>
  <c r="N1014" i="13"/>
  <c r="I1014" i="13"/>
  <c r="I1015" i="13"/>
  <c r="L1016" i="13"/>
  <c r="J1021" i="13"/>
  <c r="M1022" i="13"/>
  <c r="O1023" i="13"/>
  <c r="M1027" i="13"/>
  <c r="N1030" i="13"/>
  <c r="I1030" i="13"/>
  <c r="I1031" i="13"/>
  <c r="L1032" i="13"/>
  <c r="J1037" i="13"/>
  <c r="M1038" i="13"/>
  <c r="O1039" i="13"/>
  <c r="M1045" i="13"/>
  <c r="M1048" i="13"/>
  <c r="L1049" i="13"/>
  <c r="M1056" i="13"/>
  <c r="N1057" i="13"/>
  <c r="L1057" i="13"/>
  <c r="I1057" i="13"/>
  <c r="L1059" i="13"/>
  <c r="I1059" i="13"/>
  <c r="N1059" i="13"/>
  <c r="Q1073" i="13"/>
  <c r="L1075" i="13"/>
  <c r="N1075" i="13"/>
  <c r="S1076" i="13"/>
  <c r="Q1080" i="13"/>
  <c r="H1085" i="13"/>
  <c r="I1085" i="13" s="1"/>
  <c r="Q1087" i="13"/>
  <c r="P1087" i="13"/>
  <c r="O1087" i="13"/>
  <c r="H1093" i="13"/>
  <c r="N1094" i="13"/>
  <c r="I1096" i="13"/>
  <c r="Q1100" i="13"/>
  <c r="O1101" i="13"/>
  <c r="M1103" i="13"/>
  <c r="P1104" i="13"/>
  <c r="O1104" i="13"/>
  <c r="N1105" i="13"/>
  <c r="M1105" i="13"/>
  <c r="L1105" i="13"/>
  <c r="I1105" i="13"/>
  <c r="L1107" i="13"/>
  <c r="I1107" i="13"/>
  <c r="N1107" i="13"/>
  <c r="J1114" i="13"/>
  <c r="H1114" i="13"/>
  <c r="L1115" i="13"/>
  <c r="I1115" i="13"/>
  <c r="N1115" i="13"/>
  <c r="J1122" i="13"/>
  <c r="H1122" i="13"/>
  <c r="I1122" i="13" s="1"/>
  <c r="L1123" i="13"/>
  <c r="I1123" i="13"/>
  <c r="N1123" i="13"/>
  <c r="J1130" i="13"/>
  <c r="H1130" i="13"/>
  <c r="L1131" i="13"/>
  <c r="I1131" i="13"/>
  <c r="N1131" i="13"/>
  <c r="Q1153" i="13"/>
  <c r="M1155" i="13"/>
  <c r="P1157" i="13"/>
  <c r="O1157" i="13"/>
  <c r="Q1163" i="13"/>
  <c r="P1163" i="13"/>
  <c r="O1163" i="13"/>
  <c r="R1164" i="13"/>
  <c r="T1164" i="13"/>
  <c r="N1165" i="13"/>
  <c r="M1165" i="13"/>
  <c r="L1165" i="13"/>
  <c r="I1165" i="13"/>
  <c r="J1166" i="13"/>
  <c r="H1166" i="13"/>
  <c r="I1166" i="13" s="1"/>
  <c r="L1167" i="13"/>
  <c r="I1167" i="13"/>
  <c r="N1167" i="13"/>
  <c r="Q1185" i="13"/>
  <c r="M1187" i="13"/>
  <c r="P1189" i="13"/>
  <c r="O1189" i="13"/>
  <c r="Q1195" i="13"/>
  <c r="P1195" i="13"/>
  <c r="O1195" i="13"/>
  <c r="N1197" i="13"/>
  <c r="M1197" i="13"/>
  <c r="L1197" i="13"/>
  <c r="I1197" i="13"/>
  <c r="J1198" i="13"/>
  <c r="H1198" i="13"/>
  <c r="L1199" i="13"/>
  <c r="I1199" i="13"/>
  <c r="N1199" i="13"/>
  <c r="Q1217" i="13"/>
  <c r="Q1220" i="13"/>
  <c r="P1220" i="13"/>
  <c r="O1220" i="13"/>
  <c r="J1312" i="13"/>
  <c r="H1312" i="13"/>
  <c r="I1312" i="13" s="1"/>
  <c r="P1316" i="13"/>
  <c r="O1316" i="13"/>
  <c r="Q1316" i="13"/>
  <c r="N1357" i="13"/>
  <c r="M1357" i="13"/>
  <c r="L1357" i="13"/>
  <c r="J1507" i="13"/>
  <c r="G1507" i="13"/>
  <c r="L1060" i="13"/>
  <c r="L1064" i="13"/>
  <c r="L1068" i="13"/>
  <c r="L1072" i="13"/>
  <c r="L1076" i="13"/>
  <c r="L1080" i="13"/>
  <c r="L1084" i="13"/>
  <c r="L1088" i="13"/>
  <c r="L1092" i="13"/>
  <c r="L1096" i="13"/>
  <c r="L1100" i="13"/>
  <c r="L1104" i="13"/>
  <c r="L1108" i="13"/>
  <c r="L1112" i="13"/>
  <c r="L1116" i="13"/>
  <c r="L1120" i="13"/>
  <c r="L1124" i="13"/>
  <c r="L1128" i="13"/>
  <c r="L1132" i="13"/>
  <c r="L1136" i="13"/>
  <c r="L1140" i="13"/>
  <c r="L1144" i="13"/>
  <c r="L1148" i="13"/>
  <c r="L1152" i="13"/>
  <c r="L1156" i="13"/>
  <c r="L1160" i="13"/>
  <c r="L1164" i="13"/>
  <c r="L1168" i="13"/>
  <c r="L1172" i="13"/>
  <c r="L1176" i="13"/>
  <c r="L1180" i="13"/>
  <c r="L1184" i="13"/>
  <c r="L1188" i="13"/>
  <c r="L1192" i="13"/>
  <c r="L1196" i="13"/>
  <c r="L1200" i="13"/>
  <c r="L1204" i="13"/>
  <c r="L1208" i="13"/>
  <c r="L1212" i="13"/>
  <c r="L1216" i="13"/>
  <c r="M1221" i="13"/>
  <c r="O1222" i="13"/>
  <c r="N1224" i="13"/>
  <c r="I1225" i="13"/>
  <c r="L1226" i="13"/>
  <c r="J1231" i="13"/>
  <c r="O1233" i="13"/>
  <c r="O1237" i="13"/>
  <c r="L1243" i="13"/>
  <c r="O1245" i="13"/>
  <c r="O1251" i="13"/>
  <c r="O1253" i="13"/>
  <c r="Q1255" i="13"/>
  <c r="Q1257" i="13"/>
  <c r="I1263" i="13"/>
  <c r="N1263" i="13"/>
  <c r="L1263" i="13"/>
  <c r="N1265" i="13"/>
  <c r="L1265" i="13"/>
  <c r="I1265" i="13"/>
  <c r="O1270" i="13"/>
  <c r="O1272" i="13"/>
  <c r="Q1274" i="13"/>
  <c r="Q1292" i="13"/>
  <c r="P1294" i="13"/>
  <c r="O1294" i="13"/>
  <c r="N1295" i="13"/>
  <c r="M1295" i="13"/>
  <c r="L1295" i="13"/>
  <c r="O1296" i="13"/>
  <c r="Q1305" i="13"/>
  <c r="P1305" i="13"/>
  <c r="Q1307" i="13"/>
  <c r="N1309" i="13"/>
  <c r="L1309" i="13"/>
  <c r="I1309" i="13"/>
  <c r="I1347" i="13"/>
  <c r="N1347" i="13"/>
  <c r="M1347" i="13"/>
  <c r="L1347" i="13"/>
  <c r="N1349" i="13"/>
  <c r="M1349" i="13"/>
  <c r="L1349" i="13"/>
  <c r="I1349" i="13"/>
  <c r="Q1351" i="13"/>
  <c r="P1351" i="13"/>
  <c r="O1351" i="13"/>
  <c r="J1353" i="13"/>
  <c r="H1353" i="13"/>
  <c r="Q1355" i="13"/>
  <c r="P1355" i="13"/>
  <c r="O1355" i="13"/>
  <c r="J1357" i="13"/>
  <c r="H1357" i="13"/>
  <c r="Q1359" i="13"/>
  <c r="P1359" i="13"/>
  <c r="O1359" i="13"/>
  <c r="J1361" i="13"/>
  <c r="H1361" i="13"/>
  <c r="I1361" i="13" s="1"/>
  <c r="Q1363" i="13"/>
  <c r="P1363" i="13"/>
  <c r="O1363" i="13"/>
  <c r="J1365" i="13"/>
  <c r="H1365" i="13"/>
  <c r="Q1367" i="13"/>
  <c r="P1367" i="13"/>
  <c r="O1367" i="13"/>
  <c r="J1369" i="13"/>
  <c r="H1369" i="13"/>
  <c r="I1369" i="13" s="1"/>
  <c r="Q1413" i="13"/>
  <c r="O1413" i="13"/>
  <c r="P1413" i="13"/>
  <c r="I1413" i="13"/>
  <c r="Q1445" i="13"/>
  <c r="O1445" i="13"/>
  <c r="P1445" i="13"/>
  <c r="I1445" i="13"/>
  <c r="N1489" i="13"/>
  <c r="M1489" i="13"/>
  <c r="L1489" i="13"/>
  <c r="I1489" i="13"/>
  <c r="J1225" i="13"/>
  <c r="O1232" i="13"/>
  <c r="I1234" i="13"/>
  <c r="N1234" i="13"/>
  <c r="L1238" i="13"/>
  <c r="I1238" i="13"/>
  <c r="N1238" i="13"/>
  <c r="L1246" i="13"/>
  <c r="I1246" i="13"/>
  <c r="N1246" i="13"/>
  <c r="Q1251" i="13"/>
  <c r="Q1253" i="13"/>
  <c r="I1259" i="13"/>
  <c r="N1259" i="13"/>
  <c r="L1259" i="13"/>
  <c r="N1261" i="13"/>
  <c r="L1261" i="13"/>
  <c r="I1261" i="13"/>
  <c r="O1268" i="13"/>
  <c r="Q1270" i="13"/>
  <c r="N1281" i="13"/>
  <c r="L1281" i="13"/>
  <c r="I1281" i="13"/>
  <c r="Q1296" i="13"/>
  <c r="P1298" i="13"/>
  <c r="O1298" i="13"/>
  <c r="I1299" i="13"/>
  <c r="N1299" i="13"/>
  <c r="M1299" i="13"/>
  <c r="L1299" i="13"/>
  <c r="Q1309" i="13"/>
  <c r="P1309" i="13"/>
  <c r="N1313" i="13"/>
  <c r="L1313" i="13"/>
  <c r="I1313" i="13"/>
  <c r="I1343" i="13"/>
  <c r="N1343" i="13"/>
  <c r="M1343" i="13"/>
  <c r="L1343" i="13"/>
  <c r="N1345" i="13"/>
  <c r="M1345" i="13"/>
  <c r="L1345" i="13"/>
  <c r="Q1347" i="13"/>
  <c r="P1347" i="13"/>
  <c r="O1347" i="13"/>
  <c r="J1349" i="13"/>
  <c r="H1349" i="13"/>
  <c r="P1352" i="13"/>
  <c r="O1352" i="13"/>
  <c r="P1356" i="13"/>
  <c r="O1356" i="13"/>
  <c r="P1360" i="13"/>
  <c r="O1360" i="13"/>
  <c r="P1364" i="13"/>
  <c r="O1364" i="13"/>
  <c r="P1368" i="13"/>
  <c r="O1368" i="13"/>
  <c r="Q1403" i="13"/>
  <c r="P1403" i="13"/>
  <c r="O1403" i="13"/>
  <c r="J1430" i="13"/>
  <c r="G1430" i="13"/>
  <c r="J1462" i="13"/>
  <c r="G1462" i="13"/>
  <c r="Q1537" i="13"/>
  <c r="P1537" i="13"/>
  <c r="O1537" i="13"/>
  <c r="I1537" i="13"/>
  <c r="N1547" i="13"/>
  <c r="L1547" i="13"/>
  <c r="M1547" i="13"/>
  <c r="I1547" i="13"/>
  <c r="P1611" i="13"/>
  <c r="O1611" i="13"/>
  <c r="Q1611" i="13"/>
  <c r="I1050" i="13"/>
  <c r="I1054" i="13"/>
  <c r="I1058" i="13"/>
  <c r="N1060" i="13"/>
  <c r="I1062" i="13"/>
  <c r="N1064" i="13"/>
  <c r="I1066" i="13"/>
  <c r="N1068" i="13"/>
  <c r="I1070" i="13"/>
  <c r="N1072" i="13"/>
  <c r="I1074" i="13"/>
  <c r="N1076" i="13"/>
  <c r="I1078" i="13"/>
  <c r="N1080" i="13"/>
  <c r="I1082" i="13"/>
  <c r="N1084" i="13"/>
  <c r="I1086" i="13"/>
  <c r="N1088" i="13"/>
  <c r="I1090" i="13"/>
  <c r="N1092" i="13"/>
  <c r="N1096" i="13"/>
  <c r="I1098" i="13"/>
  <c r="N1100" i="13"/>
  <c r="I1102" i="13"/>
  <c r="N1104" i="13"/>
  <c r="I1106" i="13"/>
  <c r="N1108" i="13"/>
  <c r="I1110" i="13"/>
  <c r="N1112" i="13"/>
  <c r="I1114" i="13"/>
  <c r="N1116" i="13"/>
  <c r="N1120" i="13"/>
  <c r="N1124" i="13"/>
  <c r="I1126" i="13"/>
  <c r="N1128" i="13"/>
  <c r="N1132" i="13"/>
  <c r="I1134" i="13"/>
  <c r="N1136" i="13"/>
  <c r="I1138" i="13"/>
  <c r="N1140" i="13"/>
  <c r="N1144" i="13"/>
  <c r="I1146" i="13"/>
  <c r="N1148" i="13"/>
  <c r="I1150" i="13"/>
  <c r="N1152" i="13"/>
  <c r="I1154" i="13"/>
  <c r="N1156" i="13"/>
  <c r="N1160" i="13"/>
  <c r="N1164" i="13"/>
  <c r="N1168" i="13"/>
  <c r="I1170" i="13"/>
  <c r="N1172" i="13"/>
  <c r="I1174" i="13"/>
  <c r="N1176" i="13"/>
  <c r="I1178" i="13"/>
  <c r="N1180" i="13"/>
  <c r="N1184" i="13"/>
  <c r="I1186" i="13"/>
  <c r="N1188" i="13"/>
  <c r="N1192" i="13"/>
  <c r="N1196" i="13"/>
  <c r="I1198" i="13"/>
  <c r="N1200" i="13"/>
  <c r="N1204" i="13"/>
  <c r="I1206" i="13"/>
  <c r="N1208" i="13"/>
  <c r="I1210" i="13"/>
  <c r="N1212" i="13"/>
  <c r="I1214" i="13"/>
  <c r="N1216" i="13"/>
  <c r="I1218" i="13"/>
  <c r="O1221" i="13"/>
  <c r="H1223" i="13"/>
  <c r="M1225" i="13"/>
  <c r="Q1227" i="13"/>
  <c r="N1228" i="13"/>
  <c r="N1231" i="13"/>
  <c r="P1232" i="13"/>
  <c r="J1235" i="13"/>
  <c r="N1237" i="13"/>
  <c r="L1237" i="13"/>
  <c r="R1237" i="13"/>
  <c r="H1243" i="13"/>
  <c r="I1243" i="13" s="1"/>
  <c r="N1245" i="13"/>
  <c r="L1245" i="13"/>
  <c r="R1245" i="13"/>
  <c r="I1255" i="13"/>
  <c r="N1255" i="13"/>
  <c r="L1255" i="13"/>
  <c r="N1257" i="13"/>
  <c r="L1257" i="13"/>
  <c r="I1257" i="13"/>
  <c r="H1263" i="13"/>
  <c r="H1265" i="13"/>
  <c r="Q1268" i="13"/>
  <c r="Q1281" i="13"/>
  <c r="P1281" i="13"/>
  <c r="H1284" i="13"/>
  <c r="N1285" i="13"/>
  <c r="L1285" i="13"/>
  <c r="I1285" i="13"/>
  <c r="H1295" i="13"/>
  <c r="I1295" i="13" s="1"/>
  <c r="P1302" i="13"/>
  <c r="O1302" i="13"/>
  <c r="I1303" i="13"/>
  <c r="N1303" i="13"/>
  <c r="M1303" i="13"/>
  <c r="L1303" i="13"/>
  <c r="J1309" i="13"/>
  <c r="Q1313" i="13"/>
  <c r="P1313" i="13"/>
  <c r="I1339" i="13"/>
  <c r="N1339" i="13"/>
  <c r="M1339" i="13"/>
  <c r="L1339" i="13"/>
  <c r="N1341" i="13"/>
  <c r="M1341" i="13"/>
  <c r="L1341" i="13"/>
  <c r="I1341" i="13"/>
  <c r="Q1343" i="13"/>
  <c r="P1343" i="13"/>
  <c r="O1343" i="13"/>
  <c r="J1345" i="13"/>
  <c r="H1345" i="13"/>
  <c r="P1348" i="13"/>
  <c r="O1348" i="13"/>
  <c r="J1382" i="13"/>
  <c r="G1382" i="13"/>
  <c r="M1402" i="13"/>
  <c r="L1402" i="13"/>
  <c r="I1402" i="13"/>
  <c r="N1402" i="13"/>
  <c r="Q1437" i="13"/>
  <c r="O1437" i="13"/>
  <c r="P1437" i="13"/>
  <c r="I1437" i="13"/>
  <c r="Q1469" i="13"/>
  <c r="O1469" i="13"/>
  <c r="P1469" i="13"/>
  <c r="I1469" i="13"/>
  <c r="Q1511" i="13"/>
  <c r="P1511" i="13"/>
  <c r="O1511" i="13"/>
  <c r="O1132" i="13"/>
  <c r="O1136" i="13"/>
  <c r="O1140" i="13"/>
  <c r="O1144" i="13"/>
  <c r="O1148" i="13"/>
  <c r="O1152" i="13"/>
  <c r="O1156" i="13"/>
  <c r="O1160" i="13"/>
  <c r="O1164" i="13"/>
  <c r="O1168" i="13"/>
  <c r="O1172" i="13"/>
  <c r="O1176" i="13"/>
  <c r="O1180" i="13"/>
  <c r="O1184" i="13"/>
  <c r="O1188" i="13"/>
  <c r="O1192" i="13"/>
  <c r="O1196" i="13"/>
  <c r="O1200" i="13"/>
  <c r="O1204" i="13"/>
  <c r="O1208" i="13"/>
  <c r="O1212" i="13"/>
  <c r="O1216" i="13"/>
  <c r="Q1221" i="13"/>
  <c r="I1222" i="13"/>
  <c r="N1222" i="13"/>
  <c r="N1225" i="13"/>
  <c r="R1227" i="13"/>
  <c r="H1228" i="13"/>
  <c r="I1228" i="13" s="1"/>
  <c r="S1237" i="13"/>
  <c r="H1240" i="13"/>
  <c r="S1245" i="13"/>
  <c r="I1251" i="13"/>
  <c r="N1251" i="13"/>
  <c r="L1251" i="13"/>
  <c r="N1253" i="13"/>
  <c r="L1253" i="13"/>
  <c r="I1253" i="13"/>
  <c r="H1276" i="13"/>
  <c r="H1278" i="13"/>
  <c r="Q1285" i="13"/>
  <c r="P1285" i="13"/>
  <c r="H1288" i="13"/>
  <c r="I1288" i="13" s="1"/>
  <c r="N1289" i="13"/>
  <c r="L1289" i="13"/>
  <c r="I1289" i="13"/>
  <c r="O1291" i="13"/>
  <c r="O1305" i="13"/>
  <c r="P1306" i="13"/>
  <c r="O1306" i="13"/>
  <c r="I1307" i="13"/>
  <c r="N1307" i="13"/>
  <c r="M1307" i="13"/>
  <c r="L1307" i="13"/>
  <c r="I1335" i="13"/>
  <c r="N1335" i="13"/>
  <c r="M1335" i="13"/>
  <c r="L1335" i="13"/>
  <c r="N1337" i="13"/>
  <c r="M1337" i="13"/>
  <c r="L1337" i="13"/>
  <c r="Q1339" i="13"/>
  <c r="P1339" i="13"/>
  <c r="O1339" i="13"/>
  <c r="J1341" i="13"/>
  <c r="H1341" i="13"/>
  <c r="P1344" i="13"/>
  <c r="O1344" i="13"/>
  <c r="Q1352" i="13"/>
  <c r="Q1356" i="13"/>
  <c r="Q1360" i="13"/>
  <c r="Q1364" i="13"/>
  <c r="Q1368" i="13"/>
  <c r="L1374" i="13"/>
  <c r="I1374" i="13"/>
  <c r="N1374" i="13"/>
  <c r="I1375" i="13"/>
  <c r="N1375" i="13"/>
  <c r="M1375" i="13"/>
  <c r="L1375" i="13"/>
  <c r="J1422" i="13"/>
  <c r="G1422" i="13"/>
  <c r="J1454" i="13"/>
  <c r="G1454" i="13"/>
  <c r="N1542" i="13"/>
  <c r="M1542" i="13"/>
  <c r="L1542" i="13"/>
  <c r="I1542" i="13"/>
  <c r="I1590" i="13"/>
  <c r="N1590" i="13"/>
  <c r="L1590" i="13"/>
  <c r="M1590" i="13"/>
  <c r="P1132" i="13"/>
  <c r="P1136" i="13"/>
  <c r="P1140" i="13"/>
  <c r="P1144" i="13"/>
  <c r="P1148" i="13"/>
  <c r="P1152" i="13"/>
  <c r="P1156" i="13"/>
  <c r="P1160" i="13"/>
  <c r="P1164" i="13"/>
  <c r="P1168" i="13"/>
  <c r="P1172" i="13"/>
  <c r="P1176" i="13"/>
  <c r="P1180" i="13"/>
  <c r="P1184" i="13"/>
  <c r="P1188" i="13"/>
  <c r="P1192" i="13"/>
  <c r="P1196" i="13"/>
  <c r="P1200" i="13"/>
  <c r="P1204" i="13"/>
  <c r="P1208" i="13"/>
  <c r="P1212" i="13"/>
  <c r="P1216" i="13"/>
  <c r="S1227" i="13"/>
  <c r="N1232" i="13"/>
  <c r="I1232" i="13"/>
  <c r="I1233" i="13"/>
  <c r="L1234" i="13"/>
  <c r="M1238" i="13"/>
  <c r="I1239" i="13"/>
  <c r="L1239" i="13"/>
  <c r="M1246" i="13"/>
  <c r="I1247" i="13"/>
  <c r="N1247" i="13"/>
  <c r="L1247" i="13"/>
  <c r="N1249" i="13"/>
  <c r="L1249" i="13"/>
  <c r="I1249" i="13"/>
  <c r="O1267" i="13"/>
  <c r="O1269" i="13"/>
  <c r="I1279" i="13"/>
  <c r="N1279" i="13"/>
  <c r="M1279" i="13"/>
  <c r="L1279" i="13"/>
  <c r="M1281" i="13"/>
  <c r="Q1289" i="13"/>
  <c r="P1289" i="13"/>
  <c r="Q1291" i="13"/>
  <c r="N1293" i="13"/>
  <c r="L1293" i="13"/>
  <c r="I1293" i="13"/>
  <c r="Q1298" i="13"/>
  <c r="O1309" i="13"/>
  <c r="P1310" i="13"/>
  <c r="O1310" i="13"/>
  <c r="I1311" i="13"/>
  <c r="N1311" i="13"/>
  <c r="M1311" i="13"/>
  <c r="L1311" i="13"/>
  <c r="M1313" i="13"/>
  <c r="I1315" i="13"/>
  <c r="N1315" i="13"/>
  <c r="M1315" i="13"/>
  <c r="L1315" i="13"/>
  <c r="I1319" i="13"/>
  <c r="N1319" i="13"/>
  <c r="M1319" i="13"/>
  <c r="L1319" i="13"/>
  <c r="I1323" i="13"/>
  <c r="N1323" i="13"/>
  <c r="M1323" i="13"/>
  <c r="L1323" i="13"/>
  <c r="I1327" i="13"/>
  <c r="N1327" i="13"/>
  <c r="M1327" i="13"/>
  <c r="L1327" i="13"/>
  <c r="I1331" i="13"/>
  <c r="N1331" i="13"/>
  <c r="M1331" i="13"/>
  <c r="L1331" i="13"/>
  <c r="N1333" i="13"/>
  <c r="M1333" i="13"/>
  <c r="L1333" i="13"/>
  <c r="Q1335" i="13"/>
  <c r="P1335" i="13"/>
  <c r="O1335" i="13"/>
  <c r="J1337" i="13"/>
  <c r="H1337" i="13"/>
  <c r="I1337" i="13" s="1"/>
  <c r="P1340" i="13"/>
  <c r="O1340" i="13"/>
  <c r="Q1375" i="13"/>
  <c r="P1375" i="13"/>
  <c r="O1375" i="13"/>
  <c r="Q1429" i="13"/>
  <c r="O1429" i="13"/>
  <c r="P1429" i="13"/>
  <c r="I1429" i="13"/>
  <c r="Q1461" i="13"/>
  <c r="O1461" i="13"/>
  <c r="P1461" i="13"/>
  <c r="I1461" i="13"/>
  <c r="J1491" i="13"/>
  <c r="G1491" i="13"/>
  <c r="Q1509" i="13"/>
  <c r="P1509" i="13"/>
  <c r="O1509" i="13"/>
  <c r="I1509" i="13"/>
  <c r="J1535" i="13"/>
  <c r="G1535" i="13"/>
  <c r="T1541" i="13"/>
  <c r="S1541" i="13"/>
  <c r="R1541" i="13"/>
  <c r="I1226" i="13"/>
  <c r="N1226" i="13"/>
  <c r="L1242" i="13"/>
  <c r="I1242" i="13"/>
  <c r="N1242" i="13"/>
  <c r="I1275" i="13"/>
  <c r="N1275" i="13"/>
  <c r="L1275" i="13"/>
  <c r="N1277" i="13"/>
  <c r="L1277" i="13"/>
  <c r="I1277" i="13"/>
  <c r="P1282" i="13"/>
  <c r="O1282" i="13"/>
  <c r="I1283" i="13"/>
  <c r="N1283" i="13"/>
  <c r="M1283" i="13"/>
  <c r="L1283" i="13"/>
  <c r="Q1293" i="13"/>
  <c r="P1293" i="13"/>
  <c r="N1297" i="13"/>
  <c r="L1297" i="13"/>
  <c r="I1297" i="13"/>
  <c r="P1314" i="13"/>
  <c r="O1314" i="13"/>
  <c r="Q1315" i="13"/>
  <c r="P1315" i="13"/>
  <c r="N1317" i="13"/>
  <c r="M1317" i="13"/>
  <c r="L1317" i="13"/>
  <c r="Q1319" i="13"/>
  <c r="P1319" i="13"/>
  <c r="O1319" i="13"/>
  <c r="N1321" i="13"/>
  <c r="M1321" i="13"/>
  <c r="L1321" i="13"/>
  <c r="Q1323" i="13"/>
  <c r="P1323" i="13"/>
  <c r="O1323" i="13"/>
  <c r="N1325" i="13"/>
  <c r="M1325" i="13"/>
  <c r="L1325" i="13"/>
  <c r="I1325" i="13"/>
  <c r="Q1327" i="13"/>
  <c r="P1327" i="13"/>
  <c r="O1327" i="13"/>
  <c r="N1329" i="13"/>
  <c r="M1329" i="13"/>
  <c r="L1329" i="13"/>
  <c r="Q1331" i="13"/>
  <c r="P1331" i="13"/>
  <c r="O1331" i="13"/>
  <c r="J1333" i="13"/>
  <c r="H1333" i="13"/>
  <c r="I1333" i="13" s="1"/>
  <c r="P1336" i="13"/>
  <c r="O1336" i="13"/>
  <c r="L1370" i="13"/>
  <c r="I1370" i="13"/>
  <c r="N1370" i="13"/>
  <c r="I1371" i="13"/>
  <c r="N1371" i="13"/>
  <c r="M1371" i="13"/>
  <c r="L1371" i="13"/>
  <c r="N1373" i="13"/>
  <c r="M1373" i="13"/>
  <c r="L1373" i="13"/>
  <c r="Q1376" i="13"/>
  <c r="P1376" i="13"/>
  <c r="O1376" i="13"/>
  <c r="J1414" i="13"/>
  <c r="G1414" i="13"/>
  <c r="J1446" i="13"/>
  <c r="G1446" i="13"/>
  <c r="N1220" i="13"/>
  <c r="I1220" i="13"/>
  <c r="I1221" i="13"/>
  <c r="L1222" i="13"/>
  <c r="N1223" i="13"/>
  <c r="J1227" i="13"/>
  <c r="M1228" i="13"/>
  <c r="O1229" i="13"/>
  <c r="M1233" i="13"/>
  <c r="N1241" i="13"/>
  <c r="L1241" i="13"/>
  <c r="M1255" i="13"/>
  <c r="O1259" i="13"/>
  <c r="O1261" i="13"/>
  <c r="N1271" i="13"/>
  <c r="L1271" i="13"/>
  <c r="N1273" i="13"/>
  <c r="L1273" i="13"/>
  <c r="I1273" i="13"/>
  <c r="O1285" i="13"/>
  <c r="P1286" i="13"/>
  <c r="O1286" i="13"/>
  <c r="I1287" i="13"/>
  <c r="N1287" i="13"/>
  <c r="M1287" i="13"/>
  <c r="L1287" i="13"/>
  <c r="M1289" i="13"/>
  <c r="J1293" i="13"/>
  <c r="Q1297" i="13"/>
  <c r="P1297" i="13"/>
  <c r="Q1299" i="13"/>
  <c r="H1300" i="13"/>
  <c r="N1301" i="13"/>
  <c r="L1301" i="13"/>
  <c r="I1301" i="13"/>
  <c r="O1303" i="13"/>
  <c r="Q1306" i="13"/>
  <c r="J1315" i="13"/>
  <c r="J1317" i="13"/>
  <c r="H1317" i="13"/>
  <c r="I1317" i="13" s="1"/>
  <c r="P1320" i="13"/>
  <c r="O1320" i="13"/>
  <c r="J1321" i="13"/>
  <c r="H1321" i="13"/>
  <c r="P1324" i="13"/>
  <c r="O1324" i="13"/>
  <c r="J1325" i="13"/>
  <c r="H1325" i="13"/>
  <c r="P1328" i="13"/>
  <c r="O1328" i="13"/>
  <c r="J1329" i="13"/>
  <c r="H1329" i="13"/>
  <c r="I1329" i="13" s="1"/>
  <c r="P1332" i="13"/>
  <c r="O1332" i="13"/>
  <c r="Q1340" i="13"/>
  <c r="Q1371" i="13"/>
  <c r="P1371" i="13"/>
  <c r="O1371" i="13"/>
  <c r="J1373" i="13"/>
  <c r="H1373" i="13"/>
  <c r="T1377" i="13"/>
  <c r="S1377" i="13"/>
  <c r="R1377" i="13"/>
  <c r="Q1421" i="13"/>
  <c r="O1421" i="13"/>
  <c r="P1421" i="13"/>
  <c r="I1421" i="13"/>
  <c r="Q1453" i="13"/>
  <c r="O1453" i="13"/>
  <c r="P1453" i="13"/>
  <c r="I1453" i="13"/>
  <c r="N1514" i="13"/>
  <c r="M1514" i="13"/>
  <c r="L1514" i="13"/>
  <c r="I1514" i="13"/>
  <c r="P1582" i="13"/>
  <c r="Q1582" i="13"/>
  <c r="O1582" i="13"/>
  <c r="I1236" i="13"/>
  <c r="I1240" i="13"/>
  <c r="I1244" i="13"/>
  <c r="I1248" i="13"/>
  <c r="N1250" i="13"/>
  <c r="N1254" i="13"/>
  <c r="I1256" i="13"/>
  <c r="N1258" i="13"/>
  <c r="I1260" i="13"/>
  <c r="N1262" i="13"/>
  <c r="I1264" i="13"/>
  <c r="N1266" i="13"/>
  <c r="I1268" i="13"/>
  <c r="N1270" i="13"/>
  <c r="I1272" i="13"/>
  <c r="N1274" i="13"/>
  <c r="I1276" i="13"/>
  <c r="N1278" i="13"/>
  <c r="I1280" i="13"/>
  <c r="N1282" i="13"/>
  <c r="I1284" i="13"/>
  <c r="N1286" i="13"/>
  <c r="N1290" i="13"/>
  <c r="I1292" i="13"/>
  <c r="N1294" i="13"/>
  <c r="I1296" i="13"/>
  <c r="N1298" i="13"/>
  <c r="I1300" i="13"/>
  <c r="N1302" i="13"/>
  <c r="I1304" i="13"/>
  <c r="N1306" i="13"/>
  <c r="I1308" i="13"/>
  <c r="N1310" i="13"/>
  <c r="N1314" i="13"/>
  <c r="I1316" i="13"/>
  <c r="N1318" i="13"/>
  <c r="I1320" i="13"/>
  <c r="N1322" i="13"/>
  <c r="I1324" i="13"/>
  <c r="N1326" i="13"/>
  <c r="I1328" i="13"/>
  <c r="N1330" i="13"/>
  <c r="I1332" i="13"/>
  <c r="N1334" i="13"/>
  <c r="I1336" i="13"/>
  <c r="N1338" i="13"/>
  <c r="I1340" i="13"/>
  <c r="N1342" i="13"/>
  <c r="I1344" i="13"/>
  <c r="N1346" i="13"/>
  <c r="I1348" i="13"/>
  <c r="N1350" i="13"/>
  <c r="I1352" i="13"/>
  <c r="N1354" i="13"/>
  <c r="I1356" i="13"/>
  <c r="N1358" i="13"/>
  <c r="I1360" i="13"/>
  <c r="N1362" i="13"/>
  <c r="I1364" i="13"/>
  <c r="N1366" i="13"/>
  <c r="I1368" i="13"/>
  <c r="I1372" i="13"/>
  <c r="I1376" i="13"/>
  <c r="J1377" i="13"/>
  <c r="O1381" i="13"/>
  <c r="P1384" i="13"/>
  <c r="O1384" i="13"/>
  <c r="P1385" i="13"/>
  <c r="G1386" i="13"/>
  <c r="P1390" i="13"/>
  <c r="N1397" i="13"/>
  <c r="M1397" i="13"/>
  <c r="L1397" i="13"/>
  <c r="N1413" i="13"/>
  <c r="M1413" i="13"/>
  <c r="L1413" i="13"/>
  <c r="J1415" i="13"/>
  <c r="G1415" i="13"/>
  <c r="N1421" i="13"/>
  <c r="M1421" i="13"/>
  <c r="L1421" i="13"/>
  <c r="J1423" i="13"/>
  <c r="G1423" i="13"/>
  <c r="N1429" i="13"/>
  <c r="M1429" i="13"/>
  <c r="L1429" i="13"/>
  <c r="J1431" i="13"/>
  <c r="G1431" i="13"/>
  <c r="N1437" i="13"/>
  <c r="M1437" i="13"/>
  <c r="L1437" i="13"/>
  <c r="J1439" i="13"/>
  <c r="G1439" i="13"/>
  <c r="N1445" i="13"/>
  <c r="M1445" i="13"/>
  <c r="L1445" i="13"/>
  <c r="J1447" i="13"/>
  <c r="G1447" i="13"/>
  <c r="N1453" i="13"/>
  <c r="M1453" i="13"/>
  <c r="L1453" i="13"/>
  <c r="J1455" i="13"/>
  <c r="G1455" i="13"/>
  <c r="N1461" i="13"/>
  <c r="M1461" i="13"/>
  <c r="L1461" i="13"/>
  <c r="J1463" i="13"/>
  <c r="G1463" i="13"/>
  <c r="N1469" i="13"/>
  <c r="M1469" i="13"/>
  <c r="L1469" i="13"/>
  <c r="J1471" i="13"/>
  <c r="G1471" i="13"/>
  <c r="Q1477" i="13"/>
  <c r="O1477" i="13"/>
  <c r="G1490" i="13"/>
  <c r="Q1491" i="13"/>
  <c r="P1491" i="13"/>
  <c r="O1491" i="13"/>
  <c r="J1503" i="13"/>
  <c r="G1503" i="13"/>
  <c r="Q1505" i="13"/>
  <c r="P1505" i="13"/>
  <c r="O1505" i="13"/>
  <c r="Q1507" i="13"/>
  <c r="P1507" i="13"/>
  <c r="O1507" i="13"/>
  <c r="N1510" i="13"/>
  <c r="M1510" i="13"/>
  <c r="L1510" i="13"/>
  <c r="I1510" i="13"/>
  <c r="J1531" i="13"/>
  <c r="G1531" i="13"/>
  <c r="Q1533" i="13"/>
  <c r="P1533" i="13"/>
  <c r="O1533" i="13"/>
  <c r="Q1535" i="13"/>
  <c r="P1535" i="13"/>
  <c r="O1535" i="13"/>
  <c r="N1538" i="13"/>
  <c r="M1538" i="13"/>
  <c r="L1538" i="13"/>
  <c r="I1538" i="13"/>
  <c r="P1578" i="13"/>
  <c r="Q1578" i="13"/>
  <c r="O1578" i="13"/>
  <c r="P1612" i="13"/>
  <c r="Q1612" i="13"/>
  <c r="O1612" i="13"/>
  <c r="O1774" i="13"/>
  <c r="Q1774" i="13"/>
  <c r="P1774" i="13"/>
  <c r="J1851" i="13"/>
  <c r="G1851" i="13"/>
  <c r="O1318" i="13"/>
  <c r="O1322" i="13"/>
  <c r="O1326" i="13"/>
  <c r="O1330" i="13"/>
  <c r="O1334" i="13"/>
  <c r="O1338" i="13"/>
  <c r="O1342" i="13"/>
  <c r="O1346" i="13"/>
  <c r="O1350" i="13"/>
  <c r="O1354" i="13"/>
  <c r="O1358" i="13"/>
  <c r="O1362" i="13"/>
  <c r="O1366" i="13"/>
  <c r="O1370" i="13"/>
  <c r="O1374" i="13"/>
  <c r="O1377" i="13"/>
  <c r="P1380" i="13"/>
  <c r="O1380" i="13"/>
  <c r="M1387" i="13"/>
  <c r="I1387" i="13"/>
  <c r="Q1389" i="13"/>
  <c r="O1389" i="13"/>
  <c r="J1399" i="13"/>
  <c r="G1399" i="13"/>
  <c r="Q1409" i="13"/>
  <c r="O1409" i="13"/>
  <c r="Q1415" i="13"/>
  <c r="P1415" i="13"/>
  <c r="O1415" i="13"/>
  <c r="Q1423" i="13"/>
  <c r="P1423" i="13"/>
  <c r="O1423" i="13"/>
  <c r="Q1431" i="13"/>
  <c r="P1431" i="13"/>
  <c r="O1431" i="13"/>
  <c r="Q1439" i="13"/>
  <c r="P1439" i="13"/>
  <c r="O1439" i="13"/>
  <c r="Q1447" i="13"/>
  <c r="P1447" i="13"/>
  <c r="O1447" i="13"/>
  <c r="Q1455" i="13"/>
  <c r="P1455" i="13"/>
  <c r="O1455" i="13"/>
  <c r="Q1463" i="13"/>
  <c r="P1463" i="13"/>
  <c r="O1463" i="13"/>
  <c r="Q1471" i="13"/>
  <c r="P1471" i="13"/>
  <c r="O1471" i="13"/>
  <c r="N1477" i="13"/>
  <c r="M1477" i="13"/>
  <c r="L1477" i="13"/>
  <c r="J1479" i="13"/>
  <c r="G1479" i="13"/>
  <c r="Q1485" i="13"/>
  <c r="O1485" i="13"/>
  <c r="J1499" i="13"/>
  <c r="G1499" i="13"/>
  <c r="Q1501" i="13"/>
  <c r="P1501" i="13"/>
  <c r="O1501" i="13"/>
  <c r="Q1503" i="13"/>
  <c r="P1503" i="13"/>
  <c r="O1503" i="13"/>
  <c r="N1506" i="13"/>
  <c r="M1506" i="13"/>
  <c r="L1506" i="13"/>
  <c r="I1506" i="13"/>
  <c r="J1527" i="13"/>
  <c r="G1527" i="13"/>
  <c r="Q1529" i="13"/>
  <c r="P1529" i="13"/>
  <c r="O1529" i="13"/>
  <c r="Q1531" i="13"/>
  <c r="P1531" i="13"/>
  <c r="O1531" i="13"/>
  <c r="N1534" i="13"/>
  <c r="M1534" i="13"/>
  <c r="L1534" i="13"/>
  <c r="I1534" i="13"/>
  <c r="P1565" i="13"/>
  <c r="Q1565" i="13"/>
  <c r="O1565" i="13"/>
  <c r="I1574" i="13"/>
  <c r="N1574" i="13"/>
  <c r="M1574" i="13"/>
  <c r="L1574" i="13"/>
  <c r="P1575" i="13"/>
  <c r="Q1575" i="13"/>
  <c r="O1575" i="13"/>
  <c r="Q1580" i="13"/>
  <c r="P1580" i="13"/>
  <c r="O1580" i="13"/>
  <c r="P1589" i="13"/>
  <c r="Q1589" i="13"/>
  <c r="O1589" i="13"/>
  <c r="J1604" i="13"/>
  <c r="H1604" i="13"/>
  <c r="P1318" i="13"/>
  <c r="P1322" i="13"/>
  <c r="P1326" i="13"/>
  <c r="P1330" i="13"/>
  <c r="L1332" i="13"/>
  <c r="P1334" i="13"/>
  <c r="L1336" i="13"/>
  <c r="P1338" i="13"/>
  <c r="L1340" i="13"/>
  <c r="P1342" i="13"/>
  <c r="L1344" i="13"/>
  <c r="P1346" i="13"/>
  <c r="L1348" i="13"/>
  <c r="P1350" i="13"/>
  <c r="L1352" i="13"/>
  <c r="P1354" i="13"/>
  <c r="L1356" i="13"/>
  <c r="P1358" i="13"/>
  <c r="L1360" i="13"/>
  <c r="P1362" i="13"/>
  <c r="L1364" i="13"/>
  <c r="P1366" i="13"/>
  <c r="L1368" i="13"/>
  <c r="P1370" i="13"/>
  <c r="L1372" i="13"/>
  <c r="P1374" i="13"/>
  <c r="L1376" i="13"/>
  <c r="P1377" i="13"/>
  <c r="G1378" i="13"/>
  <c r="I1380" i="13"/>
  <c r="M1383" i="13"/>
  <c r="I1383" i="13"/>
  <c r="Q1387" i="13"/>
  <c r="P1387" i="13"/>
  <c r="N1389" i="13"/>
  <c r="M1389" i="13"/>
  <c r="L1389" i="13"/>
  <c r="Q1393" i="13"/>
  <c r="O1393" i="13"/>
  <c r="G1398" i="13"/>
  <c r="Q1399" i="13"/>
  <c r="P1399" i="13"/>
  <c r="O1399" i="13"/>
  <c r="N1409" i="13"/>
  <c r="M1409" i="13"/>
  <c r="L1409" i="13"/>
  <c r="J1411" i="13"/>
  <c r="G1411" i="13"/>
  <c r="I1477" i="13"/>
  <c r="M1478" i="13"/>
  <c r="L1478" i="13"/>
  <c r="I1478" i="13"/>
  <c r="Q1479" i="13"/>
  <c r="P1479" i="13"/>
  <c r="O1479" i="13"/>
  <c r="N1485" i="13"/>
  <c r="M1485" i="13"/>
  <c r="L1485" i="13"/>
  <c r="J1487" i="13"/>
  <c r="G1487" i="13"/>
  <c r="J1495" i="13"/>
  <c r="G1495" i="13"/>
  <c r="Q1497" i="13"/>
  <c r="P1497" i="13"/>
  <c r="O1497" i="13"/>
  <c r="Q1499" i="13"/>
  <c r="P1499" i="13"/>
  <c r="O1499" i="13"/>
  <c r="N1502" i="13"/>
  <c r="M1502" i="13"/>
  <c r="L1502" i="13"/>
  <c r="I1502" i="13"/>
  <c r="T1505" i="13"/>
  <c r="S1505" i="13"/>
  <c r="J1523" i="13"/>
  <c r="G1523" i="13"/>
  <c r="Q1525" i="13"/>
  <c r="P1525" i="13"/>
  <c r="O1525" i="13"/>
  <c r="Q1527" i="13"/>
  <c r="P1527" i="13"/>
  <c r="O1527" i="13"/>
  <c r="N1530" i="13"/>
  <c r="M1530" i="13"/>
  <c r="L1530" i="13"/>
  <c r="I1530" i="13"/>
  <c r="T1533" i="13"/>
  <c r="S1533" i="13"/>
  <c r="P1550" i="13"/>
  <c r="Q1550" i="13"/>
  <c r="O1550" i="13"/>
  <c r="G1557" i="13"/>
  <c r="J1557" i="13"/>
  <c r="N1560" i="13"/>
  <c r="L1560" i="13"/>
  <c r="I1560" i="13"/>
  <c r="M1560" i="13"/>
  <c r="J1562" i="13"/>
  <c r="H1562" i="13"/>
  <c r="J1572" i="13"/>
  <c r="H1572" i="13"/>
  <c r="I1575" i="13"/>
  <c r="J1577" i="13"/>
  <c r="H1577" i="13"/>
  <c r="J1595" i="13"/>
  <c r="H1595" i="13"/>
  <c r="J1692" i="13"/>
  <c r="H1692" i="13"/>
  <c r="J1747" i="13"/>
  <c r="G1747" i="13"/>
  <c r="M1379" i="13"/>
  <c r="I1379" i="13"/>
  <c r="Q1383" i="13"/>
  <c r="P1383" i="13"/>
  <c r="N1393" i="13"/>
  <c r="M1393" i="13"/>
  <c r="L1393" i="13"/>
  <c r="Q1405" i="13"/>
  <c r="O1405" i="13"/>
  <c r="T1409" i="13"/>
  <c r="S1409" i="13"/>
  <c r="M1410" i="13"/>
  <c r="L1410" i="13"/>
  <c r="I1410" i="13"/>
  <c r="Q1411" i="13"/>
  <c r="P1411" i="13"/>
  <c r="O1411" i="13"/>
  <c r="Q1417" i="13"/>
  <c r="O1417" i="13"/>
  <c r="Q1425" i="13"/>
  <c r="O1425" i="13"/>
  <c r="Q1433" i="13"/>
  <c r="O1433" i="13"/>
  <c r="Q1441" i="13"/>
  <c r="O1441" i="13"/>
  <c r="Q1449" i="13"/>
  <c r="O1449" i="13"/>
  <c r="Q1457" i="13"/>
  <c r="O1457" i="13"/>
  <c r="Q1465" i="13"/>
  <c r="O1465" i="13"/>
  <c r="I1485" i="13"/>
  <c r="G1486" i="13"/>
  <c r="Q1487" i="13"/>
  <c r="P1487" i="13"/>
  <c r="O1487" i="13"/>
  <c r="Q1493" i="13"/>
  <c r="P1493" i="13"/>
  <c r="O1493" i="13"/>
  <c r="Q1495" i="13"/>
  <c r="P1495" i="13"/>
  <c r="O1495" i="13"/>
  <c r="N1498" i="13"/>
  <c r="M1498" i="13"/>
  <c r="L1498" i="13"/>
  <c r="I1498" i="13"/>
  <c r="I1501" i="13"/>
  <c r="J1519" i="13"/>
  <c r="G1519" i="13"/>
  <c r="Q1521" i="13"/>
  <c r="P1521" i="13"/>
  <c r="O1521" i="13"/>
  <c r="Q1523" i="13"/>
  <c r="P1523" i="13"/>
  <c r="O1523" i="13"/>
  <c r="N1526" i="13"/>
  <c r="M1526" i="13"/>
  <c r="L1526" i="13"/>
  <c r="I1526" i="13"/>
  <c r="I1529" i="13"/>
  <c r="Q1548" i="13"/>
  <c r="P1548" i="13"/>
  <c r="O1548" i="13"/>
  <c r="P1561" i="13"/>
  <c r="Q1561" i="13"/>
  <c r="O1561" i="13"/>
  <c r="P1570" i="13"/>
  <c r="Q1570" i="13"/>
  <c r="O1570" i="13"/>
  <c r="P1584" i="13"/>
  <c r="O1584" i="13"/>
  <c r="P1585" i="13"/>
  <c r="Q1585" i="13"/>
  <c r="O1585" i="13"/>
  <c r="P1587" i="13"/>
  <c r="Q1587" i="13"/>
  <c r="O1587" i="13"/>
  <c r="P1603" i="13"/>
  <c r="Q1603" i="13"/>
  <c r="O1603" i="13"/>
  <c r="I1614" i="13"/>
  <c r="N1614" i="13"/>
  <c r="L1614" i="13"/>
  <c r="M1614" i="13"/>
  <c r="J1660" i="13"/>
  <c r="H1660" i="13"/>
  <c r="J1724" i="13"/>
  <c r="G1724" i="13"/>
  <c r="I1250" i="13"/>
  <c r="I1254" i="13"/>
  <c r="I1258" i="13"/>
  <c r="I1262" i="13"/>
  <c r="I1266" i="13"/>
  <c r="I1270" i="13"/>
  <c r="I1274" i="13"/>
  <c r="I1278" i="13"/>
  <c r="I1282" i="13"/>
  <c r="I1286" i="13"/>
  <c r="I1290" i="13"/>
  <c r="I1294" i="13"/>
  <c r="I1298" i="13"/>
  <c r="I1302" i="13"/>
  <c r="I1306" i="13"/>
  <c r="I1310" i="13"/>
  <c r="I1314" i="13"/>
  <c r="I1318" i="13"/>
  <c r="I1322" i="13"/>
  <c r="I1326" i="13"/>
  <c r="I1330" i="13"/>
  <c r="I1334" i="13"/>
  <c r="I1338" i="13"/>
  <c r="I1342" i="13"/>
  <c r="I1346" i="13"/>
  <c r="I1350" i="13"/>
  <c r="Q1379" i="13"/>
  <c r="P1379" i="13"/>
  <c r="J1383" i="13"/>
  <c r="Q1384" i="13"/>
  <c r="N1385" i="13"/>
  <c r="M1385" i="13"/>
  <c r="L1385" i="13"/>
  <c r="P1386" i="13"/>
  <c r="L1387" i="13"/>
  <c r="J1389" i="13"/>
  <c r="I1393" i="13"/>
  <c r="J1395" i="13"/>
  <c r="G1395" i="13"/>
  <c r="Q1401" i="13"/>
  <c r="O1401" i="13"/>
  <c r="N1405" i="13"/>
  <c r="M1405" i="13"/>
  <c r="L1405" i="13"/>
  <c r="J1407" i="13"/>
  <c r="G1407" i="13"/>
  <c r="T1408" i="13"/>
  <c r="P1409" i="13"/>
  <c r="N1417" i="13"/>
  <c r="M1417" i="13"/>
  <c r="L1417" i="13"/>
  <c r="J1419" i="13"/>
  <c r="G1419" i="13"/>
  <c r="N1425" i="13"/>
  <c r="M1425" i="13"/>
  <c r="L1425" i="13"/>
  <c r="J1427" i="13"/>
  <c r="G1427" i="13"/>
  <c r="N1433" i="13"/>
  <c r="M1433" i="13"/>
  <c r="L1433" i="13"/>
  <c r="J1435" i="13"/>
  <c r="G1435" i="13"/>
  <c r="N1441" i="13"/>
  <c r="M1441" i="13"/>
  <c r="L1441" i="13"/>
  <c r="J1443" i="13"/>
  <c r="G1443" i="13"/>
  <c r="N1449" i="13"/>
  <c r="M1449" i="13"/>
  <c r="L1449" i="13"/>
  <c r="J1451" i="13"/>
  <c r="G1451" i="13"/>
  <c r="N1457" i="13"/>
  <c r="M1457" i="13"/>
  <c r="L1457" i="13"/>
  <c r="J1459" i="13"/>
  <c r="G1459" i="13"/>
  <c r="N1465" i="13"/>
  <c r="M1465" i="13"/>
  <c r="L1465" i="13"/>
  <c r="J1467" i="13"/>
  <c r="G1467" i="13"/>
  <c r="Q1473" i="13"/>
  <c r="O1473" i="13"/>
  <c r="N1478" i="13"/>
  <c r="Q1481" i="13"/>
  <c r="O1481" i="13"/>
  <c r="P1485" i="13"/>
  <c r="N1494" i="13"/>
  <c r="M1494" i="13"/>
  <c r="L1494" i="13"/>
  <c r="I1494" i="13"/>
  <c r="I1497" i="13"/>
  <c r="Q1517" i="13"/>
  <c r="P1517" i="13"/>
  <c r="O1517" i="13"/>
  <c r="Q1519" i="13"/>
  <c r="P1519" i="13"/>
  <c r="O1519" i="13"/>
  <c r="N1522" i="13"/>
  <c r="M1522" i="13"/>
  <c r="L1522" i="13"/>
  <c r="I1522" i="13"/>
  <c r="I1525" i="13"/>
  <c r="J1720" i="13"/>
  <c r="G1720" i="13"/>
  <c r="J1379" i="13"/>
  <c r="N1381" i="13"/>
  <c r="M1381" i="13"/>
  <c r="L1381" i="13"/>
  <c r="I1385" i="13"/>
  <c r="G1390" i="13"/>
  <c r="J1391" i="13"/>
  <c r="G1391" i="13"/>
  <c r="G1394" i="13"/>
  <c r="Q1395" i="13"/>
  <c r="P1395" i="13"/>
  <c r="O1395" i="13"/>
  <c r="N1401" i="13"/>
  <c r="M1401" i="13"/>
  <c r="L1401" i="13"/>
  <c r="I1405" i="13"/>
  <c r="G1406" i="13"/>
  <c r="Q1407" i="13"/>
  <c r="P1407" i="13"/>
  <c r="O1407" i="13"/>
  <c r="R1409" i="13"/>
  <c r="N1410" i="13"/>
  <c r="T1417" i="13"/>
  <c r="S1417" i="13"/>
  <c r="M1418" i="13"/>
  <c r="L1418" i="13"/>
  <c r="I1418" i="13"/>
  <c r="Q1419" i="13"/>
  <c r="P1419" i="13"/>
  <c r="O1419" i="13"/>
  <c r="T1425" i="13"/>
  <c r="S1425" i="13"/>
  <c r="M1426" i="13"/>
  <c r="L1426" i="13"/>
  <c r="I1426" i="13"/>
  <c r="Q1427" i="13"/>
  <c r="P1427" i="13"/>
  <c r="O1427" i="13"/>
  <c r="T1433" i="13"/>
  <c r="S1433" i="13"/>
  <c r="M1434" i="13"/>
  <c r="L1434" i="13"/>
  <c r="I1434" i="13"/>
  <c r="Q1435" i="13"/>
  <c r="P1435" i="13"/>
  <c r="O1435" i="13"/>
  <c r="T1441" i="13"/>
  <c r="S1441" i="13"/>
  <c r="M1442" i="13"/>
  <c r="L1442" i="13"/>
  <c r="I1442" i="13"/>
  <c r="Q1443" i="13"/>
  <c r="P1443" i="13"/>
  <c r="O1443" i="13"/>
  <c r="T1449" i="13"/>
  <c r="S1449" i="13"/>
  <c r="M1450" i="13"/>
  <c r="L1450" i="13"/>
  <c r="I1450" i="13"/>
  <c r="Q1451" i="13"/>
  <c r="P1451" i="13"/>
  <c r="O1451" i="13"/>
  <c r="T1457" i="13"/>
  <c r="S1457" i="13"/>
  <c r="M1458" i="13"/>
  <c r="L1458" i="13"/>
  <c r="I1458" i="13"/>
  <c r="Q1459" i="13"/>
  <c r="P1459" i="13"/>
  <c r="O1459" i="13"/>
  <c r="T1465" i="13"/>
  <c r="S1465" i="13"/>
  <c r="M1466" i="13"/>
  <c r="L1466" i="13"/>
  <c r="I1466" i="13"/>
  <c r="Q1467" i="13"/>
  <c r="P1467" i="13"/>
  <c r="O1467" i="13"/>
  <c r="N1473" i="13"/>
  <c r="M1473" i="13"/>
  <c r="L1473" i="13"/>
  <c r="J1475" i="13"/>
  <c r="G1475" i="13"/>
  <c r="N1481" i="13"/>
  <c r="M1481" i="13"/>
  <c r="L1481" i="13"/>
  <c r="J1483" i="13"/>
  <c r="G1483" i="13"/>
  <c r="T1493" i="13"/>
  <c r="S1493" i="13"/>
  <c r="J1515" i="13"/>
  <c r="G1515" i="13"/>
  <c r="N1518" i="13"/>
  <c r="M1518" i="13"/>
  <c r="L1518" i="13"/>
  <c r="I1518" i="13"/>
  <c r="J1543" i="13"/>
  <c r="G1543" i="13"/>
  <c r="P1555" i="13"/>
  <c r="Q1555" i="13"/>
  <c r="O1555" i="13"/>
  <c r="Q1568" i="13"/>
  <c r="P1568" i="13"/>
  <c r="O1568" i="13"/>
  <c r="J1716" i="13"/>
  <c r="G1716" i="13"/>
  <c r="N1377" i="13"/>
  <c r="M1377" i="13"/>
  <c r="L1377" i="13"/>
  <c r="P1378" i="13"/>
  <c r="L1379" i="13"/>
  <c r="I1381" i="13"/>
  <c r="J1385" i="13"/>
  <c r="P1388" i="13"/>
  <c r="O1388" i="13"/>
  <c r="R1389" i="13"/>
  <c r="Q1391" i="13"/>
  <c r="P1391" i="13"/>
  <c r="P1393" i="13"/>
  <c r="I1401" i="13"/>
  <c r="J1403" i="13"/>
  <c r="G1403" i="13"/>
  <c r="P1405" i="13"/>
  <c r="P1410" i="13"/>
  <c r="P1417" i="13"/>
  <c r="P1425" i="13"/>
  <c r="P1433" i="13"/>
  <c r="P1441" i="13"/>
  <c r="P1449" i="13"/>
  <c r="P1457" i="13"/>
  <c r="P1465" i="13"/>
  <c r="I1473" i="13"/>
  <c r="M1474" i="13"/>
  <c r="L1474" i="13"/>
  <c r="I1474" i="13"/>
  <c r="Q1475" i="13"/>
  <c r="P1475" i="13"/>
  <c r="O1475" i="13"/>
  <c r="I1481" i="13"/>
  <c r="M1482" i="13"/>
  <c r="L1482" i="13"/>
  <c r="I1482" i="13"/>
  <c r="Q1483" i="13"/>
  <c r="P1483" i="13"/>
  <c r="O1483" i="13"/>
  <c r="Q1489" i="13"/>
  <c r="O1489" i="13"/>
  <c r="R1493" i="13"/>
  <c r="J1511" i="13"/>
  <c r="G1511" i="13"/>
  <c r="Q1513" i="13"/>
  <c r="P1513" i="13"/>
  <c r="O1513" i="13"/>
  <c r="Q1515" i="13"/>
  <c r="P1515" i="13"/>
  <c r="O1515" i="13"/>
  <c r="T1517" i="13"/>
  <c r="S1517" i="13"/>
  <c r="J1539" i="13"/>
  <c r="G1539" i="13"/>
  <c r="Q1541" i="13"/>
  <c r="P1541" i="13"/>
  <c r="O1541" i="13"/>
  <c r="Q1543" i="13"/>
  <c r="P1543" i="13"/>
  <c r="O1543" i="13"/>
  <c r="P1552" i="13"/>
  <c r="O1552" i="13"/>
  <c r="P1553" i="13"/>
  <c r="Q1553" i="13"/>
  <c r="O1553" i="13"/>
  <c r="J1567" i="13"/>
  <c r="H1567" i="13"/>
  <c r="N1579" i="13"/>
  <c r="L1579" i="13"/>
  <c r="M1579" i="13"/>
  <c r="I1579" i="13"/>
  <c r="Q1584" i="13"/>
  <c r="P1591" i="13"/>
  <c r="Q1591" i="13"/>
  <c r="P1599" i="13"/>
  <c r="Q1599" i="13"/>
  <c r="O1599" i="13"/>
  <c r="L1609" i="13"/>
  <c r="I1609" i="13"/>
  <c r="N1609" i="13"/>
  <c r="M1609" i="13"/>
  <c r="H1613" i="13"/>
  <c r="J1613" i="13"/>
  <c r="P1714" i="13"/>
  <c r="J1714" i="13"/>
  <c r="G1714" i="13"/>
  <c r="Q1394" i="13"/>
  <c r="Q1398" i="13"/>
  <c r="Q1402" i="13"/>
  <c r="J1405" i="13"/>
  <c r="Q1406" i="13"/>
  <c r="J1409" i="13"/>
  <c r="Q1410" i="13"/>
  <c r="J1413" i="13"/>
  <c r="Q1414" i="13"/>
  <c r="J1417" i="13"/>
  <c r="Q1418" i="13"/>
  <c r="J1421" i="13"/>
  <c r="Q1422" i="13"/>
  <c r="J1425" i="13"/>
  <c r="Q1426" i="13"/>
  <c r="J1429" i="13"/>
  <c r="Q1430" i="13"/>
  <c r="J1433" i="13"/>
  <c r="Q1434" i="13"/>
  <c r="J1437" i="13"/>
  <c r="Q1438" i="13"/>
  <c r="J1441" i="13"/>
  <c r="Q1442" i="13"/>
  <c r="J1445" i="13"/>
  <c r="Q1446" i="13"/>
  <c r="J1449" i="13"/>
  <c r="Q1450" i="13"/>
  <c r="J1453" i="13"/>
  <c r="Q1454" i="13"/>
  <c r="J1457" i="13"/>
  <c r="Q1458" i="13"/>
  <c r="J1461" i="13"/>
  <c r="Q1462" i="13"/>
  <c r="Q1466" i="13"/>
  <c r="Q1470" i="13"/>
  <c r="Q1474" i="13"/>
  <c r="Q1478" i="13"/>
  <c r="Q1482" i="13"/>
  <c r="Q1486" i="13"/>
  <c r="Q1490" i="13"/>
  <c r="Q1494" i="13"/>
  <c r="Q1498" i="13"/>
  <c r="Q1502" i="13"/>
  <c r="Q1506" i="13"/>
  <c r="Q1510" i="13"/>
  <c r="Q1514" i="13"/>
  <c r="Q1518" i="13"/>
  <c r="Q1522" i="13"/>
  <c r="Q1526" i="13"/>
  <c r="Q1530" i="13"/>
  <c r="Q1534" i="13"/>
  <c r="Q1538" i="13"/>
  <c r="Q1542" i="13"/>
  <c r="M1545" i="13"/>
  <c r="O1546" i="13"/>
  <c r="Q1549" i="13"/>
  <c r="N1554" i="13"/>
  <c r="I1555" i="13"/>
  <c r="O1556" i="13"/>
  <c r="N1559" i="13"/>
  <c r="L1559" i="13"/>
  <c r="J1565" i="13"/>
  <c r="Q1566" i="13"/>
  <c r="L1569" i="13"/>
  <c r="Q1571" i="13"/>
  <c r="N1572" i="13"/>
  <c r="L1572" i="13"/>
  <c r="J1575" i="13"/>
  <c r="Q1581" i="13"/>
  <c r="I1586" i="13"/>
  <c r="N1586" i="13"/>
  <c r="L1605" i="13"/>
  <c r="I1605" i="13"/>
  <c r="N1605" i="13"/>
  <c r="Q1607" i="13"/>
  <c r="Q1609" i="13"/>
  <c r="P1609" i="13"/>
  <c r="I1610" i="13"/>
  <c r="N1610" i="13"/>
  <c r="L1610" i="13"/>
  <c r="P1618" i="13"/>
  <c r="O1618" i="13"/>
  <c r="N1619" i="13"/>
  <c r="M1619" i="13"/>
  <c r="L1619" i="13"/>
  <c r="Q1620" i="13"/>
  <c r="P1623" i="13"/>
  <c r="O1623" i="13"/>
  <c r="I1626" i="13"/>
  <c r="N1626" i="13"/>
  <c r="L1626" i="13"/>
  <c r="Q1628" i="13"/>
  <c r="I1638" i="13"/>
  <c r="N1638" i="13"/>
  <c r="M1638" i="13"/>
  <c r="L1638" i="13"/>
  <c r="N1639" i="13"/>
  <c r="M1639" i="13"/>
  <c r="L1639" i="13"/>
  <c r="I1639" i="13"/>
  <c r="L1641" i="13"/>
  <c r="N1641" i="13"/>
  <c r="P1643" i="13"/>
  <c r="O1643" i="13"/>
  <c r="I1654" i="13"/>
  <c r="N1654" i="13"/>
  <c r="M1654" i="13"/>
  <c r="L1654" i="13"/>
  <c r="N1655" i="13"/>
  <c r="M1655" i="13"/>
  <c r="L1655" i="13"/>
  <c r="I1655" i="13"/>
  <c r="L1657" i="13"/>
  <c r="N1657" i="13"/>
  <c r="P1659" i="13"/>
  <c r="O1659" i="13"/>
  <c r="I1670" i="13"/>
  <c r="N1670" i="13"/>
  <c r="M1670" i="13"/>
  <c r="L1670" i="13"/>
  <c r="N1671" i="13"/>
  <c r="M1671" i="13"/>
  <c r="L1671" i="13"/>
  <c r="I1671" i="13"/>
  <c r="L1673" i="13"/>
  <c r="N1673" i="13"/>
  <c r="P1675" i="13"/>
  <c r="O1675" i="13"/>
  <c r="I1686" i="13"/>
  <c r="N1686" i="13"/>
  <c r="M1686" i="13"/>
  <c r="L1686" i="13"/>
  <c r="N1687" i="13"/>
  <c r="M1687" i="13"/>
  <c r="L1687" i="13"/>
  <c r="I1687" i="13"/>
  <c r="L1689" i="13"/>
  <c r="N1689" i="13"/>
  <c r="P1691" i="13"/>
  <c r="O1691" i="13"/>
  <c r="J1712" i="13"/>
  <c r="G1712" i="13"/>
  <c r="J1739" i="13"/>
  <c r="G1739" i="13"/>
  <c r="J1815" i="13"/>
  <c r="G1815" i="13"/>
  <c r="O2032" i="13"/>
  <c r="Q2032" i="13"/>
  <c r="P2032" i="13"/>
  <c r="L1493" i="13"/>
  <c r="L1497" i="13"/>
  <c r="L1501" i="13"/>
  <c r="L1505" i="13"/>
  <c r="L1509" i="13"/>
  <c r="L1513" i="13"/>
  <c r="L1517" i="13"/>
  <c r="L1521" i="13"/>
  <c r="L1525" i="13"/>
  <c r="L1529" i="13"/>
  <c r="L1533" i="13"/>
  <c r="L1537" i="13"/>
  <c r="L1541" i="13"/>
  <c r="L1549" i="13"/>
  <c r="I1549" i="13"/>
  <c r="L1550" i="13"/>
  <c r="N1552" i="13"/>
  <c r="L1552" i="13"/>
  <c r="I1552" i="13"/>
  <c r="P1556" i="13"/>
  <c r="O1558" i="13"/>
  <c r="O1563" i="13"/>
  <c r="M1565" i="13"/>
  <c r="I1566" i="13"/>
  <c r="N1566" i="13"/>
  <c r="N1571" i="13"/>
  <c r="L1571" i="13"/>
  <c r="L1581" i="13"/>
  <c r="I1581" i="13"/>
  <c r="L1582" i="13"/>
  <c r="N1584" i="13"/>
  <c r="L1584" i="13"/>
  <c r="I1584" i="13"/>
  <c r="L1593" i="13"/>
  <c r="I1593" i="13"/>
  <c r="N1593" i="13"/>
  <c r="L1601" i="13"/>
  <c r="I1601" i="13"/>
  <c r="N1601" i="13"/>
  <c r="Q1605" i="13"/>
  <c r="P1605" i="13"/>
  <c r="I1606" i="13"/>
  <c r="N1606" i="13"/>
  <c r="L1606" i="13"/>
  <c r="P1614" i="13"/>
  <c r="O1614" i="13"/>
  <c r="N1615" i="13"/>
  <c r="M1615" i="13"/>
  <c r="L1615" i="13"/>
  <c r="I1615" i="13"/>
  <c r="L1625" i="13"/>
  <c r="N1625" i="13"/>
  <c r="N1627" i="13"/>
  <c r="M1627" i="13"/>
  <c r="L1627" i="13"/>
  <c r="I1627" i="13"/>
  <c r="J1640" i="13"/>
  <c r="H1640" i="13"/>
  <c r="I1640" i="13" s="1"/>
  <c r="J1656" i="13"/>
  <c r="H1656" i="13"/>
  <c r="J1672" i="13"/>
  <c r="H1672" i="13"/>
  <c r="I1672" i="13" s="1"/>
  <c r="J1688" i="13"/>
  <c r="H1688" i="13"/>
  <c r="T1704" i="13"/>
  <c r="S1704" i="13"/>
  <c r="R1704" i="13"/>
  <c r="I1707" i="13"/>
  <c r="N1707" i="13"/>
  <c r="M1707" i="13"/>
  <c r="L1707" i="13"/>
  <c r="M1710" i="13"/>
  <c r="L1710" i="13"/>
  <c r="N1710" i="13"/>
  <c r="I1710" i="13"/>
  <c r="N1770" i="13"/>
  <c r="M1770" i="13"/>
  <c r="L1770" i="13"/>
  <c r="I1770" i="13"/>
  <c r="Q1938" i="13"/>
  <c r="P1938" i="13"/>
  <c r="O1938" i="13"/>
  <c r="I1938" i="13"/>
  <c r="N1947" i="13"/>
  <c r="M1947" i="13"/>
  <c r="L1947" i="13"/>
  <c r="I1947" i="13"/>
  <c r="J1948" i="13"/>
  <c r="G1948" i="13"/>
  <c r="O1392" i="13"/>
  <c r="O1396" i="13"/>
  <c r="O1400" i="13"/>
  <c r="O1404" i="13"/>
  <c r="O1408" i="13"/>
  <c r="O1412" i="13"/>
  <c r="O1416" i="13"/>
  <c r="O1420" i="13"/>
  <c r="O1424" i="13"/>
  <c r="O1428" i="13"/>
  <c r="O1432" i="13"/>
  <c r="O1436" i="13"/>
  <c r="O1440" i="13"/>
  <c r="O1444" i="13"/>
  <c r="O1448" i="13"/>
  <c r="O1452" i="13"/>
  <c r="O1456" i="13"/>
  <c r="O1460" i="13"/>
  <c r="O1464" i="13"/>
  <c r="O1468" i="13"/>
  <c r="O1472" i="13"/>
  <c r="O1476" i="13"/>
  <c r="O1480" i="13"/>
  <c r="O1484" i="13"/>
  <c r="O1488" i="13"/>
  <c r="O1492" i="13"/>
  <c r="M1493" i="13"/>
  <c r="O1496" i="13"/>
  <c r="M1497" i="13"/>
  <c r="O1500" i="13"/>
  <c r="M1501" i="13"/>
  <c r="O1504" i="13"/>
  <c r="M1505" i="13"/>
  <c r="O1508" i="13"/>
  <c r="M1509" i="13"/>
  <c r="O1512" i="13"/>
  <c r="M1513" i="13"/>
  <c r="O1516" i="13"/>
  <c r="M1517" i="13"/>
  <c r="O1520" i="13"/>
  <c r="M1521" i="13"/>
  <c r="O1524" i="13"/>
  <c r="M1525" i="13"/>
  <c r="O1528" i="13"/>
  <c r="M1529" i="13"/>
  <c r="O1532" i="13"/>
  <c r="M1533" i="13"/>
  <c r="O1536" i="13"/>
  <c r="M1537" i="13"/>
  <c r="O1540" i="13"/>
  <c r="M1541" i="13"/>
  <c r="O1544" i="13"/>
  <c r="O1545" i="13"/>
  <c r="S1546" i="13"/>
  <c r="N1551" i="13"/>
  <c r="L1551" i="13"/>
  <c r="H1554" i="13"/>
  <c r="Q1558" i="13"/>
  <c r="H1559" i="13"/>
  <c r="L1561" i="13"/>
  <c r="I1561" i="13"/>
  <c r="Q1563" i="13"/>
  <c r="N1564" i="13"/>
  <c r="L1564" i="13"/>
  <c r="H1569" i="13"/>
  <c r="I1569" i="13" s="1"/>
  <c r="Q1573" i="13"/>
  <c r="I1578" i="13"/>
  <c r="N1578" i="13"/>
  <c r="N1583" i="13"/>
  <c r="L1583" i="13"/>
  <c r="H1586" i="13"/>
  <c r="N1591" i="13"/>
  <c r="L1591" i="13"/>
  <c r="I1591" i="13"/>
  <c r="L1597" i="13"/>
  <c r="I1597" i="13"/>
  <c r="N1597" i="13"/>
  <c r="H1600" i="13"/>
  <c r="Q1601" i="13"/>
  <c r="P1601" i="13"/>
  <c r="I1602" i="13"/>
  <c r="N1602" i="13"/>
  <c r="L1602" i="13"/>
  <c r="J1605" i="13"/>
  <c r="O1608" i="13"/>
  <c r="P1610" i="13"/>
  <c r="O1610" i="13"/>
  <c r="N1611" i="13"/>
  <c r="M1611" i="13"/>
  <c r="L1611" i="13"/>
  <c r="I1611" i="13"/>
  <c r="H1619" i="13"/>
  <c r="I1619" i="13" s="1"/>
  <c r="Q1623" i="13"/>
  <c r="H1624" i="13"/>
  <c r="I1624" i="13" s="1"/>
  <c r="J1625" i="13"/>
  <c r="H1625" i="13"/>
  <c r="I1634" i="13"/>
  <c r="N1634" i="13"/>
  <c r="M1634" i="13"/>
  <c r="L1634" i="13"/>
  <c r="N1635" i="13"/>
  <c r="M1635" i="13"/>
  <c r="L1635" i="13"/>
  <c r="I1635" i="13"/>
  <c r="L1637" i="13"/>
  <c r="N1637" i="13"/>
  <c r="P1639" i="13"/>
  <c r="O1639" i="13"/>
  <c r="M1641" i="13"/>
  <c r="Q1643" i="13"/>
  <c r="I1650" i="13"/>
  <c r="N1650" i="13"/>
  <c r="M1650" i="13"/>
  <c r="L1650" i="13"/>
  <c r="N1651" i="13"/>
  <c r="M1651" i="13"/>
  <c r="L1651" i="13"/>
  <c r="I1651" i="13"/>
  <c r="L1653" i="13"/>
  <c r="N1653" i="13"/>
  <c r="P1655" i="13"/>
  <c r="O1655" i="13"/>
  <c r="M1657" i="13"/>
  <c r="Q1659" i="13"/>
  <c r="I1666" i="13"/>
  <c r="N1666" i="13"/>
  <c r="M1666" i="13"/>
  <c r="L1666" i="13"/>
  <c r="N1667" i="13"/>
  <c r="M1667" i="13"/>
  <c r="L1667" i="13"/>
  <c r="I1667" i="13"/>
  <c r="L1669" i="13"/>
  <c r="N1669" i="13"/>
  <c r="P1671" i="13"/>
  <c r="O1671" i="13"/>
  <c r="M1673" i="13"/>
  <c r="Q1675" i="13"/>
  <c r="I1682" i="13"/>
  <c r="N1682" i="13"/>
  <c r="M1682" i="13"/>
  <c r="L1682" i="13"/>
  <c r="N1683" i="13"/>
  <c r="M1683" i="13"/>
  <c r="L1683" i="13"/>
  <c r="I1683" i="13"/>
  <c r="L1685" i="13"/>
  <c r="N1685" i="13"/>
  <c r="P1687" i="13"/>
  <c r="O1687" i="13"/>
  <c r="M1689" i="13"/>
  <c r="Q1691" i="13"/>
  <c r="I1698" i="13"/>
  <c r="N1698" i="13"/>
  <c r="M1698" i="13"/>
  <c r="L1698" i="13"/>
  <c r="N1699" i="13"/>
  <c r="M1699" i="13"/>
  <c r="L1699" i="13"/>
  <c r="I1699" i="13"/>
  <c r="L1701" i="13"/>
  <c r="N1701" i="13"/>
  <c r="Q1780" i="13"/>
  <c r="P1780" i="13"/>
  <c r="O1780" i="13"/>
  <c r="O1806" i="13"/>
  <c r="Q1806" i="13"/>
  <c r="P1806" i="13"/>
  <c r="G1388" i="13"/>
  <c r="G1392" i="13"/>
  <c r="P1392" i="13"/>
  <c r="G1396" i="13"/>
  <c r="P1396" i="13"/>
  <c r="G1400" i="13"/>
  <c r="P1400" i="13"/>
  <c r="P1404" i="13"/>
  <c r="P1408" i="13"/>
  <c r="P1412" i="13"/>
  <c r="G1416" i="13"/>
  <c r="P1416" i="13"/>
  <c r="G1420" i="13"/>
  <c r="P1420" i="13"/>
  <c r="G1424" i="13"/>
  <c r="P1424" i="13"/>
  <c r="G1428" i="13"/>
  <c r="P1428" i="13"/>
  <c r="G1432" i="13"/>
  <c r="P1432" i="13"/>
  <c r="G1436" i="13"/>
  <c r="P1436" i="13"/>
  <c r="G1440" i="13"/>
  <c r="P1440" i="13"/>
  <c r="G1444" i="13"/>
  <c r="P1444" i="13"/>
  <c r="G1448" i="13"/>
  <c r="P1448" i="13"/>
  <c r="G1452" i="13"/>
  <c r="P1452" i="13"/>
  <c r="G1456" i="13"/>
  <c r="P1456" i="13"/>
  <c r="G1460" i="13"/>
  <c r="P1460" i="13"/>
  <c r="G1464" i="13"/>
  <c r="P1464" i="13"/>
  <c r="G1468" i="13"/>
  <c r="P1468" i="13"/>
  <c r="G1472" i="13"/>
  <c r="G1476" i="13"/>
  <c r="P1476" i="13"/>
  <c r="G1480" i="13"/>
  <c r="P1480" i="13"/>
  <c r="G1484" i="13"/>
  <c r="G1488" i="13"/>
  <c r="G1492" i="13"/>
  <c r="G1496" i="13"/>
  <c r="G1500" i="13"/>
  <c r="G1504" i="13"/>
  <c r="G1508" i="13"/>
  <c r="G1512" i="13"/>
  <c r="G1516" i="13"/>
  <c r="P1516" i="13"/>
  <c r="G1520" i="13"/>
  <c r="G1524" i="13"/>
  <c r="G1528" i="13"/>
  <c r="G1532" i="13"/>
  <c r="G1536" i="13"/>
  <c r="G1540" i="13"/>
  <c r="G1544" i="13"/>
  <c r="Q1545" i="13"/>
  <c r="T1546" i="13"/>
  <c r="I1558" i="13"/>
  <c r="N1558" i="13"/>
  <c r="N1563" i="13"/>
  <c r="L1563" i="13"/>
  <c r="H1564" i="13"/>
  <c r="L1573" i="13"/>
  <c r="I1573" i="13"/>
  <c r="N1576" i="13"/>
  <c r="L1576" i="13"/>
  <c r="I1576" i="13"/>
  <c r="H1588" i="13"/>
  <c r="H1596" i="13"/>
  <c r="Q1597" i="13"/>
  <c r="P1597" i="13"/>
  <c r="I1598" i="13"/>
  <c r="N1598" i="13"/>
  <c r="L1598" i="13"/>
  <c r="P1606" i="13"/>
  <c r="O1606" i="13"/>
  <c r="N1607" i="13"/>
  <c r="M1607" i="13"/>
  <c r="L1607" i="13"/>
  <c r="I1607" i="13"/>
  <c r="M1625" i="13"/>
  <c r="P1627" i="13"/>
  <c r="O1627" i="13"/>
  <c r="I1630" i="13"/>
  <c r="N1630" i="13"/>
  <c r="L1630" i="13"/>
  <c r="J1636" i="13"/>
  <c r="H1636" i="13"/>
  <c r="I1636" i="13" s="1"/>
  <c r="J1652" i="13"/>
  <c r="H1652" i="13"/>
  <c r="J1668" i="13"/>
  <c r="H1668" i="13"/>
  <c r="J1684" i="13"/>
  <c r="H1684" i="13"/>
  <c r="I1684" i="13" s="1"/>
  <c r="J1700" i="13"/>
  <c r="H1700" i="13"/>
  <c r="J1743" i="13"/>
  <c r="G1743" i="13"/>
  <c r="J1751" i="13"/>
  <c r="G1751" i="13"/>
  <c r="O1838" i="13"/>
  <c r="Q1838" i="13"/>
  <c r="P1838" i="13"/>
  <c r="Q1848" i="13"/>
  <c r="P1848" i="13"/>
  <c r="O1848" i="13"/>
  <c r="P1876" i="13"/>
  <c r="Q1876" i="13"/>
  <c r="O1876" i="13"/>
  <c r="P1985" i="13"/>
  <c r="Q1985" i="13"/>
  <c r="O1985" i="13"/>
  <c r="I1985" i="13"/>
  <c r="J1549" i="13"/>
  <c r="H1551" i="13"/>
  <c r="M1552" i="13"/>
  <c r="L1553" i="13"/>
  <c r="I1553" i="13"/>
  <c r="L1554" i="13"/>
  <c r="N1556" i="13"/>
  <c r="L1556" i="13"/>
  <c r="I1556" i="13"/>
  <c r="M1569" i="13"/>
  <c r="I1570" i="13"/>
  <c r="N1570" i="13"/>
  <c r="I1571" i="13"/>
  <c r="N1575" i="13"/>
  <c r="L1575" i="13"/>
  <c r="J1581" i="13"/>
  <c r="H1583" i="13"/>
  <c r="M1584" i="13"/>
  <c r="L1585" i="13"/>
  <c r="I1585" i="13"/>
  <c r="L1586" i="13"/>
  <c r="L1589" i="13"/>
  <c r="I1589" i="13"/>
  <c r="N1589" i="13"/>
  <c r="O1590" i="13"/>
  <c r="Q1592" i="13"/>
  <c r="I1594" i="13"/>
  <c r="N1594" i="13"/>
  <c r="L1594" i="13"/>
  <c r="J1597" i="13"/>
  <c r="M1601" i="13"/>
  <c r="P1602" i="13"/>
  <c r="O1602" i="13"/>
  <c r="N1603" i="13"/>
  <c r="M1603" i="13"/>
  <c r="L1603" i="13"/>
  <c r="I1603" i="13"/>
  <c r="O1605" i="13"/>
  <c r="Q1614" i="13"/>
  <c r="L1621" i="13"/>
  <c r="I1621" i="13"/>
  <c r="N1621" i="13"/>
  <c r="N1628" i="13"/>
  <c r="L1629" i="13"/>
  <c r="N1629" i="13"/>
  <c r="N1631" i="13"/>
  <c r="M1631" i="13"/>
  <c r="L1631" i="13"/>
  <c r="I1631" i="13"/>
  <c r="L1633" i="13"/>
  <c r="N1633" i="13"/>
  <c r="P1635" i="13"/>
  <c r="O1635" i="13"/>
  <c r="I1646" i="13"/>
  <c r="N1646" i="13"/>
  <c r="M1646" i="13"/>
  <c r="L1646" i="13"/>
  <c r="N1647" i="13"/>
  <c r="M1647" i="13"/>
  <c r="L1647" i="13"/>
  <c r="I1647" i="13"/>
  <c r="L1649" i="13"/>
  <c r="N1649" i="13"/>
  <c r="P1651" i="13"/>
  <c r="O1651" i="13"/>
  <c r="I1662" i="13"/>
  <c r="N1662" i="13"/>
  <c r="M1662" i="13"/>
  <c r="L1662" i="13"/>
  <c r="N1663" i="13"/>
  <c r="M1663" i="13"/>
  <c r="L1663" i="13"/>
  <c r="I1663" i="13"/>
  <c r="L1665" i="13"/>
  <c r="N1665" i="13"/>
  <c r="P1667" i="13"/>
  <c r="O1667" i="13"/>
  <c r="I1678" i="13"/>
  <c r="N1678" i="13"/>
  <c r="M1678" i="13"/>
  <c r="L1678" i="13"/>
  <c r="N1679" i="13"/>
  <c r="M1679" i="13"/>
  <c r="L1679" i="13"/>
  <c r="I1679" i="13"/>
  <c r="L1681" i="13"/>
  <c r="N1681" i="13"/>
  <c r="P1683" i="13"/>
  <c r="O1683" i="13"/>
  <c r="N1684" i="13"/>
  <c r="I1694" i="13"/>
  <c r="N1694" i="13"/>
  <c r="M1694" i="13"/>
  <c r="L1694" i="13"/>
  <c r="N1695" i="13"/>
  <c r="M1695" i="13"/>
  <c r="L1695" i="13"/>
  <c r="I1695" i="13"/>
  <c r="L1697" i="13"/>
  <c r="N1697" i="13"/>
  <c r="P1699" i="13"/>
  <c r="O1699" i="13"/>
  <c r="M1701" i="13"/>
  <c r="N1802" i="13"/>
  <c r="M1802" i="13"/>
  <c r="L1802" i="13"/>
  <c r="I1802" i="13"/>
  <c r="Q1812" i="13"/>
  <c r="P1812" i="13"/>
  <c r="O1812" i="13"/>
  <c r="I1550" i="13"/>
  <c r="N1550" i="13"/>
  <c r="N1555" i="13"/>
  <c r="L1555" i="13"/>
  <c r="L1565" i="13"/>
  <c r="I1565" i="13"/>
  <c r="L1566" i="13"/>
  <c r="N1568" i="13"/>
  <c r="L1568" i="13"/>
  <c r="I1568" i="13"/>
  <c r="O1574" i="13"/>
  <c r="O1579" i="13"/>
  <c r="M1581" i="13"/>
  <c r="I1582" i="13"/>
  <c r="N1582" i="13"/>
  <c r="N1587" i="13"/>
  <c r="L1587" i="13"/>
  <c r="I1587" i="13"/>
  <c r="Q1590" i="13"/>
  <c r="P1598" i="13"/>
  <c r="O1598" i="13"/>
  <c r="N1599" i="13"/>
  <c r="M1599" i="13"/>
  <c r="L1599" i="13"/>
  <c r="I1599" i="13"/>
  <c r="L1617" i="13"/>
  <c r="I1617" i="13"/>
  <c r="N1617" i="13"/>
  <c r="Q1621" i="13"/>
  <c r="P1621" i="13"/>
  <c r="I1622" i="13"/>
  <c r="N1622" i="13"/>
  <c r="L1622" i="13"/>
  <c r="J1629" i="13"/>
  <c r="H1629" i="13"/>
  <c r="J1632" i="13"/>
  <c r="H1632" i="13"/>
  <c r="J1648" i="13"/>
  <c r="H1648" i="13"/>
  <c r="J1664" i="13"/>
  <c r="H1664" i="13"/>
  <c r="J1680" i="13"/>
  <c r="H1680" i="13"/>
  <c r="I1680" i="13" s="1"/>
  <c r="J1696" i="13"/>
  <c r="H1696" i="13"/>
  <c r="I1545" i="13"/>
  <c r="Q1547" i="13"/>
  <c r="N1548" i="13"/>
  <c r="L1548" i="13"/>
  <c r="I1548" i="13"/>
  <c r="N1549" i="13"/>
  <c r="Q1557" i="13"/>
  <c r="M1561" i="13"/>
  <c r="I1562" i="13"/>
  <c r="N1562" i="13"/>
  <c r="I1563" i="13"/>
  <c r="M1566" i="13"/>
  <c r="N1567" i="13"/>
  <c r="L1567" i="13"/>
  <c r="M1571" i="13"/>
  <c r="J1573" i="13"/>
  <c r="Q1574" i="13"/>
  <c r="M1576" i="13"/>
  <c r="L1577" i="13"/>
  <c r="I1577" i="13"/>
  <c r="L1578" i="13"/>
  <c r="Q1579" i="13"/>
  <c r="N1580" i="13"/>
  <c r="L1580" i="13"/>
  <c r="I1580" i="13"/>
  <c r="N1581" i="13"/>
  <c r="O1593" i="13"/>
  <c r="P1594" i="13"/>
  <c r="O1594" i="13"/>
  <c r="N1595" i="13"/>
  <c r="M1595" i="13"/>
  <c r="L1595" i="13"/>
  <c r="I1595" i="13"/>
  <c r="O1597" i="13"/>
  <c r="Q1606" i="13"/>
  <c r="L1613" i="13"/>
  <c r="I1613" i="13"/>
  <c r="N1613" i="13"/>
  <c r="Q1615" i="13"/>
  <c r="H1616" i="13"/>
  <c r="Q1617" i="13"/>
  <c r="P1617" i="13"/>
  <c r="I1618" i="13"/>
  <c r="N1618" i="13"/>
  <c r="L1618" i="13"/>
  <c r="J1621" i="13"/>
  <c r="N1623" i="13"/>
  <c r="M1623" i="13"/>
  <c r="L1623" i="13"/>
  <c r="I1623" i="13"/>
  <c r="M1629" i="13"/>
  <c r="P1631" i="13"/>
  <c r="O1631" i="13"/>
  <c r="M1633" i="13"/>
  <c r="Q1635" i="13"/>
  <c r="I1642" i="13"/>
  <c r="N1642" i="13"/>
  <c r="M1642" i="13"/>
  <c r="L1642" i="13"/>
  <c r="N1643" i="13"/>
  <c r="M1643" i="13"/>
  <c r="L1643" i="13"/>
  <c r="I1643" i="13"/>
  <c r="L1645" i="13"/>
  <c r="N1645" i="13"/>
  <c r="P1647" i="13"/>
  <c r="O1647" i="13"/>
  <c r="M1649" i="13"/>
  <c r="Q1651" i="13"/>
  <c r="I1658" i="13"/>
  <c r="N1658" i="13"/>
  <c r="M1658" i="13"/>
  <c r="L1658" i="13"/>
  <c r="N1659" i="13"/>
  <c r="M1659" i="13"/>
  <c r="L1659" i="13"/>
  <c r="I1659" i="13"/>
  <c r="L1661" i="13"/>
  <c r="N1661" i="13"/>
  <c r="P1663" i="13"/>
  <c r="O1663" i="13"/>
  <c r="M1665" i="13"/>
  <c r="Q1667" i="13"/>
  <c r="I1674" i="13"/>
  <c r="N1674" i="13"/>
  <c r="M1674" i="13"/>
  <c r="L1674" i="13"/>
  <c r="N1675" i="13"/>
  <c r="M1675" i="13"/>
  <c r="L1675" i="13"/>
  <c r="I1675" i="13"/>
  <c r="L1677" i="13"/>
  <c r="N1677" i="13"/>
  <c r="P1679" i="13"/>
  <c r="O1679" i="13"/>
  <c r="M1681" i="13"/>
  <c r="Q1683" i="13"/>
  <c r="I1690" i="13"/>
  <c r="N1690" i="13"/>
  <c r="M1690" i="13"/>
  <c r="L1690" i="13"/>
  <c r="N1691" i="13"/>
  <c r="M1691" i="13"/>
  <c r="L1691" i="13"/>
  <c r="I1691" i="13"/>
  <c r="L1693" i="13"/>
  <c r="I1693" i="13"/>
  <c r="N1693" i="13"/>
  <c r="P1695" i="13"/>
  <c r="O1695" i="13"/>
  <c r="M1697" i="13"/>
  <c r="Q1699" i="13"/>
  <c r="J1718" i="13"/>
  <c r="G1718" i="13"/>
  <c r="J1722" i="13"/>
  <c r="G1722" i="13"/>
  <c r="P1726" i="13"/>
  <c r="J1726" i="13"/>
  <c r="G1726" i="13"/>
  <c r="J1783" i="13"/>
  <c r="G1783" i="13"/>
  <c r="N1834" i="13"/>
  <c r="M1834" i="13"/>
  <c r="L1834" i="13"/>
  <c r="I1834" i="13"/>
  <c r="J1704" i="13"/>
  <c r="Q1712" i="13"/>
  <c r="P1712" i="13"/>
  <c r="O1714" i="13"/>
  <c r="Q1714" i="13"/>
  <c r="Q1716" i="13"/>
  <c r="P1716" i="13"/>
  <c r="O1718" i="13"/>
  <c r="Q1718" i="13"/>
  <c r="Q1720" i="13"/>
  <c r="P1720" i="13"/>
  <c r="O1722" i="13"/>
  <c r="Q1722" i="13"/>
  <c r="Q1724" i="13"/>
  <c r="P1724" i="13"/>
  <c r="O1726" i="13"/>
  <c r="Q1726" i="13"/>
  <c r="J1735" i="13"/>
  <c r="G1735" i="13"/>
  <c r="Q1736" i="13"/>
  <c r="P1736" i="13"/>
  <c r="O1736" i="13"/>
  <c r="Q1740" i="13"/>
  <c r="P1740" i="13"/>
  <c r="O1740" i="13"/>
  <c r="Q1744" i="13"/>
  <c r="P1744" i="13"/>
  <c r="O1744" i="13"/>
  <c r="Q1748" i="13"/>
  <c r="P1748" i="13"/>
  <c r="O1748" i="13"/>
  <c r="Q1752" i="13"/>
  <c r="P1752" i="13"/>
  <c r="O1752" i="13"/>
  <c r="J1755" i="13"/>
  <c r="G1755" i="13"/>
  <c r="N1774" i="13"/>
  <c r="M1774" i="13"/>
  <c r="L1774" i="13"/>
  <c r="I1774" i="13"/>
  <c r="O1778" i="13"/>
  <c r="Q1778" i="13"/>
  <c r="Q1784" i="13"/>
  <c r="P1784" i="13"/>
  <c r="O1784" i="13"/>
  <c r="J1787" i="13"/>
  <c r="G1787" i="13"/>
  <c r="N1806" i="13"/>
  <c r="M1806" i="13"/>
  <c r="L1806" i="13"/>
  <c r="I1806" i="13"/>
  <c r="O1810" i="13"/>
  <c r="Q1810" i="13"/>
  <c r="Q1816" i="13"/>
  <c r="P1816" i="13"/>
  <c r="O1816" i="13"/>
  <c r="J1819" i="13"/>
  <c r="G1819" i="13"/>
  <c r="N1838" i="13"/>
  <c r="M1838" i="13"/>
  <c r="L1838" i="13"/>
  <c r="I1838" i="13"/>
  <c r="O1842" i="13"/>
  <c r="Q1842" i="13"/>
  <c r="O1846" i="13"/>
  <c r="Q1846" i="13"/>
  <c r="Q1852" i="13"/>
  <c r="P1852" i="13"/>
  <c r="O1852" i="13"/>
  <c r="J1855" i="13"/>
  <c r="G1855" i="13"/>
  <c r="J1886" i="13"/>
  <c r="H1886" i="13"/>
  <c r="J1891" i="13"/>
  <c r="H1891" i="13"/>
  <c r="G1896" i="13"/>
  <c r="J1896" i="13"/>
  <c r="Q1897" i="13"/>
  <c r="P1897" i="13"/>
  <c r="O1897" i="13"/>
  <c r="P1898" i="13"/>
  <c r="Q1898" i="13"/>
  <c r="O1898" i="13"/>
  <c r="T1926" i="13"/>
  <c r="S1926" i="13"/>
  <c r="R1926" i="13"/>
  <c r="O1967" i="13"/>
  <c r="Q1967" i="13"/>
  <c r="P1967" i="13"/>
  <c r="J1731" i="13"/>
  <c r="G1731" i="13"/>
  <c r="Q1732" i="13"/>
  <c r="P1732" i="13"/>
  <c r="O1732" i="13"/>
  <c r="O1738" i="13"/>
  <c r="Q1738" i="13"/>
  <c r="O1742" i="13"/>
  <c r="Q1742" i="13"/>
  <c r="O1746" i="13"/>
  <c r="Q1746" i="13"/>
  <c r="O1750" i="13"/>
  <c r="Q1750" i="13"/>
  <c r="Q1756" i="13"/>
  <c r="P1756" i="13"/>
  <c r="O1756" i="13"/>
  <c r="J1759" i="13"/>
  <c r="G1759" i="13"/>
  <c r="N1778" i="13"/>
  <c r="M1778" i="13"/>
  <c r="L1778" i="13"/>
  <c r="I1778" i="13"/>
  <c r="T1781" i="13"/>
  <c r="S1781" i="13"/>
  <c r="O1782" i="13"/>
  <c r="Q1782" i="13"/>
  <c r="Q1788" i="13"/>
  <c r="P1788" i="13"/>
  <c r="O1788" i="13"/>
  <c r="J1791" i="13"/>
  <c r="G1791" i="13"/>
  <c r="N1810" i="13"/>
  <c r="M1810" i="13"/>
  <c r="L1810" i="13"/>
  <c r="I1810" i="13"/>
  <c r="O1814" i="13"/>
  <c r="Q1814" i="13"/>
  <c r="Q1820" i="13"/>
  <c r="P1820" i="13"/>
  <c r="O1820" i="13"/>
  <c r="J1823" i="13"/>
  <c r="G1823" i="13"/>
  <c r="N1842" i="13"/>
  <c r="M1842" i="13"/>
  <c r="L1842" i="13"/>
  <c r="I1842" i="13"/>
  <c r="N1846" i="13"/>
  <c r="M1846" i="13"/>
  <c r="L1846" i="13"/>
  <c r="I1846" i="13"/>
  <c r="O1850" i="13"/>
  <c r="Q1850" i="13"/>
  <c r="Q1856" i="13"/>
  <c r="P1856" i="13"/>
  <c r="O1856" i="13"/>
  <c r="P1878" i="13"/>
  <c r="I1878" i="13"/>
  <c r="Q1878" i="13"/>
  <c r="O1878" i="13"/>
  <c r="Q1887" i="13"/>
  <c r="P1887" i="13"/>
  <c r="O1887" i="13"/>
  <c r="Q1889" i="13"/>
  <c r="P1889" i="13"/>
  <c r="O1889" i="13"/>
  <c r="P1890" i="13"/>
  <c r="I1890" i="13"/>
  <c r="Q1890" i="13"/>
  <c r="P1892" i="13"/>
  <c r="Q1892" i="13"/>
  <c r="O1892" i="13"/>
  <c r="I1897" i="13"/>
  <c r="N1897" i="13"/>
  <c r="M1897" i="13"/>
  <c r="L1897" i="13"/>
  <c r="T1898" i="13"/>
  <c r="S1898" i="13"/>
  <c r="R1898" i="13"/>
  <c r="N1984" i="13"/>
  <c r="M1984" i="13"/>
  <c r="L1984" i="13"/>
  <c r="P1999" i="13"/>
  <c r="O1999" i="13"/>
  <c r="Q1999" i="13"/>
  <c r="I1999" i="13"/>
  <c r="N1546" i="13"/>
  <c r="I1588" i="13"/>
  <c r="I1592" i="13"/>
  <c r="I1596" i="13"/>
  <c r="I1600" i="13"/>
  <c r="I1604" i="13"/>
  <c r="I1608" i="13"/>
  <c r="I1612" i="13"/>
  <c r="I1616" i="13"/>
  <c r="I1620" i="13"/>
  <c r="I1628" i="13"/>
  <c r="I1632" i="13"/>
  <c r="I1656" i="13"/>
  <c r="I1660" i="13"/>
  <c r="I1664" i="13"/>
  <c r="I1668" i="13"/>
  <c r="I1676" i="13"/>
  <c r="I1688" i="13"/>
  <c r="I1692" i="13"/>
  <c r="I1696" i="13"/>
  <c r="I1700" i="13"/>
  <c r="P1702" i="13"/>
  <c r="G1703" i="13"/>
  <c r="N1704" i="13"/>
  <c r="Q1705" i="13"/>
  <c r="G1706" i="13"/>
  <c r="J1727" i="13"/>
  <c r="G1727" i="13"/>
  <c r="T1729" i="13"/>
  <c r="S1729" i="13"/>
  <c r="O1730" i="13"/>
  <c r="Q1730" i="13"/>
  <c r="O1734" i="13"/>
  <c r="Q1734" i="13"/>
  <c r="N1738" i="13"/>
  <c r="M1738" i="13"/>
  <c r="L1738" i="13"/>
  <c r="I1738" i="13"/>
  <c r="T1741" i="13"/>
  <c r="S1741" i="13"/>
  <c r="N1742" i="13"/>
  <c r="M1742" i="13"/>
  <c r="L1742" i="13"/>
  <c r="I1742" i="13"/>
  <c r="T1745" i="13"/>
  <c r="S1745" i="13"/>
  <c r="N1746" i="13"/>
  <c r="M1746" i="13"/>
  <c r="L1746" i="13"/>
  <c r="I1746" i="13"/>
  <c r="T1749" i="13"/>
  <c r="S1749" i="13"/>
  <c r="N1750" i="13"/>
  <c r="M1750" i="13"/>
  <c r="L1750" i="13"/>
  <c r="I1750" i="13"/>
  <c r="T1753" i="13"/>
  <c r="S1753" i="13"/>
  <c r="O1754" i="13"/>
  <c r="Q1754" i="13"/>
  <c r="Q1760" i="13"/>
  <c r="P1760" i="13"/>
  <c r="O1760" i="13"/>
  <c r="J1763" i="13"/>
  <c r="G1763" i="13"/>
  <c r="P1778" i="13"/>
  <c r="N1782" i="13"/>
  <c r="M1782" i="13"/>
  <c r="L1782" i="13"/>
  <c r="I1782" i="13"/>
  <c r="T1785" i="13"/>
  <c r="S1785" i="13"/>
  <c r="O1786" i="13"/>
  <c r="Q1786" i="13"/>
  <c r="Q1792" i="13"/>
  <c r="P1792" i="13"/>
  <c r="O1792" i="13"/>
  <c r="J1795" i="13"/>
  <c r="G1795" i="13"/>
  <c r="P1810" i="13"/>
  <c r="N1814" i="13"/>
  <c r="M1814" i="13"/>
  <c r="L1814" i="13"/>
  <c r="I1814" i="13"/>
  <c r="O1818" i="13"/>
  <c r="Q1818" i="13"/>
  <c r="Q1824" i="13"/>
  <c r="P1824" i="13"/>
  <c r="O1824" i="13"/>
  <c r="J1827" i="13"/>
  <c r="G1827" i="13"/>
  <c r="P1842" i="13"/>
  <c r="P1846" i="13"/>
  <c r="N1850" i="13"/>
  <c r="M1850" i="13"/>
  <c r="L1850" i="13"/>
  <c r="I1850" i="13"/>
  <c r="O1854" i="13"/>
  <c r="Q1854" i="13"/>
  <c r="P1859" i="13"/>
  <c r="O1859" i="13"/>
  <c r="G1864" i="13"/>
  <c r="J1864" i="13"/>
  <c r="Q1865" i="13"/>
  <c r="P1865" i="13"/>
  <c r="O1865" i="13"/>
  <c r="P1866" i="13"/>
  <c r="Q1866" i="13"/>
  <c r="O1866" i="13"/>
  <c r="J1902" i="13"/>
  <c r="H1902" i="13"/>
  <c r="T1914" i="13"/>
  <c r="S1914" i="13"/>
  <c r="R1914" i="13"/>
  <c r="P1916" i="13"/>
  <c r="O1916" i="13"/>
  <c r="Q1936" i="13"/>
  <c r="P1936" i="13"/>
  <c r="O1936" i="13"/>
  <c r="Q1978" i="13"/>
  <c r="P1978" i="13"/>
  <c r="O1978" i="13"/>
  <c r="I1978" i="13"/>
  <c r="N2024" i="13"/>
  <c r="M2024" i="13"/>
  <c r="L2024" i="13"/>
  <c r="I2024" i="13"/>
  <c r="O1622" i="13"/>
  <c r="O1626" i="13"/>
  <c r="O1630" i="13"/>
  <c r="H1633" i="13"/>
  <c r="O1634" i="13"/>
  <c r="H1637" i="13"/>
  <c r="O1638" i="13"/>
  <c r="H1641" i="13"/>
  <c r="O1642" i="13"/>
  <c r="H1645" i="13"/>
  <c r="I1645" i="13" s="1"/>
  <c r="O1646" i="13"/>
  <c r="H1649" i="13"/>
  <c r="I1649" i="13" s="1"/>
  <c r="O1650" i="13"/>
  <c r="H1653" i="13"/>
  <c r="O1654" i="13"/>
  <c r="H1657" i="13"/>
  <c r="I1657" i="13" s="1"/>
  <c r="O1658" i="13"/>
  <c r="H1661" i="13"/>
  <c r="I1661" i="13" s="1"/>
  <c r="O1662" i="13"/>
  <c r="H1665" i="13"/>
  <c r="I1665" i="13" s="1"/>
  <c r="O1666" i="13"/>
  <c r="H1669" i="13"/>
  <c r="I1669" i="13" s="1"/>
  <c r="O1670" i="13"/>
  <c r="H1673" i="13"/>
  <c r="O1674" i="13"/>
  <c r="H1677" i="13"/>
  <c r="O1678" i="13"/>
  <c r="H1681" i="13"/>
  <c r="I1681" i="13" s="1"/>
  <c r="O1682" i="13"/>
  <c r="H1685" i="13"/>
  <c r="I1685" i="13" s="1"/>
  <c r="O1686" i="13"/>
  <c r="H1689" i="13"/>
  <c r="O1690" i="13"/>
  <c r="H1693" i="13"/>
  <c r="O1694" i="13"/>
  <c r="H1697" i="13"/>
  <c r="I1697" i="13" s="1"/>
  <c r="O1698" i="13"/>
  <c r="H1701" i="13"/>
  <c r="I1701" i="13" s="1"/>
  <c r="O1703" i="13"/>
  <c r="Q1708" i="13"/>
  <c r="P1708" i="13"/>
  <c r="I1709" i="13"/>
  <c r="N1730" i="13"/>
  <c r="M1730" i="13"/>
  <c r="L1730" i="13"/>
  <c r="I1730" i="13"/>
  <c r="N1734" i="13"/>
  <c r="M1734" i="13"/>
  <c r="L1734" i="13"/>
  <c r="I1734" i="13"/>
  <c r="P1738" i="13"/>
  <c r="P1742" i="13"/>
  <c r="P1746" i="13"/>
  <c r="P1750" i="13"/>
  <c r="N1754" i="13"/>
  <c r="M1754" i="13"/>
  <c r="L1754" i="13"/>
  <c r="I1754" i="13"/>
  <c r="T1757" i="13"/>
  <c r="S1757" i="13"/>
  <c r="O1758" i="13"/>
  <c r="Q1758" i="13"/>
  <c r="Q1764" i="13"/>
  <c r="P1764" i="13"/>
  <c r="O1764" i="13"/>
  <c r="J1767" i="13"/>
  <c r="G1767" i="13"/>
  <c r="P1782" i="13"/>
  <c r="N1786" i="13"/>
  <c r="M1786" i="13"/>
  <c r="L1786" i="13"/>
  <c r="I1786" i="13"/>
  <c r="T1789" i="13"/>
  <c r="S1789" i="13"/>
  <c r="O1790" i="13"/>
  <c r="Q1790" i="13"/>
  <c r="Q1796" i="13"/>
  <c r="P1796" i="13"/>
  <c r="O1796" i="13"/>
  <c r="J1799" i="13"/>
  <c r="G1799" i="13"/>
  <c r="P1814" i="13"/>
  <c r="N1818" i="13"/>
  <c r="M1818" i="13"/>
  <c r="L1818" i="13"/>
  <c r="I1818" i="13"/>
  <c r="T1821" i="13"/>
  <c r="S1821" i="13"/>
  <c r="O1822" i="13"/>
  <c r="Q1822" i="13"/>
  <c r="Q1828" i="13"/>
  <c r="P1828" i="13"/>
  <c r="O1828" i="13"/>
  <c r="J1831" i="13"/>
  <c r="G1831" i="13"/>
  <c r="P1850" i="13"/>
  <c r="N1854" i="13"/>
  <c r="M1854" i="13"/>
  <c r="L1854" i="13"/>
  <c r="I1854" i="13"/>
  <c r="T1857" i="13"/>
  <c r="S1857" i="13"/>
  <c r="P1858" i="13"/>
  <c r="O1858" i="13"/>
  <c r="I1859" i="13"/>
  <c r="N1859" i="13"/>
  <c r="M1859" i="13"/>
  <c r="L1859" i="13"/>
  <c r="P1860" i="13"/>
  <c r="Q1860" i="13"/>
  <c r="O1860" i="13"/>
  <c r="I1865" i="13"/>
  <c r="N1865" i="13"/>
  <c r="M1865" i="13"/>
  <c r="L1865" i="13"/>
  <c r="T1866" i="13"/>
  <c r="S1866" i="13"/>
  <c r="R1866" i="13"/>
  <c r="O1890" i="13"/>
  <c r="P1894" i="13"/>
  <c r="I1894" i="13"/>
  <c r="Q1894" i="13"/>
  <c r="O1894" i="13"/>
  <c r="Q1903" i="13"/>
  <c r="P1903" i="13"/>
  <c r="O1903" i="13"/>
  <c r="P1912" i="13"/>
  <c r="O1912" i="13"/>
  <c r="Q1970" i="13"/>
  <c r="P1970" i="13"/>
  <c r="O1970" i="13"/>
  <c r="I1970" i="13"/>
  <c r="N1988" i="13"/>
  <c r="M1988" i="13"/>
  <c r="I1988" i="13"/>
  <c r="L1988" i="13"/>
  <c r="Q2139" i="13"/>
  <c r="P2139" i="13"/>
  <c r="O2139" i="13"/>
  <c r="I2139" i="13"/>
  <c r="L1588" i="13"/>
  <c r="L1592" i="13"/>
  <c r="L1596" i="13"/>
  <c r="L1600" i="13"/>
  <c r="L1604" i="13"/>
  <c r="L1608" i="13"/>
  <c r="L1612" i="13"/>
  <c r="L1616" i="13"/>
  <c r="L1620" i="13"/>
  <c r="P1622" i="13"/>
  <c r="L1624" i="13"/>
  <c r="P1626" i="13"/>
  <c r="L1628" i="13"/>
  <c r="P1630" i="13"/>
  <c r="L1632" i="13"/>
  <c r="P1634" i="13"/>
  <c r="L1636" i="13"/>
  <c r="P1638" i="13"/>
  <c r="L1640" i="13"/>
  <c r="P1642" i="13"/>
  <c r="L1644" i="13"/>
  <c r="P1646" i="13"/>
  <c r="L1648" i="13"/>
  <c r="P1650" i="13"/>
  <c r="L1652" i="13"/>
  <c r="P1654" i="13"/>
  <c r="L1656" i="13"/>
  <c r="P1658" i="13"/>
  <c r="L1660" i="13"/>
  <c r="P1662" i="13"/>
  <c r="L1664" i="13"/>
  <c r="P1666" i="13"/>
  <c r="L1668" i="13"/>
  <c r="P1670" i="13"/>
  <c r="L1672" i="13"/>
  <c r="P1674" i="13"/>
  <c r="L1676" i="13"/>
  <c r="P1678" i="13"/>
  <c r="L1680" i="13"/>
  <c r="P1682" i="13"/>
  <c r="L1684" i="13"/>
  <c r="P1686" i="13"/>
  <c r="L1688" i="13"/>
  <c r="P1690" i="13"/>
  <c r="L1692" i="13"/>
  <c r="P1694" i="13"/>
  <c r="L1696" i="13"/>
  <c r="P1698" i="13"/>
  <c r="L1700" i="13"/>
  <c r="G1702" i="13"/>
  <c r="P1707" i="13"/>
  <c r="I1708" i="13"/>
  <c r="L1709" i="13"/>
  <c r="G1711" i="13"/>
  <c r="O1712" i="13"/>
  <c r="O1716" i="13"/>
  <c r="O1720" i="13"/>
  <c r="O1724" i="13"/>
  <c r="P1727" i="13"/>
  <c r="O1727" i="13"/>
  <c r="J1728" i="13"/>
  <c r="P1734" i="13"/>
  <c r="R1741" i="13"/>
  <c r="N1758" i="13"/>
  <c r="M1758" i="13"/>
  <c r="L1758" i="13"/>
  <c r="I1758" i="13"/>
  <c r="O1762" i="13"/>
  <c r="Q1762" i="13"/>
  <c r="Q1768" i="13"/>
  <c r="P1768" i="13"/>
  <c r="O1768" i="13"/>
  <c r="J1771" i="13"/>
  <c r="G1771" i="13"/>
  <c r="R1781" i="13"/>
  <c r="N1790" i="13"/>
  <c r="M1790" i="13"/>
  <c r="L1790" i="13"/>
  <c r="I1790" i="13"/>
  <c r="O1794" i="13"/>
  <c r="Q1794" i="13"/>
  <c r="Q1800" i="13"/>
  <c r="P1800" i="13"/>
  <c r="O1800" i="13"/>
  <c r="J1803" i="13"/>
  <c r="G1803" i="13"/>
  <c r="N1822" i="13"/>
  <c r="M1822" i="13"/>
  <c r="L1822" i="13"/>
  <c r="I1822" i="13"/>
  <c r="T1825" i="13"/>
  <c r="S1825" i="13"/>
  <c r="O1826" i="13"/>
  <c r="Q1826" i="13"/>
  <c r="Q1832" i="13"/>
  <c r="P1832" i="13"/>
  <c r="O1832" i="13"/>
  <c r="J1835" i="13"/>
  <c r="G1835" i="13"/>
  <c r="L1858" i="13"/>
  <c r="N1858" i="13"/>
  <c r="M1858" i="13"/>
  <c r="I1858" i="13"/>
  <c r="P1908" i="13"/>
  <c r="O1908" i="13"/>
  <c r="Q1912" i="13"/>
  <c r="O1935" i="13"/>
  <c r="Q1935" i="13"/>
  <c r="P1935" i="13"/>
  <c r="T1958" i="13"/>
  <c r="S1958" i="13"/>
  <c r="R1958" i="13"/>
  <c r="T2015" i="13"/>
  <c r="S2015" i="13"/>
  <c r="R2015" i="13"/>
  <c r="M1709" i="13"/>
  <c r="O1711" i="13"/>
  <c r="M1715" i="13"/>
  <c r="I1715" i="13"/>
  <c r="M1719" i="13"/>
  <c r="I1719" i="13"/>
  <c r="M1723" i="13"/>
  <c r="I1723" i="13"/>
  <c r="Q1728" i="13"/>
  <c r="P1728" i="13"/>
  <c r="N1762" i="13"/>
  <c r="M1762" i="13"/>
  <c r="L1762" i="13"/>
  <c r="I1762" i="13"/>
  <c r="T1765" i="13"/>
  <c r="S1765" i="13"/>
  <c r="O1766" i="13"/>
  <c r="Q1766" i="13"/>
  <c r="Q1772" i="13"/>
  <c r="P1772" i="13"/>
  <c r="O1772" i="13"/>
  <c r="J1775" i="13"/>
  <c r="G1775" i="13"/>
  <c r="N1794" i="13"/>
  <c r="M1794" i="13"/>
  <c r="L1794" i="13"/>
  <c r="I1794" i="13"/>
  <c r="T1797" i="13"/>
  <c r="S1797" i="13"/>
  <c r="O1798" i="13"/>
  <c r="Q1798" i="13"/>
  <c r="Q1804" i="13"/>
  <c r="P1804" i="13"/>
  <c r="O1804" i="13"/>
  <c r="J1807" i="13"/>
  <c r="G1807" i="13"/>
  <c r="N1826" i="13"/>
  <c r="M1826" i="13"/>
  <c r="L1826" i="13"/>
  <c r="I1826" i="13"/>
  <c r="O1830" i="13"/>
  <c r="Q1830" i="13"/>
  <c r="Q1836" i="13"/>
  <c r="P1836" i="13"/>
  <c r="O1836" i="13"/>
  <c r="J1839" i="13"/>
  <c r="G1839" i="13"/>
  <c r="P1862" i="13"/>
  <c r="I1862" i="13"/>
  <c r="Q1862" i="13"/>
  <c r="O1862" i="13"/>
  <c r="J1870" i="13"/>
  <c r="H1870" i="13"/>
  <c r="G1880" i="13"/>
  <c r="J1880" i="13"/>
  <c r="Q1881" i="13"/>
  <c r="P1881" i="13"/>
  <c r="O1881" i="13"/>
  <c r="P1882" i="13"/>
  <c r="Q1882" i="13"/>
  <c r="O1882" i="13"/>
  <c r="N1950" i="13"/>
  <c r="M1950" i="13"/>
  <c r="L1950" i="13"/>
  <c r="I1950" i="13"/>
  <c r="Q1986" i="13"/>
  <c r="P1986" i="13"/>
  <c r="O1986" i="13"/>
  <c r="P1987" i="13"/>
  <c r="Q1987" i="13"/>
  <c r="O1987" i="13"/>
  <c r="Q1704" i="13"/>
  <c r="P1704" i="13"/>
  <c r="I1705" i="13"/>
  <c r="O1706" i="13"/>
  <c r="L1708" i="13"/>
  <c r="P1709" i="13"/>
  <c r="I1713" i="13"/>
  <c r="I1717" i="13"/>
  <c r="I1721" i="13"/>
  <c r="I1725" i="13"/>
  <c r="R1757" i="13"/>
  <c r="P1762" i="13"/>
  <c r="N1766" i="13"/>
  <c r="M1766" i="13"/>
  <c r="L1766" i="13"/>
  <c r="I1766" i="13"/>
  <c r="T1769" i="13"/>
  <c r="S1769" i="13"/>
  <c r="O1770" i="13"/>
  <c r="Q1770" i="13"/>
  <c r="Q1776" i="13"/>
  <c r="P1776" i="13"/>
  <c r="O1776" i="13"/>
  <c r="J1779" i="13"/>
  <c r="G1779" i="13"/>
  <c r="R1789" i="13"/>
  <c r="P1794" i="13"/>
  <c r="N1798" i="13"/>
  <c r="M1798" i="13"/>
  <c r="L1798" i="13"/>
  <c r="I1798" i="13"/>
  <c r="T1801" i="13"/>
  <c r="S1801" i="13"/>
  <c r="O1802" i="13"/>
  <c r="Q1802" i="13"/>
  <c r="Q1808" i="13"/>
  <c r="P1808" i="13"/>
  <c r="O1808" i="13"/>
  <c r="J1811" i="13"/>
  <c r="G1811" i="13"/>
  <c r="R1821" i="13"/>
  <c r="P1826" i="13"/>
  <c r="N1830" i="13"/>
  <c r="M1830" i="13"/>
  <c r="L1830" i="13"/>
  <c r="I1830" i="13"/>
  <c r="T1833" i="13"/>
  <c r="S1833" i="13"/>
  <c r="O1834" i="13"/>
  <c r="Q1834" i="13"/>
  <c r="Q1840" i="13"/>
  <c r="P1840" i="13"/>
  <c r="O1840" i="13"/>
  <c r="J1843" i="13"/>
  <c r="P1843" i="13"/>
  <c r="G1843" i="13"/>
  <c r="Q1844" i="13"/>
  <c r="P1844" i="13"/>
  <c r="O1844" i="13"/>
  <c r="J1847" i="13"/>
  <c r="G1847" i="13"/>
  <c r="R1857" i="13"/>
  <c r="Q1871" i="13"/>
  <c r="P1871" i="13"/>
  <c r="O1871" i="13"/>
  <c r="Q1873" i="13"/>
  <c r="P1873" i="13"/>
  <c r="O1873" i="13"/>
  <c r="P1874" i="13"/>
  <c r="I1874" i="13"/>
  <c r="Q1874" i="13"/>
  <c r="J1875" i="13"/>
  <c r="H1875" i="13"/>
  <c r="I1881" i="13"/>
  <c r="N1881" i="13"/>
  <c r="M1881" i="13"/>
  <c r="L1881" i="13"/>
  <c r="I1882" i="13"/>
  <c r="Q1968" i="13"/>
  <c r="P1968" i="13"/>
  <c r="O1968" i="13"/>
  <c r="O1731" i="13"/>
  <c r="O1735" i="13"/>
  <c r="O1739" i="13"/>
  <c r="O1743" i="13"/>
  <c r="O1747" i="13"/>
  <c r="O1751" i="13"/>
  <c r="O1755" i="13"/>
  <c r="O1759" i="13"/>
  <c r="O1763" i="13"/>
  <c r="O1767" i="13"/>
  <c r="O1771" i="13"/>
  <c r="O1775" i="13"/>
  <c r="O1779" i="13"/>
  <c r="O1783" i="13"/>
  <c r="O1787" i="13"/>
  <c r="O1791" i="13"/>
  <c r="O1795" i="13"/>
  <c r="O1799" i="13"/>
  <c r="O1803" i="13"/>
  <c r="O1807" i="13"/>
  <c r="O1811" i="13"/>
  <c r="O1815" i="13"/>
  <c r="O1819" i="13"/>
  <c r="O1823" i="13"/>
  <c r="O1827" i="13"/>
  <c r="O1831" i="13"/>
  <c r="O1835" i="13"/>
  <c r="O1839" i="13"/>
  <c r="O1843" i="13"/>
  <c r="O1847" i="13"/>
  <c r="O1851" i="13"/>
  <c r="O1855" i="13"/>
  <c r="I1860" i="13"/>
  <c r="N1862" i="13"/>
  <c r="J1866" i="13"/>
  <c r="O1868" i="13"/>
  <c r="Q1869" i="13"/>
  <c r="M1872" i="13"/>
  <c r="N1875" i="13"/>
  <c r="I1875" i="13"/>
  <c r="I1876" i="13"/>
  <c r="N1878" i="13"/>
  <c r="J1882" i="13"/>
  <c r="O1884" i="13"/>
  <c r="Q1885" i="13"/>
  <c r="M1888" i="13"/>
  <c r="N1891" i="13"/>
  <c r="I1891" i="13"/>
  <c r="I1892" i="13"/>
  <c r="N1894" i="13"/>
  <c r="J1898" i="13"/>
  <c r="O1900" i="13"/>
  <c r="Q1901" i="13"/>
  <c r="N1927" i="13"/>
  <c r="M1927" i="13"/>
  <c r="L1927" i="13"/>
  <c r="I1927" i="13"/>
  <c r="J1928" i="13"/>
  <c r="G1928" i="13"/>
  <c r="N1930" i="13"/>
  <c r="M1930" i="13"/>
  <c r="L1930" i="13"/>
  <c r="S1934" i="13"/>
  <c r="Q1943" i="13"/>
  <c r="Q1948" i="13"/>
  <c r="P1948" i="13"/>
  <c r="Q1950" i="13"/>
  <c r="P1950" i="13"/>
  <c r="O1950" i="13"/>
  <c r="N1959" i="13"/>
  <c r="M1959" i="13"/>
  <c r="L1959" i="13"/>
  <c r="I1959" i="13"/>
  <c r="J1960" i="13"/>
  <c r="G1960" i="13"/>
  <c r="N1962" i="13"/>
  <c r="M1962" i="13"/>
  <c r="L1962" i="13"/>
  <c r="S1966" i="13"/>
  <c r="H1996" i="13"/>
  <c r="J1996" i="13"/>
  <c r="N2032" i="13"/>
  <c r="M2032" i="13"/>
  <c r="L2032" i="13"/>
  <c r="I2032" i="13"/>
  <c r="O2040" i="13"/>
  <c r="Q2040" i="13"/>
  <c r="P2040" i="13"/>
  <c r="N2064" i="13"/>
  <c r="M2064" i="13"/>
  <c r="L2064" i="13"/>
  <c r="I2064" i="13"/>
  <c r="O2112" i="13"/>
  <c r="Q2112" i="13"/>
  <c r="P2112" i="13"/>
  <c r="O2124" i="13"/>
  <c r="Q2124" i="13"/>
  <c r="P2124" i="13"/>
  <c r="L1729" i="13"/>
  <c r="P1731" i="13"/>
  <c r="L1733" i="13"/>
  <c r="P1735" i="13"/>
  <c r="L1737" i="13"/>
  <c r="L1741" i="13"/>
  <c r="L1745" i="13"/>
  <c r="L1749" i="13"/>
  <c r="I1869" i="13"/>
  <c r="N1869" i="13"/>
  <c r="I1885" i="13"/>
  <c r="N1885" i="13"/>
  <c r="I1901" i="13"/>
  <c r="N1901" i="13"/>
  <c r="N1907" i="13"/>
  <c r="M1907" i="13"/>
  <c r="L1907" i="13"/>
  <c r="I1907" i="13"/>
  <c r="N1911" i="13"/>
  <c r="M1911" i="13"/>
  <c r="L1911" i="13"/>
  <c r="I1911" i="13"/>
  <c r="N1915" i="13"/>
  <c r="M1915" i="13"/>
  <c r="L1915" i="13"/>
  <c r="I1915" i="13"/>
  <c r="N1919" i="13"/>
  <c r="M1919" i="13"/>
  <c r="L1919" i="13"/>
  <c r="I1919" i="13"/>
  <c r="Q1928" i="13"/>
  <c r="P1928" i="13"/>
  <c r="Q1930" i="13"/>
  <c r="P1930" i="13"/>
  <c r="O1930" i="13"/>
  <c r="N1939" i="13"/>
  <c r="M1939" i="13"/>
  <c r="L1939" i="13"/>
  <c r="I1939" i="13"/>
  <c r="J1940" i="13"/>
  <c r="G1940" i="13"/>
  <c r="N1942" i="13"/>
  <c r="M1942" i="13"/>
  <c r="L1942" i="13"/>
  <c r="Q1960" i="13"/>
  <c r="P1960" i="13"/>
  <c r="Q1962" i="13"/>
  <c r="P1962" i="13"/>
  <c r="O1962" i="13"/>
  <c r="N1971" i="13"/>
  <c r="M1971" i="13"/>
  <c r="L1971" i="13"/>
  <c r="I1971" i="13"/>
  <c r="J1972" i="13"/>
  <c r="G1972" i="13"/>
  <c r="N1979" i="13"/>
  <c r="M1979" i="13"/>
  <c r="L1979" i="13"/>
  <c r="I1979" i="13"/>
  <c r="J1980" i="13"/>
  <c r="G1980" i="13"/>
  <c r="T2031" i="13"/>
  <c r="S2031" i="13"/>
  <c r="R2031" i="13"/>
  <c r="N2040" i="13"/>
  <c r="M2040" i="13"/>
  <c r="L2040" i="13"/>
  <c r="I2040" i="13"/>
  <c r="J2153" i="13"/>
  <c r="G2153" i="13"/>
  <c r="N2160" i="13"/>
  <c r="M2160" i="13"/>
  <c r="L2160" i="13"/>
  <c r="I2160" i="13"/>
  <c r="Q2176" i="13"/>
  <c r="P2176" i="13"/>
  <c r="O2176" i="13"/>
  <c r="I2176" i="13"/>
  <c r="N2258" i="13"/>
  <c r="M2258" i="13"/>
  <c r="L2258" i="13"/>
  <c r="I2258" i="13"/>
  <c r="Q2261" i="13"/>
  <c r="P2261" i="13"/>
  <c r="O2261" i="13"/>
  <c r="I2261" i="13"/>
  <c r="M1733" i="13"/>
  <c r="M1737" i="13"/>
  <c r="M1741" i="13"/>
  <c r="M1745" i="13"/>
  <c r="M1749" i="13"/>
  <c r="M1753" i="13"/>
  <c r="M1757" i="13"/>
  <c r="M1761" i="13"/>
  <c r="M1765" i="13"/>
  <c r="M1769" i="13"/>
  <c r="M1773" i="13"/>
  <c r="M1777" i="13"/>
  <c r="M1781" i="13"/>
  <c r="M1785" i="13"/>
  <c r="M1789" i="13"/>
  <c r="M1793" i="13"/>
  <c r="M1797" i="13"/>
  <c r="M1801" i="13"/>
  <c r="M1805" i="13"/>
  <c r="M1809" i="13"/>
  <c r="M1813" i="13"/>
  <c r="M1817" i="13"/>
  <c r="M1821" i="13"/>
  <c r="M1825" i="13"/>
  <c r="M1829" i="13"/>
  <c r="M1833" i="13"/>
  <c r="M1837" i="13"/>
  <c r="M1841" i="13"/>
  <c r="M1845" i="13"/>
  <c r="M1849" i="13"/>
  <c r="M1853" i="13"/>
  <c r="M1857" i="13"/>
  <c r="M1860" i="13"/>
  <c r="N1863" i="13"/>
  <c r="P1867" i="13"/>
  <c r="O1872" i="13"/>
  <c r="M1876" i="13"/>
  <c r="N1879" i="13"/>
  <c r="P1883" i="13"/>
  <c r="O1888" i="13"/>
  <c r="M1892" i="13"/>
  <c r="N1895" i="13"/>
  <c r="I1895" i="13"/>
  <c r="N1898" i="13"/>
  <c r="P1899" i="13"/>
  <c r="Q1904" i="13"/>
  <c r="N1905" i="13"/>
  <c r="J1908" i="13"/>
  <c r="G1908" i="13"/>
  <c r="J1912" i="13"/>
  <c r="G1912" i="13"/>
  <c r="J1916" i="13"/>
  <c r="G1916" i="13"/>
  <c r="J1920" i="13"/>
  <c r="G1920" i="13"/>
  <c r="N1922" i="13"/>
  <c r="M1922" i="13"/>
  <c r="L1922" i="13"/>
  <c r="I1930" i="13"/>
  <c r="Q1940" i="13"/>
  <c r="P1940" i="13"/>
  <c r="Q1942" i="13"/>
  <c r="P1942" i="13"/>
  <c r="O1942" i="13"/>
  <c r="N1951" i="13"/>
  <c r="M1951" i="13"/>
  <c r="L1951" i="13"/>
  <c r="I1951" i="13"/>
  <c r="J1952" i="13"/>
  <c r="G1952" i="13"/>
  <c r="N1954" i="13"/>
  <c r="M1954" i="13"/>
  <c r="L1954" i="13"/>
  <c r="I1962" i="13"/>
  <c r="Q1972" i="13"/>
  <c r="P1972" i="13"/>
  <c r="S1973" i="13"/>
  <c r="R1973" i="13"/>
  <c r="N1974" i="13"/>
  <c r="M1974" i="13"/>
  <c r="L1974" i="13"/>
  <c r="Q1980" i="13"/>
  <c r="P1980" i="13"/>
  <c r="S1981" i="13"/>
  <c r="R1981" i="13"/>
  <c r="N1982" i="13"/>
  <c r="M1982" i="13"/>
  <c r="L1982" i="13"/>
  <c r="P1995" i="13"/>
  <c r="O1995" i="13"/>
  <c r="Q1995" i="13"/>
  <c r="J2009" i="13"/>
  <c r="G2009" i="13"/>
  <c r="J2010" i="13"/>
  <c r="H2010" i="13"/>
  <c r="T2039" i="13"/>
  <c r="S2039" i="13"/>
  <c r="R2039" i="13"/>
  <c r="N2060" i="13"/>
  <c r="M2060" i="13"/>
  <c r="L2060" i="13"/>
  <c r="I2060" i="13"/>
  <c r="J2073" i="13"/>
  <c r="G2073" i="13"/>
  <c r="Q2111" i="13"/>
  <c r="P2111" i="13"/>
  <c r="O2111" i="13"/>
  <c r="I2111" i="13"/>
  <c r="Q2123" i="13"/>
  <c r="P2123" i="13"/>
  <c r="O2123" i="13"/>
  <c r="I2123" i="13"/>
  <c r="J2137" i="13"/>
  <c r="G2137" i="13"/>
  <c r="T2143" i="13"/>
  <c r="S2143" i="13"/>
  <c r="R2143" i="13"/>
  <c r="G1728" i="13"/>
  <c r="G1732" i="13"/>
  <c r="G1736" i="13"/>
  <c r="G1740" i="13"/>
  <c r="G1744" i="13"/>
  <c r="G1748" i="13"/>
  <c r="G1752" i="13"/>
  <c r="G1756" i="13"/>
  <c r="G1760" i="13"/>
  <c r="G1764" i="13"/>
  <c r="G1768" i="13"/>
  <c r="G1772" i="13"/>
  <c r="G1776" i="13"/>
  <c r="G1780" i="13"/>
  <c r="G1784" i="13"/>
  <c r="G1788" i="13"/>
  <c r="G1792" i="13"/>
  <c r="G1796" i="13"/>
  <c r="G1800" i="13"/>
  <c r="G1804" i="13"/>
  <c r="G1808" i="13"/>
  <c r="G1812" i="13"/>
  <c r="G1816" i="13"/>
  <c r="G1820" i="13"/>
  <c r="G1824" i="13"/>
  <c r="G1828" i="13"/>
  <c r="G1832" i="13"/>
  <c r="G1836" i="13"/>
  <c r="G1840" i="13"/>
  <c r="G1844" i="13"/>
  <c r="G1848" i="13"/>
  <c r="G1852" i="13"/>
  <c r="G1856" i="13"/>
  <c r="N1860" i="13"/>
  <c r="H1863" i="13"/>
  <c r="I1863" i="13" s="1"/>
  <c r="Q1872" i="13"/>
  <c r="I1873" i="13"/>
  <c r="N1873" i="13"/>
  <c r="N1876" i="13"/>
  <c r="H1879" i="13"/>
  <c r="I1879" i="13" s="1"/>
  <c r="Q1888" i="13"/>
  <c r="I1889" i="13"/>
  <c r="N1889" i="13"/>
  <c r="N1892" i="13"/>
  <c r="H1895" i="13"/>
  <c r="M1904" i="13"/>
  <c r="L1904" i="13"/>
  <c r="H1905" i="13"/>
  <c r="Q1920" i="13"/>
  <c r="P1920" i="13"/>
  <c r="Q1922" i="13"/>
  <c r="P1922" i="13"/>
  <c r="O1922" i="13"/>
  <c r="P1927" i="13"/>
  <c r="O1928" i="13"/>
  <c r="N1931" i="13"/>
  <c r="M1931" i="13"/>
  <c r="L1931" i="13"/>
  <c r="I1931" i="13"/>
  <c r="J1932" i="13"/>
  <c r="G1932" i="13"/>
  <c r="N1934" i="13"/>
  <c r="M1934" i="13"/>
  <c r="L1934" i="13"/>
  <c r="I1942" i="13"/>
  <c r="Q1952" i="13"/>
  <c r="P1952" i="13"/>
  <c r="Q1954" i="13"/>
  <c r="P1954" i="13"/>
  <c r="O1954" i="13"/>
  <c r="P1959" i="13"/>
  <c r="O1960" i="13"/>
  <c r="N1963" i="13"/>
  <c r="M1963" i="13"/>
  <c r="L1963" i="13"/>
  <c r="I1963" i="13"/>
  <c r="J1964" i="13"/>
  <c r="G1964" i="13"/>
  <c r="N1966" i="13"/>
  <c r="M1966" i="13"/>
  <c r="L1966" i="13"/>
  <c r="Q1974" i="13"/>
  <c r="P1974" i="13"/>
  <c r="O1974" i="13"/>
  <c r="Q1982" i="13"/>
  <c r="P1982" i="13"/>
  <c r="O1982" i="13"/>
  <c r="H1992" i="13"/>
  <c r="I1992" i="13" s="1"/>
  <c r="J1992" i="13"/>
  <c r="I1995" i="13"/>
  <c r="J2017" i="13"/>
  <c r="G2017" i="13"/>
  <c r="J2018" i="13"/>
  <c r="H2018" i="13"/>
  <c r="N2100" i="13"/>
  <c r="M2100" i="13"/>
  <c r="L2100" i="13"/>
  <c r="I2100" i="13"/>
  <c r="Q2158" i="13"/>
  <c r="P2158" i="13"/>
  <c r="O2158" i="13"/>
  <c r="O1713" i="13"/>
  <c r="O1717" i="13"/>
  <c r="O1721" i="13"/>
  <c r="O1725" i="13"/>
  <c r="O1729" i="13"/>
  <c r="O1733" i="13"/>
  <c r="O1737" i="13"/>
  <c r="O1741" i="13"/>
  <c r="O1745" i="13"/>
  <c r="O1749" i="13"/>
  <c r="O1753" i="13"/>
  <c r="O1757" i="13"/>
  <c r="O1761" i="13"/>
  <c r="O1765" i="13"/>
  <c r="O1769" i="13"/>
  <c r="O1773" i="13"/>
  <c r="O1777" i="13"/>
  <c r="O1781" i="13"/>
  <c r="O1785" i="13"/>
  <c r="O1789" i="13"/>
  <c r="O1793" i="13"/>
  <c r="O1797" i="13"/>
  <c r="O1801" i="13"/>
  <c r="O1805" i="13"/>
  <c r="O1809" i="13"/>
  <c r="O1813" i="13"/>
  <c r="O1817" i="13"/>
  <c r="O1821" i="13"/>
  <c r="O1825" i="13"/>
  <c r="O1829" i="13"/>
  <c r="O1833" i="13"/>
  <c r="O1837" i="13"/>
  <c r="O1841" i="13"/>
  <c r="O1845" i="13"/>
  <c r="O1849" i="13"/>
  <c r="O1853" i="13"/>
  <c r="O1857" i="13"/>
  <c r="N1867" i="13"/>
  <c r="I1867" i="13"/>
  <c r="I1868" i="13"/>
  <c r="L1869" i="13"/>
  <c r="N1870" i="13"/>
  <c r="J1874" i="13"/>
  <c r="M1875" i="13"/>
  <c r="N1883" i="13"/>
  <c r="I1883" i="13"/>
  <c r="I1884" i="13"/>
  <c r="L1885" i="13"/>
  <c r="N1886" i="13"/>
  <c r="J1890" i="13"/>
  <c r="M1891" i="13"/>
  <c r="L1898" i="13"/>
  <c r="N1899" i="13"/>
  <c r="I1899" i="13"/>
  <c r="I1900" i="13"/>
  <c r="L1901" i="13"/>
  <c r="N1902" i="13"/>
  <c r="L1905" i="13"/>
  <c r="N1906" i="13"/>
  <c r="L1906" i="13"/>
  <c r="P1907" i="13"/>
  <c r="J1909" i="13"/>
  <c r="H1909" i="13"/>
  <c r="P1911" i="13"/>
  <c r="J1913" i="13"/>
  <c r="H1913" i="13"/>
  <c r="P1915" i="13"/>
  <c r="J1917" i="13"/>
  <c r="H1917" i="13"/>
  <c r="P1919" i="13"/>
  <c r="I1922" i="13"/>
  <c r="Q1927" i="13"/>
  <c r="Q1932" i="13"/>
  <c r="P1932" i="13"/>
  <c r="Q1934" i="13"/>
  <c r="P1934" i="13"/>
  <c r="O1934" i="13"/>
  <c r="P1939" i="13"/>
  <c r="O1940" i="13"/>
  <c r="N1943" i="13"/>
  <c r="M1943" i="13"/>
  <c r="L1943" i="13"/>
  <c r="I1943" i="13"/>
  <c r="J1944" i="13"/>
  <c r="G1944" i="13"/>
  <c r="N1946" i="13"/>
  <c r="M1946" i="13"/>
  <c r="L1946" i="13"/>
  <c r="I1954" i="13"/>
  <c r="Q1959" i="13"/>
  <c r="Q1964" i="13"/>
  <c r="P1964" i="13"/>
  <c r="Q1966" i="13"/>
  <c r="P1966" i="13"/>
  <c r="O1966" i="13"/>
  <c r="P1971" i="13"/>
  <c r="O1972" i="13"/>
  <c r="I1974" i="13"/>
  <c r="P1979" i="13"/>
  <c r="O1980" i="13"/>
  <c r="I1982" i="13"/>
  <c r="O2008" i="13"/>
  <c r="Q2008" i="13"/>
  <c r="P2008" i="13"/>
  <c r="J2025" i="13"/>
  <c r="G2025" i="13"/>
  <c r="J2026" i="13"/>
  <c r="H2026" i="13"/>
  <c r="J2045" i="13"/>
  <c r="G2045" i="13"/>
  <c r="N2078" i="13"/>
  <c r="M2078" i="13"/>
  <c r="L2078" i="13"/>
  <c r="Q2213" i="13"/>
  <c r="P2213" i="13"/>
  <c r="O2213" i="13"/>
  <c r="I2213" i="13"/>
  <c r="I1861" i="13"/>
  <c r="N1861" i="13"/>
  <c r="J1868" i="13"/>
  <c r="M1869" i="13"/>
  <c r="I1877" i="13"/>
  <c r="N1877" i="13"/>
  <c r="J1884" i="13"/>
  <c r="M1885" i="13"/>
  <c r="I1893" i="13"/>
  <c r="N1893" i="13"/>
  <c r="J1900" i="13"/>
  <c r="M1901" i="13"/>
  <c r="Q1906" i="13"/>
  <c r="P1906" i="13"/>
  <c r="I1909" i="13"/>
  <c r="N1910" i="13"/>
  <c r="L1910" i="13"/>
  <c r="I1913" i="13"/>
  <c r="N1914" i="13"/>
  <c r="L1914" i="13"/>
  <c r="I1917" i="13"/>
  <c r="N1918" i="13"/>
  <c r="L1918" i="13"/>
  <c r="N1923" i="13"/>
  <c r="M1923" i="13"/>
  <c r="L1923" i="13"/>
  <c r="I1923" i="13"/>
  <c r="J1924" i="13"/>
  <c r="G1924" i="13"/>
  <c r="N1926" i="13"/>
  <c r="M1926" i="13"/>
  <c r="L1926" i="13"/>
  <c r="Q1944" i="13"/>
  <c r="P1944" i="13"/>
  <c r="Q1946" i="13"/>
  <c r="P1946" i="13"/>
  <c r="O1946" i="13"/>
  <c r="N1955" i="13"/>
  <c r="M1955" i="13"/>
  <c r="L1955" i="13"/>
  <c r="I1955" i="13"/>
  <c r="J1956" i="13"/>
  <c r="G1956" i="13"/>
  <c r="N1958" i="13"/>
  <c r="M1958" i="13"/>
  <c r="L1958" i="13"/>
  <c r="N1975" i="13"/>
  <c r="M1975" i="13"/>
  <c r="L1975" i="13"/>
  <c r="I1975" i="13"/>
  <c r="J1976" i="13"/>
  <c r="G1976" i="13"/>
  <c r="N1983" i="13"/>
  <c r="M1983" i="13"/>
  <c r="L1983" i="13"/>
  <c r="I1983" i="13"/>
  <c r="P1991" i="13"/>
  <c r="O1991" i="13"/>
  <c r="Q1991" i="13"/>
  <c r="H2000" i="13"/>
  <c r="J2000" i="13"/>
  <c r="P2003" i="13"/>
  <c r="O2003" i="13"/>
  <c r="Q2003" i="13"/>
  <c r="I2003" i="13"/>
  <c r="N2008" i="13"/>
  <c r="M2008" i="13"/>
  <c r="L2008" i="13"/>
  <c r="I2008" i="13"/>
  <c r="O2016" i="13"/>
  <c r="Q2016" i="13"/>
  <c r="P2016" i="13"/>
  <c r="J2033" i="13"/>
  <c r="G2033" i="13"/>
  <c r="J2034" i="13"/>
  <c r="H2034" i="13"/>
  <c r="O2068" i="13"/>
  <c r="Q2068" i="13"/>
  <c r="P2068" i="13"/>
  <c r="J2121" i="13"/>
  <c r="G2121" i="13"/>
  <c r="T2127" i="13"/>
  <c r="S2127" i="13"/>
  <c r="R2127" i="13"/>
  <c r="O2140" i="13"/>
  <c r="Q2140" i="13"/>
  <c r="P2140" i="13"/>
  <c r="J1862" i="13"/>
  <c r="M1863" i="13"/>
  <c r="O1864" i="13"/>
  <c r="M1868" i="13"/>
  <c r="N1871" i="13"/>
  <c r="I1871" i="13"/>
  <c r="I1872" i="13"/>
  <c r="L1873" i="13"/>
  <c r="J1878" i="13"/>
  <c r="M1879" i="13"/>
  <c r="O1880" i="13"/>
  <c r="M1884" i="13"/>
  <c r="N1887" i="13"/>
  <c r="I1887" i="13"/>
  <c r="I1888" i="13"/>
  <c r="L1889" i="13"/>
  <c r="N1890" i="13"/>
  <c r="J1894" i="13"/>
  <c r="M1895" i="13"/>
  <c r="O1896" i="13"/>
  <c r="M1900" i="13"/>
  <c r="N1903" i="13"/>
  <c r="I1903" i="13"/>
  <c r="I1904" i="13"/>
  <c r="I1906" i="13"/>
  <c r="Q1910" i="13"/>
  <c r="P1910" i="13"/>
  <c r="O1910" i="13"/>
  <c r="Q1914" i="13"/>
  <c r="P1914" i="13"/>
  <c r="O1914" i="13"/>
  <c r="Q1918" i="13"/>
  <c r="P1918" i="13"/>
  <c r="O1918" i="13"/>
  <c r="Q1924" i="13"/>
  <c r="P1924" i="13"/>
  <c r="I1925" i="13"/>
  <c r="Q1926" i="13"/>
  <c r="P1926" i="13"/>
  <c r="O1926" i="13"/>
  <c r="N1935" i="13"/>
  <c r="M1935" i="13"/>
  <c r="L1935" i="13"/>
  <c r="I1935" i="13"/>
  <c r="J1936" i="13"/>
  <c r="G1936" i="13"/>
  <c r="N1938" i="13"/>
  <c r="M1938" i="13"/>
  <c r="L1938" i="13"/>
  <c r="I1946" i="13"/>
  <c r="Q1951" i="13"/>
  <c r="Q1956" i="13"/>
  <c r="P1956" i="13"/>
  <c r="Q1958" i="13"/>
  <c r="P1958" i="13"/>
  <c r="O1958" i="13"/>
  <c r="N1967" i="13"/>
  <c r="M1967" i="13"/>
  <c r="L1967" i="13"/>
  <c r="I1967" i="13"/>
  <c r="J1968" i="13"/>
  <c r="G1968" i="13"/>
  <c r="N1970" i="13"/>
  <c r="M1970" i="13"/>
  <c r="L1970" i="13"/>
  <c r="T1973" i="13"/>
  <c r="Q1976" i="13"/>
  <c r="P1976" i="13"/>
  <c r="S1977" i="13"/>
  <c r="R1977" i="13"/>
  <c r="N1978" i="13"/>
  <c r="M1978" i="13"/>
  <c r="L1978" i="13"/>
  <c r="T1981" i="13"/>
  <c r="J1984" i="13"/>
  <c r="H1984" i="13"/>
  <c r="I1991" i="13"/>
  <c r="T2007" i="13"/>
  <c r="S2007" i="13"/>
  <c r="R2007" i="13"/>
  <c r="N2016" i="13"/>
  <c r="M2016" i="13"/>
  <c r="L2016" i="13"/>
  <c r="I2016" i="13"/>
  <c r="O2024" i="13"/>
  <c r="Q2024" i="13"/>
  <c r="P2024" i="13"/>
  <c r="J2041" i="13"/>
  <c r="G2041" i="13"/>
  <c r="N2096" i="13"/>
  <c r="M2096" i="13"/>
  <c r="L2096" i="13"/>
  <c r="I2096" i="13"/>
  <c r="Q2155" i="13"/>
  <c r="P2155" i="13"/>
  <c r="O2155" i="13"/>
  <c r="I2155" i="13"/>
  <c r="Q2197" i="13"/>
  <c r="P2197" i="13"/>
  <c r="O2197" i="13"/>
  <c r="I2197" i="13"/>
  <c r="N1909" i="13"/>
  <c r="N1913" i="13"/>
  <c r="N1917" i="13"/>
  <c r="N1921" i="13"/>
  <c r="N1925" i="13"/>
  <c r="N1929" i="13"/>
  <c r="N1933" i="13"/>
  <c r="N1937" i="13"/>
  <c r="N1941" i="13"/>
  <c r="N1945" i="13"/>
  <c r="N1949" i="13"/>
  <c r="N1953" i="13"/>
  <c r="N1957" i="13"/>
  <c r="N1961" i="13"/>
  <c r="N1965" i="13"/>
  <c r="N1969" i="13"/>
  <c r="N1973" i="13"/>
  <c r="N1977" i="13"/>
  <c r="N1981" i="13"/>
  <c r="J1985" i="13"/>
  <c r="G1987" i="13"/>
  <c r="J1987" i="13"/>
  <c r="J1989" i="13"/>
  <c r="G1989" i="13"/>
  <c r="T1990" i="13"/>
  <c r="N1992" i="13"/>
  <c r="M1992" i="13"/>
  <c r="L1992" i="13"/>
  <c r="J1993" i="13"/>
  <c r="G1993" i="13"/>
  <c r="T1994" i="13"/>
  <c r="N1996" i="13"/>
  <c r="M1996" i="13"/>
  <c r="L1996" i="13"/>
  <c r="I1996" i="13"/>
  <c r="J1997" i="13"/>
  <c r="G1997" i="13"/>
  <c r="T1998" i="13"/>
  <c r="N2000" i="13"/>
  <c r="M2000" i="13"/>
  <c r="L2000" i="13"/>
  <c r="J2001" i="13"/>
  <c r="G2001" i="13"/>
  <c r="P2009" i="13"/>
  <c r="O2009" i="13"/>
  <c r="P2017" i="13"/>
  <c r="O2017" i="13"/>
  <c r="P2025" i="13"/>
  <c r="O2025" i="13"/>
  <c r="P2033" i="13"/>
  <c r="O2033" i="13"/>
  <c r="N2034" i="13"/>
  <c r="O2044" i="13"/>
  <c r="Q2044" i="13"/>
  <c r="J2049" i="13"/>
  <c r="G2049" i="13"/>
  <c r="N2068" i="13"/>
  <c r="M2068" i="13"/>
  <c r="L2068" i="13"/>
  <c r="I2068" i="13"/>
  <c r="O2072" i="13"/>
  <c r="Q2072" i="13"/>
  <c r="J2077" i="13"/>
  <c r="G2077" i="13"/>
  <c r="N2082" i="13"/>
  <c r="M2082" i="13"/>
  <c r="J2109" i="13"/>
  <c r="G2109" i="13"/>
  <c r="Q2110" i="13"/>
  <c r="P2110" i="13"/>
  <c r="O2110" i="13"/>
  <c r="N2112" i="13"/>
  <c r="M2112" i="13"/>
  <c r="L2112" i="13"/>
  <c r="I2112" i="13"/>
  <c r="Q2122" i="13"/>
  <c r="P2122" i="13"/>
  <c r="O2122" i="13"/>
  <c r="N2124" i="13"/>
  <c r="M2124" i="13"/>
  <c r="L2124" i="13"/>
  <c r="I2124" i="13"/>
  <c r="Q2138" i="13"/>
  <c r="P2138" i="13"/>
  <c r="O2138" i="13"/>
  <c r="N2140" i="13"/>
  <c r="M2140" i="13"/>
  <c r="L2140" i="13"/>
  <c r="I2140" i="13"/>
  <c r="J2149" i="13"/>
  <c r="G2149" i="13"/>
  <c r="Q2151" i="13"/>
  <c r="P2151" i="13"/>
  <c r="O2151" i="13"/>
  <c r="Q2154" i="13"/>
  <c r="P2154" i="13"/>
  <c r="O2154" i="13"/>
  <c r="N2156" i="13"/>
  <c r="M2156" i="13"/>
  <c r="L2156" i="13"/>
  <c r="I2156" i="13"/>
  <c r="T2159" i="13"/>
  <c r="S2159" i="13"/>
  <c r="S2196" i="13"/>
  <c r="R2196" i="13"/>
  <c r="T2196" i="13"/>
  <c r="S2212" i="13"/>
  <c r="R2212" i="13"/>
  <c r="T2212" i="13"/>
  <c r="J2239" i="13"/>
  <c r="G2239" i="13"/>
  <c r="J2267" i="13"/>
  <c r="P2267" i="13"/>
  <c r="G2267" i="13"/>
  <c r="O1973" i="13"/>
  <c r="O1977" i="13"/>
  <c r="O1981" i="13"/>
  <c r="O1988" i="13"/>
  <c r="N2004" i="13"/>
  <c r="M2004" i="13"/>
  <c r="L2004" i="13"/>
  <c r="I2004" i="13"/>
  <c r="J2005" i="13"/>
  <c r="G2005" i="13"/>
  <c r="N2044" i="13"/>
  <c r="M2044" i="13"/>
  <c r="L2044" i="13"/>
  <c r="I2044" i="13"/>
  <c r="O2048" i="13"/>
  <c r="Q2048" i="13"/>
  <c r="J2053" i="13"/>
  <c r="G2053" i="13"/>
  <c r="N2072" i="13"/>
  <c r="M2072" i="13"/>
  <c r="L2072" i="13"/>
  <c r="I2072" i="13"/>
  <c r="O2076" i="13"/>
  <c r="Q2076" i="13"/>
  <c r="J2081" i="13"/>
  <c r="G2081" i="13"/>
  <c r="Q2119" i="13"/>
  <c r="P2119" i="13"/>
  <c r="O2119" i="13"/>
  <c r="O2120" i="13"/>
  <c r="Q2120" i="13"/>
  <c r="J2133" i="13"/>
  <c r="G2133" i="13"/>
  <c r="Q2135" i="13"/>
  <c r="P2135" i="13"/>
  <c r="O2135" i="13"/>
  <c r="O2136" i="13"/>
  <c r="Q2136" i="13"/>
  <c r="Q2150" i="13"/>
  <c r="P2150" i="13"/>
  <c r="O2150" i="13"/>
  <c r="N2152" i="13"/>
  <c r="M2152" i="13"/>
  <c r="L2152" i="13"/>
  <c r="I2152" i="13"/>
  <c r="T2253" i="13"/>
  <c r="S2253" i="13"/>
  <c r="R2253" i="13"/>
  <c r="J2279" i="13"/>
  <c r="G2279" i="13"/>
  <c r="P1973" i="13"/>
  <c r="P1977" i="13"/>
  <c r="P1981" i="13"/>
  <c r="P1988" i="13"/>
  <c r="P1989" i="13"/>
  <c r="O1989" i="13"/>
  <c r="Q1990" i="13"/>
  <c r="P1990" i="13"/>
  <c r="P1993" i="13"/>
  <c r="O1993" i="13"/>
  <c r="Q1994" i="13"/>
  <c r="P1994" i="13"/>
  <c r="P1997" i="13"/>
  <c r="O1997" i="13"/>
  <c r="Q1998" i="13"/>
  <c r="P1998" i="13"/>
  <c r="P2001" i="13"/>
  <c r="O2001" i="13"/>
  <c r="I2002" i="13"/>
  <c r="Q2002" i="13"/>
  <c r="P2002" i="13"/>
  <c r="O2012" i="13"/>
  <c r="Q2012" i="13"/>
  <c r="J2013" i="13"/>
  <c r="G2013" i="13"/>
  <c r="O2020" i="13"/>
  <c r="Q2020" i="13"/>
  <c r="J2021" i="13"/>
  <c r="G2021" i="13"/>
  <c r="O2028" i="13"/>
  <c r="Q2028" i="13"/>
  <c r="J2029" i="13"/>
  <c r="G2029" i="13"/>
  <c r="O2036" i="13"/>
  <c r="Q2036" i="13"/>
  <c r="J2037" i="13"/>
  <c r="G2037" i="13"/>
  <c r="T2047" i="13"/>
  <c r="S2047" i="13"/>
  <c r="N2048" i="13"/>
  <c r="M2048" i="13"/>
  <c r="L2048" i="13"/>
  <c r="I2048" i="13"/>
  <c r="O2052" i="13"/>
  <c r="Q2052" i="13"/>
  <c r="N2058" i="13"/>
  <c r="M2058" i="13"/>
  <c r="N2076" i="13"/>
  <c r="M2076" i="13"/>
  <c r="L2076" i="13"/>
  <c r="I2076" i="13"/>
  <c r="T2079" i="13"/>
  <c r="S2079" i="13"/>
  <c r="O2080" i="13"/>
  <c r="Q2080" i="13"/>
  <c r="J2085" i="13"/>
  <c r="G2085" i="13"/>
  <c r="Q2086" i="13"/>
  <c r="P2086" i="13"/>
  <c r="O2086" i="13"/>
  <c r="Q2107" i="13"/>
  <c r="P2107" i="13"/>
  <c r="O2107" i="13"/>
  <c r="O2108" i="13"/>
  <c r="Q2108" i="13"/>
  <c r="J2117" i="13"/>
  <c r="G2117" i="13"/>
  <c r="Q2118" i="13"/>
  <c r="P2118" i="13"/>
  <c r="O2118" i="13"/>
  <c r="N2120" i="13"/>
  <c r="M2120" i="13"/>
  <c r="L2120" i="13"/>
  <c r="I2120" i="13"/>
  <c r="Q2134" i="13"/>
  <c r="P2134" i="13"/>
  <c r="O2134" i="13"/>
  <c r="N2136" i="13"/>
  <c r="M2136" i="13"/>
  <c r="L2136" i="13"/>
  <c r="I2136" i="13"/>
  <c r="Q2147" i="13"/>
  <c r="P2147" i="13"/>
  <c r="O2147" i="13"/>
  <c r="O2148" i="13"/>
  <c r="Q2148" i="13"/>
  <c r="I2151" i="13"/>
  <c r="J2169" i="13"/>
  <c r="G2169" i="13"/>
  <c r="J2170" i="13"/>
  <c r="G2170" i="13"/>
  <c r="G2171" i="13"/>
  <c r="J2171" i="13"/>
  <c r="G2181" i="13"/>
  <c r="J2181" i="13"/>
  <c r="J2278" i="13"/>
  <c r="H2278" i="13"/>
  <c r="H1921" i="13"/>
  <c r="I1921" i="13" s="1"/>
  <c r="H1925" i="13"/>
  <c r="H1929" i="13"/>
  <c r="I1929" i="13" s="1"/>
  <c r="H1933" i="13"/>
  <c r="I1933" i="13" s="1"/>
  <c r="H1937" i="13"/>
  <c r="H1941" i="13"/>
  <c r="H1945" i="13"/>
  <c r="H1949" i="13"/>
  <c r="H1953" i="13"/>
  <c r="H1957" i="13"/>
  <c r="I1957" i="13" s="1"/>
  <c r="H1961" i="13"/>
  <c r="I1961" i="13" s="1"/>
  <c r="H1965" i="13"/>
  <c r="H1969" i="13"/>
  <c r="P2005" i="13"/>
  <c r="O2005" i="13"/>
  <c r="J2006" i="13"/>
  <c r="H2006" i="13"/>
  <c r="T2011" i="13"/>
  <c r="S2011" i="13"/>
  <c r="N2012" i="13"/>
  <c r="M2012" i="13"/>
  <c r="L2012" i="13"/>
  <c r="I2012" i="13"/>
  <c r="J2014" i="13"/>
  <c r="H2014" i="13"/>
  <c r="N2020" i="13"/>
  <c r="M2020" i="13"/>
  <c r="L2020" i="13"/>
  <c r="I2020" i="13"/>
  <c r="J2022" i="13"/>
  <c r="H2022" i="13"/>
  <c r="T2027" i="13"/>
  <c r="S2027" i="13"/>
  <c r="N2028" i="13"/>
  <c r="M2028" i="13"/>
  <c r="L2028" i="13"/>
  <c r="I2028" i="13"/>
  <c r="J2030" i="13"/>
  <c r="H2030" i="13"/>
  <c r="T2035" i="13"/>
  <c r="S2035" i="13"/>
  <c r="N2036" i="13"/>
  <c r="M2036" i="13"/>
  <c r="L2036" i="13"/>
  <c r="I2036" i="13"/>
  <c r="J2038" i="13"/>
  <c r="H2038" i="13"/>
  <c r="N2052" i="13"/>
  <c r="M2052" i="13"/>
  <c r="L2052" i="13"/>
  <c r="I2052" i="13"/>
  <c r="J2057" i="13"/>
  <c r="G2057" i="13"/>
  <c r="N2062" i="13"/>
  <c r="M2062" i="13"/>
  <c r="N2080" i="13"/>
  <c r="M2080" i="13"/>
  <c r="L2080" i="13"/>
  <c r="I2080" i="13"/>
  <c r="T2083" i="13"/>
  <c r="S2083" i="13"/>
  <c r="O2084" i="13"/>
  <c r="Q2084" i="13"/>
  <c r="J2089" i="13"/>
  <c r="G2089" i="13"/>
  <c r="Q2090" i="13"/>
  <c r="P2090" i="13"/>
  <c r="O2090" i="13"/>
  <c r="J2105" i="13"/>
  <c r="G2105" i="13"/>
  <c r="Q2106" i="13"/>
  <c r="P2106" i="13"/>
  <c r="O2106" i="13"/>
  <c r="N2108" i="13"/>
  <c r="M2108" i="13"/>
  <c r="L2108" i="13"/>
  <c r="I2108" i="13"/>
  <c r="I2119" i="13"/>
  <c r="P2120" i="13"/>
  <c r="J2129" i="13"/>
  <c r="G2129" i="13"/>
  <c r="Q2131" i="13"/>
  <c r="P2131" i="13"/>
  <c r="O2131" i="13"/>
  <c r="O2132" i="13"/>
  <c r="Q2132" i="13"/>
  <c r="I2135" i="13"/>
  <c r="P2136" i="13"/>
  <c r="J2145" i="13"/>
  <c r="P2145" i="13"/>
  <c r="G2145" i="13"/>
  <c r="Q2146" i="13"/>
  <c r="P2146" i="13"/>
  <c r="O2146" i="13"/>
  <c r="N2148" i="13"/>
  <c r="M2148" i="13"/>
  <c r="L2148" i="13"/>
  <c r="I2148" i="13"/>
  <c r="J2165" i="13"/>
  <c r="G2165" i="13"/>
  <c r="Q2167" i="13"/>
  <c r="P2167" i="13"/>
  <c r="O2167" i="13"/>
  <c r="G2179" i="13"/>
  <c r="J2179" i="13"/>
  <c r="N2194" i="13"/>
  <c r="L2194" i="13"/>
  <c r="I2194" i="13"/>
  <c r="M2194" i="13"/>
  <c r="T2355" i="13"/>
  <c r="S2355" i="13"/>
  <c r="R2355" i="13"/>
  <c r="L1985" i="13"/>
  <c r="I1986" i="13"/>
  <c r="N1986" i="13"/>
  <c r="M1986" i="13"/>
  <c r="J1990" i="13"/>
  <c r="N1991" i="13"/>
  <c r="L1991" i="13"/>
  <c r="J1994" i="13"/>
  <c r="N1995" i="13"/>
  <c r="L1995" i="13"/>
  <c r="J1998" i="13"/>
  <c r="N1999" i="13"/>
  <c r="L1999" i="13"/>
  <c r="J2002" i="13"/>
  <c r="P2004" i="13"/>
  <c r="P2013" i="13"/>
  <c r="O2013" i="13"/>
  <c r="P2021" i="13"/>
  <c r="O2021" i="13"/>
  <c r="P2029" i="13"/>
  <c r="O2029" i="13"/>
  <c r="P2037" i="13"/>
  <c r="O2037" i="13"/>
  <c r="P2048" i="13"/>
  <c r="T2055" i="13"/>
  <c r="S2055" i="13"/>
  <c r="O2056" i="13"/>
  <c r="Q2056" i="13"/>
  <c r="J2061" i="13"/>
  <c r="G2061" i="13"/>
  <c r="I2066" i="13"/>
  <c r="N2066" i="13"/>
  <c r="M2066" i="13"/>
  <c r="P2076" i="13"/>
  <c r="N2084" i="13"/>
  <c r="M2084" i="13"/>
  <c r="L2084" i="13"/>
  <c r="I2084" i="13"/>
  <c r="O2088" i="13"/>
  <c r="Q2088" i="13"/>
  <c r="J2093" i="13"/>
  <c r="G2093" i="13"/>
  <c r="Q2094" i="13"/>
  <c r="P2094" i="13"/>
  <c r="O2094" i="13"/>
  <c r="J2101" i="13"/>
  <c r="G2101" i="13"/>
  <c r="Q2102" i="13"/>
  <c r="P2102" i="13"/>
  <c r="O2102" i="13"/>
  <c r="T2107" i="13"/>
  <c r="S2107" i="13"/>
  <c r="Q2115" i="13"/>
  <c r="P2115" i="13"/>
  <c r="O2115" i="13"/>
  <c r="O2116" i="13"/>
  <c r="Q2116" i="13"/>
  <c r="Q2130" i="13"/>
  <c r="P2130" i="13"/>
  <c r="O2130" i="13"/>
  <c r="N2132" i="13"/>
  <c r="M2132" i="13"/>
  <c r="L2132" i="13"/>
  <c r="I2132" i="13"/>
  <c r="T2147" i="13"/>
  <c r="S2147" i="13"/>
  <c r="Q2163" i="13"/>
  <c r="P2163" i="13"/>
  <c r="O2163" i="13"/>
  <c r="Q2166" i="13"/>
  <c r="P2166" i="13"/>
  <c r="O2166" i="13"/>
  <c r="N2168" i="13"/>
  <c r="M2168" i="13"/>
  <c r="L2168" i="13"/>
  <c r="I2168" i="13"/>
  <c r="L2173" i="13"/>
  <c r="N2173" i="13"/>
  <c r="M2173" i="13"/>
  <c r="I2173" i="13"/>
  <c r="T2183" i="13"/>
  <c r="S2183" i="13"/>
  <c r="R2183" i="13"/>
  <c r="T2193" i="13"/>
  <c r="S2193" i="13"/>
  <c r="R2193" i="13"/>
  <c r="J2235" i="13"/>
  <c r="P2235" i="13"/>
  <c r="G2235" i="13"/>
  <c r="Q1989" i="13"/>
  <c r="N2056" i="13"/>
  <c r="M2056" i="13"/>
  <c r="L2056" i="13"/>
  <c r="I2056" i="13"/>
  <c r="T2059" i="13"/>
  <c r="S2059" i="13"/>
  <c r="O2060" i="13"/>
  <c r="Q2060" i="13"/>
  <c r="J2065" i="13"/>
  <c r="G2065" i="13"/>
  <c r="I2070" i="13"/>
  <c r="N2070" i="13"/>
  <c r="M2070" i="13"/>
  <c r="N2088" i="13"/>
  <c r="M2088" i="13"/>
  <c r="L2088" i="13"/>
  <c r="I2088" i="13"/>
  <c r="T2091" i="13"/>
  <c r="S2091" i="13"/>
  <c r="O2092" i="13"/>
  <c r="Q2092" i="13"/>
  <c r="J2097" i="13"/>
  <c r="G2097" i="13"/>
  <c r="Q2098" i="13"/>
  <c r="P2098" i="13"/>
  <c r="O2098" i="13"/>
  <c r="O2104" i="13"/>
  <c r="Q2104" i="13"/>
  <c r="J2113" i="13"/>
  <c r="G2113" i="13"/>
  <c r="Q2114" i="13"/>
  <c r="P2114" i="13"/>
  <c r="O2114" i="13"/>
  <c r="N2116" i="13"/>
  <c r="M2116" i="13"/>
  <c r="L2116" i="13"/>
  <c r="I2116" i="13"/>
  <c r="J2125" i="13"/>
  <c r="G2125" i="13"/>
  <c r="Q2127" i="13"/>
  <c r="P2127" i="13"/>
  <c r="O2127" i="13"/>
  <c r="O2128" i="13"/>
  <c r="Q2128" i="13"/>
  <c r="J2141" i="13"/>
  <c r="G2141" i="13"/>
  <c r="Q2143" i="13"/>
  <c r="P2143" i="13"/>
  <c r="O2143" i="13"/>
  <c r="O2144" i="13"/>
  <c r="Q2144" i="13"/>
  <c r="J2161" i="13"/>
  <c r="P2161" i="13"/>
  <c r="G2161" i="13"/>
  <c r="Q2162" i="13"/>
  <c r="P2162" i="13"/>
  <c r="O2162" i="13"/>
  <c r="N2164" i="13"/>
  <c r="M2164" i="13"/>
  <c r="L2164" i="13"/>
  <c r="I2164" i="13"/>
  <c r="N2198" i="13"/>
  <c r="M2198" i="13"/>
  <c r="L2198" i="13"/>
  <c r="I2198" i="13"/>
  <c r="N2214" i="13"/>
  <c r="M2214" i="13"/>
  <c r="L2214" i="13"/>
  <c r="I2214" i="13"/>
  <c r="O2262" i="13"/>
  <c r="Q2262" i="13"/>
  <c r="P2262" i="13"/>
  <c r="T2343" i="13"/>
  <c r="S2343" i="13"/>
  <c r="R2343" i="13"/>
  <c r="O2064" i="13"/>
  <c r="Q2064" i="13"/>
  <c r="J2069" i="13"/>
  <c r="G2069" i="13"/>
  <c r="N2074" i="13"/>
  <c r="M2074" i="13"/>
  <c r="N2092" i="13"/>
  <c r="M2092" i="13"/>
  <c r="L2092" i="13"/>
  <c r="I2092" i="13"/>
  <c r="T2095" i="13"/>
  <c r="S2095" i="13"/>
  <c r="O2096" i="13"/>
  <c r="Q2096" i="13"/>
  <c r="O2100" i="13"/>
  <c r="Q2100" i="13"/>
  <c r="T2103" i="13"/>
  <c r="S2103" i="13"/>
  <c r="N2104" i="13"/>
  <c r="M2104" i="13"/>
  <c r="L2104" i="13"/>
  <c r="I2104" i="13"/>
  <c r="I2115" i="13"/>
  <c r="P2116" i="13"/>
  <c r="Q2126" i="13"/>
  <c r="P2126" i="13"/>
  <c r="O2126" i="13"/>
  <c r="N2128" i="13"/>
  <c r="M2128" i="13"/>
  <c r="L2128" i="13"/>
  <c r="I2128" i="13"/>
  <c r="Q2142" i="13"/>
  <c r="P2142" i="13"/>
  <c r="O2142" i="13"/>
  <c r="N2144" i="13"/>
  <c r="M2144" i="13"/>
  <c r="L2144" i="13"/>
  <c r="I2144" i="13"/>
  <c r="J2157" i="13"/>
  <c r="G2157" i="13"/>
  <c r="Q2159" i="13"/>
  <c r="P2159" i="13"/>
  <c r="O2159" i="13"/>
  <c r="I2163" i="13"/>
  <c r="M1990" i="13"/>
  <c r="J1991" i="13"/>
  <c r="M1994" i="13"/>
  <c r="J1995" i="13"/>
  <c r="M1998" i="13"/>
  <c r="J1999" i="13"/>
  <c r="M2002" i="13"/>
  <c r="M2006" i="13"/>
  <c r="M2010" i="13"/>
  <c r="M2014" i="13"/>
  <c r="M2018" i="13"/>
  <c r="M2022" i="13"/>
  <c r="M2026" i="13"/>
  <c r="M2030" i="13"/>
  <c r="M2034" i="13"/>
  <c r="M2038" i="13"/>
  <c r="O2041" i="13"/>
  <c r="M2042" i="13"/>
  <c r="O2045" i="13"/>
  <c r="M2046" i="13"/>
  <c r="O2049" i="13"/>
  <c r="M2050" i="13"/>
  <c r="O2053" i="13"/>
  <c r="M2054" i="13"/>
  <c r="O2057" i="13"/>
  <c r="O2061" i="13"/>
  <c r="O2065" i="13"/>
  <c r="O2069" i="13"/>
  <c r="O2073" i="13"/>
  <c r="O2077" i="13"/>
  <c r="O2081" i="13"/>
  <c r="O2085" i="13"/>
  <c r="O2089" i="13"/>
  <c r="O2093" i="13"/>
  <c r="O2097" i="13"/>
  <c r="O2101" i="13"/>
  <c r="O2105" i="13"/>
  <c r="O2109" i="13"/>
  <c r="O2113" i="13"/>
  <c r="O2117" i="13"/>
  <c r="O2121" i="13"/>
  <c r="O2125" i="13"/>
  <c r="O2129" i="13"/>
  <c r="O2133" i="13"/>
  <c r="O2137" i="13"/>
  <c r="O2141" i="13"/>
  <c r="O2145" i="13"/>
  <c r="O2149" i="13"/>
  <c r="Q2152" i="13"/>
  <c r="O2153" i="13"/>
  <c r="Q2156" i="13"/>
  <c r="O2157" i="13"/>
  <c r="Q2160" i="13"/>
  <c r="O2161" i="13"/>
  <c r="Q2164" i="13"/>
  <c r="O2165" i="13"/>
  <c r="Q2168" i="13"/>
  <c r="Q2171" i="13"/>
  <c r="P2175" i="13"/>
  <c r="O2175" i="13"/>
  <c r="T2175" i="13"/>
  <c r="Q2181" i="13"/>
  <c r="P2181" i="13"/>
  <c r="J2183" i="13"/>
  <c r="I2187" i="13"/>
  <c r="J2195" i="13"/>
  <c r="J2207" i="13"/>
  <c r="G2207" i="13"/>
  <c r="N2209" i="13"/>
  <c r="M2209" i="13"/>
  <c r="L2209" i="13"/>
  <c r="O2210" i="13"/>
  <c r="Q2210" i="13"/>
  <c r="J2231" i="13"/>
  <c r="G2231" i="13"/>
  <c r="J2243" i="13"/>
  <c r="G2243" i="13"/>
  <c r="N2262" i="13"/>
  <c r="M2262" i="13"/>
  <c r="L2262" i="13"/>
  <c r="I2262" i="13"/>
  <c r="J2271" i="13"/>
  <c r="P2271" i="13"/>
  <c r="G2271" i="13"/>
  <c r="O2276" i="13"/>
  <c r="Q2276" i="13"/>
  <c r="R2281" i="13"/>
  <c r="T2281" i="13"/>
  <c r="S2281" i="13"/>
  <c r="I2318" i="13"/>
  <c r="Q2318" i="13"/>
  <c r="P2318" i="13"/>
  <c r="O2318" i="13"/>
  <c r="N1990" i="13"/>
  <c r="N1994" i="13"/>
  <c r="N1998" i="13"/>
  <c r="L2003" i="13"/>
  <c r="L2007" i="13"/>
  <c r="L2011" i="13"/>
  <c r="L2015" i="13"/>
  <c r="L2019" i="13"/>
  <c r="L2023" i="13"/>
  <c r="L2027" i="13"/>
  <c r="L2031" i="13"/>
  <c r="L2035" i="13"/>
  <c r="L2039" i="13"/>
  <c r="P2041" i="13"/>
  <c r="L2043" i="13"/>
  <c r="P2045" i="13"/>
  <c r="L2047" i="13"/>
  <c r="P2049" i="13"/>
  <c r="L2051" i="13"/>
  <c r="P2053" i="13"/>
  <c r="L2055" i="13"/>
  <c r="P2057" i="13"/>
  <c r="L2059" i="13"/>
  <c r="P2061" i="13"/>
  <c r="L2063" i="13"/>
  <c r="P2065" i="13"/>
  <c r="L2067" i="13"/>
  <c r="P2069" i="13"/>
  <c r="L2071" i="13"/>
  <c r="P2073" i="13"/>
  <c r="L2075" i="13"/>
  <c r="P2077" i="13"/>
  <c r="L2079" i="13"/>
  <c r="P2081" i="13"/>
  <c r="L2083" i="13"/>
  <c r="P2085" i="13"/>
  <c r="L2087" i="13"/>
  <c r="P2089" i="13"/>
  <c r="L2091" i="13"/>
  <c r="P2093" i="13"/>
  <c r="L2095" i="13"/>
  <c r="P2097" i="13"/>
  <c r="L2099" i="13"/>
  <c r="P2101" i="13"/>
  <c r="L2103" i="13"/>
  <c r="P2105" i="13"/>
  <c r="L2107" i="13"/>
  <c r="P2109" i="13"/>
  <c r="L2111" i="13"/>
  <c r="P2113" i="13"/>
  <c r="L2115" i="13"/>
  <c r="P2117" i="13"/>
  <c r="L2119" i="13"/>
  <c r="L2123" i="13"/>
  <c r="L2127" i="13"/>
  <c r="L2131" i="13"/>
  <c r="L2135" i="13"/>
  <c r="L2139" i="13"/>
  <c r="L2143" i="13"/>
  <c r="L2147" i="13"/>
  <c r="L2151" i="13"/>
  <c r="L2155" i="13"/>
  <c r="L2159" i="13"/>
  <c r="L2163" i="13"/>
  <c r="L2167" i="13"/>
  <c r="N2172" i="13"/>
  <c r="M2172" i="13"/>
  <c r="G2177" i="13"/>
  <c r="J2177" i="13"/>
  <c r="P2179" i="13"/>
  <c r="O2179" i="13"/>
  <c r="I2184" i="13"/>
  <c r="N2184" i="13"/>
  <c r="M2184" i="13"/>
  <c r="J2187" i="13"/>
  <c r="S2208" i="13"/>
  <c r="R2208" i="13"/>
  <c r="Q2209" i="13"/>
  <c r="P2209" i="13"/>
  <c r="O2209" i="13"/>
  <c r="N2210" i="13"/>
  <c r="M2210" i="13"/>
  <c r="L2210" i="13"/>
  <c r="I2210" i="13"/>
  <c r="J2227" i="13"/>
  <c r="G2227" i="13"/>
  <c r="Q2233" i="13"/>
  <c r="P2233" i="13"/>
  <c r="O2233" i="13"/>
  <c r="O2234" i="13"/>
  <c r="Q2234" i="13"/>
  <c r="Q2237" i="13"/>
  <c r="P2237" i="13"/>
  <c r="O2237" i="13"/>
  <c r="O2238" i="13"/>
  <c r="Q2238" i="13"/>
  <c r="J2247" i="13"/>
  <c r="G2247" i="13"/>
  <c r="Q2265" i="13"/>
  <c r="P2265" i="13"/>
  <c r="O2265" i="13"/>
  <c r="O2266" i="13"/>
  <c r="Q2266" i="13"/>
  <c r="L2275" i="13"/>
  <c r="N2275" i="13"/>
  <c r="M2275" i="13"/>
  <c r="I2280" i="13"/>
  <c r="N2280" i="13"/>
  <c r="M2280" i="13"/>
  <c r="L2280" i="13"/>
  <c r="T2339" i="13"/>
  <c r="S2339" i="13"/>
  <c r="R2339" i="13"/>
  <c r="N2364" i="13"/>
  <c r="M2364" i="13"/>
  <c r="L2364" i="13"/>
  <c r="I2364" i="13"/>
  <c r="M2099" i="13"/>
  <c r="M2103" i="13"/>
  <c r="M2107" i="13"/>
  <c r="M2111" i="13"/>
  <c r="M2115" i="13"/>
  <c r="M2119" i="13"/>
  <c r="M2123" i="13"/>
  <c r="M2127" i="13"/>
  <c r="M2131" i="13"/>
  <c r="M2135" i="13"/>
  <c r="M2139" i="13"/>
  <c r="M2143" i="13"/>
  <c r="M2147" i="13"/>
  <c r="M2151" i="13"/>
  <c r="M2155" i="13"/>
  <c r="M2159" i="13"/>
  <c r="M2163" i="13"/>
  <c r="M2167" i="13"/>
  <c r="O2174" i="13"/>
  <c r="Q2174" i="13"/>
  <c r="Q2177" i="13"/>
  <c r="P2177" i="13"/>
  <c r="O2182" i="13"/>
  <c r="Q2182" i="13"/>
  <c r="G2185" i="13"/>
  <c r="J2185" i="13"/>
  <c r="I2188" i="13"/>
  <c r="N2188" i="13"/>
  <c r="M2188" i="13"/>
  <c r="N2189" i="13"/>
  <c r="M2189" i="13"/>
  <c r="L2189" i="13"/>
  <c r="M2191" i="13"/>
  <c r="L2191" i="13"/>
  <c r="I2191" i="13"/>
  <c r="J2203" i="13"/>
  <c r="G2203" i="13"/>
  <c r="N2205" i="13"/>
  <c r="M2205" i="13"/>
  <c r="L2205" i="13"/>
  <c r="O2206" i="13"/>
  <c r="Q2206" i="13"/>
  <c r="I2209" i="13"/>
  <c r="J2223" i="13"/>
  <c r="G2223" i="13"/>
  <c r="Q2229" i="13"/>
  <c r="P2229" i="13"/>
  <c r="O2229" i="13"/>
  <c r="O2230" i="13"/>
  <c r="Q2230" i="13"/>
  <c r="S2232" i="13"/>
  <c r="R2232" i="13"/>
  <c r="N2234" i="13"/>
  <c r="M2234" i="13"/>
  <c r="L2234" i="13"/>
  <c r="I2234" i="13"/>
  <c r="N2238" i="13"/>
  <c r="M2238" i="13"/>
  <c r="L2238" i="13"/>
  <c r="I2238" i="13"/>
  <c r="Q2241" i="13"/>
  <c r="P2241" i="13"/>
  <c r="O2241" i="13"/>
  <c r="O2242" i="13"/>
  <c r="Q2242" i="13"/>
  <c r="J2251" i="13"/>
  <c r="G2251" i="13"/>
  <c r="N2266" i="13"/>
  <c r="M2266" i="13"/>
  <c r="L2266" i="13"/>
  <c r="I2266" i="13"/>
  <c r="Q2269" i="13"/>
  <c r="P2269" i="13"/>
  <c r="O2269" i="13"/>
  <c r="O2270" i="13"/>
  <c r="Q2270" i="13"/>
  <c r="J2275" i="13"/>
  <c r="H2275" i="13"/>
  <c r="I2275" i="13" s="1"/>
  <c r="O2283" i="13"/>
  <c r="I2283" i="13"/>
  <c r="Q2283" i="13"/>
  <c r="G2086" i="13"/>
  <c r="G2090" i="13"/>
  <c r="G2094" i="13"/>
  <c r="G2098" i="13"/>
  <c r="G2102" i="13"/>
  <c r="G2106" i="13"/>
  <c r="G2110" i="13"/>
  <c r="G2114" i="13"/>
  <c r="G2118" i="13"/>
  <c r="G2122" i="13"/>
  <c r="G2126" i="13"/>
  <c r="G2130" i="13"/>
  <c r="G2134" i="13"/>
  <c r="G2138" i="13"/>
  <c r="G2142" i="13"/>
  <c r="G2146" i="13"/>
  <c r="G2150" i="13"/>
  <c r="G2154" i="13"/>
  <c r="G2158" i="13"/>
  <c r="G2162" i="13"/>
  <c r="G2166" i="13"/>
  <c r="I2172" i="13"/>
  <c r="G2174" i="13"/>
  <c r="N2182" i="13"/>
  <c r="I2182" i="13"/>
  <c r="L2184" i="13"/>
  <c r="Q2185" i="13"/>
  <c r="P2185" i="13"/>
  <c r="P2188" i="13"/>
  <c r="O2188" i="13"/>
  <c r="Q2189" i="13"/>
  <c r="P2189" i="13"/>
  <c r="O2190" i="13"/>
  <c r="Q2190" i="13"/>
  <c r="S2204" i="13"/>
  <c r="R2204" i="13"/>
  <c r="Q2205" i="13"/>
  <c r="P2205" i="13"/>
  <c r="O2205" i="13"/>
  <c r="N2206" i="13"/>
  <c r="M2206" i="13"/>
  <c r="L2206" i="13"/>
  <c r="I2206" i="13"/>
  <c r="J2219" i="13"/>
  <c r="G2219" i="13"/>
  <c r="Q2225" i="13"/>
  <c r="P2225" i="13"/>
  <c r="O2225" i="13"/>
  <c r="O2226" i="13"/>
  <c r="Q2226" i="13"/>
  <c r="N2230" i="13"/>
  <c r="M2230" i="13"/>
  <c r="L2230" i="13"/>
  <c r="I2230" i="13"/>
  <c r="I2233" i="13"/>
  <c r="P2234" i="13"/>
  <c r="I2237" i="13"/>
  <c r="P2238" i="13"/>
  <c r="N2242" i="13"/>
  <c r="M2242" i="13"/>
  <c r="L2242" i="13"/>
  <c r="I2242" i="13"/>
  <c r="Q2245" i="13"/>
  <c r="P2245" i="13"/>
  <c r="O2245" i="13"/>
  <c r="O2246" i="13"/>
  <c r="Q2246" i="13"/>
  <c r="J2255" i="13"/>
  <c r="G2255" i="13"/>
  <c r="I2265" i="13"/>
  <c r="P2266" i="13"/>
  <c r="N2270" i="13"/>
  <c r="M2270" i="13"/>
  <c r="L2270" i="13"/>
  <c r="I2270" i="13"/>
  <c r="Q2273" i="13"/>
  <c r="P2273" i="13"/>
  <c r="O2273" i="13"/>
  <c r="N2284" i="13"/>
  <c r="L2284" i="13"/>
  <c r="I2284" i="13"/>
  <c r="M2284" i="13"/>
  <c r="P2303" i="13"/>
  <c r="O2303" i="13"/>
  <c r="Q2303" i="13"/>
  <c r="I2303" i="13"/>
  <c r="O2007" i="13"/>
  <c r="O2011" i="13"/>
  <c r="O2015" i="13"/>
  <c r="O2019" i="13"/>
  <c r="O2023" i="13"/>
  <c r="O2027" i="13"/>
  <c r="O2031" i="13"/>
  <c r="O2035" i="13"/>
  <c r="O2039" i="13"/>
  <c r="H2042" i="13"/>
  <c r="O2043" i="13"/>
  <c r="H2046" i="13"/>
  <c r="O2047" i="13"/>
  <c r="H2050" i="13"/>
  <c r="O2051" i="13"/>
  <c r="H2054" i="13"/>
  <c r="O2055" i="13"/>
  <c r="H2058" i="13"/>
  <c r="O2059" i="13"/>
  <c r="H2062" i="13"/>
  <c r="O2063" i="13"/>
  <c r="H2066" i="13"/>
  <c r="O2067" i="13"/>
  <c r="H2070" i="13"/>
  <c r="O2071" i="13"/>
  <c r="H2074" i="13"/>
  <c r="O2075" i="13"/>
  <c r="H2078" i="13"/>
  <c r="O2079" i="13"/>
  <c r="H2082" i="13"/>
  <c r="O2083" i="13"/>
  <c r="O2087" i="13"/>
  <c r="O2091" i="13"/>
  <c r="O2095" i="13"/>
  <c r="O2099" i="13"/>
  <c r="O2103" i="13"/>
  <c r="L2172" i="13"/>
  <c r="O2178" i="13"/>
  <c r="Q2178" i="13"/>
  <c r="M2183" i="13"/>
  <c r="L2183" i="13"/>
  <c r="P2184" i="13"/>
  <c r="O2186" i="13"/>
  <c r="Q2186" i="13"/>
  <c r="L2188" i="13"/>
  <c r="I2189" i="13"/>
  <c r="N2190" i="13"/>
  <c r="L2190" i="13"/>
  <c r="I2190" i="13"/>
  <c r="J2199" i="13"/>
  <c r="G2199" i="13"/>
  <c r="N2201" i="13"/>
  <c r="M2201" i="13"/>
  <c r="L2201" i="13"/>
  <c r="O2202" i="13"/>
  <c r="Q2202" i="13"/>
  <c r="I2205" i="13"/>
  <c r="P2206" i="13"/>
  <c r="T2208" i="13"/>
  <c r="J2215" i="13"/>
  <c r="G2215" i="13"/>
  <c r="Q2221" i="13"/>
  <c r="P2221" i="13"/>
  <c r="O2221" i="13"/>
  <c r="O2222" i="13"/>
  <c r="Q2222" i="13"/>
  <c r="N2226" i="13"/>
  <c r="M2226" i="13"/>
  <c r="L2226" i="13"/>
  <c r="I2226" i="13"/>
  <c r="I2229" i="13"/>
  <c r="P2230" i="13"/>
  <c r="T2232" i="13"/>
  <c r="N2246" i="13"/>
  <c r="M2246" i="13"/>
  <c r="L2246" i="13"/>
  <c r="I2246" i="13"/>
  <c r="Q2249" i="13"/>
  <c r="P2249" i="13"/>
  <c r="O2249" i="13"/>
  <c r="O2250" i="13"/>
  <c r="Q2250" i="13"/>
  <c r="J2259" i="13"/>
  <c r="G2259" i="13"/>
  <c r="T2269" i="13"/>
  <c r="S2269" i="13"/>
  <c r="N2274" i="13"/>
  <c r="M2274" i="13"/>
  <c r="L2274" i="13"/>
  <c r="P2287" i="13"/>
  <c r="O2287" i="13"/>
  <c r="Q2287" i="13"/>
  <c r="I2287" i="13"/>
  <c r="J2316" i="13"/>
  <c r="H2316" i="13"/>
  <c r="P2007" i="13"/>
  <c r="P2011" i="13"/>
  <c r="P2015" i="13"/>
  <c r="P2019" i="13"/>
  <c r="P2023" i="13"/>
  <c r="P2027" i="13"/>
  <c r="P2031" i="13"/>
  <c r="P2035" i="13"/>
  <c r="P2039" i="13"/>
  <c r="P2043" i="13"/>
  <c r="P2047" i="13"/>
  <c r="P2051" i="13"/>
  <c r="N2178" i="13"/>
  <c r="I2178" i="13"/>
  <c r="N2180" i="13"/>
  <c r="M2180" i="13"/>
  <c r="N2186" i="13"/>
  <c r="I2186" i="13"/>
  <c r="M2187" i="13"/>
  <c r="L2187" i="13"/>
  <c r="S2192" i="13"/>
  <c r="R2192" i="13"/>
  <c r="N2193" i="13"/>
  <c r="M2193" i="13"/>
  <c r="L2193" i="13"/>
  <c r="M2195" i="13"/>
  <c r="L2195" i="13"/>
  <c r="I2195" i="13"/>
  <c r="Q2201" i="13"/>
  <c r="P2201" i="13"/>
  <c r="O2201" i="13"/>
  <c r="N2202" i="13"/>
  <c r="M2202" i="13"/>
  <c r="L2202" i="13"/>
  <c r="I2202" i="13"/>
  <c r="Q2217" i="13"/>
  <c r="P2217" i="13"/>
  <c r="O2217" i="13"/>
  <c r="O2218" i="13"/>
  <c r="Q2218" i="13"/>
  <c r="S2220" i="13"/>
  <c r="R2220" i="13"/>
  <c r="N2222" i="13"/>
  <c r="M2222" i="13"/>
  <c r="L2222" i="13"/>
  <c r="I2222" i="13"/>
  <c r="N2250" i="13"/>
  <c r="M2250" i="13"/>
  <c r="L2250" i="13"/>
  <c r="I2250" i="13"/>
  <c r="Q2253" i="13"/>
  <c r="P2253" i="13"/>
  <c r="O2253" i="13"/>
  <c r="O2254" i="13"/>
  <c r="Q2254" i="13"/>
  <c r="J2263" i="13"/>
  <c r="G2263" i="13"/>
  <c r="T2273" i="13"/>
  <c r="S2273" i="13"/>
  <c r="T2315" i="13"/>
  <c r="S2315" i="13"/>
  <c r="R2315" i="13"/>
  <c r="T2347" i="13"/>
  <c r="S2347" i="13"/>
  <c r="R2347" i="13"/>
  <c r="N2176" i="13"/>
  <c r="M2176" i="13"/>
  <c r="O2177" i="13"/>
  <c r="H2180" i="13"/>
  <c r="I2180" i="13" s="1"/>
  <c r="M2182" i="13"/>
  <c r="O2185" i="13"/>
  <c r="L2186" i="13"/>
  <c r="P2190" i="13"/>
  <c r="N2191" i="13"/>
  <c r="P2192" i="13"/>
  <c r="O2192" i="13"/>
  <c r="Q2193" i="13"/>
  <c r="P2193" i="13"/>
  <c r="O2194" i="13"/>
  <c r="Q2194" i="13"/>
  <c r="N2197" i="13"/>
  <c r="M2197" i="13"/>
  <c r="L2197" i="13"/>
  <c r="O2198" i="13"/>
  <c r="Q2198" i="13"/>
  <c r="I2201" i="13"/>
  <c r="P2202" i="13"/>
  <c r="T2204" i="13"/>
  <c r="J2211" i="13"/>
  <c r="G2211" i="13"/>
  <c r="N2213" i="13"/>
  <c r="M2213" i="13"/>
  <c r="L2213" i="13"/>
  <c r="O2214" i="13"/>
  <c r="Q2214" i="13"/>
  <c r="N2218" i="13"/>
  <c r="M2218" i="13"/>
  <c r="L2218" i="13"/>
  <c r="I2218" i="13"/>
  <c r="I2221" i="13"/>
  <c r="P2222" i="13"/>
  <c r="I2249" i="13"/>
  <c r="P2250" i="13"/>
  <c r="N2254" i="13"/>
  <c r="M2254" i="13"/>
  <c r="L2254" i="13"/>
  <c r="I2254" i="13"/>
  <c r="Q2257" i="13"/>
  <c r="P2257" i="13"/>
  <c r="O2257" i="13"/>
  <c r="O2258" i="13"/>
  <c r="Q2258" i="13"/>
  <c r="R2273" i="13"/>
  <c r="P2277" i="13"/>
  <c r="O2277" i="13"/>
  <c r="I2277" i="13"/>
  <c r="J2305" i="13"/>
  <c r="G2305" i="13"/>
  <c r="O2183" i="13"/>
  <c r="O2187" i="13"/>
  <c r="J2189" i="13"/>
  <c r="O2191" i="13"/>
  <c r="M2192" i="13"/>
  <c r="J2193" i="13"/>
  <c r="O2195" i="13"/>
  <c r="M2196" i="13"/>
  <c r="J2197" i="13"/>
  <c r="O2199" i="13"/>
  <c r="M2200" i="13"/>
  <c r="J2201" i="13"/>
  <c r="O2203" i="13"/>
  <c r="M2204" i="13"/>
  <c r="J2205" i="13"/>
  <c r="O2207" i="13"/>
  <c r="M2208" i="13"/>
  <c r="J2209" i="13"/>
  <c r="O2211" i="13"/>
  <c r="M2212" i="13"/>
  <c r="J2213" i="13"/>
  <c r="O2215" i="13"/>
  <c r="M2216" i="13"/>
  <c r="O2219" i="13"/>
  <c r="M2220" i="13"/>
  <c r="O2223" i="13"/>
  <c r="M2224" i="13"/>
  <c r="O2227" i="13"/>
  <c r="M2228" i="13"/>
  <c r="O2231" i="13"/>
  <c r="M2232" i="13"/>
  <c r="O2235" i="13"/>
  <c r="M2236" i="13"/>
  <c r="O2239" i="13"/>
  <c r="M2240" i="13"/>
  <c r="O2243" i="13"/>
  <c r="M2244" i="13"/>
  <c r="O2247" i="13"/>
  <c r="M2248" i="13"/>
  <c r="O2251" i="13"/>
  <c r="M2252" i="13"/>
  <c r="O2255" i="13"/>
  <c r="M2256" i="13"/>
  <c r="O2259" i="13"/>
  <c r="M2260" i="13"/>
  <c r="O2263" i="13"/>
  <c r="M2264" i="13"/>
  <c r="O2267" i="13"/>
  <c r="M2268" i="13"/>
  <c r="O2271" i="13"/>
  <c r="M2272" i="13"/>
  <c r="H2274" i="13"/>
  <c r="I2274" i="13" s="1"/>
  <c r="G2276" i="13"/>
  <c r="L2281" i="13"/>
  <c r="O2282" i="13"/>
  <c r="J2283" i="13"/>
  <c r="J2284" i="13"/>
  <c r="J2285" i="13"/>
  <c r="G2285" i="13"/>
  <c r="P2291" i="13"/>
  <c r="O2291" i="13"/>
  <c r="J2304" i="13"/>
  <c r="H2304" i="13"/>
  <c r="I2304" i="13" s="1"/>
  <c r="I2306" i="13"/>
  <c r="Q2306" i="13"/>
  <c r="P2306" i="13"/>
  <c r="O2306" i="13"/>
  <c r="N2316" i="13"/>
  <c r="M2316" i="13"/>
  <c r="L2316" i="13"/>
  <c r="I2316" i="13"/>
  <c r="I2405" i="13"/>
  <c r="N2405" i="13"/>
  <c r="L2405" i="13"/>
  <c r="M2405" i="13"/>
  <c r="P2183" i="13"/>
  <c r="P2187" i="13"/>
  <c r="P2191" i="13"/>
  <c r="N2192" i="13"/>
  <c r="P2195" i="13"/>
  <c r="N2196" i="13"/>
  <c r="P2199" i="13"/>
  <c r="N2200" i="13"/>
  <c r="P2203" i="13"/>
  <c r="N2204" i="13"/>
  <c r="P2207" i="13"/>
  <c r="N2208" i="13"/>
  <c r="P2211" i="13"/>
  <c r="N2212" i="13"/>
  <c r="P2215" i="13"/>
  <c r="N2216" i="13"/>
  <c r="L2217" i="13"/>
  <c r="P2219" i="13"/>
  <c r="L2221" i="13"/>
  <c r="P2223" i="13"/>
  <c r="L2225" i="13"/>
  <c r="P2227" i="13"/>
  <c r="L2229" i="13"/>
  <c r="P2231" i="13"/>
  <c r="L2233" i="13"/>
  <c r="L2237" i="13"/>
  <c r="L2241" i="13"/>
  <c r="L2245" i="13"/>
  <c r="L2249" i="13"/>
  <c r="L2253" i="13"/>
  <c r="L2257" i="13"/>
  <c r="L2261" i="13"/>
  <c r="L2265" i="13"/>
  <c r="L2269" i="13"/>
  <c r="L2273" i="13"/>
  <c r="M2281" i="13"/>
  <c r="Q2282" i="13"/>
  <c r="N2288" i="13"/>
  <c r="M2288" i="13"/>
  <c r="L2288" i="13"/>
  <c r="I2288" i="13"/>
  <c r="J2289" i="13"/>
  <c r="G2289" i="13"/>
  <c r="T2291" i="13"/>
  <c r="S2291" i="13"/>
  <c r="P2295" i="13"/>
  <c r="O2295" i="13"/>
  <c r="N2304" i="13"/>
  <c r="M2304" i="13"/>
  <c r="L2304" i="13"/>
  <c r="P2311" i="13"/>
  <c r="O2311" i="13"/>
  <c r="J2313" i="13"/>
  <c r="G2313" i="13"/>
  <c r="J2321" i="13"/>
  <c r="G2321" i="13"/>
  <c r="I2322" i="13"/>
  <c r="Q2322" i="13"/>
  <c r="P2322" i="13"/>
  <c r="O2322" i="13"/>
  <c r="N2430" i="13"/>
  <c r="M2430" i="13"/>
  <c r="L2430" i="13"/>
  <c r="I2430" i="13"/>
  <c r="O2196" i="13"/>
  <c r="O2200" i="13"/>
  <c r="O2204" i="13"/>
  <c r="O2208" i="13"/>
  <c r="O2212" i="13"/>
  <c r="O2216" i="13"/>
  <c r="M2217" i="13"/>
  <c r="O2220" i="13"/>
  <c r="M2221" i="13"/>
  <c r="O2224" i="13"/>
  <c r="M2225" i="13"/>
  <c r="O2228" i="13"/>
  <c r="M2229" i="13"/>
  <c r="O2232" i="13"/>
  <c r="M2233" i="13"/>
  <c r="O2236" i="13"/>
  <c r="M2237" i="13"/>
  <c r="O2240" i="13"/>
  <c r="M2241" i="13"/>
  <c r="O2244" i="13"/>
  <c r="M2245" i="13"/>
  <c r="O2248" i="13"/>
  <c r="M2249" i="13"/>
  <c r="O2252" i="13"/>
  <c r="M2253" i="13"/>
  <c r="O2256" i="13"/>
  <c r="M2257" i="13"/>
  <c r="O2260" i="13"/>
  <c r="M2261" i="13"/>
  <c r="O2264" i="13"/>
  <c r="M2265" i="13"/>
  <c r="O2268" i="13"/>
  <c r="M2269" i="13"/>
  <c r="O2272" i="13"/>
  <c r="M2273" i="13"/>
  <c r="J2277" i="13"/>
  <c r="N2281" i="13"/>
  <c r="R2282" i="13"/>
  <c r="N2283" i="13"/>
  <c r="L2283" i="13"/>
  <c r="O2284" i="13"/>
  <c r="P2285" i="13"/>
  <c r="O2285" i="13"/>
  <c r="I2286" i="13"/>
  <c r="Q2286" i="13"/>
  <c r="P2286" i="13"/>
  <c r="N2292" i="13"/>
  <c r="M2292" i="13"/>
  <c r="L2292" i="13"/>
  <c r="I2292" i="13"/>
  <c r="J2293" i="13"/>
  <c r="G2293" i="13"/>
  <c r="I2295" i="13"/>
  <c r="P2299" i="13"/>
  <c r="O2299" i="13"/>
  <c r="J2301" i="13"/>
  <c r="G2301" i="13"/>
  <c r="I2311" i="13"/>
  <c r="J2312" i="13"/>
  <c r="H2312" i="13"/>
  <c r="I2314" i="13"/>
  <c r="Q2314" i="13"/>
  <c r="P2314" i="13"/>
  <c r="O2314" i="13"/>
  <c r="J2325" i="13"/>
  <c r="G2325" i="13"/>
  <c r="I2326" i="13"/>
  <c r="Q2326" i="13"/>
  <c r="P2326" i="13"/>
  <c r="O2326" i="13"/>
  <c r="I2338" i="13"/>
  <c r="N2338" i="13"/>
  <c r="M2338" i="13"/>
  <c r="I2342" i="13"/>
  <c r="N2342" i="13"/>
  <c r="M2342" i="13"/>
  <c r="I2346" i="13"/>
  <c r="N2346" i="13"/>
  <c r="M2346" i="13"/>
  <c r="I2350" i="13"/>
  <c r="N2350" i="13"/>
  <c r="M2350" i="13"/>
  <c r="I2354" i="13"/>
  <c r="N2354" i="13"/>
  <c r="M2354" i="13"/>
  <c r="I2358" i="13"/>
  <c r="N2358" i="13"/>
  <c r="M2358" i="13"/>
  <c r="I2429" i="13"/>
  <c r="N2429" i="13"/>
  <c r="M2429" i="13"/>
  <c r="L2429" i="13"/>
  <c r="P2465" i="13"/>
  <c r="Q2465" i="13"/>
  <c r="O2465" i="13"/>
  <c r="J2469" i="13"/>
  <c r="G2469" i="13"/>
  <c r="P2196" i="13"/>
  <c r="P2200" i="13"/>
  <c r="P2204" i="13"/>
  <c r="P2208" i="13"/>
  <c r="P2212" i="13"/>
  <c r="P2216" i="13"/>
  <c r="P2220" i="13"/>
  <c r="P2224" i="13"/>
  <c r="P2228" i="13"/>
  <c r="P2232" i="13"/>
  <c r="P2236" i="13"/>
  <c r="P2240" i="13"/>
  <c r="P2244" i="13"/>
  <c r="P2248" i="13"/>
  <c r="P2252" i="13"/>
  <c r="P2256" i="13"/>
  <c r="P2260" i="13"/>
  <c r="S2282" i="13"/>
  <c r="P2289" i="13"/>
  <c r="O2289" i="13"/>
  <c r="I2290" i="13"/>
  <c r="Q2290" i="13"/>
  <c r="P2290" i="13"/>
  <c r="J2292" i="13"/>
  <c r="N2296" i="13"/>
  <c r="M2296" i="13"/>
  <c r="L2296" i="13"/>
  <c r="I2296" i="13"/>
  <c r="J2297" i="13"/>
  <c r="G2297" i="13"/>
  <c r="T2299" i="13"/>
  <c r="S2299" i="13"/>
  <c r="J2300" i="13"/>
  <c r="H2300" i="13"/>
  <c r="I2300" i="13" s="1"/>
  <c r="I2302" i="13"/>
  <c r="Q2302" i="13"/>
  <c r="P2302" i="13"/>
  <c r="O2302" i="13"/>
  <c r="N2312" i="13"/>
  <c r="M2312" i="13"/>
  <c r="L2312" i="13"/>
  <c r="I2312" i="13"/>
  <c r="J2329" i="13"/>
  <c r="G2329" i="13"/>
  <c r="I2330" i="13"/>
  <c r="Q2330" i="13"/>
  <c r="P2330" i="13"/>
  <c r="O2330" i="13"/>
  <c r="J2333" i="13"/>
  <c r="G2333" i="13"/>
  <c r="I2334" i="13"/>
  <c r="Q2334" i="13"/>
  <c r="P2334" i="13"/>
  <c r="O2334" i="13"/>
  <c r="J2337" i="13"/>
  <c r="G2337" i="13"/>
  <c r="J2341" i="13"/>
  <c r="G2341" i="13"/>
  <c r="J2345" i="13"/>
  <c r="G2345" i="13"/>
  <c r="J2349" i="13"/>
  <c r="G2349" i="13"/>
  <c r="J2353" i="13"/>
  <c r="G2353" i="13"/>
  <c r="J2357" i="13"/>
  <c r="G2357" i="13"/>
  <c r="J2361" i="13"/>
  <c r="G2361" i="13"/>
  <c r="I2362" i="13"/>
  <c r="N2362" i="13"/>
  <c r="M2362" i="13"/>
  <c r="P2378" i="13"/>
  <c r="Q2378" i="13"/>
  <c r="P2381" i="13"/>
  <c r="Q2381" i="13"/>
  <c r="P2438" i="13"/>
  <c r="O2438" i="13"/>
  <c r="Q2438" i="13"/>
  <c r="Q2220" i="13"/>
  <c r="Q2224" i="13"/>
  <c r="Q2228" i="13"/>
  <c r="Q2232" i="13"/>
  <c r="R2291" i="13"/>
  <c r="O2292" i="13"/>
  <c r="P2293" i="13"/>
  <c r="O2293" i="13"/>
  <c r="I2294" i="13"/>
  <c r="Q2294" i="13"/>
  <c r="P2294" i="13"/>
  <c r="Q2295" i="13"/>
  <c r="N2300" i="13"/>
  <c r="M2300" i="13"/>
  <c r="L2300" i="13"/>
  <c r="P2307" i="13"/>
  <c r="O2307" i="13"/>
  <c r="J2309" i="13"/>
  <c r="G2309" i="13"/>
  <c r="Q2311" i="13"/>
  <c r="N2320" i="13"/>
  <c r="M2320" i="13"/>
  <c r="L2320" i="13"/>
  <c r="I2320" i="13"/>
  <c r="J2365" i="13"/>
  <c r="G2365" i="13"/>
  <c r="P2369" i="13"/>
  <c r="Q2369" i="13"/>
  <c r="O2369" i="13"/>
  <c r="J2379" i="13"/>
  <c r="H2379" i="13"/>
  <c r="P2382" i="13"/>
  <c r="Q2382" i="13"/>
  <c r="O2382" i="13"/>
  <c r="P2385" i="13"/>
  <c r="Q2385" i="13"/>
  <c r="O2385" i="13"/>
  <c r="R2240" i="13"/>
  <c r="R2244" i="13"/>
  <c r="R2248" i="13"/>
  <c r="R2252" i="13"/>
  <c r="R2264" i="13"/>
  <c r="P2281" i="13"/>
  <c r="O2281" i="13"/>
  <c r="P2297" i="13"/>
  <c r="O2297" i="13"/>
  <c r="I2298" i="13"/>
  <c r="Q2298" i="13"/>
  <c r="P2298" i="13"/>
  <c r="J2308" i="13"/>
  <c r="H2308" i="13"/>
  <c r="I2308" i="13" s="1"/>
  <c r="I2310" i="13"/>
  <c r="Q2310" i="13"/>
  <c r="P2310" i="13"/>
  <c r="O2310" i="13"/>
  <c r="N2324" i="13"/>
  <c r="M2324" i="13"/>
  <c r="L2324" i="13"/>
  <c r="O2332" i="13"/>
  <c r="Q2332" i="13"/>
  <c r="O2336" i="13"/>
  <c r="Q2336" i="13"/>
  <c r="O2340" i="13"/>
  <c r="Q2340" i="13"/>
  <c r="O2344" i="13"/>
  <c r="Q2344" i="13"/>
  <c r="O2348" i="13"/>
  <c r="Q2348" i="13"/>
  <c r="O2352" i="13"/>
  <c r="Q2352" i="13"/>
  <c r="O2356" i="13"/>
  <c r="Q2356" i="13"/>
  <c r="O2360" i="13"/>
  <c r="Q2360" i="13"/>
  <c r="J2435" i="13"/>
  <c r="H2435" i="13"/>
  <c r="Q2289" i="13"/>
  <c r="J2294" i="13"/>
  <c r="R2299" i="13"/>
  <c r="N2308" i="13"/>
  <c r="M2308" i="13"/>
  <c r="L2308" i="13"/>
  <c r="P2315" i="13"/>
  <c r="O2315" i="13"/>
  <c r="J2317" i="13"/>
  <c r="G2317" i="13"/>
  <c r="T2327" i="13"/>
  <c r="S2327" i="13"/>
  <c r="N2328" i="13"/>
  <c r="M2328" i="13"/>
  <c r="L2328" i="13"/>
  <c r="N2332" i="13"/>
  <c r="M2332" i="13"/>
  <c r="L2332" i="13"/>
  <c r="I2332" i="13"/>
  <c r="N2336" i="13"/>
  <c r="M2336" i="13"/>
  <c r="L2336" i="13"/>
  <c r="I2336" i="13"/>
  <c r="N2340" i="13"/>
  <c r="M2340" i="13"/>
  <c r="L2340" i="13"/>
  <c r="I2340" i="13"/>
  <c r="N2344" i="13"/>
  <c r="M2344" i="13"/>
  <c r="L2344" i="13"/>
  <c r="I2344" i="13"/>
  <c r="N2348" i="13"/>
  <c r="M2348" i="13"/>
  <c r="L2348" i="13"/>
  <c r="I2348" i="13"/>
  <c r="L2350" i="13"/>
  <c r="N2352" i="13"/>
  <c r="M2352" i="13"/>
  <c r="L2352" i="13"/>
  <c r="I2352" i="13"/>
  <c r="L2354" i="13"/>
  <c r="N2356" i="13"/>
  <c r="M2356" i="13"/>
  <c r="L2356" i="13"/>
  <c r="I2356" i="13"/>
  <c r="L2358" i="13"/>
  <c r="N2360" i="13"/>
  <c r="M2360" i="13"/>
  <c r="L2360" i="13"/>
  <c r="I2360" i="13"/>
  <c r="O2364" i="13"/>
  <c r="Q2364" i="13"/>
  <c r="T2371" i="13"/>
  <c r="S2371" i="13"/>
  <c r="R2371" i="13"/>
  <c r="P2374" i="13"/>
  <c r="Q2374" i="13"/>
  <c r="O2374" i="13"/>
  <c r="P2377" i="13"/>
  <c r="Q2377" i="13"/>
  <c r="O2377" i="13"/>
  <c r="Q2380" i="13"/>
  <c r="P2380" i="13"/>
  <c r="O2380" i="13"/>
  <c r="O2381" i="13"/>
  <c r="M2282" i="13"/>
  <c r="M2286" i="13"/>
  <c r="M2290" i="13"/>
  <c r="M2294" i="13"/>
  <c r="M2298" i="13"/>
  <c r="O2301" i="13"/>
  <c r="M2302" i="13"/>
  <c r="O2305" i="13"/>
  <c r="M2306" i="13"/>
  <c r="O2309" i="13"/>
  <c r="M2310" i="13"/>
  <c r="O2313" i="13"/>
  <c r="M2314" i="13"/>
  <c r="O2317" i="13"/>
  <c r="M2318" i="13"/>
  <c r="H2320" i="13"/>
  <c r="O2321" i="13"/>
  <c r="M2322" i="13"/>
  <c r="H2324" i="13"/>
  <c r="O2325" i="13"/>
  <c r="M2326" i="13"/>
  <c r="H2328" i="13"/>
  <c r="I2328" i="13" s="1"/>
  <c r="O2329" i="13"/>
  <c r="M2330" i="13"/>
  <c r="O2333" i="13"/>
  <c r="M2334" i="13"/>
  <c r="O2337" i="13"/>
  <c r="O2341" i="13"/>
  <c r="O2345" i="13"/>
  <c r="O2349" i="13"/>
  <c r="O2353" i="13"/>
  <c r="O2357" i="13"/>
  <c r="O2361" i="13"/>
  <c r="O2365" i="13"/>
  <c r="M2366" i="13"/>
  <c r="O2367" i="13"/>
  <c r="J2377" i="13"/>
  <c r="J2385" i="13"/>
  <c r="Q2386" i="13"/>
  <c r="H2387" i="13"/>
  <c r="Q2388" i="13"/>
  <c r="P2388" i="13"/>
  <c r="Q2390" i="13"/>
  <c r="H2391" i="13"/>
  <c r="Q2392" i="13"/>
  <c r="P2392" i="13"/>
  <c r="Q2394" i="13"/>
  <c r="H2395" i="13"/>
  <c r="Q2396" i="13"/>
  <c r="P2396" i="13"/>
  <c r="Q2398" i="13"/>
  <c r="H2399" i="13"/>
  <c r="Q2400" i="13"/>
  <c r="P2400" i="13"/>
  <c r="Q2402" i="13"/>
  <c r="H2403" i="13"/>
  <c r="J2404" i="13"/>
  <c r="H2404" i="13"/>
  <c r="N2406" i="13"/>
  <c r="M2406" i="13"/>
  <c r="L2406" i="13"/>
  <c r="I2406" i="13"/>
  <c r="I2425" i="13"/>
  <c r="N2425" i="13"/>
  <c r="M2425" i="13"/>
  <c r="L2425" i="13"/>
  <c r="N2426" i="13"/>
  <c r="M2426" i="13"/>
  <c r="L2426" i="13"/>
  <c r="I2426" i="13"/>
  <c r="J2431" i="13"/>
  <c r="H2431" i="13"/>
  <c r="P2434" i="13"/>
  <c r="O2434" i="13"/>
  <c r="N2435" i="13"/>
  <c r="N2496" i="13"/>
  <c r="M2496" i="13"/>
  <c r="L2496" i="13"/>
  <c r="I2496" i="13"/>
  <c r="Q2497" i="13"/>
  <c r="P2497" i="13"/>
  <c r="O2497" i="13"/>
  <c r="S2535" i="13"/>
  <c r="R2535" i="13"/>
  <c r="T2535" i="13"/>
  <c r="L2287" i="13"/>
  <c r="L2291" i="13"/>
  <c r="L2295" i="13"/>
  <c r="L2299" i="13"/>
  <c r="P2301" i="13"/>
  <c r="L2303" i="13"/>
  <c r="P2305" i="13"/>
  <c r="L2307" i="13"/>
  <c r="P2309" i="13"/>
  <c r="L2311" i="13"/>
  <c r="P2313" i="13"/>
  <c r="L2315" i="13"/>
  <c r="P2317" i="13"/>
  <c r="L2319" i="13"/>
  <c r="P2321" i="13"/>
  <c r="L2323" i="13"/>
  <c r="P2325" i="13"/>
  <c r="L2327" i="13"/>
  <c r="P2329" i="13"/>
  <c r="L2331" i="13"/>
  <c r="P2333" i="13"/>
  <c r="L2335" i="13"/>
  <c r="P2337" i="13"/>
  <c r="L2339" i="13"/>
  <c r="P2341" i="13"/>
  <c r="L2343" i="13"/>
  <c r="P2345" i="13"/>
  <c r="L2347" i="13"/>
  <c r="P2349" i="13"/>
  <c r="L2351" i="13"/>
  <c r="P2353" i="13"/>
  <c r="L2355" i="13"/>
  <c r="P2357" i="13"/>
  <c r="L2359" i="13"/>
  <c r="L2363" i="13"/>
  <c r="J2369" i="13"/>
  <c r="O2372" i="13"/>
  <c r="L2374" i="13"/>
  <c r="O2375" i="13"/>
  <c r="M2377" i="13"/>
  <c r="N2378" i="13"/>
  <c r="I2378" i="13"/>
  <c r="I2381" i="13"/>
  <c r="L2381" i="13"/>
  <c r="L2382" i="13"/>
  <c r="O2383" i="13"/>
  <c r="M2385" i="13"/>
  <c r="N2386" i="13"/>
  <c r="I2386" i="13"/>
  <c r="I2389" i="13"/>
  <c r="N2389" i="13"/>
  <c r="L2389" i="13"/>
  <c r="I2393" i="13"/>
  <c r="N2393" i="13"/>
  <c r="L2393" i="13"/>
  <c r="I2397" i="13"/>
  <c r="N2397" i="13"/>
  <c r="L2397" i="13"/>
  <c r="I2401" i="13"/>
  <c r="N2401" i="13"/>
  <c r="L2401" i="13"/>
  <c r="I2421" i="13"/>
  <c r="N2421" i="13"/>
  <c r="M2421" i="13"/>
  <c r="L2421" i="13"/>
  <c r="N2422" i="13"/>
  <c r="M2422" i="13"/>
  <c r="L2422" i="13"/>
  <c r="I2422" i="13"/>
  <c r="J2427" i="13"/>
  <c r="H2427" i="13"/>
  <c r="P2430" i="13"/>
  <c r="O2430" i="13"/>
  <c r="J2534" i="13"/>
  <c r="H2534" i="13"/>
  <c r="I2534" i="13" s="1"/>
  <c r="P2558" i="13"/>
  <c r="Q2558" i="13"/>
  <c r="O2558" i="13"/>
  <c r="M2331" i="13"/>
  <c r="M2335" i="13"/>
  <c r="O2338" i="13"/>
  <c r="M2339" i="13"/>
  <c r="O2342" i="13"/>
  <c r="M2343" i="13"/>
  <c r="O2346" i="13"/>
  <c r="M2347" i="13"/>
  <c r="O2350" i="13"/>
  <c r="M2351" i="13"/>
  <c r="O2354" i="13"/>
  <c r="M2355" i="13"/>
  <c r="O2358" i="13"/>
  <c r="M2359" i="13"/>
  <c r="O2362" i="13"/>
  <c r="M2363" i="13"/>
  <c r="Q2366" i="13"/>
  <c r="L2368" i="13"/>
  <c r="I2368" i="13"/>
  <c r="L2369" i="13"/>
  <c r="M2370" i="13"/>
  <c r="O2371" i="13"/>
  <c r="P2372" i="13"/>
  <c r="H2373" i="13"/>
  <c r="I2373" i="13" s="1"/>
  <c r="Q2375" i="13"/>
  <c r="L2376" i="13"/>
  <c r="I2376" i="13"/>
  <c r="N2376" i="13"/>
  <c r="Q2383" i="13"/>
  <c r="L2384" i="13"/>
  <c r="I2384" i="13"/>
  <c r="N2384" i="13"/>
  <c r="P2406" i="13"/>
  <c r="O2406" i="13"/>
  <c r="I2417" i="13"/>
  <c r="N2417" i="13"/>
  <c r="M2417" i="13"/>
  <c r="L2417" i="13"/>
  <c r="N2418" i="13"/>
  <c r="M2418" i="13"/>
  <c r="L2418" i="13"/>
  <c r="I2418" i="13"/>
  <c r="J2423" i="13"/>
  <c r="H2423" i="13"/>
  <c r="P2426" i="13"/>
  <c r="O2426" i="13"/>
  <c r="Q2434" i="13"/>
  <c r="O2468" i="13"/>
  <c r="Q2468" i="13"/>
  <c r="P2468" i="13"/>
  <c r="P2473" i="13"/>
  <c r="Q2473" i="13"/>
  <c r="O2473" i="13"/>
  <c r="Q2533" i="13"/>
  <c r="P2533" i="13"/>
  <c r="O2533" i="13"/>
  <c r="P2338" i="13"/>
  <c r="P2342" i="13"/>
  <c r="P2346" i="13"/>
  <c r="P2350" i="13"/>
  <c r="P2354" i="13"/>
  <c r="P2358" i="13"/>
  <c r="P2362" i="13"/>
  <c r="N2367" i="13"/>
  <c r="L2367" i="13"/>
  <c r="H2368" i="13"/>
  <c r="M2369" i="13"/>
  <c r="O2370" i="13"/>
  <c r="P2371" i="13"/>
  <c r="H2376" i="13"/>
  <c r="R2383" i="13"/>
  <c r="H2384" i="13"/>
  <c r="P2389" i="13"/>
  <c r="O2389" i="13"/>
  <c r="N2390" i="13"/>
  <c r="M2390" i="13"/>
  <c r="L2390" i="13"/>
  <c r="I2390" i="13"/>
  <c r="P2393" i="13"/>
  <c r="O2393" i="13"/>
  <c r="N2394" i="13"/>
  <c r="M2394" i="13"/>
  <c r="L2394" i="13"/>
  <c r="I2394" i="13"/>
  <c r="P2397" i="13"/>
  <c r="O2397" i="13"/>
  <c r="N2398" i="13"/>
  <c r="M2398" i="13"/>
  <c r="L2398" i="13"/>
  <c r="I2398" i="13"/>
  <c r="P2401" i="13"/>
  <c r="O2401" i="13"/>
  <c r="N2402" i="13"/>
  <c r="M2402" i="13"/>
  <c r="L2402" i="13"/>
  <c r="I2402" i="13"/>
  <c r="I2409" i="13"/>
  <c r="N2409" i="13"/>
  <c r="L2409" i="13"/>
  <c r="I2413" i="13"/>
  <c r="N2413" i="13"/>
  <c r="M2413" i="13"/>
  <c r="L2413" i="13"/>
  <c r="N2414" i="13"/>
  <c r="M2414" i="13"/>
  <c r="L2414" i="13"/>
  <c r="I2414" i="13"/>
  <c r="J2419" i="13"/>
  <c r="H2419" i="13"/>
  <c r="P2422" i="13"/>
  <c r="O2422" i="13"/>
  <c r="Q2430" i="13"/>
  <c r="I2445" i="13"/>
  <c r="N2445" i="13"/>
  <c r="M2445" i="13"/>
  <c r="L2445" i="13"/>
  <c r="N2446" i="13"/>
  <c r="M2446" i="13"/>
  <c r="L2446" i="13"/>
  <c r="I2446" i="13"/>
  <c r="G2449" i="13"/>
  <c r="J2449" i="13"/>
  <c r="H2458" i="13"/>
  <c r="J2458" i="13"/>
  <c r="N2482" i="13"/>
  <c r="M2482" i="13"/>
  <c r="L2482" i="13"/>
  <c r="P2542" i="13"/>
  <c r="Q2542" i="13"/>
  <c r="O2542" i="13"/>
  <c r="O2319" i="13"/>
  <c r="O2323" i="13"/>
  <c r="O2327" i="13"/>
  <c r="O2331" i="13"/>
  <c r="O2335" i="13"/>
  <c r="O2339" i="13"/>
  <c r="O2343" i="13"/>
  <c r="O2347" i="13"/>
  <c r="O2351" i="13"/>
  <c r="O2355" i="13"/>
  <c r="O2359" i="13"/>
  <c r="O2363" i="13"/>
  <c r="Q2370" i="13"/>
  <c r="L2372" i="13"/>
  <c r="I2372" i="13"/>
  <c r="J2381" i="13"/>
  <c r="S2383" i="13"/>
  <c r="Q2406" i="13"/>
  <c r="I2407" i="13"/>
  <c r="P2407" i="13"/>
  <c r="J2408" i="13"/>
  <c r="H2408" i="13"/>
  <c r="N2410" i="13"/>
  <c r="M2410" i="13"/>
  <c r="L2410" i="13"/>
  <c r="I2410" i="13"/>
  <c r="J2415" i="13"/>
  <c r="H2415" i="13"/>
  <c r="P2418" i="13"/>
  <c r="O2418" i="13"/>
  <c r="Q2426" i="13"/>
  <c r="I2441" i="13"/>
  <c r="N2441" i="13"/>
  <c r="M2441" i="13"/>
  <c r="L2441" i="13"/>
  <c r="N2442" i="13"/>
  <c r="M2442" i="13"/>
  <c r="L2442" i="13"/>
  <c r="I2442" i="13"/>
  <c r="J2447" i="13"/>
  <c r="H2447" i="13"/>
  <c r="I2450" i="13"/>
  <c r="N2450" i="13"/>
  <c r="M2450" i="13"/>
  <c r="L2450" i="13"/>
  <c r="P2461" i="13"/>
  <c r="Q2461" i="13"/>
  <c r="J2466" i="13"/>
  <c r="H2466" i="13"/>
  <c r="Q2502" i="13"/>
  <c r="P2502" i="13"/>
  <c r="O2502" i="13"/>
  <c r="L2540" i="13"/>
  <c r="N2540" i="13"/>
  <c r="M2540" i="13"/>
  <c r="I2540" i="13"/>
  <c r="P2319" i="13"/>
  <c r="P2323" i="13"/>
  <c r="P2327" i="13"/>
  <c r="P2331" i="13"/>
  <c r="P2335" i="13"/>
  <c r="P2339" i="13"/>
  <c r="P2343" i="13"/>
  <c r="P2347" i="13"/>
  <c r="P2351" i="13"/>
  <c r="P2355" i="13"/>
  <c r="P2359" i="13"/>
  <c r="P2363" i="13"/>
  <c r="N2371" i="13"/>
  <c r="L2371" i="13"/>
  <c r="N2374" i="13"/>
  <c r="I2374" i="13"/>
  <c r="I2377" i="13"/>
  <c r="L2377" i="13"/>
  <c r="N2382" i="13"/>
  <c r="I2382" i="13"/>
  <c r="I2385" i="13"/>
  <c r="L2385" i="13"/>
  <c r="J2411" i="13"/>
  <c r="H2411" i="13"/>
  <c r="P2414" i="13"/>
  <c r="O2414" i="13"/>
  <c r="I2437" i="13"/>
  <c r="N2437" i="13"/>
  <c r="M2437" i="13"/>
  <c r="L2437" i="13"/>
  <c r="N2438" i="13"/>
  <c r="M2438" i="13"/>
  <c r="L2438" i="13"/>
  <c r="I2438" i="13"/>
  <c r="J2443" i="13"/>
  <c r="H2443" i="13"/>
  <c r="P2446" i="13"/>
  <c r="O2446" i="13"/>
  <c r="P2451" i="13"/>
  <c r="Q2451" i="13"/>
  <c r="O2451" i="13"/>
  <c r="P2457" i="13"/>
  <c r="Q2457" i="13"/>
  <c r="O2457" i="13"/>
  <c r="I2369" i="13"/>
  <c r="L2380" i="13"/>
  <c r="I2380" i="13"/>
  <c r="N2380" i="13"/>
  <c r="P2410" i="13"/>
  <c r="O2410" i="13"/>
  <c r="I2433" i="13"/>
  <c r="N2433" i="13"/>
  <c r="M2433" i="13"/>
  <c r="L2433" i="13"/>
  <c r="N2434" i="13"/>
  <c r="M2434" i="13"/>
  <c r="L2434" i="13"/>
  <c r="I2434" i="13"/>
  <c r="J2439" i="13"/>
  <c r="H2439" i="13"/>
  <c r="P2442" i="13"/>
  <c r="O2442" i="13"/>
  <c r="I2451" i="13"/>
  <c r="P2453" i="13"/>
  <c r="Q2453" i="13"/>
  <c r="O2453" i="13"/>
  <c r="T2455" i="13"/>
  <c r="S2455" i="13"/>
  <c r="R2455" i="13"/>
  <c r="J2460" i="13"/>
  <c r="H2460" i="13"/>
  <c r="I2460" i="13" s="1"/>
  <c r="T2499" i="13"/>
  <c r="S2499" i="13"/>
  <c r="R2499" i="13"/>
  <c r="N2524" i="13"/>
  <c r="M2524" i="13"/>
  <c r="L2524" i="13"/>
  <c r="I2524" i="13"/>
  <c r="N2388" i="13"/>
  <c r="N2392" i="13"/>
  <c r="N2396" i="13"/>
  <c r="N2400" i="13"/>
  <c r="N2404" i="13"/>
  <c r="N2408" i="13"/>
  <c r="N2412" i="13"/>
  <c r="N2416" i="13"/>
  <c r="N2420" i="13"/>
  <c r="N2424" i="13"/>
  <c r="N2428" i="13"/>
  <c r="N2432" i="13"/>
  <c r="N2436" i="13"/>
  <c r="N2440" i="13"/>
  <c r="N2444" i="13"/>
  <c r="J2451" i="13"/>
  <c r="I2458" i="13"/>
  <c r="N2460" i="13"/>
  <c r="M2460" i="13"/>
  <c r="L2460" i="13"/>
  <c r="Q2464" i="13"/>
  <c r="N2472" i="13"/>
  <c r="M2472" i="13"/>
  <c r="L2472" i="13"/>
  <c r="I2472" i="13"/>
  <c r="J2477" i="13"/>
  <c r="G2477" i="13"/>
  <c r="N2486" i="13"/>
  <c r="M2486" i="13"/>
  <c r="J2501" i="13"/>
  <c r="G2501" i="13"/>
  <c r="P2530" i="13"/>
  <c r="Q2530" i="13"/>
  <c r="O2530" i="13"/>
  <c r="J2539" i="13"/>
  <c r="H2539" i="13"/>
  <c r="P2570" i="13"/>
  <c r="Q2570" i="13"/>
  <c r="O2570" i="13"/>
  <c r="P2582" i="13"/>
  <c r="O2582" i="13"/>
  <c r="Q2582" i="13"/>
  <c r="Q2454" i="13"/>
  <c r="P2454" i="13"/>
  <c r="J2470" i="13"/>
  <c r="H2470" i="13"/>
  <c r="J2473" i="13"/>
  <c r="G2473" i="13"/>
  <c r="N2476" i="13"/>
  <c r="M2476" i="13"/>
  <c r="L2476" i="13"/>
  <c r="I2476" i="13"/>
  <c r="Q2477" i="13"/>
  <c r="P2477" i="13"/>
  <c r="O2477" i="13"/>
  <c r="T2479" i="13"/>
  <c r="S2479" i="13"/>
  <c r="J2481" i="13"/>
  <c r="G2481" i="13"/>
  <c r="N2490" i="13"/>
  <c r="M2490" i="13"/>
  <c r="N2500" i="13"/>
  <c r="M2500" i="13"/>
  <c r="L2500" i="13"/>
  <c r="I2500" i="13"/>
  <c r="Q2501" i="13"/>
  <c r="P2501" i="13"/>
  <c r="O2501" i="13"/>
  <c r="Q2506" i="13"/>
  <c r="P2506" i="13"/>
  <c r="O2506" i="13"/>
  <c r="Q2510" i="13"/>
  <c r="P2510" i="13"/>
  <c r="O2510" i="13"/>
  <c r="Q2514" i="13"/>
  <c r="P2514" i="13"/>
  <c r="O2514" i="13"/>
  <c r="Q2518" i="13"/>
  <c r="P2518" i="13"/>
  <c r="O2518" i="13"/>
  <c r="J2529" i="13"/>
  <c r="H2529" i="13"/>
  <c r="I2529" i="13" s="1"/>
  <c r="P2531" i="13"/>
  <c r="I2531" i="13"/>
  <c r="Q2531" i="13"/>
  <c r="O2531" i="13"/>
  <c r="P2538" i="13"/>
  <c r="Q2538" i="13"/>
  <c r="P2554" i="13"/>
  <c r="Q2554" i="13"/>
  <c r="O2554" i="13"/>
  <c r="J2563" i="13"/>
  <c r="H2563" i="13"/>
  <c r="I2563" i="13" s="1"/>
  <c r="J2579" i="13"/>
  <c r="H2579" i="13"/>
  <c r="I2579" i="13" s="1"/>
  <c r="Q2595" i="13"/>
  <c r="P2595" i="13"/>
  <c r="O2595" i="13"/>
  <c r="N2448" i="13"/>
  <c r="I2454" i="13"/>
  <c r="N2456" i="13"/>
  <c r="M2456" i="13"/>
  <c r="L2456" i="13"/>
  <c r="N2459" i="13"/>
  <c r="L2459" i="13"/>
  <c r="S2459" i="13"/>
  <c r="J2461" i="13"/>
  <c r="G2461" i="13"/>
  <c r="N2474" i="13"/>
  <c r="N2480" i="13"/>
  <c r="M2480" i="13"/>
  <c r="L2480" i="13"/>
  <c r="I2480" i="13"/>
  <c r="Q2481" i="13"/>
  <c r="P2481" i="13"/>
  <c r="O2481" i="13"/>
  <c r="T2483" i="13"/>
  <c r="S2483" i="13"/>
  <c r="J2485" i="13"/>
  <c r="G2485" i="13"/>
  <c r="N2494" i="13"/>
  <c r="M2494" i="13"/>
  <c r="J2505" i="13"/>
  <c r="G2505" i="13"/>
  <c r="J2509" i="13"/>
  <c r="G2509" i="13"/>
  <c r="J2513" i="13"/>
  <c r="G2513" i="13"/>
  <c r="J2517" i="13"/>
  <c r="G2517" i="13"/>
  <c r="J2521" i="13"/>
  <c r="G2521" i="13"/>
  <c r="N2528" i="13"/>
  <c r="M2528" i="13"/>
  <c r="L2528" i="13"/>
  <c r="I2528" i="13"/>
  <c r="T2536" i="13"/>
  <c r="S2536" i="13"/>
  <c r="R2536" i="13"/>
  <c r="Q2541" i="13"/>
  <c r="P2541" i="13"/>
  <c r="O2541" i="13"/>
  <c r="P2569" i="13"/>
  <c r="O2569" i="13"/>
  <c r="Q2569" i="13"/>
  <c r="I2576" i="13"/>
  <c r="Q2576" i="13"/>
  <c r="P2576" i="13"/>
  <c r="O2576" i="13"/>
  <c r="N2578" i="13"/>
  <c r="M2578" i="13"/>
  <c r="L2578" i="13"/>
  <c r="I2578" i="13"/>
  <c r="I2592" i="13"/>
  <c r="Q2592" i="13"/>
  <c r="P2592" i="13"/>
  <c r="O2592" i="13"/>
  <c r="N2594" i="13"/>
  <c r="M2594" i="13"/>
  <c r="L2594" i="13"/>
  <c r="I2594" i="13"/>
  <c r="J2625" i="13"/>
  <c r="G2625" i="13"/>
  <c r="O2405" i="13"/>
  <c r="O2409" i="13"/>
  <c r="H2412" i="13"/>
  <c r="I2412" i="13" s="1"/>
  <c r="O2413" i="13"/>
  <c r="H2416" i="13"/>
  <c r="O2417" i="13"/>
  <c r="H2420" i="13"/>
  <c r="I2420" i="13" s="1"/>
  <c r="O2421" i="13"/>
  <c r="H2424" i="13"/>
  <c r="O2425" i="13"/>
  <c r="H2428" i="13"/>
  <c r="I2428" i="13" s="1"/>
  <c r="O2429" i="13"/>
  <c r="H2432" i="13"/>
  <c r="I2432" i="13" s="1"/>
  <c r="O2433" i="13"/>
  <c r="H2436" i="13"/>
  <c r="I2436" i="13" s="1"/>
  <c r="O2437" i="13"/>
  <c r="H2440" i="13"/>
  <c r="O2441" i="13"/>
  <c r="H2444" i="13"/>
  <c r="I2444" i="13" s="1"/>
  <c r="O2445" i="13"/>
  <c r="H2448" i="13"/>
  <c r="J2454" i="13"/>
  <c r="H2456" i="13"/>
  <c r="I2456" i="13" s="1"/>
  <c r="O2469" i="13"/>
  <c r="P2472" i="13"/>
  <c r="J2474" i="13"/>
  <c r="H2474" i="13"/>
  <c r="I2474" i="13" s="1"/>
  <c r="N2484" i="13"/>
  <c r="M2484" i="13"/>
  <c r="L2484" i="13"/>
  <c r="I2484" i="13"/>
  <c r="Q2485" i="13"/>
  <c r="P2485" i="13"/>
  <c r="O2485" i="13"/>
  <c r="J2489" i="13"/>
  <c r="G2489" i="13"/>
  <c r="L2490" i="13"/>
  <c r="N2504" i="13"/>
  <c r="M2504" i="13"/>
  <c r="L2504" i="13"/>
  <c r="I2504" i="13"/>
  <c r="Q2505" i="13"/>
  <c r="P2505" i="13"/>
  <c r="O2505" i="13"/>
  <c r="T2507" i="13"/>
  <c r="S2507" i="13"/>
  <c r="Q2509" i="13"/>
  <c r="P2509" i="13"/>
  <c r="O2509" i="13"/>
  <c r="T2511" i="13"/>
  <c r="S2511" i="13"/>
  <c r="Q2513" i="13"/>
  <c r="P2513" i="13"/>
  <c r="O2513" i="13"/>
  <c r="T2515" i="13"/>
  <c r="S2515" i="13"/>
  <c r="Q2517" i="13"/>
  <c r="P2517" i="13"/>
  <c r="O2517" i="13"/>
  <c r="T2519" i="13"/>
  <c r="S2519" i="13"/>
  <c r="Q2522" i="13"/>
  <c r="P2522" i="13"/>
  <c r="O2522" i="13"/>
  <c r="O2538" i="13"/>
  <c r="P2553" i="13"/>
  <c r="O2553" i="13"/>
  <c r="Q2553" i="13"/>
  <c r="P2566" i="13"/>
  <c r="Q2566" i="13"/>
  <c r="O2566" i="13"/>
  <c r="T2614" i="13"/>
  <c r="S2614" i="13"/>
  <c r="R2614" i="13"/>
  <c r="I2617" i="13"/>
  <c r="N2617" i="13"/>
  <c r="M2617" i="13"/>
  <c r="L2617" i="13"/>
  <c r="G2622" i="13"/>
  <c r="J2622" i="13"/>
  <c r="L2375" i="13"/>
  <c r="L2379" i="13"/>
  <c r="L2383" i="13"/>
  <c r="L2387" i="13"/>
  <c r="I2388" i="13"/>
  <c r="L2391" i="13"/>
  <c r="I2392" i="13"/>
  <c r="L2395" i="13"/>
  <c r="I2396" i="13"/>
  <c r="L2399" i="13"/>
  <c r="I2400" i="13"/>
  <c r="L2403" i="13"/>
  <c r="I2404" i="13"/>
  <c r="P2405" i="13"/>
  <c r="L2407" i="13"/>
  <c r="I2408" i="13"/>
  <c r="P2409" i="13"/>
  <c r="L2411" i="13"/>
  <c r="P2413" i="13"/>
  <c r="L2415" i="13"/>
  <c r="I2416" i="13"/>
  <c r="P2417" i="13"/>
  <c r="L2419" i="13"/>
  <c r="P2421" i="13"/>
  <c r="L2423" i="13"/>
  <c r="I2424" i="13"/>
  <c r="P2425" i="13"/>
  <c r="L2427" i="13"/>
  <c r="P2429" i="13"/>
  <c r="L2431" i="13"/>
  <c r="P2433" i="13"/>
  <c r="L2435" i="13"/>
  <c r="P2437" i="13"/>
  <c r="L2439" i="13"/>
  <c r="I2440" i="13"/>
  <c r="P2441" i="13"/>
  <c r="L2443" i="13"/>
  <c r="P2445" i="13"/>
  <c r="L2447" i="13"/>
  <c r="O2450" i="13"/>
  <c r="N2452" i="13"/>
  <c r="M2452" i="13"/>
  <c r="L2452" i="13"/>
  <c r="I2452" i="13"/>
  <c r="N2455" i="13"/>
  <c r="L2455" i="13"/>
  <c r="J2457" i="13"/>
  <c r="G2457" i="13"/>
  <c r="P2459" i="13"/>
  <c r="O2459" i="13"/>
  <c r="N2464" i="13"/>
  <c r="M2464" i="13"/>
  <c r="L2464" i="13"/>
  <c r="I2464" i="13"/>
  <c r="Q2469" i="13"/>
  <c r="Q2472" i="13"/>
  <c r="L2474" i="13"/>
  <c r="R2479" i="13"/>
  <c r="N2488" i="13"/>
  <c r="M2488" i="13"/>
  <c r="L2488" i="13"/>
  <c r="I2488" i="13"/>
  <c r="Q2489" i="13"/>
  <c r="P2489" i="13"/>
  <c r="O2489" i="13"/>
  <c r="T2491" i="13"/>
  <c r="S2491" i="13"/>
  <c r="J2493" i="13"/>
  <c r="G2493" i="13"/>
  <c r="L2494" i="13"/>
  <c r="N2508" i="13"/>
  <c r="M2508" i="13"/>
  <c r="L2508" i="13"/>
  <c r="I2508" i="13"/>
  <c r="N2512" i="13"/>
  <c r="M2512" i="13"/>
  <c r="L2512" i="13"/>
  <c r="I2512" i="13"/>
  <c r="N2516" i="13"/>
  <c r="M2516" i="13"/>
  <c r="L2516" i="13"/>
  <c r="I2516" i="13"/>
  <c r="N2520" i="13"/>
  <c r="M2520" i="13"/>
  <c r="L2520" i="13"/>
  <c r="I2520" i="13"/>
  <c r="T2548" i="13"/>
  <c r="S2548" i="13"/>
  <c r="R2548" i="13"/>
  <c r="P2562" i="13"/>
  <c r="Q2562" i="13"/>
  <c r="O2562" i="13"/>
  <c r="J2462" i="13"/>
  <c r="H2462" i="13"/>
  <c r="J2465" i="13"/>
  <c r="G2465" i="13"/>
  <c r="N2492" i="13"/>
  <c r="M2492" i="13"/>
  <c r="L2492" i="13"/>
  <c r="I2492" i="13"/>
  <c r="Q2493" i="13"/>
  <c r="P2493" i="13"/>
  <c r="O2493" i="13"/>
  <c r="T2495" i="13"/>
  <c r="S2495" i="13"/>
  <c r="Q2498" i="13"/>
  <c r="P2498" i="13"/>
  <c r="O2498" i="13"/>
  <c r="J2525" i="13"/>
  <c r="G2525" i="13"/>
  <c r="J2571" i="13"/>
  <c r="H2571" i="13"/>
  <c r="I2571" i="13" s="1"/>
  <c r="M2448" i="13"/>
  <c r="O2449" i="13"/>
  <c r="J2453" i="13"/>
  <c r="G2453" i="13"/>
  <c r="O2454" i="13"/>
  <c r="P2455" i="13"/>
  <c r="O2455" i="13"/>
  <c r="S2463" i="13"/>
  <c r="N2468" i="13"/>
  <c r="M2468" i="13"/>
  <c r="L2468" i="13"/>
  <c r="I2468" i="13"/>
  <c r="N2478" i="13"/>
  <c r="M2478" i="13"/>
  <c r="J2497" i="13"/>
  <c r="G2497" i="13"/>
  <c r="R2507" i="13"/>
  <c r="R2511" i="13"/>
  <c r="R2515" i="13"/>
  <c r="R2519" i="13"/>
  <c r="Q2526" i="13"/>
  <c r="P2526" i="13"/>
  <c r="O2526" i="13"/>
  <c r="P2535" i="13"/>
  <c r="Q2535" i="13"/>
  <c r="O2535" i="13"/>
  <c r="P2546" i="13"/>
  <c r="Q2546" i="13"/>
  <c r="O2546" i="13"/>
  <c r="J2555" i="13"/>
  <c r="H2555" i="13"/>
  <c r="I2555" i="13" s="1"/>
  <c r="P2561" i="13"/>
  <c r="O2561" i="13"/>
  <c r="Q2561" i="13"/>
  <c r="S2603" i="13"/>
  <c r="T2603" i="13"/>
  <c r="R2603" i="13"/>
  <c r="Q2476" i="13"/>
  <c r="Q2480" i="13"/>
  <c r="Q2484" i="13"/>
  <c r="Q2488" i="13"/>
  <c r="Q2492" i="13"/>
  <c r="Q2496" i="13"/>
  <c r="Q2500" i="13"/>
  <c r="Q2504" i="13"/>
  <c r="Q2508" i="13"/>
  <c r="Q2512" i="13"/>
  <c r="Q2516" i="13"/>
  <c r="Q2520" i="13"/>
  <c r="O2521" i="13"/>
  <c r="Q2524" i="13"/>
  <c r="O2525" i="13"/>
  <c r="Q2528" i="13"/>
  <c r="L2529" i="13"/>
  <c r="M2531" i="13"/>
  <c r="J2535" i="13"/>
  <c r="I2538" i="13"/>
  <c r="G2542" i="13"/>
  <c r="J2542" i="13"/>
  <c r="P2544" i="13"/>
  <c r="O2544" i="13"/>
  <c r="N2547" i="13"/>
  <c r="I2547" i="13"/>
  <c r="N2575" i="13"/>
  <c r="M2575" i="13"/>
  <c r="L2575" i="13"/>
  <c r="I2575" i="13"/>
  <c r="R2577" i="13"/>
  <c r="T2577" i="13"/>
  <c r="N2591" i="13"/>
  <c r="M2591" i="13"/>
  <c r="L2591" i="13"/>
  <c r="R2593" i="13"/>
  <c r="T2593" i="13"/>
  <c r="J2598" i="13"/>
  <c r="G2598" i="13"/>
  <c r="M2600" i="13"/>
  <c r="N2600" i="13"/>
  <c r="L2600" i="13"/>
  <c r="I2600" i="13"/>
  <c r="J2606" i="13"/>
  <c r="G2606" i="13"/>
  <c r="M2608" i="13"/>
  <c r="N2608" i="13"/>
  <c r="L2608" i="13"/>
  <c r="I2608" i="13"/>
  <c r="M2628" i="13"/>
  <c r="L2628" i="13"/>
  <c r="I2628" i="13"/>
  <c r="N2628" i="13"/>
  <c r="N2638" i="13"/>
  <c r="M2638" i="13"/>
  <c r="L2638" i="13"/>
  <c r="I2638" i="13"/>
  <c r="M2640" i="13"/>
  <c r="L2640" i="13"/>
  <c r="I2640" i="13"/>
  <c r="N2640" i="13"/>
  <c r="N2454" i="13"/>
  <c r="N2458" i="13"/>
  <c r="N2462" i="13"/>
  <c r="L2463" i="13"/>
  <c r="L2467" i="13"/>
  <c r="L2471" i="13"/>
  <c r="L2475" i="13"/>
  <c r="L2479" i="13"/>
  <c r="L2483" i="13"/>
  <c r="L2487" i="13"/>
  <c r="L2491" i="13"/>
  <c r="L2495" i="13"/>
  <c r="L2499" i="13"/>
  <c r="L2503" i="13"/>
  <c r="L2507" i="13"/>
  <c r="L2511" i="13"/>
  <c r="L2515" i="13"/>
  <c r="L2519" i="13"/>
  <c r="Q2547" i="13"/>
  <c r="P2547" i="13"/>
  <c r="N2574" i="13"/>
  <c r="M2574" i="13"/>
  <c r="L2574" i="13"/>
  <c r="I2574" i="13"/>
  <c r="J2575" i="13"/>
  <c r="H2575" i="13"/>
  <c r="P2578" i="13"/>
  <c r="O2578" i="13"/>
  <c r="I2588" i="13"/>
  <c r="Q2588" i="13"/>
  <c r="P2588" i="13"/>
  <c r="O2588" i="13"/>
  <c r="N2590" i="13"/>
  <c r="M2590" i="13"/>
  <c r="L2590" i="13"/>
  <c r="I2590" i="13"/>
  <c r="J2591" i="13"/>
  <c r="H2591" i="13"/>
  <c r="P2594" i="13"/>
  <c r="O2594" i="13"/>
  <c r="O2601" i="13"/>
  <c r="Q2601" i="13"/>
  <c r="P2601" i="13"/>
  <c r="M2620" i="13"/>
  <c r="L2620" i="13"/>
  <c r="N2620" i="13"/>
  <c r="I2620" i="13"/>
  <c r="O2623" i="13"/>
  <c r="Q2623" i="13"/>
  <c r="P2623" i="13"/>
  <c r="Q2695" i="13"/>
  <c r="P2695" i="13"/>
  <c r="O2695" i="13"/>
  <c r="M2507" i="13"/>
  <c r="M2511" i="13"/>
  <c r="M2515" i="13"/>
  <c r="M2519" i="13"/>
  <c r="M2523" i="13"/>
  <c r="M2527" i="13"/>
  <c r="I2533" i="13"/>
  <c r="L2533" i="13"/>
  <c r="P2537" i="13"/>
  <c r="N2543" i="13"/>
  <c r="I2543" i="13"/>
  <c r="J2547" i="13"/>
  <c r="I2557" i="13"/>
  <c r="N2558" i="13"/>
  <c r="M2558" i="13"/>
  <c r="L2558" i="13"/>
  <c r="I2558" i="13"/>
  <c r="N2559" i="13"/>
  <c r="L2559" i="13"/>
  <c r="I2565" i="13"/>
  <c r="N2566" i="13"/>
  <c r="M2566" i="13"/>
  <c r="L2566" i="13"/>
  <c r="I2566" i="13"/>
  <c r="N2567" i="13"/>
  <c r="L2567" i="13"/>
  <c r="Q2578" i="13"/>
  <c r="N2587" i="13"/>
  <c r="M2587" i="13"/>
  <c r="L2587" i="13"/>
  <c r="R2589" i="13"/>
  <c r="T2589" i="13"/>
  <c r="Q2594" i="13"/>
  <c r="G2498" i="13"/>
  <c r="G2502" i="13"/>
  <c r="G2506" i="13"/>
  <c r="G2510" i="13"/>
  <c r="G2514" i="13"/>
  <c r="G2518" i="13"/>
  <c r="G2522" i="13"/>
  <c r="G2526" i="13"/>
  <c r="M2529" i="13"/>
  <c r="L2532" i="13"/>
  <c r="N2532" i="13"/>
  <c r="M2534" i="13"/>
  <c r="P2536" i="13"/>
  <c r="J2538" i="13"/>
  <c r="L2539" i="13"/>
  <c r="Q2543" i="13"/>
  <c r="P2543" i="13"/>
  <c r="L2547" i="13"/>
  <c r="H2549" i="13"/>
  <c r="I2549" i="13" s="1"/>
  <c r="N2550" i="13"/>
  <c r="M2550" i="13"/>
  <c r="L2550" i="13"/>
  <c r="I2550" i="13"/>
  <c r="N2551" i="13"/>
  <c r="L2551" i="13"/>
  <c r="P2557" i="13"/>
  <c r="O2557" i="13"/>
  <c r="J2559" i="13"/>
  <c r="H2559" i="13"/>
  <c r="P2565" i="13"/>
  <c r="O2565" i="13"/>
  <c r="J2567" i="13"/>
  <c r="H2567" i="13"/>
  <c r="P2574" i="13"/>
  <c r="O2574" i="13"/>
  <c r="I2584" i="13"/>
  <c r="Q2584" i="13"/>
  <c r="P2584" i="13"/>
  <c r="O2584" i="13"/>
  <c r="N2586" i="13"/>
  <c r="M2586" i="13"/>
  <c r="L2586" i="13"/>
  <c r="I2586" i="13"/>
  <c r="J2587" i="13"/>
  <c r="H2587" i="13"/>
  <c r="I2587" i="13" s="1"/>
  <c r="P2590" i="13"/>
  <c r="O2590" i="13"/>
  <c r="N2611" i="13"/>
  <c r="M2611" i="13"/>
  <c r="L2611" i="13"/>
  <c r="I2611" i="13"/>
  <c r="H2648" i="13"/>
  <c r="J2648" i="13"/>
  <c r="O2463" i="13"/>
  <c r="O2467" i="13"/>
  <c r="O2471" i="13"/>
  <c r="O2475" i="13"/>
  <c r="H2478" i="13"/>
  <c r="O2479" i="13"/>
  <c r="H2482" i="13"/>
  <c r="O2483" i="13"/>
  <c r="H2486" i="13"/>
  <c r="I2486" i="13" s="1"/>
  <c r="O2487" i="13"/>
  <c r="H2490" i="13"/>
  <c r="I2490" i="13" s="1"/>
  <c r="O2491" i="13"/>
  <c r="H2494" i="13"/>
  <c r="I2494" i="13" s="1"/>
  <c r="O2495" i="13"/>
  <c r="O2499" i="13"/>
  <c r="O2503" i="13"/>
  <c r="O2507" i="13"/>
  <c r="O2511" i="13"/>
  <c r="O2515" i="13"/>
  <c r="O2519" i="13"/>
  <c r="O2523" i="13"/>
  <c r="O2527" i="13"/>
  <c r="N2529" i="13"/>
  <c r="I2530" i="13"/>
  <c r="H2532" i="13"/>
  <c r="G2537" i="13"/>
  <c r="L2538" i="13"/>
  <c r="M2539" i="13"/>
  <c r="O2540" i="13"/>
  <c r="J2543" i="13"/>
  <c r="Q2544" i="13"/>
  <c r="I2545" i="13"/>
  <c r="N2545" i="13"/>
  <c r="M2545" i="13"/>
  <c r="L2545" i="13"/>
  <c r="M2547" i="13"/>
  <c r="J2551" i="13"/>
  <c r="H2551" i="13"/>
  <c r="I2551" i="13" s="1"/>
  <c r="L2552" i="13"/>
  <c r="M2559" i="13"/>
  <c r="M2567" i="13"/>
  <c r="Q2574" i="13"/>
  <c r="N2583" i="13"/>
  <c r="M2583" i="13"/>
  <c r="L2583" i="13"/>
  <c r="R2585" i="13"/>
  <c r="T2585" i="13"/>
  <c r="Q2590" i="13"/>
  <c r="P2463" i="13"/>
  <c r="P2467" i="13"/>
  <c r="P2471" i="13"/>
  <c r="P2475" i="13"/>
  <c r="P2479" i="13"/>
  <c r="P2483" i="13"/>
  <c r="P2487" i="13"/>
  <c r="P2491" i="13"/>
  <c r="L2536" i="13"/>
  <c r="N2536" i="13"/>
  <c r="R2544" i="13"/>
  <c r="O2547" i="13"/>
  <c r="T2552" i="13"/>
  <c r="R2552" i="13"/>
  <c r="I2580" i="13"/>
  <c r="Q2580" i="13"/>
  <c r="P2580" i="13"/>
  <c r="O2580" i="13"/>
  <c r="N2582" i="13"/>
  <c r="M2582" i="13"/>
  <c r="L2582" i="13"/>
  <c r="I2582" i="13"/>
  <c r="J2583" i="13"/>
  <c r="H2583" i="13"/>
  <c r="P2586" i="13"/>
  <c r="O2586" i="13"/>
  <c r="M2604" i="13"/>
  <c r="L2604" i="13"/>
  <c r="I2604" i="13"/>
  <c r="N2533" i="13"/>
  <c r="N2538" i="13"/>
  <c r="I2541" i="13"/>
  <c r="N2541" i="13"/>
  <c r="M2541" i="13"/>
  <c r="L2541" i="13"/>
  <c r="M2543" i="13"/>
  <c r="S2544" i="13"/>
  <c r="G2546" i="13"/>
  <c r="J2546" i="13"/>
  <c r="P2548" i="13"/>
  <c r="O2548" i="13"/>
  <c r="O2550" i="13"/>
  <c r="I2553" i="13"/>
  <c r="N2554" i="13"/>
  <c r="M2554" i="13"/>
  <c r="L2554" i="13"/>
  <c r="I2554" i="13"/>
  <c r="N2555" i="13"/>
  <c r="L2555" i="13"/>
  <c r="I2561" i="13"/>
  <c r="N2562" i="13"/>
  <c r="M2562" i="13"/>
  <c r="L2562" i="13"/>
  <c r="I2562" i="13"/>
  <c r="N2563" i="13"/>
  <c r="L2563" i="13"/>
  <c r="I2569" i="13"/>
  <c r="N2570" i="13"/>
  <c r="M2570" i="13"/>
  <c r="L2570" i="13"/>
  <c r="I2570" i="13"/>
  <c r="N2571" i="13"/>
  <c r="L2571" i="13"/>
  <c r="N2579" i="13"/>
  <c r="M2579" i="13"/>
  <c r="L2579" i="13"/>
  <c r="Q2586" i="13"/>
  <c r="J2595" i="13"/>
  <c r="Q2634" i="13"/>
  <c r="P2634" i="13"/>
  <c r="O2634" i="13"/>
  <c r="J2641" i="13"/>
  <c r="H2641" i="13"/>
  <c r="N2544" i="13"/>
  <c r="N2548" i="13"/>
  <c r="L2549" i="13"/>
  <c r="N2552" i="13"/>
  <c r="L2553" i="13"/>
  <c r="N2556" i="13"/>
  <c r="L2557" i="13"/>
  <c r="N2560" i="13"/>
  <c r="L2561" i="13"/>
  <c r="N2564" i="13"/>
  <c r="L2565" i="13"/>
  <c r="N2568" i="13"/>
  <c r="L2569" i="13"/>
  <c r="N2572" i="13"/>
  <c r="L2573" i="13"/>
  <c r="N2576" i="13"/>
  <c r="L2577" i="13"/>
  <c r="N2580" i="13"/>
  <c r="L2581" i="13"/>
  <c r="N2584" i="13"/>
  <c r="L2585" i="13"/>
  <c r="N2588" i="13"/>
  <c r="L2589" i="13"/>
  <c r="N2592" i="13"/>
  <c r="L2593" i="13"/>
  <c r="G2595" i="13"/>
  <c r="O2596" i="13"/>
  <c r="P2597" i="13"/>
  <c r="G2599" i="13"/>
  <c r="L2602" i="13"/>
  <c r="M2603" i="13"/>
  <c r="O2604" i="13"/>
  <c r="P2605" i="13"/>
  <c r="G2607" i="13"/>
  <c r="M2609" i="13"/>
  <c r="Q2613" i="13"/>
  <c r="J2614" i="13"/>
  <c r="M2615" i="13"/>
  <c r="O2617" i="13"/>
  <c r="Q2622" i="13"/>
  <c r="P2622" i="13"/>
  <c r="I2623" i="13"/>
  <c r="O2624" i="13"/>
  <c r="L2626" i="13"/>
  <c r="Q2627" i="13"/>
  <c r="J2629" i="13"/>
  <c r="G2629" i="13"/>
  <c r="P2632" i="13"/>
  <c r="I2634" i="13"/>
  <c r="O2636" i="13"/>
  <c r="Q2638" i="13"/>
  <c r="P2638" i="13"/>
  <c r="O2638" i="13"/>
  <c r="Q2639" i="13"/>
  <c r="N2647" i="13"/>
  <c r="M2647" i="13"/>
  <c r="L2647" i="13"/>
  <c r="G2686" i="13"/>
  <c r="J2686" i="13"/>
  <c r="P2688" i="13"/>
  <c r="Q2688" i="13"/>
  <c r="O2688" i="13"/>
  <c r="M2549" i="13"/>
  <c r="J2550" i="13"/>
  <c r="O2552" i="13"/>
  <c r="M2553" i="13"/>
  <c r="J2554" i="13"/>
  <c r="O2556" i="13"/>
  <c r="M2557" i="13"/>
  <c r="J2558" i="13"/>
  <c r="O2560" i="13"/>
  <c r="M2561" i="13"/>
  <c r="J2562" i="13"/>
  <c r="O2564" i="13"/>
  <c r="M2565" i="13"/>
  <c r="J2566" i="13"/>
  <c r="O2568" i="13"/>
  <c r="M2569" i="13"/>
  <c r="J2570" i="13"/>
  <c r="O2572" i="13"/>
  <c r="M2573" i="13"/>
  <c r="J2574" i="13"/>
  <c r="M2577" i="13"/>
  <c r="J2578" i="13"/>
  <c r="M2581" i="13"/>
  <c r="J2582" i="13"/>
  <c r="M2585" i="13"/>
  <c r="J2586" i="13"/>
  <c r="M2589" i="13"/>
  <c r="J2590" i="13"/>
  <c r="M2593" i="13"/>
  <c r="J2594" i="13"/>
  <c r="P2596" i="13"/>
  <c r="N2602" i="13"/>
  <c r="N2603" i="13"/>
  <c r="N2609" i="13"/>
  <c r="Q2610" i="13"/>
  <c r="P2610" i="13"/>
  <c r="O2612" i="13"/>
  <c r="L2614" i="13"/>
  <c r="P2615" i="13"/>
  <c r="R2618" i="13"/>
  <c r="P2621" i="13"/>
  <c r="N2626" i="13"/>
  <c r="R2630" i="13"/>
  <c r="N2631" i="13"/>
  <c r="L2631" i="13"/>
  <c r="P2636" i="13"/>
  <c r="G2642" i="13"/>
  <c r="J2642" i="13"/>
  <c r="P2650" i="13"/>
  <c r="Q2650" i="13"/>
  <c r="O2650" i="13"/>
  <c r="G2662" i="13"/>
  <c r="J2662" i="13"/>
  <c r="P2664" i="13"/>
  <c r="Q2664" i="13"/>
  <c r="O2664" i="13"/>
  <c r="H2681" i="13"/>
  <c r="I2681" i="13" s="1"/>
  <c r="J2681" i="13"/>
  <c r="N2549" i="13"/>
  <c r="P2552" i="13"/>
  <c r="N2553" i="13"/>
  <c r="P2556" i="13"/>
  <c r="N2557" i="13"/>
  <c r="P2560" i="13"/>
  <c r="N2561" i="13"/>
  <c r="P2564" i="13"/>
  <c r="N2565" i="13"/>
  <c r="P2568" i="13"/>
  <c r="N2569" i="13"/>
  <c r="P2572" i="13"/>
  <c r="N2573" i="13"/>
  <c r="N2577" i="13"/>
  <c r="N2581" i="13"/>
  <c r="N2585" i="13"/>
  <c r="N2589" i="13"/>
  <c r="N2593" i="13"/>
  <c r="R2597" i="13"/>
  <c r="O2602" i="13"/>
  <c r="P2603" i="13"/>
  <c r="I2610" i="13"/>
  <c r="P2612" i="13"/>
  <c r="S2613" i="13"/>
  <c r="R2613" i="13"/>
  <c r="N2614" i="13"/>
  <c r="Q2615" i="13"/>
  <c r="M2616" i="13"/>
  <c r="L2616" i="13"/>
  <c r="S2618" i="13"/>
  <c r="Q2621" i="13"/>
  <c r="M2623" i="13"/>
  <c r="R2624" i="13"/>
  <c r="O2628" i="13"/>
  <c r="P2629" i="13"/>
  <c r="O2629" i="13"/>
  <c r="S2630" i="13"/>
  <c r="P2640" i="13"/>
  <c r="Q2655" i="13"/>
  <c r="P2655" i="13"/>
  <c r="O2655" i="13"/>
  <c r="P2660" i="13"/>
  <c r="I2660" i="13"/>
  <c r="Q2660" i="13"/>
  <c r="O2660" i="13"/>
  <c r="I2664" i="13"/>
  <c r="P2684" i="13"/>
  <c r="Q2684" i="13"/>
  <c r="O2684" i="13"/>
  <c r="H2697" i="13"/>
  <c r="I2697" i="13" s="1"/>
  <c r="J2697" i="13"/>
  <c r="G2702" i="13"/>
  <c r="J2702" i="13"/>
  <c r="Q2552" i="13"/>
  <c r="O2573" i="13"/>
  <c r="O2577" i="13"/>
  <c r="O2581" i="13"/>
  <c r="O2585" i="13"/>
  <c r="O2589" i="13"/>
  <c r="O2593" i="13"/>
  <c r="I2596" i="13"/>
  <c r="T2597" i="13"/>
  <c r="P2602" i="13"/>
  <c r="Q2603" i="13"/>
  <c r="J2610" i="13"/>
  <c r="I2616" i="13"/>
  <c r="Q2618" i="13"/>
  <c r="P2618" i="13"/>
  <c r="I2619" i="13"/>
  <c r="S2624" i="13"/>
  <c r="N2627" i="13"/>
  <c r="L2627" i="13"/>
  <c r="N2630" i="13"/>
  <c r="M2630" i="13"/>
  <c r="I2631" i="13"/>
  <c r="J2632" i="13"/>
  <c r="N2635" i="13"/>
  <c r="M2635" i="13"/>
  <c r="L2635" i="13"/>
  <c r="P2642" i="13"/>
  <c r="O2642" i="13"/>
  <c r="P2656" i="13"/>
  <c r="I2656" i="13"/>
  <c r="Q2656" i="13"/>
  <c r="J2657" i="13"/>
  <c r="H2657" i="13"/>
  <c r="I2657" i="13" s="1"/>
  <c r="N2663" i="13"/>
  <c r="M2663" i="13"/>
  <c r="L2663" i="13"/>
  <c r="P2666" i="13"/>
  <c r="Q2666" i="13"/>
  <c r="O2666" i="13"/>
  <c r="G2678" i="13"/>
  <c r="J2678" i="13"/>
  <c r="P2680" i="13"/>
  <c r="Q2680" i="13"/>
  <c r="O2680" i="13"/>
  <c r="Q2687" i="13"/>
  <c r="P2687" i="13"/>
  <c r="O2687" i="13"/>
  <c r="R2556" i="13"/>
  <c r="R2560" i="13"/>
  <c r="R2568" i="13"/>
  <c r="R2572" i="13"/>
  <c r="P2573" i="13"/>
  <c r="P2577" i="13"/>
  <c r="P2581" i="13"/>
  <c r="P2585" i="13"/>
  <c r="P2589" i="13"/>
  <c r="P2593" i="13"/>
  <c r="P2617" i="13"/>
  <c r="I2621" i="13"/>
  <c r="M2624" i="13"/>
  <c r="L2624" i="13"/>
  <c r="Q2630" i="13"/>
  <c r="P2630" i="13"/>
  <c r="J2633" i="13"/>
  <c r="G2633" i="13"/>
  <c r="J2636" i="13"/>
  <c r="N2639" i="13"/>
  <c r="M2639" i="13"/>
  <c r="L2639" i="13"/>
  <c r="N2643" i="13"/>
  <c r="I2643" i="13"/>
  <c r="M2643" i="13"/>
  <c r="L2643" i="13"/>
  <c r="P2652" i="13"/>
  <c r="Q2652" i="13"/>
  <c r="O2652" i="13"/>
  <c r="Q2653" i="13"/>
  <c r="P2653" i="13"/>
  <c r="O2653" i="13"/>
  <c r="P2658" i="13"/>
  <c r="Q2658" i="13"/>
  <c r="O2658" i="13"/>
  <c r="Q2671" i="13"/>
  <c r="P2671" i="13"/>
  <c r="O2671" i="13"/>
  <c r="P2676" i="13"/>
  <c r="I2676" i="13"/>
  <c r="Q2676" i="13"/>
  <c r="O2676" i="13"/>
  <c r="G2694" i="13"/>
  <c r="J2694" i="13"/>
  <c r="P2696" i="13"/>
  <c r="Q2696" i="13"/>
  <c r="O2696" i="13"/>
  <c r="P2700" i="13"/>
  <c r="Q2700" i="13"/>
  <c r="O2700" i="13"/>
  <c r="S2609" i="13"/>
  <c r="R2609" i="13"/>
  <c r="M2612" i="13"/>
  <c r="L2612" i="13"/>
  <c r="Q2626" i="13"/>
  <c r="P2626" i="13"/>
  <c r="T2627" i="13"/>
  <c r="S2627" i="13"/>
  <c r="M2632" i="13"/>
  <c r="L2632" i="13"/>
  <c r="I2632" i="13"/>
  <c r="T2635" i="13"/>
  <c r="S2635" i="13"/>
  <c r="J2637" i="13"/>
  <c r="G2637" i="13"/>
  <c r="Q2643" i="13"/>
  <c r="P2643" i="13"/>
  <c r="O2643" i="13"/>
  <c r="P2644" i="13"/>
  <c r="Q2644" i="13"/>
  <c r="O2644" i="13"/>
  <c r="G2646" i="13"/>
  <c r="J2646" i="13"/>
  <c r="P2672" i="13"/>
  <c r="I2672" i="13"/>
  <c r="Q2672" i="13"/>
  <c r="J2673" i="13"/>
  <c r="H2673" i="13"/>
  <c r="I2673" i="13" s="1"/>
  <c r="Q2703" i="13"/>
  <c r="P2703" i="13"/>
  <c r="O2703" i="13"/>
  <c r="P2599" i="13"/>
  <c r="G2601" i="13"/>
  <c r="I2602" i="13"/>
  <c r="P2607" i="13"/>
  <c r="O2610" i="13"/>
  <c r="I2612" i="13"/>
  <c r="N2613" i="13"/>
  <c r="Q2614" i="13"/>
  <c r="P2614" i="13"/>
  <c r="I2615" i="13"/>
  <c r="O2616" i="13"/>
  <c r="L2618" i="13"/>
  <c r="P2619" i="13"/>
  <c r="L2621" i="13"/>
  <c r="J2624" i="13"/>
  <c r="I2626" i="13"/>
  <c r="M2627" i="13"/>
  <c r="J2630" i="13"/>
  <c r="N2632" i="13"/>
  <c r="N2634" i="13"/>
  <c r="M2634" i="13"/>
  <c r="P2635" i="13"/>
  <c r="G2636" i="13"/>
  <c r="I2639" i="13"/>
  <c r="I2644" i="13"/>
  <c r="P2668" i="13"/>
  <c r="Q2668" i="13"/>
  <c r="O2668" i="13"/>
  <c r="Q2669" i="13"/>
  <c r="P2669" i="13"/>
  <c r="O2669" i="13"/>
  <c r="P2674" i="13"/>
  <c r="Q2674" i="13"/>
  <c r="O2674" i="13"/>
  <c r="Q2679" i="13"/>
  <c r="P2679" i="13"/>
  <c r="O2679" i="13"/>
  <c r="H2689" i="13"/>
  <c r="J2689" i="13"/>
  <c r="P2692" i="13"/>
  <c r="Q2692" i="13"/>
  <c r="O2692" i="13"/>
  <c r="O2633" i="13"/>
  <c r="O2637" i="13"/>
  <c r="N2641" i="13"/>
  <c r="N2644" i="13"/>
  <c r="H2647" i="13"/>
  <c r="I2647" i="13" s="1"/>
  <c r="M2654" i="13"/>
  <c r="N2657" i="13"/>
  <c r="I2658" i="13"/>
  <c r="L2659" i="13"/>
  <c r="N2660" i="13"/>
  <c r="H2663" i="13"/>
  <c r="I2663" i="13" s="1"/>
  <c r="J2664" i="13"/>
  <c r="M2670" i="13"/>
  <c r="N2673" i="13"/>
  <c r="I2674" i="13"/>
  <c r="L2675" i="13"/>
  <c r="N2676" i="13"/>
  <c r="N2681" i="13"/>
  <c r="M2682" i="13"/>
  <c r="O2685" i="13"/>
  <c r="N2689" i="13"/>
  <c r="M2690" i="13"/>
  <c r="O2693" i="13"/>
  <c r="N2697" i="13"/>
  <c r="M2698" i="13"/>
  <c r="O2701" i="13"/>
  <c r="J2704" i="13"/>
  <c r="H2707" i="13"/>
  <c r="I2707" i="13" s="1"/>
  <c r="J2708" i="13"/>
  <c r="H2711" i="13"/>
  <c r="I2711" i="13" s="1"/>
  <c r="J2712" i="13"/>
  <c r="T2726" i="13"/>
  <c r="S2726" i="13"/>
  <c r="R2726" i="13"/>
  <c r="G2734" i="13"/>
  <c r="J2734" i="13"/>
  <c r="T2771" i="13"/>
  <c r="S2771" i="13"/>
  <c r="R2771" i="13"/>
  <c r="Q2826" i="13"/>
  <c r="P2826" i="13"/>
  <c r="O2826" i="13"/>
  <c r="P2633" i="13"/>
  <c r="P2637" i="13"/>
  <c r="O2649" i="13"/>
  <c r="N2651" i="13"/>
  <c r="I2651" i="13"/>
  <c r="I2652" i="13"/>
  <c r="L2653" i="13"/>
  <c r="J2658" i="13"/>
  <c r="O2665" i="13"/>
  <c r="N2667" i="13"/>
  <c r="I2667" i="13"/>
  <c r="I2668" i="13"/>
  <c r="L2669" i="13"/>
  <c r="J2674" i="13"/>
  <c r="P2678" i="13"/>
  <c r="O2678" i="13"/>
  <c r="P2686" i="13"/>
  <c r="O2686" i="13"/>
  <c r="P2694" i="13"/>
  <c r="O2694" i="13"/>
  <c r="P2702" i="13"/>
  <c r="O2702" i="13"/>
  <c r="Q2704" i="13"/>
  <c r="P2704" i="13"/>
  <c r="Q2708" i="13"/>
  <c r="P2708" i="13"/>
  <c r="Q2712" i="13"/>
  <c r="P2712" i="13"/>
  <c r="N2768" i="13"/>
  <c r="M2768" i="13"/>
  <c r="L2768" i="13"/>
  <c r="N2645" i="13"/>
  <c r="P2649" i="13"/>
  <c r="J2652" i="13"/>
  <c r="O2654" i="13"/>
  <c r="M2658" i="13"/>
  <c r="O2659" i="13"/>
  <c r="N2661" i="13"/>
  <c r="P2665" i="13"/>
  <c r="J2668" i="13"/>
  <c r="O2670" i="13"/>
  <c r="M2674" i="13"/>
  <c r="O2675" i="13"/>
  <c r="I2677" i="13"/>
  <c r="N2677" i="13"/>
  <c r="J2680" i="13"/>
  <c r="G2680" i="13"/>
  <c r="N2683" i="13"/>
  <c r="M2683" i="13"/>
  <c r="J2688" i="13"/>
  <c r="G2688" i="13"/>
  <c r="N2691" i="13"/>
  <c r="M2691" i="13"/>
  <c r="J2696" i="13"/>
  <c r="G2696" i="13"/>
  <c r="N2699" i="13"/>
  <c r="M2699" i="13"/>
  <c r="Q2705" i="13"/>
  <c r="O2705" i="13"/>
  <c r="Q2709" i="13"/>
  <c r="O2709" i="13"/>
  <c r="Q2713" i="13"/>
  <c r="P2713" i="13"/>
  <c r="O2713" i="13"/>
  <c r="I2714" i="13"/>
  <c r="N2714" i="13"/>
  <c r="M2714" i="13"/>
  <c r="L2714" i="13"/>
  <c r="O2735" i="13"/>
  <c r="Q2735" i="13"/>
  <c r="P2735" i="13"/>
  <c r="H2645" i="13"/>
  <c r="I2645" i="13" s="1"/>
  <c r="M2652" i="13"/>
  <c r="Q2654" i="13"/>
  <c r="N2655" i="13"/>
  <c r="I2655" i="13"/>
  <c r="N2658" i="13"/>
  <c r="P2659" i="13"/>
  <c r="H2661" i="13"/>
  <c r="M2668" i="13"/>
  <c r="Q2670" i="13"/>
  <c r="N2671" i="13"/>
  <c r="I2671" i="13"/>
  <c r="N2674" i="13"/>
  <c r="P2675" i="13"/>
  <c r="H2677" i="13"/>
  <c r="H2683" i="13"/>
  <c r="H2691" i="13"/>
  <c r="I2691" i="13" s="1"/>
  <c r="R2698" i="13"/>
  <c r="H2699" i="13"/>
  <c r="I2699" i="13" s="1"/>
  <c r="L2705" i="13"/>
  <c r="I2705" i="13"/>
  <c r="N2705" i="13"/>
  <c r="I2706" i="13"/>
  <c r="M2706" i="13"/>
  <c r="L2706" i="13"/>
  <c r="L2709" i="13"/>
  <c r="I2709" i="13"/>
  <c r="N2709" i="13"/>
  <c r="I2710" i="13"/>
  <c r="M2710" i="13"/>
  <c r="L2710" i="13"/>
  <c r="I2649" i="13"/>
  <c r="N2649" i="13"/>
  <c r="I2650" i="13"/>
  <c r="L2651" i="13"/>
  <c r="N2652" i="13"/>
  <c r="J2656" i="13"/>
  <c r="M2657" i="13"/>
  <c r="I2665" i="13"/>
  <c r="N2665" i="13"/>
  <c r="I2666" i="13"/>
  <c r="L2667" i="13"/>
  <c r="N2668" i="13"/>
  <c r="J2672" i="13"/>
  <c r="M2673" i="13"/>
  <c r="I2685" i="13"/>
  <c r="N2685" i="13"/>
  <c r="I2693" i="13"/>
  <c r="N2693" i="13"/>
  <c r="S2698" i="13"/>
  <c r="I2701" i="13"/>
  <c r="N2701" i="13"/>
  <c r="O2704" i="13"/>
  <c r="O2708" i="13"/>
  <c r="O2712" i="13"/>
  <c r="P2714" i="13"/>
  <c r="O2714" i="13"/>
  <c r="J2716" i="13"/>
  <c r="N2659" i="13"/>
  <c r="I2659" i="13"/>
  <c r="N2675" i="13"/>
  <c r="I2675" i="13"/>
  <c r="P2682" i="13"/>
  <c r="O2682" i="13"/>
  <c r="P2690" i="13"/>
  <c r="O2690" i="13"/>
  <c r="P2698" i="13"/>
  <c r="O2698" i="13"/>
  <c r="P2706" i="13"/>
  <c r="O2706" i="13"/>
  <c r="P2710" i="13"/>
  <c r="O2710" i="13"/>
  <c r="O2716" i="13"/>
  <c r="Q2716" i="13"/>
  <c r="M2720" i="13"/>
  <c r="L2720" i="13"/>
  <c r="N2720" i="13"/>
  <c r="M2732" i="13"/>
  <c r="L2732" i="13"/>
  <c r="N2732" i="13"/>
  <c r="I2732" i="13"/>
  <c r="I2653" i="13"/>
  <c r="N2653" i="13"/>
  <c r="I2654" i="13"/>
  <c r="I2669" i="13"/>
  <c r="N2669" i="13"/>
  <c r="I2670" i="13"/>
  <c r="N2679" i="13"/>
  <c r="M2679" i="13"/>
  <c r="I2679" i="13"/>
  <c r="I2682" i="13"/>
  <c r="J2684" i="13"/>
  <c r="G2684" i="13"/>
  <c r="N2687" i="13"/>
  <c r="M2687" i="13"/>
  <c r="I2687" i="13"/>
  <c r="I2690" i="13"/>
  <c r="J2692" i="13"/>
  <c r="G2692" i="13"/>
  <c r="N2695" i="13"/>
  <c r="M2695" i="13"/>
  <c r="I2695" i="13"/>
  <c r="J2700" i="13"/>
  <c r="G2700" i="13"/>
  <c r="N2703" i="13"/>
  <c r="M2703" i="13"/>
  <c r="I2703" i="13"/>
  <c r="P2715" i="13"/>
  <c r="O2715" i="13"/>
  <c r="P2716" i="13"/>
  <c r="H2720" i="13"/>
  <c r="I2720" i="13" s="1"/>
  <c r="J2720" i="13"/>
  <c r="N2723" i="13"/>
  <c r="M2723" i="13"/>
  <c r="L2723" i="13"/>
  <c r="I2723" i="13"/>
  <c r="I2729" i="13"/>
  <c r="N2729" i="13"/>
  <c r="M2729" i="13"/>
  <c r="L2729" i="13"/>
  <c r="G2704" i="13"/>
  <c r="G2708" i="13"/>
  <c r="G2712" i="13"/>
  <c r="N2713" i="13"/>
  <c r="I2715" i="13"/>
  <c r="G2716" i="13"/>
  <c r="G2717" i="13"/>
  <c r="N2718" i="13"/>
  <c r="Q2719" i="13"/>
  <c r="M2721" i="13"/>
  <c r="S2722" i="13"/>
  <c r="Q2725" i="13"/>
  <c r="J2726" i="13"/>
  <c r="Q2734" i="13"/>
  <c r="P2734" i="13"/>
  <c r="P2759" i="13"/>
  <c r="O2759" i="13"/>
  <c r="N2772" i="13"/>
  <c r="M2772" i="13"/>
  <c r="L2772" i="13"/>
  <c r="M2775" i="13"/>
  <c r="L2775" i="13"/>
  <c r="I2775" i="13"/>
  <c r="Q2776" i="13"/>
  <c r="P2776" i="13"/>
  <c r="Q2777" i="13"/>
  <c r="P2777" i="13"/>
  <c r="O2777" i="13"/>
  <c r="O2778" i="13"/>
  <c r="Q2778" i="13"/>
  <c r="P2778" i="13"/>
  <c r="N2721" i="13"/>
  <c r="Q2722" i="13"/>
  <c r="P2722" i="13"/>
  <c r="L2726" i="13"/>
  <c r="P2727" i="13"/>
  <c r="P2733" i="13"/>
  <c r="P2739" i="13"/>
  <c r="O2739" i="13"/>
  <c r="P2743" i="13"/>
  <c r="O2743" i="13"/>
  <c r="P2747" i="13"/>
  <c r="O2747" i="13"/>
  <c r="P2751" i="13"/>
  <c r="O2751" i="13"/>
  <c r="P2755" i="13"/>
  <c r="O2755" i="13"/>
  <c r="J2761" i="13"/>
  <c r="G2761" i="13"/>
  <c r="I2762" i="13"/>
  <c r="N2762" i="13"/>
  <c r="M2762" i="13"/>
  <c r="Q2775" i="13"/>
  <c r="P2775" i="13"/>
  <c r="O2775" i="13"/>
  <c r="Q2779" i="13"/>
  <c r="P2779" i="13"/>
  <c r="O2779" i="13"/>
  <c r="J2783" i="13"/>
  <c r="G2783" i="13"/>
  <c r="I2784" i="13"/>
  <c r="N2784" i="13"/>
  <c r="M2784" i="13"/>
  <c r="L2784" i="13"/>
  <c r="G2789" i="13"/>
  <c r="J2789" i="13"/>
  <c r="P2800" i="13"/>
  <c r="O2800" i="13"/>
  <c r="G2855" i="13"/>
  <c r="J2855" i="13"/>
  <c r="R2718" i="13"/>
  <c r="S2725" i="13"/>
  <c r="R2725" i="13"/>
  <c r="N2726" i="13"/>
  <c r="Q2727" i="13"/>
  <c r="M2728" i="13"/>
  <c r="L2728" i="13"/>
  <c r="Q2733" i="13"/>
  <c r="M2736" i="13"/>
  <c r="L2736" i="13"/>
  <c r="I2736" i="13"/>
  <c r="T2751" i="13"/>
  <c r="S2751" i="13"/>
  <c r="T2755" i="13"/>
  <c r="S2755" i="13"/>
  <c r="J2760" i="13"/>
  <c r="H2760" i="13"/>
  <c r="I2760" i="13" s="1"/>
  <c r="Q2762" i="13"/>
  <c r="P2762" i="13"/>
  <c r="O2762" i="13"/>
  <c r="I2766" i="13"/>
  <c r="N2766" i="13"/>
  <c r="M2766" i="13"/>
  <c r="P2784" i="13"/>
  <c r="O2784" i="13"/>
  <c r="N2790" i="13"/>
  <c r="M2790" i="13"/>
  <c r="L2790" i="13"/>
  <c r="I2790" i="13"/>
  <c r="J2799" i="13"/>
  <c r="G2799" i="13"/>
  <c r="I2847" i="13"/>
  <c r="N2847" i="13"/>
  <c r="M2847" i="13"/>
  <c r="L2847" i="13"/>
  <c r="M2707" i="13"/>
  <c r="M2711" i="13"/>
  <c r="M2715" i="13"/>
  <c r="S2718" i="13"/>
  <c r="Q2721" i="13"/>
  <c r="J2722" i="13"/>
  <c r="I2728" i="13"/>
  <c r="Q2730" i="13"/>
  <c r="P2730" i="13"/>
  <c r="I2731" i="13"/>
  <c r="O2732" i="13"/>
  <c r="J2736" i="13"/>
  <c r="J2737" i="13"/>
  <c r="G2737" i="13"/>
  <c r="N2740" i="13"/>
  <c r="M2740" i="13"/>
  <c r="L2740" i="13"/>
  <c r="I2740" i="13"/>
  <c r="J2741" i="13"/>
  <c r="G2741" i="13"/>
  <c r="N2744" i="13"/>
  <c r="M2744" i="13"/>
  <c r="L2744" i="13"/>
  <c r="I2744" i="13"/>
  <c r="J2745" i="13"/>
  <c r="G2745" i="13"/>
  <c r="N2748" i="13"/>
  <c r="M2748" i="13"/>
  <c r="L2748" i="13"/>
  <c r="I2748" i="13"/>
  <c r="J2749" i="13"/>
  <c r="G2749" i="13"/>
  <c r="N2752" i="13"/>
  <c r="M2752" i="13"/>
  <c r="L2752" i="13"/>
  <c r="I2752" i="13"/>
  <c r="J2753" i="13"/>
  <c r="G2753" i="13"/>
  <c r="N2760" i="13"/>
  <c r="M2760" i="13"/>
  <c r="L2760" i="13"/>
  <c r="J2765" i="13"/>
  <c r="G2765" i="13"/>
  <c r="Q2766" i="13"/>
  <c r="P2766" i="13"/>
  <c r="O2766" i="13"/>
  <c r="I2770" i="13"/>
  <c r="N2770" i="13"/>
  <c r="M2770" i="13"/>
  <c r="Q2784" i="13"/>
  <c r="M2787" i="13"/>
  <c r="L2787" i="13"/>
  <c r="I2787" i="13"/>
  <c r="N2787" i="13"/>
  <c r="T2794" i="13"/>
  <c r="S2794" i="13"/>
  <c r="R2794" i="13"/>
  <c r="T2838" i="13"/>
  <c r="S2838" i="13"/>
  <c r="R2838" i="13"/>
  <c r="Q2840" i="13"/>
  <c r="P2840" i="13"/>
  <c r="O2840" i="13"/>
  <c r="I2713" i="13"/>
  <c r="Q2718" i="13"/>
  <c r="P2718" i="13"/>
  <c r="I2719" i="13"/>
  <c r="L2722" i="13"/>
  <c r="P2723" i="13"/>
  <c r="L2725" i="13"/>
  <c r="P2729" i="13"/>
  <c r="I2730" i="13"/>
  <c r="L2731" i="13"/>
  <c r="P2732" i="13"/>
  <c r="G2733" i="13"/>
  <c r="N2736" i="13"/>
  <c r="I2738" i="13"/>
  <c r="N2738" i="13"/>
  <c r="M2738" i="13"/>
  <c r="Q2739" i="13"/>
  <c r="J2740" i="13"/>
  <c r="I2742" i="13"/>
  <c r="N2742" i="13"/>
  <c r="M2742" i="13"/>
  <c r="Q2743" i="13"/>
  <c r="J2744" i="13"/>
  <c r="I2746" i="13"/>
  <c r="N2746" i="13"/>
  <c r="M2746" i="13"/>
  <c r="Q2747" i="13"/>
  <c r="J2748" i="13"/>
  <c r="I2750" i="13"/>
  <c r="N2750" i="13"/>
  <c r="M2750" i="13"/>
  <c r="Q2751" i="13"/>
  <c r="J2752" i="13"/>
  <c r="I2754" i="13"/>
  <c r="N2754" i="13"/>
  <c r="M2754" i="13"/>
  <c r="N2756" i="13"/>
  <c r="M2756" i="13"/>
  <c r="L2756" i="13"/>
  <c r="I2756" i="13"/>
  <c r="J2757" i="13"/>
  <c r="G2757" i="13"/>
  <c r="I2758" i="13"/>
  <c r="N2758" i="13"/>
  <c r="M2758" i="13"/>
  <c r="Q2759" i="13"/>
  <c r="L2762" i="13"/>
  <c r="J2769" i="13"/>
  <c r="G2769" i="13"/>
  <c r="Q2770" i="13"/>
  <c r="P2770" i="13"/>
  <c r="O2770" i="13"/>
  <c r="Q2788" i="13"/>
  <c r="P2788" i="13"/>
  <c r="O2788" i="13"/>
  <c r="M2724" i="13"/>
  <c r="L2724" i="13"/>
  <c r="M2725" i="13"/>
  <c r="N2728" i="13"/>
  <c r="J2730" i="13"/>
  <c r="P2737" i="13"/>
  <c r="O2737" i="13"/>
  <c r="Q2738" i="13"/>
  <c r="P2738" i="13"/>
  <c r="P2741" i="13"/>
  <c r="O2741" i="13"/>
  <c r="Q2742" i="13"/>
  <c r="P2742" i="13"/>
  <c r="P2745" i="13"/>
  <c r="O2745" i="13"/>
  <c r="Q2746" i="13"/>
  <c r="P2746" i="13"/>
  <c r="P2749" i="13"/>
  <c r="O2749" i="13"/>
  <c r="Q2750" i="13"/>
  <c r="P2750" i="13"/>
  <c r="P2753" i="13"/>
  <c r="O2753" i="13"/>
  <c r="Q2754" i="13"/>
  <c r="P2754" i="13"/>
  <c r="Q2758" i="13"/>
  <c r="P2758" i="13"/>
  <c r="O2758" i="13"/>
  <c r="L2766" i="13"/>
  <c r="J2773" i="13"/>
  <c r="G2773" i="13"/>
  <c r="M2791" i="13"/>
  <c r="L2791" i="13"/>
  <c r="N2791" i="13"/>
  <c r="P2808" i="13"/>
  <c r="Q2808" i="13"/>
  <c r="O2808" i="13"/>
  <c r="I2811" i="13"/>
  <c r="N2811" i="13"/>
  <c r="M2811" i="13"/>
  <c r="L2811" i="13"/>
  <c r="M2719" i="13"/>
  <c r="O2722" i="13"/>
  <c r="I2724" i="13"/>
  <c r="N2725" i="13"/>
  <c r="Q2726" i="13"/>
  <c r="P2726" i="13"/>
  <c r="I2727" i="13"/>
  <c r="O2728" i="13"/>
  <c r="L2730" i="13"/>
  <c r="P2731" i="13"/>
  <c r="N2735" i="13"/>
  <c r="L2735" i="13"/>
  <c r="P2736" i="13"/>
  <c r="J2738" i="13"/>
  <c r="P2740" i="13"/>
  <c r="J2742" i="13"/>
  <c r="P2744" i="13"/>
  <c r="J2746" i="13"/>
  <c r="P2748" i="13"/>
  <c r="J2750" i="13"/>
  <c r="P2752" i="13"/>
  <c r="J2754" i="13"/>
  <c r="R2755" i="13"/>
  <c r="N2764" i="13"/>
  <c r="M2764" i="13"/>
  <c r="L2764" i="13"/>
  <c r="P2812" i="13"/>
  <c r="Q2812" i="13"/>
  <c r="O2812" i="13"/>
  <c r="J2830" i="13"/>
  <c r="G2830" i="13"/>
  <c r="P2831" i="13"/>
  <c r="O2831" i="13"/>
  <c r="Q2831" i="13"/>
  <c r="O2757" i="13"/>
  <c r="O2761" i="13"/>
  <c r="H2764" i="13"/>
  <c r="I2764" i="13" s="1"/>
  <c r="O2765" i="13"/>
  <c r="H2768" i="13"/>
  <c r="O2769" i="13"/>
  <c r="H2772" i="13"/>
  <c r="I2772" i="13" s="1"/>
  <c r="O2773" i="13"/>
  <c r="M2774" i="13"/>
  <c r="J2776" i="13"/>
  <c r="I2777" i="13"/>
  <c r="I2778" i="13"/>
  <c r="I2779" i="13"/>
  <c r="Q2782" i="13"/>
  <c r="L2786" i="13"/>
  <c r="Q2789" i="13"/>
  <c r="P2789" i="13"/>
  <c r="H2791" i="13"/>
  <c r="I2791" i="13" s="1"/>
  <c r="J2793" i="13"/>
  <c r="Q2797" i="13"/>
  <c r="P2797" i="13"/>
  <c r="O2804" i="13"/>
  <c r="P2807" i="13"/>
  <c r="Q2809" i="13"/>
  <c r="P2809" i="13"/>
  <c r="R2810" i="13"/>
  <c r="G2812" i="13"/>
  <c r="J2812" i="13"/>
  <c r="R2815" i="13"/>
  <c r="T2815" i="13"/>
  <c r="N2816" i="13"/>
  <c r="M2816" i="13"/>
  <c r="L2816" i="13"/>
  <c r="I2816" i="13"/>
  <c r="Q2817" i="13"/>
  <c r="P2817" i="13"/>
  <c r="J2850" i="13"/>
  <c r="P2858" i="13"/>
  <c r="O2858" i="13"/>
  <c r="Q2858" i="13"/>
  <c r="L2739" i="13"/>
  <c r="L2743" i="13"/>
  <c r="L2747" i="13"/>
  <c r="L2751" i="13"/>
  <c r="P2757" i="13"/>
  <c r="P2761" i="13"/>
  <c r="P2765" i="13"/>
  <c r="P2769" i="13"/>
  <c r="P2773" i="13"/>
  <c r="J2777" i="13"/>
  <c r="O2787" i="13"/>
  <c r="J2788" i="13"/>
  <c r="Q2793" i="13"/>
  <c r="P2793" i="13"/>
  <c r="O2796" i="13"/>
  <c r="Q2804" i="13"/>
  <c r="Q2807" i="13"/>
  <c r="S2841" i="13"/>
  <c r="T2841" i="13"/>
  <c r="R2841" i="13"/>
  <c r="Q2850" i="13"/>
  <c r="P2850" i="13"/>
  <c r="O2850" i="13"/>
  <c r="I2776" i="13"/>
  <c r="L2777" i="13"/>
  <c r="L2778" i="13"/>
  <c r="O2780" i="13"/>
  <c r="Q2781" i="13"/>
  <c r="P2781" i="13"/>
  <c r="O2792" i="13"/>
  <c r="I2795" i="13"/>
  <c r="M2795" i="13"/>
  <c r="L2795" i="13"/>
  <c r="Q2796" i="13"/>
  <c r="R2798" i="13"/>
  <c r="G2800" i="13"/>
  <c r="J2800" i="13"/>
  <c r="Q2813" i="13"/>
  <c r="P2813" i="13"/>
  <c r="P2816" i="13"/>
  <c r="O2816" i="13"/>
  <c r="R2819" i="13"/>
  <c r="T2819" i="13"/>
  <c r="N2820" i="13"/>
  <c r="M2820" i="13"/>
  <c r="L2820" i="13"/>
  <c r="I2820" i="13"/>
  <c r="Q2821" i="13"/>
  <c r="P2821" i="13"/>
  <c r="R2774" i="13"/>
  <c r="M2777" i="13"/>
  <c r="M2778" i="13"/>
  <c r="J2780" i="13"/>
  <c r="P2780" i="13"/>
  <c r="I2781" i="13"/>
  <c r="I2782" i="13"/>
  <c r="Q2786" i="13"/>
  <c r="G2788" i="13"/>
  <c r="Q2792" i="13"/>
  <c r="S2798" i="13"/>
  <c r="I2803" i="13"/>
  <c r="N2803" i="13"/>
  <c r="M2803" i="13"/>
  <c r="L2803" i="13"/>
  <c r="Q2816" i="13"/>
  <c r="O2821" i="13"/>
  <c r="P2854" i="13"/>
  <c r="O2854" i="13"/>
  <c r="Q2854" i="13"/>
  <c r="O2763" i="13"/>
  <c r="O2767" i="13"/>
  <c r="O2771" i="13"/>
  <c r="S2774" i="13"/>
  <c r="L2776" i="13"/>
  <c r="J2781" i="13"/>
  <c r="R2785" i="13"/>
  <c r="R2786" i="13"/>
  <c r="G2792" i="13"/>
  <c r="J2792" i="13"/>
  <c r="G2796" i="13"/>
  <c r="J2796" i="13"/>
  <c r="L2798" i="13"/>
  <c r="N2798" i="13"/>
  <c r="P2799" i="13"/>
  <c r="Q2801" i="13"/>
  <c r="P2801" i="13"/>
  <c r="R2802" i="13"/>
  <c r="G2804" i="13"/>
  <c r="J2804" i="13"/>
  <c r="L2814" i="13"/>
  <c r="P2820" i="13"/>
  <c r="O2820" i="13"/>
  <c r="R2823" i="13"/>
  <c r="T2823" i="13"/>
  <c r="N2824" i="13"/>
  <c r="M2824" i="13"/>
  <c r="L2824" i="13"/>
  <c r="I2824" i="13"/>
  <c r="T2832" i="13"/>
  <c r="S2832" i="13"/>
  <c r="R2832" i="13"/>
  <c r="G2836" i="13"/>
  <c r="J2836" i="13"/>
  <c r="P2763" i="13"/>
  <c r="P2767" i="13"/>
  <c r="P2771" i="13"/>
  <c r="M2776" i="13"/>
  <c r="I2780" i="13"/>
  <c r="L2782" i="13"/>
  <c r="Q2785" i="13"/>
  <c r="P2785" i="13"/>
  <c r="S2785" i="13"/>
  <c r="S2786" i="13"/>
  <c r="O2793" i="13"/>
  <c r="L2794" i="13"/>
  <c r="N2794" i="13"/>
  <c r="N2795" i="13"/>
  <c r="Q2799" i="13"/>
  <c r="J2805" i="13"/>
  <c r="I2807" i="13"/>
  <c r="N2807" i="13"/>
  <c r="M2807" i="13"/>
  <c r="L2807" i="13"/>
  <c r="O2813" i="13"/>
  <c r="M2826" i="13"/>
  <c r="L2826" i="13"/>
  <c r="N2826" i="13"/>
  <c r="I2826" i="13"/>
  <c r="Q2827" i="13"/>
  <c r="P2827" i="13"/>
  <c r="O2827" i="13"/>
  <c r="N2837" i="13"/>
  <c r="M2837" i="13"/>
  <c r="L2837" i="13"/>
  <c r="I2837" i="13"/>
  <c r="M2779" i="13"/>
  <c r="L2779" i="13"/>
  <c r="J2784" i="13"/>
  <c r="Q2805" i="13"/>
  <c r="P2805" i="13"/>
  <c r="G2808" i="13"/>
  <c r="J2808" i="13"/>
  <c r="T2814" i="13"/>
  <c r="S2814" i="13"/>
  <c r="Q2824" i="13"/>
  <c r="P2824" i="13"/>
  <c r="O2824" i="13"/>
  <c r="O2825" i="13"/>
  <c r="Q2825" i="13"/>
  <c r="P2825" i="13"/>
  <c r="I2831" i="13"/>
  <c r="N2831" i="13"/>
  <c r="M2831" i="13"/>
  <c r="L2831" i="13"/>
  <c r="M2838" i="13"/>
  <c r="L2838" i="13"/>
  <c r="N2838" i="13"/>
  <c r="J2843" i="13"/>
  <c r="G2843" i="13"/>
  <c r="G2793" i="13"/>
  <c r="G2797" i="13"/>
  <c r="G2801" i="13"/>
  <c r="N2802" i="13"/>
  <c r="G2805" i="13"/>
  <c r="N2806" i="13"/>
  <c r="G2809" i="13"/>
  <c r="N2810" i="13"/>
  <c r="G2813" i="13"/>
  <c r="N2814" i="13"/>
  <c r="L2815" i="13"/>
  <c r="G2817" i="13"/>
  <c r="N2818" i="13"/>
  <c r="L2819" i="13"/>
  <c r="G2821" i="13"/>
  <c r="N2822" i="13"/>
  <c r="L2823" i="13"/>
  <c r="I2825" i="13"/>
  <c r="M2827" i="13"/>
  <c r="Q2829" i="13"/>
  <c r="Q2830" i="13"/>
  <c r="L2832" i="13"/>
  <c r="L2833" i="13"/>
  <c r="O2835" i="13"/>
  <c r="Q2836" i="13"/>
  <c r="P2836" i="13"/>
  <c r="J2838" i="13"/>
  <c r="P2839" i="13"/>
  <c r="I2840" i="13"/>
  <c r="O2842" i="13"/>
  <c r="L2844" i="13"/>
  <c r="M2845" i="13"/>
  <c r="Q2849" i="13"/>
  <c r="G2850" i="13"/>
  <c r="O2852" i="13"/>
  <c r="Q2852" i="13"/>
  <c r="O2853" i="13"/>
  <c r="Q2857" i="13"/>
  <c r="J2859" i="13"/>
  <c r="O2870" i="13"/>
  <c r="Q2870" i="13"/>
  <c r="N2880" i="13"/>
  <c r="M2880" i="13"/>
  <c r="L2880" i="13"/>
  <c r="I2880" i="13"/>
  <c r="O2885" i="13"/>
  <c r="Q2885" i="13"/>
  <c r="P2885" i="13"/>
  <c r="O2794" i="13"/>
  <c r="O2798" i="13"/>
  <c r="O2802" i="13"/>
  <c r="O2806" i="13"/>
  <c r="O2810" i="13"/>
  <c r="O2814" i="13"/>
  <c r="M2815" i="13"/>
  <c r="J2816" i="13"/>
  <c r="O2818" i="13"/>
  <c r="M2819" i="13"/>
  <c r="J2820" i="13"/>
  <c r="O2822" i="13"/>
  <c r="M2823" i="13"/>
  <c r="J2824" i="13"/>
  <c r="J2826" i="13"/>
  <c r="M2832" i="13"/>
  <c r="M2833" i="13"/>
  <c r="O2834" i="13"/>
  <c r="J2835" i="13"/>
  <c r="P2835" i="13"/>
  <c r="Q2839" i="13"/>
  <c r="J2840" i="13"/>
  <c r="L2841" i="13"/>
  <c r="P2842" i="13"/>
  <c r="N2844" i="13"/>
  <c r="P2845" i="13"/>
  <c r="R2848" i="13"/>
  <c r="I2852" i="13"/>
  <c r="P2853" i="13"/>
  <c r="N2860" i="13"/>
  <c r="L2860" i="13"/>
  <c r="I2860" i="13"/>
  <c r="J2883" i="13"/>
  <c r="G2883" i="13"/>
  <c r="N2815" i="13"/>
  <c r="N2819" i="13"/>
  <c r="N2823" i="13"/>
  <c r="Q2828" i="13"/>
  <c r="P2828" i="13"/>
  <c r="N2832" i="13"/>
  <c r="P2833" i="13"/>
  <c r="P2834" i="13"/>
  <c r="O2838" i="13"/>
  <c r="M2841" i="13"/>
  <c r="Q2845" i="13"/>
  <c r="M2846" i="13"/>
  <c r="L2846" i="13"/>
  <c r="S2848" i="13"/>
  <c r="Q2851" i="13"/>
  <c r="P2851" i="13"/>
  <c r="O2851" i="13"/>
  <c r="N2856" i="13"/>
  <c r="M2856" i="13"/>
  <c r="L2856" i="13"/>
  <c r="I2856" i="13"/>
  <c r="O2815" i="13"/>
  <c r="O2819" i="13"/>
  <c r="O2823" i="13"/>
  <c r="M2825" i="13"/>
  <c r="J2827" i="13"/>
  <c r="I2828" i="13"/>
  <c r="I2829" i="13"/>
  <c r="Q2833" i="13"/>
  <c r="I2835" i="13"/>
  <c r="P2838" i="13"/>
  <c r="I2839" i="13"/>
  <c r="N2840" i="13"/>
  <c r="P2841" i="13"/>
  <c r="I2846" i="13"/>
  <c r="Q2848" i="13"/>
  <c r="P2848" i="13"/>
  <c r="I2849" i="13"/>
  <c r="I2851" i="13"/>
  <c r="M2853" i="13"/>
  <c r="L2853" i="13"/>
  <c r="N2853" i="13"/>
  <c r="T2865" i="13"/>
  <c r="S2865" i="13"/>
  <c r="R2865" i="13"/>
  <c r="J2867" i="13"/>
  <c r="G2867" i="13"/>
  <c r="M2874" i="13"/>
  <c r="I2874" i="13"/>
  <c r="N2874" i="13"/>
  <c r="L2874" i="13"/>
  <c r="Q2878" i="13"/>
  <c r="P2878" i="13"/>
  <c r="O2878" i="13"/>
  <c r="O2881" i="13"/>
  <c r="Q2881" i="13"/>
  <c r="P2881" i="13"/>
  <c r="R2818" i="13"/>
  <c r="R2822" i="13"/>
  <c r="M2834" i="13"/>
  <c r="L2834" i="13"/>
  <c r="M2842" i="13"/>
  <c r="L2842" i="13"/>
  <c r="Q2861" i="13"/>
  <c r="P2861" i="13"/>
  <c r="J2862" i="13"/>
  <c r="G2862" i="13"/>
  <c r="Q2874" i="13"/>
  <c r="P2874" i="13"/>
  <c r="O2874" i="13"/>
  <c r="S2818" i="13"/>
  <c r="S2822" i="13"/>
  <c r="I2827" i="13"/>
  <c r="Q2832" i="13"/>
  <c r="P2832" i="13"/>
  <c r="I2842" i="13"/>
  <c r="Q2844" i="13"/>
  <c r="P2844" i="13"/>
  <c r="I2845" i="13"/>
  <c r="N2846" i="13"/>
  <c r="J2848" i="13"/>
  <c r="M2857" i="13"/>
  <c r="L2857" i="13"/>
  <c r="N2857" i="13"/>
  <c r="I2857" i="13"/>
  <c r="M2861" i="13"/>
  <c r="L2861" i="13"/>
  <c r="N2861" i="13"/>
  <c r="I2861" i="13"/>
  <c r="S2863" i="13"/>
  <c r="R2863" i="13"/>
  <c r="J2831" i="13"/>
  <c r="I2833" i="13"/>
  <c r="I2834" i="13"/>
  <c r="P2843" i="13"/>
  <c r="I2844" i="13"/>
  <c r="L2848" i="13"/>
  <c r="T2853" i="13"/>
  <c r="R2853" i="13"/>
  <c r="J2854" i="13"/>
  <c r="J2857" i="13"/>
  <c r="L2859" i="13"/>
  <c r="I2859" i="13"/>
  <c r="N2859" i="13"/>
  <c r="T2868" i="13"/>
  <c r="S2868" i="13"/>
  <c r="R2868" i="13"/>
  <c r="M2869" i="13"/>
  <c r="L2869" i="13"/>
  <c r="I2869" i="13"/>
  <c r="N2869" i="13"/>
  <c r="J2891" i="13"/>
  <c r="H2891" i="13"/>
  <c r="Q2855" i="13"/>
  <c r="P2855" i="13"/>
  <c r="L2858" i="13"/>
  <c r="Q2862" i="13"/>
  <c r="J2863" i="13"/>
  <c r="Q2867" i="13"/>
  <c r="P2867" i="13"/>
  <c r="J2870" i="13"/>
  <c r="G2877" i="13"/>
  <c r="I2881" i="13"/>
  <c r="Q2890" i="13"/>
  <c r="I2891" i="13"/>
  <c r="N2891" i="13"/>
  <c r="M2891" i="13"/>
  <c r="L2891" i="13"/>
  <c r="P2896" i="13"/>
  <c r="Q2896" i="13"/>
  <c r="O2896" i="13"/>
  <c r="P2929" i="13"/>
  <c r="O2929" i="13"/>
  <c r="Q2929" i="13"/>
  <c r="L2863" i="13"/>
  <c r="J2879" i="13"/>
  <c r="G2879" i="13"/>
  <c r="P2888" i="13"/>
  <c r="I2888" i="13"/>
  <c r="Q2888" i="13"/>
  <c r="N2895" i="13"/>
  <c r="M2895" i="13"/>
  <c r="L2895" i="13"/>
  <c r="T2896" i="13"/>
  <c r="S2896" i="13"/>
  <c r="R2896" i="13"/>
  <c r="G2906" i="13"/>
  <c r="J2906" i="13"/>
  <c r="P2908" i="13"/>
  <c r="I2908" i="13"/>
  <c r="Q2908" i="13"/>
  <c r="J2909" i="13"/>
  <c r="H2909" i="13"/>
  <c r="M2870" i="13"/>
  <c r="I2870" i="13"/>
  <c r="M2873" i="13"/>
  <c r="L2873" i="13"/>
  <c r="Q2879" i="13"/>
  <c r="P2879" i="13"/>
  <c r="L2884" i="13"/>
  <c r="M2884" i="13"/>
  <c r="I2884" i="13"/>
  <c r="H2886" i="13"/>
  <c r="J2889" i="13"/>
  <c r="H2889" i="13"/>
  <c r="P2925" i="13"/>
  <c r="O2925" i="13"/>
  <c r="Q2925" i="13"/>
  <c r="G2854" i="13"/>
  <c r="Q2859" i="13"/>
  <c r="P2859" i="13"/>
  <c r="P2864" i="13"/>
  <c r="P2865" i="13"/>
  <c r="S2872" i="13"/>
  <c r="J2875" i="13"/>
  <c r="G2875" i="13"/>
  <c r="I2876" i="13"/>
  <c r="P2884" i="13"/>
  <c r="P2892" i="13"/>
  <c r="Q2892" i="13"/>
  <c r="O2892" i="13"/>
  <c r="J2858" i="13"/>
  <c r="Q2864" i="13"/>
  <c r="G2866" i="13"/>
  <c r="L2870" i="13"/>
  <c r="I2873" i="13"/>
  <c r="Q2875" i="13"/>
  <c r="P2875" i="13"/>
  <c r="J2878" i="13"/>
  <c r="G2882" i="13"/>
  <c r="O2883" i="13"/>
  <c r="J2884" i="13"/>
  <c r="G2890" i="13"/>
  <c r="J2890" i="13"/>
  <c r="I2892" i="13"/>
  <c r="P2904" i="13"/>
  <c r="Q2904" i="13"/>
  <c r="O2904" i="13"/>
  <c r="O2908" i="13"/>
  <c r="P2921" i="13"/>
  <c r="O2921" i="13"/>
  <c r="Q2921" i="13"/>
  <c r="M2865" i="13"/>
  <c r="L2865" i="13"/>
  <c r="N2870" i="13"/>
  <c r="J2871" i="13"/>
  <c r="G2871" i="13"/>
  <c r="L2876" i="13"/>
  <c r="P2877" i="13"/>
  <c r="N2884" i="13"/>
  <c r="O2888" i="13"/>
  <c r="I2858" i="13"/>
  <c r="Q2863" i="13"/>
  <c r="P2863" i="13"/>
  <c r="Q2871" i="13"/>
  <c r="P2871" i="13"/>
  <c r="N2873" i="13"/>
  <c r="J2874" i="13"/>
  <c r="M2876" i="13"/>
  <c r="Q2877" i="13"/>
  <c r="M2878" i="13"/>
  <c r="I2878" i="13"/>
  <c r="M2881" i="13"/>
  <c r="L2881" i="13"/>
  <c r="N2885" i="13"/>
  <c r="I2885" i="13"/>
  <c r="L2885" i="13"/>
  <c r="P2887" i="13"/>
  <c r="O2887" i="13"/>
  <c r="G2894" i="13"/>
  <c r="J2894" i="13"/>
  <c r="G2898" i="13"/>
  <c r="J2898" i="13"/>
  <c r="P2900" i="13"/>
  <c r="I2900" i="13"/>
  <c r="Q2900" i="13"/>
  <c r="J2901" i="13"/>
  <c r="H2901" i="13"/>
  <c r="I2901" i="13" s="1"/>
  <c r="P2917" i="13"/>
  <c r="O2917" i="13"/>
  <c r="Q2917" i="13"/>
  <c r="M2886" i="13"/>
  <c r="N2889" i="13"/>
  <c r="I2889" i="13"/>
  <c r="N2892" i="13"/>
  <c r="P2893" i="13"/>
  <c r="H2895" i="13"/>
  <c r="I2895" i="13" s="1"/>
  <c r="J2896" i="13"/>
  <c r="O2897" i="13"/>
  <c r="Q2898" i="13"/>
  <c r="P2898" i="13"/>
  <c r="L2899" i="13"/>
  <c r="N2901" i="13"/>
  <c r="N2902" i="13"/>
  <c r="I2904" i="13"/>
  <c r="O2905" i="13"/>
  <c r="Q2906" i="13"/>
  <c r="P2906" i="13"/>
  <c r="L2907" i="13"/>
  <c r="N2909" i="13"/>
  <c r="N2910" i="13"/>
  <c r="O2868" i="13"/>
  <c r="O2872" i="13"/>
  <c r="O2876" i="13"/>
  <c r="O2880" i="13"/>
  <c r="N2886" i="13"/>
  <c r="M2896" i="13"/>
  <c r="P2897" i="13"/>
  <c r="M2900" i="13"/>
  <c r="L2900" i="13"/>
  <c r="I2903" i="13"/>
  <c r="N2903" i="13"/>
  <c r="J2904" i="13"/>
  <c r="P2905" i="13"/>
  <c r="M2908" i="13"/>
  <c r="L2908" i="13"/>
  <c r="L2911" i="13"/>
  <c r="I2911" i="13"/>
  <c r="N2911" i="13"/>
  <c r="I2912" i="13"/>
  <c r="M2912" i="13"/>
  <c r="L2912" i="13"/>
  <c r="N2893" i="13"/>
  <c r="I2893" i="13"/>
  <c r="N2896" i="13"/>
  <c r="P2899" i="13"/>
  <c r="R2902" i="13"/>
  <c r="P2907" i="13"/>
  <c r="R2910" i="13"/>
  <c r="Q2912" i="13"/>
  <c r="P2912" i="13"/>
  <c r="O2912" i="13"/>
  <c r="I2887" i="13"/>
  <c r="N2887" i="13"/>
  <c r="Q2899" i="13"/>
  <c r="S2902" i="13"/>
  <c r="Q2907" i="13"/>
  <c r="S2910" i="13"/>
  <c r="J2914" i="13"/>
  <c r="N2897" i="13"/>
  <c r="I2897" i="13"/>
  <c r="Q2902" i="13"/>
  <c r="P2902" i="13"/>
  <c r="N2905" i="13"/>
  <c r="I2905" i="13"/>
  <c r="Q2910" i="13"/>
  <c r="P2910" i="13"/>
  <c r="P2913" i="13"/>
  <c r="O2913" i="13"/>
  <c r="Q2914" i="13"/>
  <c r="P2914" i="13"/>
  <c r="Q2931" i="13"/>
  <c r="P2931" i="13"/>
  <c r="O2931" i="13"/>
  <c r="I2899" i="13"/>
  <c r="N2899" i="13"/>
  <c r="M2904" i="13"/>
  <c r="L2904" i="13"/>
  <c r="I2907" i="13"/>
  <c r="N2907" i="13"/>
  <c r="I2916" i="13"/>
  <c r="N2916" i="13"/>
  <c r="M2916" i="13"/>
  <c r="L2916" i="13"/>
  <c r="I2920" i="13"/>
  <c r="N2920" i="13"/>
  <c r="M2920" i="13"/>
  <c r="L2920" i="13"/>
  <c r="I2924" i="13"/>
  <c r="N2924" i="13"/>
  <c r="M2924" i="13"/>
  <c r="L2924" i="13"/>
  <c r="J2926" i="13"/>
  <c r="I2928" i="13"/>
  <c r="N2928" i="13"/>
  <c r="M2928" i="13"/>
  <c r="L2928" i="13"/>
  <c r="Q2916" i="13"/>
  <c r="P2916" i="13"/>
  <c r="O2916" i="13"/>
  <c r="Q2918" i="13"/>
  <c r="P2918" i="13"/>
  <c r="Q2920" i="13"/>
  <c r="P2920" i="13"/>
  <c r="O2920" i="13"/>
  <c r="Q2922" i="13"/>
  <c r="P2922" i="13"/>
  <c r="Q2924" i="13"/>
  <c r="P2924" i="13"/>
  <c r="O2924" i="13"/>
  <c r="Q2926" i="13"/>
  <c r="P2926" i="13"/>
  <c r="Q2928" i="13"/>
  <c r="P2928" i="13"/>
  <c r="O2928" i="13"/>
  <c r="Q2930" i="13"/>
  <c r="P2930" i="13"/>
  <c r="I2913" i="13"/>
  <c r="G2914" i="13"/>
  <c r="N2915" i="13"/>
  <c r="I2917" i="13"/>
  <c r="G2918" i="13"/>
  <c r="N2919" i="13"/>
  <c r="I2921" i="13"/>
  <c r="G2922" i="13"/>
  <c r="N2923" i="13"/>
  <c r="I2925" i="13"/>
  <c r="G2926" i="13"/>
  <c r="N2927" i="13"/>
  <c r="I2929" i="13"/>
  <c r="G2930" i="13"/>
  <c r="N2931" i="13"/>
  <c r="O2911" i="13"/>
  <c r="O2915" i="13"/>
  <c r="O2919" i="13"/>
  <c r="O2923" i="13"/>
  <c r="O2927" i="13"/>
  <c r="M2913" i="13"/>
  <c r="M2917" i="13"/>
  <c r="M2921" i="13"/>
  <c r="M2925" i="13"/>
  <c r="M2929" i="13"/>
  <c r="I2915" i="13"/>
  <c r="I2919" i="13"/>
  <c r="I2923" i="13"/>
  <c r="I2927" i="13"/>
  <c r="I2931" i="13"/>
  <c r="C10" i="12"/>
  <c r="D10" i="12"/>
  <c r="E10" i="12"/>
  <c r="F10" i="12"/>
  <c r="G10" i="12"/>
  <c r="H10" i="12"/>
  <c r="I10" i="12"/>
  <c r="J10" i="12"/>
  <c r="K10" i="12"/>
  <c r="L10" i="12"/>
  <c r="M10" i="12"/>
  <c r="B10" i="12"/>
  <c r="C4" i="12"/>
  <c r="D4" i="12"/>
  <c r="E4" i="12"/>
  <c r="F4" i="12"/>
  <c r="G4" i="12"/>
  <c r="H4" i="12"/>
  <c r="I4" i="12"/>
  <c r="J4" i="12"/>
  <c r="K4" i="12"/>
  <c r="L4" i="12"/>
  <c r="M4" i="12"/>
  <c r="B4" i="12"/>
  <c r="M7" i="12"/>
  <c r="L7" i="12"/>
  <c r="K7" i="12"/>
  <c r="J7" i="12"/>
  <c r="I7" i="12"/>
  <c r="H7" i="12"/>
  <c r="G7" i="12"/>
  <c r="F7" i="12"/>
  <c r="E7" i="12"/>
  <c r="D7" i="12"/>
  <c r="C7" i="12"/>
  <c r="B7" i="12"/>
  <c r="T2228" i="13" l="1"/>
  <c r="S2228" i="13"/>
  <c r="R2228" i="13"/>
  <c r="R1910" i="13"/>
  <c r="T1910" i="13"/>
  <c r="S1910" i="13"/>
  <c r="T2224" i="13"/>
  <c r="S2224" i="13"/>
  <c r="R2224" i="13"/>
  <c r="O2849" i="13"/>
  <c r="P2849" i="13"/>
  <c r="N2864" i="13"/>
  <c r="L2864" i="13"/>
  <c r="I2864" i="13"/>
  <c r="M2864" i="13"/>
  <c r="L2564" i="13"/>
  <c r="M2564" i="13"/>
  <c r="I2564" i="13"/>
  <c r="N2503" i="13"/>
  <c r="M2503" i="13"/>
  <c r="I2503" i="13"/>
  <c r="N2615" i="13"/>
  <c r="L2615" i="13"/>
  <c r="N2523" i="13"/>
  <c r="L2523" i="13"/>
  <c r="I2523" i="13"/>
  <c r="O2480" i="13"/>
  <c r="P2480" i="13"/>
  <c r="T2572" i="13"/>
  <c r="S2572" i="13"/>
  <c r="N2351" i="13"/>
  <c r="I2351" i="13"/>
  <c r="N2330" i="13"/>
  <c r="L2330" i="13"/>
  <c r="L2654" i="13"/>
  <c r="N2654" i="13"/>
  <c r="N2306" i="13"/>
  <c r="L2306" i="13"/>
  <c r="P2545" i="13"/>
  <c r="Q2545" i="13"/>
  <c r="O2545" i="13"/>
  <c r="N2303" i="13"/>
  <c r="M2303" i="13"/>
  <c r="N2256" i="13"/>
  <c r="L2256" i="13"/>
  <c r="I2256" i="13"/>
  <c r="N2019" i="13"/>
  <c r="I2019" i="13"/>
  <c r="M2019" i="13"/>
  <c r="N2225" i="13"/>
  <c r="I2225" i="13"/>
  <c r="N1773" i="13"/>
  <c r="L1773" i="13"/>
  <c r="I1773" i="13"/>
  <c r="N1817" i="13"/>
  <c r="L1817" i="13"/>
  <c r="I1817" i="13"/>
  <c r="O1975" i="13"/>
  <c r="Q1975" i="13"/>
  <c r="P1975" i="13"/>
  <c r="N1733" i="13"/>
  <c r="I1733" i="13"/>
  <c r="S1412" i="13"/>
  <c r="T1412" i="13"/>
  <c r="R1412" i="13"/>
  <c r="L2923" i="13"/>
  <c r="M2923" i="13"/>
  <c r="I1196" i="13"/>
  <c r="M1196" i="13"/>
  <c r="N1384" i="13"/>
  <c r="M1384" i="13"/>
  <c r="L1384" i="13"/>
  <c r="I1384" i="13"/>
  <c r="P1267" i="13"/>
  <c r="Q1267" i="13"/>
  <c r="L1031" i="13"/>
  <c r="N1031" i="13"/>
  <c r="N1521" i="13"/>
  <c r="I1521" i="13"/>
  <c r="N781" i="13"/>
  <c r="M781" i="13"/>
  <c r="L781" i="13"/>
  <c r="L699" i="13"/>
  <c r="M699" i="13"/>
  <c r="N1264" i="13"/>
  <c r="M1264" i="13"/>
  <c r="L1264" i="13"/>
  <c r="N532" i="13"/>
  <c r="M532" i="13"/>
  <c r="I1136" i="13"/>
  <c r="Q454" i="13"/>
  <c r="P454" i="13"/>
  <c r="M13" i="13"/>
  <c r="L13" i="13"/>
  <c r="N2763" i="13"/>
  <c r="M2763" i="13"/>
  <c r="L2763" i="13"/>
  <c r="I2763" i="13"/>
  <c r="L2931" i="13"/>
  <c r="M2931" i="13"/>
  <c r="N2739" i="13"/>
  <c r="I2739" i="13"/>
  <c r="M2739" i="13"/>
  <c r="M2605" i="13"/>
  <c r="N2605" i="13"/>
  <c r="L2605" i="13"/>
  <c r="I2605" i="13"/>
  <c r="L2584" i="13"/>
  <c r="M2584" i="13"/>
  <c r="L2713" i="13"/>
  <c r="M2713" i="13"/>
  <c r="N2759" i="13"/>
  <c r="M2759" i="13"/>
  <c r="L2759" i="13"/>
  <c r="I2759" i="13"/>
  <c r="M2701" i="13"/>
  <c r="L2701" i="13"/>
  <c r="N2071" i="13"/>
  <c r="M2071" i="13"/>
  <c r="I2071" i="13"/>
  <c r="N2099" i="13"/>
  <c r="I2099" i="13"/>
  <c r="N2487" i="13"/>
  <c r="M2487" i="13"/>
  <c r="I2487" i="13"/>
  <c r="P2366" i="13"/>
  <c r="O2366" i="13"/>
  <c r="N2307" i="13"/>
  <c r="M2307" i="13"/>
  <c r="I2307" i="13"/>
  <c r="N2319" i="13"/>
  <c r="I2319" i="13"/>
  <c r="M2319" i="13"/>
  <c r="N1841" i="13"/>
  <c r="L1841" i="13"/>
  <c r="I1841" i="13"/>
  <c r="S2248" i="13"/>
  <c r="T2248" i="13"/>
  <c r="N2067" i="13"/>
  <c r="M2067" i="13"/>
  <c r="I2067" i="13"/>
  <c r="N1853" i="13"/>
  <c r="L1853" i="13"/>
  <c r="I1853" i="13"/>
  <c r="O1947" i="13"/>
  <c r="P1947" i="13"/>
  <c r="Q1947" i="13"/>
  <c r="N1737" i="13"/>
  <c r="I1737" i="13"/>
  <c r="I1200" i="13"/>
  <c r="M1200" i="13"/>
  <c r="P1237" i="13"/>
  <c r="Q1237" i="13"/>
  <c r="O1028" i="13"/>
  <c r="P1028" i="13"/>
  <c r="P869" i="13"/>
  <c r="Q869" i="13"/>
  <c r="O869" i="13"/>
  <c r="P778" i="13"/>
  <c r="Q778" i="13"/>
  <c r="N456" i="13"/>
  <c r="L456" i="13"/>
  <c r="P502" i="13"/>
  <c r="Q502" i="13"/>
  <c r="S1408" i="13"/>
  <c r="R1408" i="13"/>
  <c r="N505" i="13"/>
  <c r="M505" i="13"/>
  <c r="L505" i="13"/>
  <c r="Q470" i="13"/>
  <c r="P470" i="13"/>
  <c r="L308" i="13"/>
  <c r="N308" i="13"/>
  <c r="M308" i="13"/>
  <c r="T2802" i="13"/>
  <c r="S2802" i="13"/>
  <c r="Q2802" i="13"/>
  <c r="P2802" i="13"/>
  <c r="L2888" i="13"/>
  <c r="N2888" i="13"/>
  <c r="M2888" i="13"/>
  <c r="I2370" i="13"/>
  <c r="N2471" i="13"/>
  <c r="M2471" i="13"/>
  <c r="I2471" i="13"/>
  <c r="N2257" i="13"/>
  <c r="I2257" i="13"/>
  <c r="N2302" i="13"/>
  <c r="L2302" i="13"/>
  <c r="N2236" i="13"/>
  <c r="L2236" i="13"/>
  <c r="I2236" i="13"/>
  <c r="R2175" i="13"/>
  <c r="S2175" i="13"/>
  <c r="M2378" i="13"/>
  <c r="L2378" i="13"/>
  <c r="S2264" i="13"/>
  <c r="T2264" i="13"/>
  <c r="N2298" i="13"/>
  <c r="L2298" i="13"/>
  <c r="S2240" i="13"/>
  <c r="T2240" i="13"/>
  <c r="N1793" i="13"/>
  <c r="L1793" i="13"/>
  <c r="I1793" i="13"/>
  <c r="Q1899" i="13"/>
  <c r="O1899" i="13"/>
  <c r="N1837" i="13"/>
  <c r="L1837" i="13"/>
  <c r="I1837" i="13"/>
  <c r="I1358" i="13"/>
  <c r="M1358" i="13"/>
  <c r="L1358" i="13"/>
  <c r="P1628" i="13"/>
  <c r="O1628" i="13"/>
  <c r="P1261" i="13"/>
  <c r="Q1261" i="13"/>
  <c r="I1140" i="13"/>
  <c r="L939" i="13"/>
  <c r="M939" i="13"/>
  <c r="N737" i="13"/>
  <c r="L737" i="13"/>
  <c r="M737" i="13"/>
  <c r="Q450" i="13"/>
  <c r="P450" i="13"/>
  <c r="P494" i="13"/>
  <c r="Q494" i="13"/>
  <c r="P865" i="13"/>
  <c r="Q865" i="13"/>
  <c r="L959" i="13"/>
  <c r="M959" i="13"/>
  <c r="O2860" i="13"/>
  <c r="Q2860" i="13"/>
  <c r="P2860" i="13"/>
  <c r="L2576" i="13"/>
  <c r="M2576" i="13"/>
  <c r="I2735" i="13"/>
  <c r="M2735" i="13"/>
  <c r="Q2367" i="13"/>
  <c r="P2367" i="13"/>
  <c r="T2467" i="13"/>
  <c r="S2467" i="13"/>
  <c r="R2467" i="13"/>
  <c r="N2167" i="13"/>
  <c r="I2167" i="13"/>
  <c r="N2075" i="13"/>
  <c r="I2075" i="13"/>
  <c r="M2075" i="13"/>
  <c r="N2375" i="13"/>
  <c r="M2375" i="13"/>
  <c r="I2375" i="13"/>
  <c r="N2224" i="13"/>
  <c r="L2224" i="13"/>
  <c r="N2335" i="13"/>
  <c r="I2335" i="13"/>
  <c r="S2244" i="13"/>
  <c r="T2244" i="13"/>
  <c r="N1761" i="13"/>
  <c r="L1761" i="13"/>
  <c r="I1761" i="13"/>
  <c r="I2200" i="13"/>
  <c r="T1966" i="13"/>
  <c r="R1966" i="13"/>
  <c r="L1350" i="13"/>
  <c r="M1350" i="13"/>
  <c r="I1172" i="13"/>
  <c r="M1172" i="13"/>
  <c r="P776" i="13"/>
  <c r="Q776" i="13"/>
  <c r="P877" i="13"/>
  <c r="O877" i="13"/>
  <c r="L775" i="13"/>
  <c r="M775" i="13"/>
  <c r="N733" i="13"/>
  <c r="M733" i="13"/>
  <c r="L733" i="13"/>
  <c r="P486" i="13"/>
  <c r="Q486" i="13"/>
  <c r="L947" i="13"/>
  <c r="M947" i="13"/>
  <c r="L899" i="13"/>
  <c r="M899" i="13"/>
  <c r="N753" i="13"/>
  <c r="M753" i="13"/>
  <c r="L753" i="13"/>
  <c r="N497" i="13"/>
  <c r="M497" i="13"/>
  <c r="L497" i="13"/>
  <c r="N444" i="13"/>
  <c r="L444" i="13"/>
  <c r="N2743" i="13"/>
  <c r="M2743" i="13"/>
  <c r="I2743" i="13"/>
  <c r="T2806" i="13"/>
  <c r="S2806" i="13"/>
  <c r="R2806" i="13"/>
  <c r="L2671" i="13"/>
  <c r="M2671" i="13"/>
  <c r="T2560" i="13"/>
  <c r="S2560" i="13"/>
  <c r="M2655" i="13"/>
  <c r="L2655" i="13"/>
  <c r="L2676" i="13"/>
  <c r="M2676" i="13"/>
  <c r="L2388" i="13"/>
  <c r="M2388" i="13"/>
  <c r="P2452" i="13"/>
  <c r="Q2452" i="13"/>
  <c r="O2452" i="13"/>
  <c r="I2581" i="13"/>
  <c r="I2475" i="13"/>
  <c r="S2252" i="13"/>
  <c r="T2252" i="13"/>
  <c r="N2087" i="13"/>
  <c r="M2087" i="13"/>
  <c r="I2087" i="13"/>
  <c r="N2217" i="13"/>
  <c r="I2217" i="13"/>
  <c r="N1813" i="13"/>
  <c r="L1813" i="13"/>
  <c r="I1813" i="13"/>
  <c r="O1963" i="13"/>
  <c r="Q1963" i="13"/>
  <c r="P1963" i="13"/>
  <c r="O1911" i="13"/>
  <c r="Q1911" i="13"/>
  <c r="P1607" i="13"/>
  <c r="O1607" i="13"/>
  <c r="P1620" i="13"/>
  <c r="O1620" i="13"/>
  <c r="L1342" i="13"/>
  <c r="M1342" i="13"/>
  <c r="N1256" i="13"/>
  <c r="M1256" i="13"/>
  <c r="L1256" i="13"/>
  <c r="P1109" i="13"/>
  <c r="Q1109" i="13"/>
  <c r="P1101" i="13"/>
  <c r="Q1101" i="13"/>
  <c r="I1216" i="13"/>
  <c r="P795" i="13"/>
  <c r="Q795" i="13"/>
  <c r="N773" i="13"/>
  <c r="L773" i="13"/>
  <c r="M773" i="13"/>
  <c r="N440" i="13"/>
  <c r="L440" i="13"/>
  <c r="P482" i="13"/>
  <c r="O482" i="13"/>
  <c r="I1088" i="13"/>
  <c r="M1088" i="13"/>
  <c r="P816" i="13"/>
  <c r="O816" i="13"/>
  <c r="N749" i="13"/>
  <c r="M749" i="13"/>
  <c r="L749" i="13"/>
  <c r="N460" i="13"/>
  <c r="L460" i="13"/>
  <c r="N2621" i="13"/>
  <c r="M2621" i="13"/>
  <c r="O2811" i="13"/>
  <c r="Q2811" i="13"/>
  <c r="P2811" i="13"/>
  <c r="N2359" i="13"/>
  <c r="I2359" i="13"/>
  <c r="O2464" i="13"/>
  <c r="P2464" i="13"/>
  <c r="N2131" i="13"/>
  <c r="I2131" i="13"/>
  <c r="N2063" i="13"/>
  <c r="I2063" i="13"/>
  <c r="M2063" i="13"/>
  <c r="I2366" i="13"/>
  <c r="N2331" i="13"/>
  <c r="I2331" i="13"/>
  <c r="I2216" i="13"/>
  <c r="L2216" i="13"/>
  <c r="N2363" i="13"/>
  <c r="I2363" i="13"/>
  <c r="N2245" i="13"/>
  <c r="I2245" i="13"/>
  <c r="O1971" i="13"/>
  <c r="Q1971" i="13"/>
  <c r="N2051" i="13"/>
  <c r="M2051" i="13"/>
  <c r="I2051" i="13"/>
  <c r="Q1883" i="13"/>
  <c r="O1883" i="13"/>
  <c r="N2043" i="13"/>
  <c r="M2043" i="13"/>
  <c r="I2043" i="13"/>
  <c r="N1585" i="13"/>
  <c r="M1585" i="13"/>
  <c r="L1250" i="13"/>
  <c r="M1250" i="13"/>
  <c r="N1809" i="13"/>
  <c r="L1809" i="13"/>
  <c r="I1809" i="13"/>
  <c r="I1148" i="13"/>
  <c r="M1148" i="13"/>
  <c r="L915" i="13"/>
  <c r="M915" i="13"/>
  <c r="I1212" i="13"/>
  <c r="P1269" i="13"/>
  <c r="Q1269" i="13"/>
  <c r="N789" i="13"/>
  <c r="L789" i="13"/>
  <c r="M789" i="13"/>
  <c r="I1160" i="13"/>
  <c r="M1160" i="13"/>
  <c r="P766" i="13"/>
  <c r="O766" i="13"/>
  <c r="L543" i="13"/>
  <c r="M543" i="13"/>
  <c r="N489" i="13"/>
  <c r="M489" i="13"/>
  <c r="L489" i="13"/>
  <c r="L1233" i="13"/>
  <c r="N1233" i="13"/>
  <c r="N476" i="13"/>
  <c r="L476" i="13"/>
  <c r="N2747" i="13"/>
  <c r="M2747" i="13"/>
  <c r="I2747" i="13"/>
  <c r="N2852" i="13"/>
  <c r="M2852" i="13"/>
  <c r="L2852" i="13"/>
  <c r="N2845" i="13"/>
  <c r="L2845" i="13"/>
  <c r="L2665" i="13"/>
  <c r="M2665" i="13"/>
  <c r="N2527" i="13"/>
  <c r="L2527" i="13"/>
  <c r="I2527" i="13"/>
  <c r="Q2819" i="13"/>
  <c r="P2819" i="13"/>
  <c r="T2556" i="13"/>
  <c r="S2556" i="13"/>
  <c r="I2573" i="13"/>
  <c r="T2463" i="13"/>
  <c r="R2463" i="13"/>
  <c r="N2272" i="13"/>
  <c r="I2272" i="13"/>
  <c r="L2272" i="13"/>
  <c r="N2318" i="13"/>
  <c r="L2318" i="13"/>
  <c r="I2367" i="13"/>
  <c r="N1849" i="13"/>
  <c r="L1849" i="13"/>
  <c r="I1849" i="13"/>
  <c r="N1713" i="13"/>
  <c r="L1713" i="13"/>
  <c r="M1713" i="13"/>
  <c r="N1592" i="13"/>
  <c r="M1592" i="13"/>
  <c r="N1777" i="13"/>
  <c r="L1777" i="13"/>
  <c r="I1777" i="13"/>
  <c r="N1721" i="13"/>
  <c r="M1721" i="13"/>
  <c r="L1721" i="13"/>
  <c r="N1829" i="13"/>
  <c r="L1829" i="13"/>
  <c r="I1829" i="13"/>
  <c r="L895" i="13"/>
  <c r="M895" i="13"/>
  <c r="I1404" i="13"/>
  <c r="Q717" i="13"/>
  <c r="O717" i="13"/>
  <c r="L999" i="13"/>
  <c r="N999" i="13"/>
  <c r="N725" i="13"/>
  <c r="L725" i="13"/>
  <c r="M725" i="13"/>
  <c r="N472" i="13"/>
  <c r="L472" i="13"/>
  <c r="N1066" i="13"/>
  <c r="M1066" i="13"/>
  <c r="L1066" i="13"/>
  <c r="Q568" i="13"/>
  <c r="O568" i="13"/>
  <c r="Q2919" i="13"/>
  <c r="P2919" i="13"/>
  <c r="I2721" i="13"/>
  <c r="L2721" i="13"/>
  <c r="N2767" i="13"/>
  <c r="M2767" i="13"/>
  <c r="L2767" i="13"/>
  <c r="I2767" i="13"/>
  <c r="L2592" i="13"/>
  <c r="M2592" i="13"/>
  <c r="T2872" i="13"/>
  <c r="R2872" i="13"/>
  <c r="T2810" i="13"/>
  <c r="S2810" i="13"/>
  <c r="T2722" i="13"/>
  <c r="R2722" i="13"/>
  <c r="T2568" i="13"/>
  <c r="S2568" i="13"/>
  <c r="N2228" i="13"/>
  <c r="L2228" i="13"/>
  <c r="N2268" i="13"/>
  <c r="I2268" i="13"/>
  <c r="L2268" i="13"/>
  <c r="N2260" i="13"/>
  <c r="L2260" i="13"/>
  <c r="I2260" i="13"/>
  <c r="N2323" i="13"/>
  <c r="M2323" i="13"/>
  <c r="I2323" i="13"/>
  <c r="N2023" i="13"/>
  <c r="I2023" i="13"/>
  <c r="M2023" i="13"/>
  <c r="M2178" i="13"/>
  <c r="L2178" i="13"/>
  <c r="O1979" i="13"/>
  <c r="Q1979" i="13"/>
  <c r="N1845" i="13"/>
  <c r="I1845" i="13"/>
  <c r="L1845" i="13"/>
  <c r="N1805" i="13"/>
  <c r="L1805" i="13"/>
  <c r="I1805" i="13"/>
  <c r="N2241" i="13"/>
  <c r="I2241" i="13"/>
  <c r="I1918" i="13"/>
  <c r="M1918" i="13"/>
  <c r="N1723" i="13"/>
  <c r="L1723" i="13"/>
  <c r="P1608" i="13"/>
  <c r="Q1608" i="13"/>
  <c r="Q1710" i="13"/>
  <c r="P1710" i="13"/>
  <c r="O1710" i="13"/>
  <c r="L1318" i="13"/>
  <c r="M1318" i="13"/>
  <c r="Q1222" i="13"/>
  <c r="P1222" i="13"/>
  <c r="I1132" i="13"/>
  <c r="M1132" i="13"/>
  <c r="I1176" i="13"/>
  <c r="M1176" i="13"/>
  <c r="L1286" i="13"/>
  <c r="M1286" i="13"/>
  <c r="Q972" i="13"/>
  <c r="P972" i="13"/>
  <c r="O972" i="13"/>
  <c r="L783" i="13"/>
  <c r="M783" i="13"/>
  <c r="Q466" i="13"/>
  <c r="P466" i="13"/>
  <c r="L1282" i="13"/>
  <c r="M1282" i="13"/>
  <c r="P995" i="13"/>
  <c r="Q995" i="13"/>
  <c r="L823" i="13"/>
  <c r="M823" i="13"/>
  <c r="N761" i="13"/>
  <c r="M761" i="13"/>
  <c r="L761" i="13"/>
  <c r="Q438" i="13"/>
  <c r="P438" i="13"/>
  <c r="Q17" i="13"/>
  <c r="O17" i="13"/>
  <c r="L328" i="13"/>
  <c r="N328" i="13"/>
  <c r="T2275" i="13"/>
  <c r="S2275" i="13"/>
  <c r="R2275" i="13"/>
  <c r="T1701" i="13"/>
  <c r="S1701" i="13"/>
  <c r="R1701" i="13"/>
  <c r="T1685" i="13"/>
  <c r="S1685" i="13"/>
  <c r="R1685" i="13"/>
  <c r="T1337" i="13"/>
  <c r="S1337" i="13"/>
  <c r="R1337" i="13"/>
  <c r="T1288" i="13"/>
  <c r="S1288" i="13"/>
  <c r="R1288" i="13"/>
  <c r="R1022" i="13"/>
  <c r="T1022" i="13"/>
  <c r="S1022" i="13"/>
  <c r="T870" i="13"/>
  <c r="S870" i="13"/>
  <c r="R870" i="13"/>
  <c r="T2274" i="13"/>
  <c r="S2274" i="13"/>
  <c r="R2274" i="13"/>
  <c r="S2180" i="13"/>
  <c r="R2180" i="13"/>
  <c r="T2180" i="13"/>
  <c r="T914" i="13"/>
  <c r="S914" i="13"/>
  <c r="R914" i="13"/>
  <c r="T1202" i="13"/>
  <c r="S1202" i="13"/>
  <c r="R1202" i="13"/>
  <c r="R2691" i="13"/>
  <c r="T2691" i="13"/>
  <c r="S2691" i="13"/>
  <c r="R2697" i="13"/>
  <c r="S2697" i="13"/>
  <c r="T2697" i="13"/>
  <c r="S2486" i="13"/>
  <c r="R2486" i="13"/>
  <c r="T2486" i="13"/>
  <c r="S2474" i="13"/>
  <c r="R2474" i="13"/>
  <c r="T2474" i="13"/>
  <c r="T2444" i="13"/>
  <c r="S2444" i="13"/>
  <c r="R2444" i="13"/>
  <c r="T2428" i="13"/>
  <c r="S2428" i="13"/>
  <c r="R2428" i="13"/>
  <c r="T2412" i="13"/>
  <c r="S2412" i="13"/>
  <c r="R2412" i="13"/>
  <c r="S1933" i="13"/>
  <c r="R1933" i="13"/>
  <c r="T1933" i="13"/>
  <c r="T1697" i="13"/>
  <c r="S1697" i="13"/>
  <c r="R1697" i="13"/>
  <c r="T1649" i="13"/>
  <c r="S1649" i="13"/>
  <c r="R1649" i="13"/>
  <c r="T1569" i="13"/>
  <c r="R1569" i="13"/>
  <c r="S1569" i="13"/>
  <c r="T1252" i="13"/>
  <c r="R1252" i="13"/>
  <c r="S1252" i="13"/>
  <c r="R990" i="13"/>
  <c r="T990" i="13"/>
  <c r="S990" i="13"/>
  <c r="T1182" i="13"/>
  <c r="S1182" i="13"/>
  <c r="R1182" i="13"/>
  <c r="T1118" i="13"/>
  <c r="S1118" i="13"/>
  <c r="R1118" i="13"/>
  <c r="T755" i="13"/>
  <c r="R755" i="13"/>
  <c r="S755" i="13"/>
  <c r="T938" i="13"/>
  <c r="S938" i="13"/>
  <c r="R938" i="13"/>
  <c r="T930" i="13"/>
  <c r="S930" i="13"/>
  <c r="R930" i="13"/>
  <c r="T922" i="13"/>
  <c r="S922" i="13"/>
  <c r="R922" i="13"/>
  <c r="T735" i="13"/>
  <c r="R735" i="13"/>
  <c r="S735" i="13"/>
  <c r="T2760" i="13"/>
  <c r="S2760" i="13"/>
  <c r="R2760" i="13"/>
  <c r="S2711" i="13"/>
  <c r="R2711" i="13"/>
  <c r="T2711" i="13"/>
  <c r="S1929" i="13"/>
  <c r="R1929" i="13"/>
  <c r="T1929" i="13"/>
  <c r="R1863" i="13"/>
  <c r="T1863" i="13"/>
  <c r="S1863" i="13"/>
  <c r="T1680" i="13"/>
  <c r="S1680" i="13"/>
  <c r="R1680" i="13"/>
  <c r="T1329" i="13"/>
  <c r="S1329" i="13"/>
  <c r="R1329" i="13"/>
  <c r="T1333" i="13"/>
  <c r="S1333" i="13"/>
  <c r="R1333" i="13"/>
  <c r="T873" i="13"/>
  <c r="S873" i="13"/>
  <c r="R873" i="13"/>
  <c r="T739" i="13"/>
  <c r="R739" i="13"/>
  <c r="S739" i="13"/>
  <c r="T894" i="13"/>
  <c r="S894" i="13"/>
  <c r="R894" i="13"/>
  <c r="T833" i="13"/>
  <c r="S833" i="13"/>
  <c r="R833" i="13"/>
  <c r="T2720" i="13"/>
  <c r="R2720" i="13"/>
  <c r="S2720" i="13"/>
  <c r="T2555" i="13"/>
  <c r="S2555" i="13"/>
  <c r="R2555" i="13"/>
  <c r="T2571" i="13"/>
  <c r="S2571" i="13"/>
  <c r="R2571" i="13"/>
  <c r="T2563" i="13"/>
  <c r="S2563" i="13"/>
  <c r="R2563" i="13"/>
  <c r="S1957" i="13"/>
  <c r="R1957" i="13"/>
  <c r="T1957" i="13"/>
  <c r="T1661" i="13"/>
  <c r="S1661" i="13"/>
  <c r="R1661" i="13"/>
  <c r="T1645" i="13"/>
  <c r="S1645" i="13"/>
  <c r="R1645" i="13"/>
  <c r="T1369" i="13"/>
  <c r="S1369" i="13"/>
  <c r="R1369" i="13"/>
  <c r="T1122" i="13"/>
  <c r="S1122" i="13"/>
  <c r="R1122" i="13"/>
  <c r="R1034" i="13"/>
  <c r="T1034" i="13"/>
  <c r="S1034" i="13"/>
  <c r="T950" i="13"/>
  <c r="S950" i="13"/>
  <c r="R950" i="13"/>
  <c r="T942" i="13"/>
  <c r="S942" i="13"/>
  <c r="R942" i="13"/>
  <c r="T286" i="13"/>
  <c r="S286" i="13"/>
  <c r="R286" i="13"/>
  <c r="S2707" i="13"/>
  <c r="R2707" i="13"/>
  <c r="T2707" i="13"/>
  <c r="T2551" i="13"/>
  <c r="S2551" i="13"/>
  <c r="R2551" i="13"/>
  <c r="R2549" i="13"/>
  <c r="T2549" i="13"/>
  <c r="S2549" i="13"/>
  <c r="R2373" i="13"/>
  <c r="T2373" i="13"/>
  <c r="S2373" i="13"/>
  <c r="T2328" i="13"/>
  <c r="S2328" i="13"/>
  <c r="R2328" i="13"/>
  <c r="S1921" i="13"/>
  <c r="R1921" i="13"/>
  <c r="T1921" i="13"/>
  <c r="T902" i="13"/>
  <c r="S902" i="13"/>
  <c r="R902" i="13"/>
  <c r="T854" i="13"/>
  <c r="S854" i="13"/>
  <c r="R854" i="13"/>
  <c r="T841" i="13"/>
  <c r="S841" i="13"/>
  <c r="R841" i="13"/>
  <c r="R2681" i="13"/>
  <c r="S2681" i="13"/>
  <c r="T2681" i="13"/>
  <c r="S2494" i="13"/>
  <c r="R2494" i="13"/>
  <c r="T2494" i="13"/>
  <c r="T2304" i="13"/>
  <c r="S2304" i="13"/>
  <c r="R2304" i="13"/>
  <c r="R1228" i="13"/>
  <c r="T1228" i="13"/>
  <c r="S1228" i="13"/>
  <c r="R1243" i="13"/>
  <c r="T1243" i="13"/>
  <c r="S1243" i="13"/>
  <c r="T1361" i="13"/>
  <c r="S1361" i="13"/>
  <c r="R1361" i="13"/>
  <c r="T1089" i="13"/>
  <c r="S1089" i="13"/>
  <c r="R1089" i="13"/>
  <c r="R1224" i="13"/>
  <c r="T1224" i="13"/>
  <c r="S1224" i="13"/>
  <c r="R689" i="13"/>
  <c r="T689" i="13"/>
  <c r="S689" i="13"/>
  <c r="R1046" i="13"/>
  <c r="T1046" i="13"/>
  <c r="S1046" i="13"/>
  <c r="T759" i="13"/>
  <c r="R759" i="13"/>
  <c r="S759" i="13"/>
  <c r="T539" i="13"/>
  <c r="R539" i="13"/>
  <c r="S539" i="13"/>
  <c r="T2791" i="13"/>
  <c r="S2791" i="13"/>
  <c r="R2791" i="13"/>
  <c r="R2663" i="13"/>
  <c r="T2663" i="13"/>
  <c r="S2663" i="13"/>
  <c r="R2529" i="13"/>
  <c r="T2529" i="13"/>
  <c r="S2529" i="13"/>
  <c r="T1684" i="13"/>
  <c r="S1684" i="13"/>
  <c r="R1684" i="13"/>
  <c r="T1619" i="13"/>
  <c r="R1619" i="13"/>
  <c r="S1619" i="13"/>
  <c r="T1317" i="13"/>
  <c r="S1317" i="13"/>
  <c r="R1317" i="13"/>
  <c r="R33" i="13"/>
  <c r="S33" i="13"/>
  <c r="T33" i="13"/>
  <c r="R2895" i="13"/>
  <c r="T2895" i="13"/>
  <c r="S2895" i="13"/>
  <c r="N2821" i="13"/>
  <c r="M2821" i="13"/>
  <c r="L2821" i="13"/>
  <c r="I2821" i="13"/>
  <c r="R2673" i="13"/>
  <c r="T2673" i="13"/>
  <c r="S2673" i="13"/>
  <c r="Q2478" i="13"/>
  <c r="P2478" i="13"/>
  <c r="O2478" i="13"/>
  <c r="M2525" i="13"/>
  <c r="L2525" i="13"/>
  <c r="I2525" i="13"/>
  <c r="N2525" i="13"/>
  <c r="P2539" i="13"/>
  <c r="Q2539" i="13"/>
  <c r="O2539" i="13"/>
  <c r="I2539" i="13"/>
  <c r="T2524" i="13"/>
  <c r="S2524" i="13"/>
  <c r="R2524" i="13"/>
  <c r="T2372" i="13"/>
  <c r="R2372" i="13"/>
  <c r="S2372" i="13"/>
  <c r="R2413" i="13"/>
  <c r="T2413" i="13"/>
  <c r="S2413" i="13"/>
  <c r="T2221" i="13"/>
  <c r="S2221" i="13"/>
  <c r="R2221" i="13"/>
  <c r="T2173" i="13"/>
  <c r="S2173" i="13"/>
  <c r="R2173" i="13"/>
  <c r="M2145" i="13"/>
  <c r="L2145" i="13"/>
  <c r="I2145" i="13"/>
  <c r="N2145" i="13"/>
  <c r="I2030" i="13"/>
  <c r="Q2030" i="13"/>
  <c r="P2030" i="13"/>
  <c r="O2030" i="13"/>
  <c r="Q1953" i="13"/>
  <c r="P1953" i="13"/>
  <c r="O1953" i="13"/>
  <c r="R2002" i="13"/>
  <c r="T2002" i="13"/>
  <c r="S2002" i="13"/>
  <c r="T1983" i="13"/>
  <c r="S1983" i="13"/>
  <c r="R1983" i="13"/>
  <c r="M2025" i="13"/>
  <c r="L2025" i="13"/>
  <c r="I2025" i="13"/>
  <c r="N2025" i="13"/>
  <c r="I1800" i="13"/>
  <c r="N1800" i="13"/>
  <c r="M1800" i="13"/>
  <c r="L1800" i="13"/>
  <c r="T2258" i="13"/>
  <c r="S2258" i="13"/>
  <c r="R2258" i="13"/>
  <c r="T1608" i="13"/>
  <c r="S1608" i="13"/>
  <c r="R1608" i="13"/>
  <c r="M1823" i="13"/>
  <c r="L1823" i="13"/>
  <c r="I1823" i="13"/>
  <c r="N1823" i="13"/>
  <c r="R1674" i="13"/>
  <c r="T1674" i="13"/>
  <c r="S1674" i="13"/>
  <c r="T1617" i="13"/>
  <c r="R1617" i="13"/>
  <c r="S1617" i="13"/>
  <c r="T1631" i="13"/>
  <c r="S1631" i="13"/>
  <c r="R1631" i="13"/>
  <c r="N1448" i="13"/>
  <c r="M1448" i="13"/>
  <c r="L1448" i="13"/>
  <c r="I1448" i="13"/>
  <c r="P1554" i="13"/>
  <c r="O1554" i="13"/>
  <c r="Q1554" i="13"/>
  <c r="Q1640" i="13"/>
  <c r="P1640" i="13"/>
  <c r="O1640" i="13"/>
  <c r="T1473" i="13"/>
  <c r="S1473" i="13"/>
  <c r="R1473" i="13"/>
  <c r="M1391" i="13"/>
  <c r="I1391" i="13"/>
  <c r="N1391" i="13"/>
  <c r="L1391" i="13"/>
  <c r="T1477" i="13"/>
  <c r="S1477" i="13"/>
  <c r="R1477" i="13"/>
  <c r="T1372" i="13"/>
  <c r="S1372" i="13"/>
  <c r="R1372" i="13"/>
  <c r="T1325" i="13"/>
  <c r="S1325" i="13"/>
  <c r="R1325" i="13"/>
  <c r="T1242" i="13"/>
  <c r="R1242" i="13"/>
  <c r="S1242" i="13"/>
  <c r="R1331" i="13"/>
  <c r="T1331" i="13"/>
  <c r="S1331" i="13"/>
  <c r="T1542" i="13"/>
  <c r="S1542" i="13"/>
  <c r="R1542" i="13"/>
  <c r="T1341" i="13"/>
  <c r="S1341" i="13"/>
  <c r="R1341" i="13"/>
  <c r="T1547" i="13"/>
  <c r="S1547" i="13"/>
  <c r="R1547" i="13"/>
  <c r="R1359" i="13"/>
  <c r="T1359" i="13"/>
  <c r="S1359" i="13"/>
  <c r="T907" i="13"/>
  <c r="S907" i="13"/>
  <c r="R907" i="13"/>
  <c r="T1179" i="13"/>
  <c r="S1179" i="13"/>
  <c r="R1179" i="13"/>
  <c r="T1117" i="13"/>
  <c r="S1117" i="13"/>
  <c r="R1117" i="13"/>
  <c r="M1438" i="13"/>
  <c r="L1438" i="13"/>
  <c r="I1438" i="13"/>
  <c r="N1438" i="13"/>
  <c r="R1072" i="13"/>
  <c r="T1072" i="13"/>
  <c r="S1072" i="13"/>
  <c r="Q721" i="13"/>
  <c r="P721" i="13"/>
  <c r="O721" i="13"/>
  <c r="R820" i="13"/>
  <c r="T820" i="13"/>
  <c r="S820" i="13"/>
  <c r="R673" i="13"/>
  <c r="T673" i="13"/>
  <c r="S673" i="13"/>
  <c r="Q966" i="13"/>
  <c r="P966" i="13"/>
  <c r="O966" i="13"/>
  <c r="R804" i="13"/>
  <c r="T804" i="13"/>
  <c r="S804" i="13"/>
  <c r="R968" i="13"/>
  <c r="T968" i="13"/>
  <c r="S968" i="13"/>
  <c r="R713" i="13"/>
  <c r="T713" i="13"/>
  <c r="S713" i="13"/>
  <c r="T669" i="13"/>
  <c r="S669" i="13"/>
  <c r="R669" i="13"/>
  <c r="T604" i="13"/>
  <c r="R604" i="13"/>
  <c r="S604" i="13"/>
  <c r="R529" i="13"/>
  <c r="T529" i="13"/>
  <c r="S529" i="13"/>
  <c r="R335" i="13"/>
  <c r="T335" i="13"/>
  <c r="S335" i="13"/>
  <c r="L40" i="13"/>
  <c r="N40" i="13"/>
  <c r="M40" i="13"/>
  <c r="I40" i="13"/>
  <c r="T175" i="13"/>
  <c r="S175" i="13"/>
  <c r="R175" i="13"/>
  <c r="L37" i="13"/>
  <c r="I37" i="13"/>
  <c r="M37" i="13"/>
  <c r="N37" i="13"/>
  <c r="M8" i="13"/>
  <c r="I8" i="13"/>
  <c r="L8" i="13"/>
  <c r="N8" i="13"/>
  <c r="R434" i="13"/>
  <c r="T434" i="13"/>
  <c r="S434" i="13"/>
  <c r="Q310" i="13"/>
  <c r="P310" i="13"/>
  <c r="O310" i="13"/>
  <c r="L30" i="13"/>
  <c r="N30" i="13"/>
  <c r="M30" i="13"/>
  <c r="I30" i="13"/>
  <c r="T2923" i="13"/>
  <c r="S2923" i="13"/>
  <c r="R2923" i="13"/>
  <c r="T2917" i="13"/>
  <c r="S2917" i="13"/>
  <c r="R2917" i="13"/>
  <c r="R2924" i="13"/>
  <c r="T2924" i="13"/>
  <c r="S2924" i="13"/>
  <c r="R2916" i="13"/>
  <c r="T2916" i="13"/>
  <c r="S2916" i="13"/>
  <c r="S2905" i="13"/>
  <c r="R2905" i="13"/>
  <c r="T2905" i="13"/>
  <c r="T2900" i="13"/>
  <c r="S2900" i="13"/>
  <c r="R2900" i="13"/>
  <c r="T2892" i="13"/>
  <c r="R2892" i="13"/>
  <c r="S2892" i="13"/>
  <c r="P2886" i="13"/>
  <c r="Q2886" i="13"/>
  <c r="O2886" i="13"/>
  <c r="I2886" i="13"/>
  <c r="S2870" i="13"/>
  <c r="R2870" i="13"/>
  <c r="T2870" i="13"/>
  <c r="L2906" i="13"/>
  <c r="N2906" i="13"/>
  <c r="M2906" i="13"/>
  <c r="I2906" i="13"/>
  <c r="T2842" i="13"/>
  <c r="S2842" i="13"/>
  <c r="R2842" i="13"/>
  <c r="T2829" i="13"/>
  <c r="S2829" i="13"/>
  <c r="R2829" i="13"/>
  <c r="M2808" i="13"/>
  <c r="L2808" i="13"/>
  <c r="I2808" i="13"/>
  <c r="N2808" i="13"/>
  <c r="T2782" i="13"/>
  <c r="S2782" i="13"/>
  <c r="R2782" i="13"/>
  <c r="S2776" i="13"/>
  <c r="R2776" i="13"/>
  <c r="T2776" i="13"/>
  <c r="R2811" i="13"/>
  <c r="T2811" i="13"/>
  <c r="S2811" i="13"/>
  <c r="M2773" i="13"/>
  <c r="L2773" i="13"/>
  <c r="I2773" i="13"/>
  <c r="N2773" i="13"/>
  <c r="L2757" i="13"/>
  <c r="I2757" i="13"/>
  <c r="N2757" i="13"/>
  <c r="M2757" i="13"/>
  <c r="R2754" i="13"/>
  <c r="T2754" i="13"/>
  <c r="S2754" i="13"/>
  <c r="L2745" i="13"/>
  <c r="I2745" i="13"/>
  <c r="M2745" i="13"/>
  <c r="N2745" i="13"/>
  <c r="T2740" i="13"/>
  <c r="R2740" i="13"/>
  <c r="S2740" i="13"/>
  <c r="S2731" i="13"/>
  <c r="T2731" i="13"/>
  <c r="R2731" i="13"/>
  <c r="T2790" i="13"/>
  <c r="S2790" i="13"/>
  <c r="R2790" i="13"/>
  <c r="S2766" i="13"/>
  <c r="R2766" i="13"/>
  <c r="T2766" i="13"/>
  <c r="T2736" i="13"/>
  <c r="R2736" i="13"/>
  <c r="S2736" i="13"/>
  <c r="N2789" i="13"/>
  <c r="M2789" i="13"/>
  <c r="L2789" i="13"/>
  <c r="I2789" i="13"/>
  <c r="L2761" i="13"/>
  <c r="I2761" i="13"/>
  <c r="N2761" i="13"/>
  <c r="M2761" i="13"/>
  <c r="R2695" i="13"/>
  <c r="T2695" i="13"/>
  <c r="S2695" i="13"/>
  <c r="R2665" i="13"/>
  <c r="T2665" i="13"/>
  <c r="S2665" i="13"/>
  <c r="R2706" i="13"/>
  <c r="T2706" i="13"/>
  <c r="S2706" i="13"/>
  <c r="Q2677" i="13"/>
  <c r="P2677" i="13"/>
  <c r="O2677" i="13"/>
  <c r="L2696" i="13"/>
  <c r="M2696" i="13"/>
  <c r="I2696" i="13"/>
  <c r="N2696" i="13"/>
  <c r="T2644" i="13"/>
  <c r="S2644" i="13"/>
  <c r="R2644" i="13"/>
  <c r="I2633" i="13"/>
  <c r="N2633" i="13"/>
  <c r="M2633" i="13"/>
  <c r="L2633" i="13"/>
  <c r="L2662" i="13"/>
  <c r="N2662" i="13"/>
  <c r="M2662" i="13"/>
  <c r="I2662" i="13"/>
  <c r="L2686" i="13"/>
  <c r="N2686" i="13"/>
  <c r="M2686" i="13"/>
  <c r="I2686" i="13"/>
  <c r="Q2567" i="13"/>
  <c r="P2567" i="13"/>
  <c r="O2567" i="13"/>
  <c r="I2502" i="13"/>
  <c r="N2502" i="13"/>
  <c r="M2502" i="13"/>
  <c r="L2502" i="13"/>
  <c r="Q2591" i="13"/>
  <c r="P2591" i="13"/>
  <c r="O2591" i="13"/>
  <c r="R2600" i="13"/>
  <c r="T2600" i="13"/>
  <c r="S2600" i="13"/>
  <c r="I2591" i="13"/>
  <c r="R2538" i="13"/>
  <c r="T2538" i="13"/>
  <c r="S2538" i="13"/>
  <c r="T2468" i="13"/>
  <c r="R2468" i="13"/>
  <c r="S2468" i="13"/>
  <c r="M2465" i="13"/>
  <c r="L2465" i="13"/>
  <c r="I2465" i="13"/>
  <c r="N2465" i="13"/>
  <c r="T2392" i="13"/>
  <c r="R2392" i="13"/>
  <c r="S2392" i="13"/>
  <c r="M2622" i="13"/>
  <c r="N2622" i="13"/>
  <c r="L2622" i="13"/>
  <c r="I2622" i="13"/>
  <c r="Q2440" i="13"/>
  <c r="P2440" i="13"/>
  <c r="O2440" i="13"/>
  <c r="Q2424" i="13"/>
  <c r="P2424" i="13"/>
  <c r="O2424" i="13"/>
  <c r="M2521" i="13"/>
  <c r="L2521" i="13"/>
  <c r="I2521" i="13"/>
  <c r="N2521" i="13"/>
  <c r="M2505" i="13"/>
  <c r="L2505" i="13"/>
  <c r="I2505" i="13"/>
  <c r="N2505" i="13"/>
  <c r="M2481" i="13"/>
  <c r="L2481" i="13"/>
  <c r="I2481" i="13"/>
  <c r="N2481" i="13"/>
  <c r="R2369" i="13"/>
  <c r="T2369" i="13"/>
  <c r="S2369" i="13"/>
  <c r="R2385" i="13"/>
  <c r="T2385" i="13"/>
  <c r="S2385" i="13"/>
  <c r="Q2458" i="13"/>
  <c r="P2458" i="13"/>
  <c r="O2458" i="13"/>
  <c r="T2414" i="13"/>
  <c r="S2414" i="13"/>
  <c r="R2414" i="13"/>
  <c r="I2427" i="13"/>
  <c r="Q2427" i="13"/>
  <c r="P2427" i="13"/>
  <c r="O2427" i="13"/>
  <c r="I2399" i="13"/>
  <c r="P2399" i="13"/>
  <c r="Q2399" i="13"/>
  <c r="O2399" i="13"/>
  <c r="I2391" i="13"/>
  <c r="P2391" i="13"/>
  <c r="Q2391" i="13"/>
  <c r="O2391" i="13"/>
  <c r="T2344" i="13"/>
  <c r="S2344" i="13"/>
  <c r="R2344" i="13"/>
  <c r="T2336" i="13"/>
  <c r="S2336" i="13"/>
  <c r="R2336" i="13"/>
  <c r="M2365" i="13"/>
  <c r="L2365" i="13"/>
  <c r="I2365" i="13"/>
  <c r="N2365" i="13"/>
  <c r="S2334" i="13"/>
  <c r="R2334" i="13"/>
  <c r="T2334" i="13"/>
  <c r="R2302" i="13"/>
  <c r="T2302" i="13"/>
  <c r="S2302" i="13"/>
  <c r="Q2312" i="13"/>
  <c r="P2312" i="13"/>
  <c r="O2312" i="13"/>
  <c r="L2293" i="13"/>
  <c r="I2293" i="13"/>
  <c r="N2293" i="13"/>
  <c r="M2293" i="13"/>
  <c r="R2286" i="13"/>
  <c r="T2286" i="13"/>
  <c r="S2286" i="13"/>
  <c r="R2405" i="13"/>
  <c r="T2405" i="13"/>
  <c r="S2405" i="13"/>
  <c r="T2218" i="13"/>
  <c r="S2218" i="13"/>
  <c r="R2218" i="13"/>
  <c r="T2189" i="13"/>
  <c r="S2189" i="13"/>
  <c r="R2189" i="13"/>
  <c r="Q2082" i="13"/>
  <c r="P2082" i="13"/>
  <c r="O2082" i="13"/>
  <c r="Q2066" i="13"/>
  <c r="P2066" i="13"/>
  <c r="O2066" i="13"/>
  <c r="I2050" i="13"/>
  <c r="Q2050" i="13"/>
  <c r="P2050" i="13"/>
  <c r="O2050" i="13"/>
  <c r="T2233" i="13"/>
  <c r="S2233" i="13"/>
  <c r="R2233" i="13"/>
  <c r="S2182" i="13"/>
  <c r="R2182" i="13"/>
  <c r="T2182" i="13"/>
  <c r="I2150" i="13"/>
  <c r="N2150" i="13"/>
  <c r="M2150" i="13"/>
  <c r="L2150" i="13"/>
  <c r="I2118" i="13"/>
  <c r="N2118" i="13"/>
  <c r="M2118" i="13"/>
  <c r="L2118" i="13"/>
  <c r="I2086" i="13"/>
  <c r="N2086" i="13"/>
  <c r="M2086" i="13"/>
  <c r="L2086" i="13"/>
  <c r="M2223" i="13"/>
  <c r="L2223" i="13"/>
  <c r="I2223" i="13"/>
  <c r="N2223" i="13"/>
  <c r="M2203" i="13"/>
  <c r="L2203" i="13"/>
  <c r="I2203" i="13"/>
  <c r="N2203" i="13"/>
  <c r="M2065" i="13"/>
  <c r="L2065" i="13"/>
  <c r="I2065" i="13"/>
  <c r="N2065" i="13"/>
  <c r="M2101" i="13"/>
  <c r="L2101" i="13"/>
  <c r="I2101" i="13"/>
  <c r="N2101" i="13"/>
  <c r="R1986" i="13"/>
  <c r="T1986" i="13"/>
  <c r="S1986" i="13"/>
  <c r="T2148" i="13"/>
  <c r="S2148" i="13"/>
  <c r="R2148" i="13"/>
  <c r="T2052" i="13"/>
  <c r="S2052" i="13"/>
  <c r="R2052" i="13"/>
  <c r="Q1949" i="13"/>
  <c r="P1949" i="13"/>
  <c r="O1949" i="13"/>
  <c r="O2278" i="13"/>
  <c r="I2278" i="13"/>
  <c r="Q2278" i="13"/>
  <c r="P2278" i="13"/>
  <c r="L2169" i="13"/>
  <c r="N2169" i="13"/>
  <c r="M2169" i="13"/>
  <c r="I2169" i="13"/>
  <c r="T2136" i="13"/>
  <c r="S2136" i="13"/>
  <c r="R2136" i="13"/>
  <c r="M2085" i="13"/>
  <c r="L2085" i="13"/>
  <c r="I2085" i="13"/>
  <c r="N2085" i="13"/>
  <c r="T2072" i="13"/>
  <c r="S2072" i="13"/>
  <c r="R2072" i="13"/>
  <c r="T2044" i="13"/>
  <c r="S2044" i="13"/>
  <c r="R2044" i="13"/>
  <c r="T2004" i="13"/>
  <c r="R2004" i="13"/>
  <c r="S2004" i="13"/>
  <c r="M2267" i="13"/>
  <c r="L2267" i="13"/>
  <c r="I2267" i="13"/>
  <c r="N2267" i="13"/>
  <c r="T2124" i="13"/>
  <c r="S2124" i="13"/>
  <c r="R2124" i="13"/>
  <c r="L1993" i="13"/>
  <c r="I1993" i="13"/>
  <c r="N1993" i="13"/>
  <c r="M1993" i="13"/>
  <c r="T1904" i="13"/>
  <c r="S1904" i="13"/>
  <c r="R1904" i="13"/>
  <c r="T2213" i="13"/>
  <c r="S2213" i="13"/>
  <c r="R2213" i="13"/>
  <c r="Q1992" i="13"/>
  <c r="P1992" i="13"/>
  <c r="O1992" i="13"/>
  <c r="T1942" i="13"/>
  <c r="S1942" i="13"/>
  <c r="R1942" i="13"/>
  <c r="R1889" i="13"/>
  <c r="T1889" i="13"/>
  <c r="S1889" i="13"/>
  <c r="I1828" i="13"/>
  <c r="N1828" i="13"/>
  <c r="M1828" i="13"/>
  <c r="L1828" i="13"/>
  <c r="I1796" i="13"/>
  <c r="N1796" i="13"/>
  <c r="M1796" i="13"/>
  <c r="L1796" i="13"/>
  <c r="I1764" i="13"/>
  <c r="N1764" i="13"/>
  <c r="M1764" i="13"/>
  <c r="L1764" i="13"/>
  <c r="I1732" i="13"/>
  <c r="N1732" i="13"/>
  <c r="M1732" i="13"/>
  <c r="L1732" i="13"/>
  <c r="I2010" i="13"/>
  <c r="Q2010" i="13"/>
  <c r="P2010" i="13"/>
  <c r="O2010" i="13"/>
  <c r="R1885" i="13"/>
  <c r="T1885" i="13"/>
  <c r="S1885" i="13"/>
  <c r="T2032" i="13"/>
  <c r="R2032" i="13"/>
  <c r="S2032" i="13"/>
  <c r="Q1996" i="13"/>
  <c r="P1996" i="13"/>
  <c r="O1996" i="13"/>
  <c r="T1927" i="13"/>
  <c r="S1927" i="13"/>
  <c r="R1927" i="13"/>
  <c r="T1892" i="13"/>
  <c r="R1892" i="13"/>
  <c r="S1892" i="13"/>
  <c r="T1876" i="13"/>
  <c r="R1876" i="13"/>
  <c r="S1876" i="13"/>
  <c r="T1860" i="13"/>
  <c r="R1860" i="13"/>
  <c r="S1860" i="13"/>
  <c r="R1881" i="13"/>
  <c r="T1881" i="13"/>
  <c r="S1881" i="13"/>
  <c r="S1725" i="13"/>
  <c r="T1725" i="13"/>
  <c r="R1725" i="13"/>
  <c r="T1950" i="13"/>
  <c r="S1950" i="13"/>
  <c r="R1950" i="13"/>
  <c r="T1862" i="13"/>
  <c r="S1862" i="13"/>
  <c r="R1862" i="13"/>
  <c r="T1794" i="13"/>
  <c r="S1794" i="13"/>
  <c r="R1794" i="13"/>
  <c r="T1858" i="13"/>
  <c r="S1858" i="13"/>
  <c r="R1858" i="13"/>
  <c r="I1711" i="13"/>
  <c r="L1711" i="13"/>
  <c r="N1711" i="13"/>
  <c r="M1711" i="13"/>
  <c r="Q1689" i="13"/>
  <c r="P1689" i="13"/>
  <c r="O1689" i="13"/>
  <c r="Q1673" i="13"/>
  <c r="P1673" i="13"/>
  <c r="O1673" i="13"/>
  <c r="Q1657" i="13"/>
  <c r="P1657" i="13"/>
  <c r="O1657" i="13"/>
  <c r="Q1641" i="13"/>
  <c r="P1641" i="13"/>
  <c r="O1641" i="13"/>
  <c r="T2024" i="13"/>
  <c r="R2024" i="13"/>
  <c r="S2024" i="13"/>
  <c r="P1902" i="13"/>
  <c r="Q1902" i="13"/>
  <c r="O1902" i="13"/>
  <c r="I1902" i="13"/>
  <c r="T1850" i="13"/>
  <c r="S1850" i="13"/>
  <c r="R1850" i="13"/>
  <c r="T1700" i="13"/>
  <c r="S1700" i="13"/>
  <c r="R1700" i="13"/>
  <c r="T1668" i="13"/>
  <c r="S1668" i="13"/>
  <c r="R1668" i="13"/>
  <c r="T1636" i="13"/>
  <c r="S1636" i="13"/>
  <c r="R1636" i="13"/>
  <c r="T1604" i="13"/>
  <c r="S1604" i="13"/>
  <c r="R1604" i="13"/>
  <c r="T1810" i="13"/>
  <c r="S1810" i="13"/>
  <c r="R1810" i="13"/>
  <c r="T1806" i="13"/>
  <c r="S1806" i="13"/>
  <c r="R1806" i="13"/>
  <c r="M1718" i="13"/>
  <c r="L1718" i="13"/>
  <c r="N1718" i="13"/>
  <c r="I1718" i="13"/>
  <c r="R1690" i="13"/>
  <c r="T1690" i="13"/>
  <c r="S1690" i="13"/>
  <c r="T1675" i="13"/>
  <c r="S1675" i="13"/>
  <c r="R1675" i="13"/>
  <c r="T1613" i="13"/>
  <c r="R1613" i="13"/>
  <c r="S1613" i="13"/>
  <c r="T1548" i="13"/>
  <c r="R1548" i="13"/>
  <c r="S1548" i="13"/>
  <c r="T1587" i="13"/>
  <c r="R1587" i="13"/>
  <c r="S1587" i="13"/>
  <c r="T1568" i="13"/>
  <c r="R1568" i="13"/>
  <c r="S1568" i="13"/>
  <c r="T1802" i="13"/>
  <c r="S1802" i="13"/>
  <c r="R1802" i="13"/>
  <c r="T1679" i="13"/>
  <c r="S1679" i="13"/>
  <c r="R1679" i="13"/>
  <c r="T1621" i="13"/>
  <c r="R1621" i="13"/>
  <c r="S1621" i="13"/>
  <c r="P1583" i="13"/>
  <c r="I1583" i="13"/>
  <c r="Q1583" i="13"/>
  <c r="O1583" i="13"/>
  <c r="T1556" i="13"/>
  <c r="R1556" i="13"/>
  <c r="S1556" i="13"/>
  <c r="P1596" i="13"/>
  <c r="Q1596" i="13"/>
  <c r="O1596" i="13"/>
  <c r="I1536" i="13"/>
  <c r="N1536" i="13"/>
  <c r="M1536" i="13"/>
  <c r="L1536" i="13"/>
  <c r="I1508" i="13"/>
  <c r="N1508" i="13"/>
  <c r="M1508" i="13"/>
  <c r="L1508" i="13"/>
  <c r="N1480" i="13"/>
  <c r="M1480" i="13"/>
  <c r="L1480" i="13"/>
  <c r="I1480" i="13"/>
  <c r="N1392" i="13"/>
  <c r="M1392" i="13"/>
  <c r="L1392" i="13"/>
  <c r="I1392" i="13"/>
  <c r="R1666" i="13"/>
  <c r="T1666" i="13"/>
  <c r="S1666" i="13"/>
  <c r="T1651" i="13"/>
  <c r="S1651" i="13"/>
  <c r="R1651" i="13"/>
  <c r="P1586" i="13"/>
  <c r="O1586" i="13"/>
  <c r="Q1586" i="13"/>
  <c r="M1948" i="13"/>
  <c r="L1948" i="13"/>
  <c r="I1948" i="13"/>
  <c r="N1948" i="13"/>
  <c r="T1615" i="13"/>
  <c r="R1615" i="13"/>
  <c r="S1615" i="13"/>
  <c r="R1606" i="13"/>
  <c r="T1606" i="13"/>
  <c r="S1606" i="13"/>
  <c r="T1671" i="13"/>
  <c r="S1671" i="13"/>
  <c r="R1671" i="13"/>
  <c r="I1641" i="13"/>
  <c r="T1481" i="13"/>
  <c r="S1481" i="13"/>
  <c r="R1481" i="13"/>
  <c r="M1427" i="13"/>
  <c r="I1427" i="13"/>
  <c r="L1427" i="13"/>
  <c r="N1427" i="13"/>
  <c r="T1350" i="13"/>
  <c r="S1350" i="13"/>
  <c r="R1350" i="13"/>
  <c r="T1318" i="13"/>
  <c r="S1318" i="13"/>
  <c r="R1318" i="13"/>
  <c r="T1286" i="13"/>
  <c r="R1286" i="13"/>
  <c r="S1286" i="13"/>
  <c r="T1254" i="13"/>
  <c r="R1254" i="13"/>
  <c r="S1254" i="13"/>
  <c r="R1379" i="13"/>
  <c r="T1379" i="13"/>
  <c r="S1379" i="13"/>
  <c r="P1577" i="13"/>
  <c r="Q1577" i="13"/>
  <c r="O1577" i="13"/>
  <c r="T1560" i="13"/>
  <c r="R1560" i="13"/>
  <c r="S1560" i="13"/>
  <c r="T1502" i="13"/>
  <c r="S1502" i="13"/>
  <c r="R1502" i="13"/>
  <c r="M1411" i="13"/>
  <c r="I1411" i="13"/>
  <c r="N1411" i="13"/>
  <c r="L1411" i="13"/>
  <c r="M1398" i="13"/>
  <c r="L1398" i="13"/>
  <c r="I1398" i="13"/>
  <c r="N1398" i="13"/>
  <c r="R1383" i="13"/>
  <c r="T1383" i="13"/>
  <c r="S1383" i="13"/>
  <c r="P1604" i="13"/>
  <c r="Q1604" i="13"/>
  <c r="O1604" i="13"/>
  <c r="M1499" i="13"/>
  <c r="L1499" i="13"/>
  <c r="I1499" i="13"/>
  <c r="N1499" i="13"/>
  <c r="M1531" i="13"/>
  <c r="L1531" i="13"/>
  <c r="I1531" i="13"/>
  <c r="N1531" i="13"/>
  <c r="M1439" i="13"/>
  <c r="I1439" i="13"/>
  <c r="N1439" i="13"/>
  <c r="L1439" i="13"/>
  <c r="L1386" i="13"/>
  <c r="I1386" i="13"/>
  <c r="N1386" i="13"/>
  <c r="M1386" i="13"/>
  <c r="T1368" i="13"/>
  <c r="S1368" i="13"/>
  <c r="R1368" i="13"/>
  <c r="T1352" i="13"/>
  <c r="S1352" i="13"/>
  <c r="R1352" i="13"/>
  <c r="T1336" i="13"/>
  <c r="S1336" i="13"/>
  <c r="R1336" i="13"/>
  <c r="T1320" i="13"/>
  <c r="S1320" i="13"/>
  <c r="R1320" i="13"/>
  <c r="T1304" i="13"/>
  <c r="S1304" i="13"/>
  <c r="R1304" i="13"/>
  <c r="T1272" i="13"/>
  <c r="R1272" i="13"/>
  <c r="S1272" i="13"/>
  <c r="T1256" i="13"/>
  <c r="R1256" i="13"/>
  <c r="S1256" i="13"/>
  <c r="R1271" i="13"/>
  <c r="T1271" i="13"/>
  <c r="S1271" i="13"/>
  <c r="T1277" i="13"/>
  <c r="R1277" i="13"/>
  <c r="S1277" i="13"/>
  <c r="T1509" i="13"/>
  <c r="S1509" i="13"/>
  <c r="R1509" i="13"/>
  <c r="P1278" i="13"/>
  <c r="O1278" i="13"/>
  <c r="Q1278" i="13"/>
  <c r="P1295" i="13"/>
  <c r="Q1295" i="13"/>
  <c r="O1295" i="13"/>
  <c r="P1265" i="13"/>
  <c r="Q1265" i="13"/>
  <c r="O1265" i="13"/>
  <c r="R1218" i="13"/>
  <c r="T1218" i="13"/>
  <c r="S1218" i="13"/>
  <c r="T1186" i="13"/>
  <c r="S1186" i="13"/>
  <c r="R1186" i="13"/>
  <c r="T1170" i="13"/>
  <c r="S1170" i="13"/>
  <c r="R1170" i="13"/>
  <c r="T1154" i="13"/>
  <c r="S1154" i="13"/>
  <c r="R1154" i="13"/>
  <c r="T1138" i="13"/>
  <c r="S1138" i="13"/>
  <c r="R1138" i="13"/>
  <c r="T1106" i="13"/>
  <c r="S1106" i="13"/>
  <c r="R1106" i="13"/>
  <c r="T1090" i="13"/>
  <c r="S1090" i="13"/>
  <c r="R1090" i="13"/>
  <c r="T1074" i="13"/>
  <c r="S1074" i="13"/>
  <c r="R1074" i="13"/>
  <c r="T1058" i="13"/>
  <c r="R1058" i="13"/>
  <c r="S1058" i="13"/>
  <c r="Q1349" i="13"/>
  <c r="P1349" i="13"/>
  <c r="O1349" i="13"/>
  <c r="T1489" i="13"/>
  <c r="S1489" i="13"/>
  <c r="R1489" i="13"/>
  <c r="T1413" i="13"/>
  <c r="S1413" i="13"/>
  <c r="R1413" i="13"/>
  <c r="Q1353" i="13"/>
  <c r="P1353" i="13"/>
  <c r="O1353" i="13"/>
  <c r="T1197" i="13"/>
  <c r="S1197" i="13"/>
  <c r="R1197" i="13"/>
  <c r="Q1166" i="13"/>
  <c r="P1166" i="13"/>
  <c r="O1166" i="13"/>
  <c r="T1131" i="13"/>
  <c r="S1131" i="13"/>
  <c r="R1131" i="13"/>
  <c r="P1085" i="13"/>
  <c r="Q1085" i="13"/>
  <c r="O1085" i="13"/>
  <c r="T1059" i="13"/>
  <c r="R1059" i="13"/>
  <c r="S1059" i="13"/>
  <c r="Q1301" i="13"/>
  <c r="P1301" i="13"/>
  <c r="O1301" i="13"/>
  <c r="T1195" i="13"/>
  <c r="S1195" i="13"/>
  <c r="R1195" i="13"/>
  <c r="T1163" i="13"/>
  <c r="S1163" i="13"/>
  <c r="R1163" i="13"/>
  <c r="T1061" i="13"/>
  <c r="R1061" i="13"/>
  <c r="S1061" i="13"/>
  <c r="R1004" i="13"/>
  <c r="T1004" i="13"/>
  <c r="S1004" i="13"/>
  <c r="T1095" i="13"/>
  <c r="R1095" i="13"/>
  <c r="S1095" i="13"/>
  <c r="T995" i="13"/>
  <c r="S995" i="13"/>
  <c r="R995" i="13"/>
  <c r="T863" i="13"/>
  <c r="R863" i="13"/>
  <c r="S863" i="13"/>
  <c r="T831" i="13"/>
  <c r="R831" i="13"/>
  <c r="S831" i="13"/>
  <c r="T799" i="13"/>
  <c r="R799" i="13"/>
  <c r="S799" i="13"/>
  <c r="T1101" i="13"/>
  <c r="S1101" i="13"/>
  <c r="R1101" i="13"/>
  <c r="P1062" i="13"/>
  <c r="Q1062" i="13"/>
  <c r="O1062" i="13"/>
  <c r="Q1038" i="13"/>
  <c r="P1038" i="13"/>
  <c r="O1038" i="13"/>
  <c r="R1016" i="13"/>
  <c r="T1016" i="13"/>
  <c r="S1016" i="13"/>
  <c r="T1213" i="13"/>
  <c r="S1213" i="13"/>
  <c r="R1213" i="13"/>
  <c r="Q1150" i="13"/>
  <c r="P1150" i="13"/>
  <c r="O1150" i="13"/>
  <c r="T1127" i="13"/>
  <c r="R1127" i="13"/>
  <c r="S1127" i="13"/>
  <c r="P1051" i="13"/>
  <c r="O1051" i="13"/>
  <c r="I1051" i="13"/>
  <c r="Q1051" i="13"/>
  <c r="T1397" i="13"/>
  <c r="S1397" i="13"/>
  <c r="R1397" i="13"/>
  <c r="R1355" i="13"/>
  <c r="T1355" i="13"/>
  <c r="S1355" i="13"/>
  <c r="T1137" i="13"/>
  <c r="S1137" i="13"/>
  <c r="R1137" i="13"/>
  <c r="Q1098" i="13"/>
  <c r="P1098" i="13"/>
  <c r="O1098" i="13"/>
  <c r="T969" i="13"/>
  <c r="S969" i="13"/>
  <c r="R969" i="13"/>
  <c r="T953" i="13"/>
  <c r="S953" i="13"/>
  <c r="R953" i="13"/>
  <c r="T937" i="13"/>
  <c r="S937" i="13"/>
  <c r="R937" i="13"/>
  <c r="T921" i="13"/>
  <c r="S921" i="13"/>
  <c r="R921" i="13"/>
  <c r="T905" i="13"/>
  <c r="S905" i="13"/>
  <c r="R905" i="13"/>
  <c r="T889" i="13"/>
  <c r="S889" i="13"/>
  <c r="R889" i="13"/>
  <c r="T857" i="13"/>
  <c r="S857" i="13"/>
  <c r="R857" i="13"/>
  <c r="T825" i="13"/>
  <c r="S825" i="13"/>
  <c r="R825" i="13"/>
  <c r="T809" i="13"/>
  <c r="S809" i="13"/>
  <c r="R809" i="13"/>
  <c r="T793" i="13"/>
  <c r="R793" i="13"/>
  <c r="S793" i="13"/>
  <c r="T777" i="13"/>
  <c r="R777" i="13"/>
  <c r="S777" i="13"/>
  <c r="R753" i="13"/>
  <c r="T753" i="13"/>
  <c r="S753" i="13"/>
  <c r="T1041" i="13"/>
  <c r="S1041" i="13"/>
  <c r="R1041" i="13"/>
  <c r="Q874" i="13"/>
  <c r="P874" i="13"/>
  <c r="O874" i="13"/>
  <c r="P861" i="13"/>
  <c r="Q861" i="13"/>
  <c r="O861" i="13"/>
  <c r="P809" i="13"/>
  <c r="Q809" i="13"/>
  <c r="O809" i="13"/>
  <c r="T1021" i="13"/>
  <c r="S1021" i="13"/>
  <c r="R1021" i="13"/>
  <c r="R824" i="13"/>
  <c r="T824" i="13"/>
  <c r="S824" i="13"/>
  <c r="Q846" i="13"/>
  <c r="P846" i="13"/>
  <c r="O846" i="13"/>
  <c r="P774" i="13"/>
  <c r="Q774" i="13"/>
  <c r="O774" i="13"/>
  <c r="T706" i="13"/>
  <c r="S706" i="13"/>
  <c r="R706" i="13"/>
  <c r="T627" i="13"/>
  <c r="S627" i="13"/>
  <c r="R627" i="13"/>
  <c r="T611" i="13"/>
  <c r="S611" i="13"/>
  <c r="R611" i="13"/>
  <c r="T595" i="13"/>
  <c r="S595" i="13"/>
  <c r="R595" i="13"/>
  <c r="T579" i="13"/>
  <c r="S579" i="13"/>
  <c r="R579" i="13"/>
  <c r="T563" i="13"/>
  <c r="S563" i="13"/>
  <c r="R563" i="13"/>
  <c r="T547" i="13"/>
  <c r="S547" i="13"/>
  <c r="R547" i="13"/>
  <c r="Q1106" i="13"/>
  <c r="P1106" i="13"/>
  <c r="O1106" i="13"/>
  <c r="R900" i="13"/>
  <c r="T900" i="13"/>
  <c r="S900" i="13"/>
  <c r="T802" i="13"/>
  <c r="R802" i="13"/>
  <c r="S802" i="13"/>
  <c r="L1023" i="13"/>
  <c r="N1023" i="13"/>
  <c r="M1023" i="13"/>
  <c r="I1023" i="13"/>
  <c r="I774" i="13"/>
  <c r="R1052" i="13"/>
  <c r="T1052" i="13"/>
  <c r="S1052" i="13"/>
  <c r="L975" i="13"/>
  <c r="N975" i="13"/>
  <c r="M975" i="13"/>
  <c r="I975" i="13"/>
  <c r="R852" i="13"/>
  <c r="T852" i="13"/>
  <c r="S852" i="13"/>
  <c r="R840" i="13"/>
  <c r="T840" i="13"/>
  <c r="S840" i="13"/>
  <c r="Q910" i="13"/>
  <c r="P910" i="13"/>
  <c r="O910" i="13"/>
  <c r="R836" i="13"/>
  <c r="T836" i="13"/>
  <c r="S836" i="13"/>
  <c r="T762" i="13"/>
  <c r="S762" i="13"/>
  <c r="R762" i="13"/>
  <c r="R697" i="13"/>
  <c r="T697" i="13"/>
  <c r="S697" i="13"/>
  <c r="T682" i="13"/>
  <c r="R682" i="13"/>
  <c r="S682" i="13"/>
  <c r="I910" i="13"/>
  <c r="Q862" i="13"/>
  <c r="P862" i="13"/>
  <c r="O862" i="13"/>
  <c r="R610" i="13"/>
  <c r="T610" i="13"/>
  <c r="S610" i="13"/>
  <c r="T544" i="13"/>
  <c r="R544" i="13"/>
  <c r="S544" i="13"/>
  <c r="I620" i="13"/>
  <c r="Q620" i="13"/>
  <c r="P620" i="13"/>
  <c r="O620" i="13"/>
  <c r="R884" i="13"/>
  <c r="T884" i="13"/>
  <c r="S884" i="13"/>
  <c r="P821" i="13"/>
  <c r="Q821" i="13"/>
  <c r="O821" i="13"/>
  <c r="I564" i="13"/>
  <c r="P564" i="13"/>
  <c r="Q564" i="13"/>
  <c r="O564" i="13"/>
  <c r="R506" i="13"/>
  <c r="T506" i="13"/>
  <c r="S506" i="13"/>
  <c r="R490" i="13"/>
  <c r="T490" i="13"/>
  <c r="S490" i="13"/>
  <c r="T466" i="13"/>
  <c r="S466" i="13"/>
  <c r="R466" i="13"/>
  <c r="P1054" i="13"/>
  <c r="Q1054" i="13"/>
  <c r="O1054" i="13"/>
  <c r="T553" i="13"/>
  <c r="R553" i="13"/>
  <c r="S553" i="13"/>
  <c r="R916" i="13"/>
  <c r="T916" i="13"/>
  <c r="S916" i="13"/>
  <c r="I646" i="13"/>
  <c r="Q646" i="13"/>
  <c r="P646" i="13"/>
  <c r="O646" i="13"/>
  <c r="R590" i="13"/>
  <c r="T590" i="13"/>
  <c r="S590" i="13"/>
  <c r="R578" i="13"/>
  <c r="T578" i="13"/>
  <c r="S578" i="13"/>
  <c r="P697" i="13"/>
  <c r="O697" i="13"/>
  <c r="Q697" i="13"/>
  <c r="T645" i="13"/>
  <c r="S645" i="13"/>
  <c r="R645" i="13"/>
  <c r="L702" i="13"/>
  <c r="N702" i="13"/>
  <c r="M702" i="13"/>
  <c r="I702" i="13"/>
  <c r="T684" i="13"/>
  <c r="S684" i="13"/>
  <c r="R684" i="13"/>
  <c r="I632" i="13"/>
  <c r="Q632" i="13"/>
  <c r="P632" i="13"/>
  <c r="O632" i="13"/>
  <c r="P555" i="13"/>
  <c r="Q555" i="13"/>
  <c r="O555" i="13"/>
  <c r="N463" i="13"/>
  <c r="M463" i="13"/>
  <c r="L463" i="13"/>
  <c r="I463" i="13"/>
  <c r="T452" i="13"/>
  <c r="S452" i="13"/>
  <c r="R452" i="13"/>
  <c r="T500" i="13"/>
  <c r="S500" i="13"/>
  <c r="R500" i="13"/>
  <c r="R449" i="13"/>
  <c r="T449" i="13"/>
  <c r="S449" i="13"/>
  <c r="R415" i="13"/>
  <c r="T415" i="13"/>
  <c r="S415" i="13"/>
  <c r="T292" i="13"/>
  <c r="S292" i="13"/>
  <c r="R292" i="13"/>
  <c r="I534" i="13"/>
  <c r="L534" i="13"/>
  <c r="N534" i="13"/>
  <c r="M534" i="13"/>
  <c r="R412" i="13"/>
  <c r="T412" i="13"/>
  <c r="S412" i="13"/>
  <c r="R363" i="13"/>
  <c r="T363" i="13"/>
  <c r="S363" i="13"/>
  <c r="T315" i="13"/>
  <c r="S315" i="13"/>
  <c r="R315" i="13"/>
  <c r="T271" i="13"/>
  <c r="S271" i="13"/>
  <c r="R271" i="13"/>
  <c r="P681" i="13"/>
  <c r="O681" i="13"/>
  <c r="Q681" i="13"/>
  <c r="R461" i="13"/>
  <c r="T461" i="13"/>
  <c r="S461" i="13"/>
  <c r="R401" i="13"/>
  <c r="T401" i="13"/>
  <c r="S401" i="13"/>
  <c r="T314" i="13"/>
  <c r="S314" i="13"/>
  <c r="R314" i="13"/>
  <c r="T290" i="13"/>
  <c r="S290" i="13"/>
  <c r="R290" i="13"/>
  <c r="Q743" i="13"/>
  <c r="P743" i="13"/>
  <c r="O743" i="13"/>
  <c r="R406" i="13"/>
  <c r="T406" i="13"/>
  <c r="S406" i="13"/>
  <c r="R377" i="13"/>
  <c r="T377" i="13"/>
  <c r="S377" i="13"/>
  <c r="P551" i="13"/>
  <c r="Q551" i="13"/>
  <c r="O551" i="13"/>
  <c r="R400" i="13"/>
  <c r="T400" i="13"/>
  <c r="S400" i="13"/>
  <c r="Q1134" i="13"/>
  <c r="P1134" i="13"/>
  <c r="O1134" i="13"/>
  <c r="P525" i="13"/>
  <c r="Q525" i="13"/>
  <c r="O525" i="13"/>
  <c r="R429" i="13"/>
  <c r="T429" i="13"/>
  <c r="S429" i="13"/>
  <c r="R370" i="13"/>
  <c r="T370" i="13"/>
  <c r="S370" i="13"/>
  <c r="I310" i="13"/>
  <c r="Q360" i="13"/>
  <c r="P360" i="13"/>
  <c r="O360" i="13"/>
  <c r="T259" i="13"/>
  <c r="S259" i="13"/>
  <c r="R259" i="13"/>
  <c r="T243" i="13"/>
  <c r="S243" i="13"/>
  <c r="R243" i="13"/>
  <c r="T14" i="13"/>
  <c r="S14" i="13"/>
  <c r="R14" i="13"/>
  <c r="L18" i="13"/>
  <c r="I18" i="13"/>
  <c r="N18" i="13"/>
  <c r="M18" i="13"/>
  <c r="T173" i="13"/>
  <c r="S173" i="13"/>
  <c r="R173" i="13"/>
  <c r="T157" i="13"/>
  <c r="S157" i="13"/>
  <c r="R157" i="13"/>
  <c r="T141" i="13"/>
  <c r="S141" i="13"/>
  <c r="R141" i="13"/>
  <c r="T125" i="13"/>
  <c r="S125" i="13"/>
  <c r="R125" i="13"/>
  <c r="T109" i="13"/>
  <c r="S109" i="13"/>
  <c r="R109" i="13"/>
  <c r="T93" i="13"/>
  <c r="S93" i="13"/>
  <c r="R93" i="13"/>
  <c r="T77" i="13"/>
  <c r="S77" i="13"/>
  <c r="R77" i="13"/>
  <c r="T61" i="13"/>
  <c r="S61" i="13"/>
  <c r="R61" i="13"/>
  <c r="P280" i="13"/>
  <c r="Q280" i="13"/>
  <c r="O280" i="13"/>
  <c r="I280" i="13"/>
  <c r="L41" i="13"/>
  <c r="N41" i="13"/>
  <c r="M41" i="13"/>
  <c r="I41" i="13"/>
  <c r="L43" i="13"/>
  <c r="N43" i="13"/>
  <c r="M43" i="13"/>
  <c r="I43" i="13"/>
  <c r="R426" i="13"/>
  <c r="T426" i="13"/>
  <c r="S426" i="13"/>
  <c r="Q368" i="13"/>
  <c r="P368" i="13"/>
  <c r="O368" i="13"/>
  <c r="L295" i="13"/>
  <c r="N295" i="13"/>
  <c r="M295" i="13"/>
  <c r="I295" i="13"/>
  <c r="T20" i="13"/>
  <c r="S20" i="13"/>
  <c r="R20" i="13"/>
  <c r="N2918" i="13"/>
  <c r="M2918" i="13"/>
  <c r="L2918" i="13"/>
  <c r="I2918" i="13"/>
  <c r="T2833" i="13"/>
  <c r="S2833" i="13"/>
  <c r="R2833" i="13"/>
  <c r="I2792" i="13"/>
  <c r="N2792" i="13"/>
  <c r="M2792" i="13"/>
  <c r="L2792" i="13"/>
  <c r="Q2661" i="13"/>
  <c r="P2661" i="13"/>
  <c r="O2661" i="13"/>
  <c r="L2694" i="13"/>
  <c r="N2694" i="13"/>
  <c r="M2694" i="13"/>
  <c r="I2694" i="13"/>
  <c r="R2561" i="13"/>
  <c r="T2561" i="13"/>
  <c r="S2561" i="13"/>
  <c r="T2558" i="13"/>
  <c r="S2558" i="13"/>
  <c r="R2558" i="13"/>
  <c r="T2628" i="13"/>
  <c r="R2628" i="13"/>
  <c r="S2628" i="13"/>
  <c r="T2456" i="13"/>
  <c r="R2456" i="13"/>
  <c r="S2456" i="13"/>
  <c r="L2317" i="13"/>
  <c r="I2317" i="13"/>
  <c r="N2317" i="13"/>
  <c r="M2317" i="13"/>
  <c r="M2345" i="13"/>
  <c r="L2345" i="13"/>
  <c r="I2345" i="13"/>
  <c r="N2345" i="13"/>
  <c r="M2157" i="13"/>
  <c r="L2157" i="13"/>
  <c r="I2157" i="13"/>
  <c r="N2157" i="13"/>
  <c r="S2070" i="13"/>
  <c r="R2070" i="13"/>
  <c r="T2070" i="13"/>
  <c r="I2022" i="13"/>
  <c r="Q2022" i="13"/>
  <c r="P2022" i="13"/>
  <c r="O2022" i="13"/>
  <c r="T2120" i="13"/>
  <c r="S2120" i="13"/>
  <c r="R2120" i="13"/>
  <c r="L1989" i="13"/>
  <c r="I1989" i="13"/>
  <c r="N1989" i="13"/>
  <c r="M1989" i="13"/>
  <c r="T2096" i="13"/>
  <c r="S2096" i="13"/>
  <c r="R2096" i="13"/>
  <c r="M2073" i="13"/>
  <c r="L2073" i="13"/>
  <c r="I2073" i="13"/>
  <c r="N2073" i="13"/>
  <c r="S1715" i="13"/>
  <c r="R1715" i="13"/>
  <c r="T1715" i="13"/>
  <c r="T1672" i="13"/>
  <c r="S1672" i="13"/>
  <c r="R1672" i="13"/>
  <c r="P1551" i="13"/>
  <c r="I1551" i="13"/>
  <c r="Q1551" i="13"/>
  <c r="O1551" i="13"/>
  <c r="N1432" i="13"/>
  <c r="M1432" i="13"/>
  <c r="L1432" i="13"/>
  <c r="I1432" i="13"/>
  <c r="T1669" i="13"/>
  <c r="S1669" i="13"/>
  <c r="R1669" i="13"/>
  <c r="T1635" i="13"/>
  <c r="S1635" i="13"/>
  <c r="R1635" i="13"/>
  <c r="R1670" i="13"/>
  <c r="T1670" i="13"/>
  <c r="S1670" i="13"/>
  <c r="M1415" i="13"/>
  <c r="I1415" i="13"/>
  <c r="N1415" i="13"/>
  <c r="L1415" i="13"/>
  <c r="R1222" i="13"/>
  <c r="T1222" i="13"/>
  <c r="S1222" i="13"/>
  <c r="M1462" i="13"/>
  <c r="L1462" i="13"/>
  <c r="I1462" i="13"/>
  <c r="N1462" i="13"/>
  <c r="R982" i="13"/>
  <c r="S982" i="13"/>
  <c r="T982" i="13"/>
  <c r="T939" i="13"/>
  <c r="S939" i="13"/>
  <c r="R939" i="13"/>
  <c r="T835" i="13"/>
  <c r="R835" i="13"/>
  <c r="S835" i="13"/>
  <c r="R1048" i="13"/>
  <c r="T1048" i="13"/>
  <c r="S1048" i="13"/>
  <c r="T1073" i="13"/>
  <c r="R1073" i="13"/>
  <c r="S1073" i="13"/>
  <c r="P1287" i="13"/>
  <c r="Q1287" i="13"/>
  <c r="O1287" i="13"/>
  <c r="T1097" i="13"/>
  <c r="S1097" i="13"/>
  <c r="R1097" i="13"/>
  <c r="R876" i="13"/>
  <c r="T876" i="13"/>
  <c r="S876" i="13"/>
  <c r="Q866" i="13"/>
  <c r="P866" i="13"/>
  <c r="O866" i="13"/>
  <c r="T742" i="13"/>
  <c r="S742" i="13"/>
  <c r="R742" i="13"/>
  <c r="Q958" i="13"/>
  <c r="P958" i="13"/>
  <c r="O958" i="13"/>
  <c r="R752" i="13"/>
  <c r="T752" i="13"/>
  <c r="S752" i="13"/>
  <c r="R812" i="13"/>
  <c r="T812" i="13"/>
  <c r="S812" i="13"/>
  <c r="R723" i="13"/>
  <c r="T723" i="13"/>
  <c r="S723" i="13"/>
  <c r="R952" i="13"/>
  <c r="T952" i="13"/>
  <c r="S952" i="13"/>
  <c r="T698" i="13"/>
  <c r="R698" i="13"/>
  <c r="S698" i="13"/>
  <c r="R485" i="13"/>
  <c r="T485" i="13"/>
  <c r="S485" i="13"/>
  <c r="T601" i="13"/>
  <c r="S601" i="13"/>
  <c r="R601" i="13"/>
  <c r="L1007" i="13"/>
  <c r="N1007" i="13"/>
  <c r="M1007" i="13"/>
  <c r="I1007" i="13"/>
  <c r="T577" i="13"/>
  <c r="R577" i="13"/>
  <c r="S577" i="13"/>
  <c r="T528" i="13"/>
  <c r="S528" i="13"/>
  <c r="R528" i="13"/>
  <c r="P512" i="13"/>
  <c r="Q512" i="13"/>
  <c r="O512" i="13"/>
  <c r="R648" i="13"/>
  <c r="T648" i="13"/>
  <c r="S648" i="13"/>
  <c r="N475" i="13"/>
  <c r="M475" i="13"/>
  <c r="L475" i="13"/>
  <c r="I475" i="13"/>
  <c r="R445" i="13"/>
  <c r="T445" i="13"/>
  <c r="S445" i="13"/>
  <c r="R393" i="13"/>
  <c r="T393" i="13"/>
  <c r="S393" i="13"/>
  <c r="R435" i="13"/>
  <c r="T435" i="13"/>
  <c r="S435" i="13"/>
  <c r="T254" i="13"/>
  <c r="S254" i="13"/>
  <c r="R254" i="13"/>
  <c r="T159" i="13"/>
  <c r="S159" i="13"/>
  <c r="R159" i="13"/>
  <c r="T111" i="13"/>
  <c r="S111" i="13"/>
  <c r="R111" i="13"/>
  <c r="T63" i="13"/>
  <c r="S63" i="13"/>
  <c r="R63" i="13"/>
  <c r="R9" i="13"/>
  <c r="T9" i="13"/>
  <c r="S9" i="13"/>
  <c r="Q25" i="13"/>
  <c r="P25" i="13"/>
  <c r="O25" i="13"/>
  <c r="T2919" i="13"/>
  <c r="S2919" i="13"/>
  <c r="R2919" i="13"/>
  <c r="N2926" i="13"/>
  <c r="M2926" i="13"/>
  <c r="L2926" i="13"/>
  <c r="I2926" i="13"/>
  <c r="R2912" i="13"/>
  <c r="T2912" i="13"/>
  <c r="S2912" i="13"/>
  <c r="R2885" i="13"/>
  <c r="T2885" i="13"/>
  <c r="S2885" i="13"/>
  <c r="T2873" i="13"/>
  <c r="S2873" i="13"/>
  <c r="R2873" i="13"/>
  <c r="T2884" i="13"/>
  <c r="S2884" i="13"/>
  <c r="R2884" i="13"/>
  <c r="T2888" i="13"/>
  <c r="S2888" i="13"/>
  <c r="R2888" i="13"/>
  <c r="T2881" i="13"/>
  <c r="S2881" i="13"/>
  <c r="R2881" i="13"/>
  <c r="I2862" i="13"/>
  <c r="N2862" i="13"/>
  <c r="M2862" i="13"/>
  <c r="L2862" i="13"/>
  <c r="T2846" i="13"/>
  <c r="S2846" i="13"/>
  <c r="R2846" i="13"/>
  <c r="T2828" i="13"/>
  <c r="S2828" i="13"/>
  <c r="R2828" i="13"/>
  <c r="R2880" i="13"/>
  <c r="T2880" i="13"/>
  <c r="S2880" i="13"/>
  <c r="S2840" i="13"/>
  <c r="R2840" i="13"/>
  <c r="T2840" i="13"/>
  <c r="N2805" i="13"/>
  <c r="I2805" i="13"/>
  <c r="M2805" i="13"/>
  <c r="L2805" i="13"/>
  <c r="S2780" i="13"/>
  <c r="R2780" i="13"/>
  <c r="T2780" i="13"/>
  <c r="T2781" i="13"/>
  <c r="S2781" i="13"/>
  <c r="R2781" i="13"/>
  <c r="T2820" i="13"/>
  <c r="S2820" i="13"/>
  <c r="R2820" i="13"/>
  <c r="R2795" i="13"/>
  <c r="T2795" i="13"/>
  <c r="S2795" i="13"/>
  <c r="O2772" i="13"/>
  <c r="Q2772" i="13"/>
  <c r="P2772" i="13"/>
  <c r="M2769" i="13"/>
  <c r="L2769" i="13"/>
  <c r="I2769" i="13"/>
  <c r="N2769" i="13"/>
  <c r="T2730" i="13"/>
  <c r="S2730" i="13"/>
  <c r="R2730" i="13"/>
  <c r="T2713" i="13"/>
  <c r="R2713" i="13"/>
  <c r="S2713" i="13"/>
  <c r="N2712" i="13"/>
  <c r="L2712" i="13"/>
  <c r="M2712" i="13"/>
  <c r="I2712" i="13"/>
  <c r="S2729" i="13"/>
  <c r="R2729" i="13"/>
  <c r="T2729" i="13"/>
  <c r="L2684" i="13"/>
  <c r="N2684" i="13"/>
  <c r="M2684" i="13"/>
  <c r="I2684" i="13"/>
  <c r="R2669" i="13"/>
  <c r="S2669" i="13"/>
  <c r="T2669" i="13"/>
  <c r="R2675" i="13"/>
  <c r="T2675" i="13"/>
  <c r="S2675" i="13"/>
  <c r="R2685" i="13"/>
  <c r="T2685" i="13"/>
  <c r="S2685" i="13"/>
  <c r="T2652" i="13"/>
  <c r="S2652" i="13"/>
  <c r="R2652" i="13"/>
  <c r="Q2647" i="13"/>
  <c r="O2647" i="13"/>
  <c r="P2647" i="13"/>
  <c r="T2639" i="13"/>
  <c r="S2639" i="13"/>
  <c r="R2639" i="13"/>
  <c r="T2626" i="13"/>
  <c r="S2626" i="13"/>
  <c r="R2626" i="13"/>
  <c r="I2637" i="13"/>
  <c r="N2637" i="13"/>
  <c r="M2637" i="13"/>
  <c r="L2637" i="13"/>
  <c r="S2623" i="13"/>
  <c r="T2623" i="13"/>
  <c r="R2623" i="13"/>
  <c r="N2607" i="13"/>
  <c r="M2607" i="13"/>
  <c r="L2607" i="13"/>
  <c r="I2607" i="13"/>
  <c r="N2595" i="13"/>
  <c r="M2595" i="13"/>
  <c r="L2595" i="13"/>
  <c r="I2595" i="13"/>
  <c r="Q2490" i="13"/>
  <c r="P2490" i="13"/>
  <c r="O2490" i="13"/>
  <c r="I2498" i="13"/>
  <c r="N2498" i="13"/>
  <c r="M2498" i="13"/>
  <c r="L2498" i="13"/>
  <c r="T2588" i="13"/>
  <c r="S2588" i="13"/>
  <c r="R2588" i="13"/>
  <c r="L2453" i="13"/>
  <c r="I2453" i="13"/>
  <c r="N2453" i="13"/>
  <c r="M2453" i="13"/>
  <c r="L2457" i="13"/>
  <c r="I2457" i="13"/>
  <c r="N2457" i="13"/>
  <c r="M2457" i="13"/>
  <c r="T2416" i="13"/>
  <c r="S2416" i="13"/>
  <c r="R2416" i="13"/>
  <c r="I2625" i="13"/>
  <c r="N2625" i="13"/>
  <c r="M2625" i="13"/>
  <c r="L2625" i="13"/>
  <c r="Q2579" i="13"/>
  <c r="P2579" i="13"/>
  <c r="O2579" i="13"/>
  <c r="T2500" i="13"/>
  <c r="S2500" i="13"/>
  <c r="R2500" i="13"/>
  <c r="I2439" i="13"/>
  <c r="Q2439" i="13"/>
  <c r="P2439" i="13"/>
  <c r="O2439" i="13"/>
  <c r="I2443" i="13"/>
  <c r="Q2443" i="13"/>
  <c r="P2443" i="13"/>
  <c r="O2443" i="13"/>
  <c r="R2382" i="13"/>
  <c r="T2382" i="13"/>
  <c r="S2382" i="13"/>
  <c r="I2415" i="13"/>
  <c r="Q2415" i="13"/>
  <c r="P2415" i="13"/>
  <c r="O2415" i="13"/>
  <c r="T2398" i="13"/>
  <c r="R2398" i="13"/>
  <c r="S2398" i="13"/>
  <c r="P2534" i="13"/>
  <c r="Q2534" i="13"/>
  <c r="O2534" i="13"/>
  <c r="R2421" i="13"/>
  <c r="T2421" i="13"/>
  <c r="S2421" i="13"/>
  <c r="P2379" i="13"/>
  <c r="Q2379" i="13"/>
  <c r="O2379" i="13"/>
  <c r="I2379" i="13"/>
  <c r="L2309" i="13"/>
  <c r="I2309" i="13"/>
  <c r="N2309" i="13"/>
  <c r="M2309" i="13"/>
  <c r="M2357" i="13"/>
  <c r="L2357" i="13"/>
  <c r="I2357" i="13"/>
  <c r="N2357" i="13"/>
  <c r="M2341" i="13"/>
  <c r="L2341" i="13"/>
  <c r="I2341" i="13"/>
  <c r="N2341" i="13"/>
  <c r="M2333" i="13"/>
  <c r="L2333" i="13"/>
  <c r="I2333" i="13"/>
  <c r="N2333" i="13"/>
  <c r="T2312" i="13"/>
  <c r="S2312" i="13"/>
  <c r="R2312" i="13"/>
  <c r="Q2300" i="13"/>
  <c r="P2300" i="13"/>
  <c r="O2300" i="13"/>
  <c r="S2354" i="13"/>
  <c r="R2354" i="13"/>
  <c r="T2354" i="13"/>
  <c r="S2326" i="13"/>
  <c r="R2326" i="13"/>
  <c r="T2326" i="13"/>
  <c r="M2211" i="13"/>
  <c r="L2211" i="13"/>
  <c r="I2211" i="13"/>
  <c r="N2211" i="13"/>
  <c r="T2202" i="13"/>
  <c r="S2202" i="13"/>
  <c r="R2202" i="13"/>
  <c r="R2178" i="13"/>
  <c r="T2178" i="13"/>
  <c r="S2178" i="13"/>
  <c r="M2215" i="13"/>
  <c r="L2215" i="13"/>
  <c r="I2215" i="13"/>
  <c r="N2215" i="13"/>
  <c r="T2303" i="13"/>
  <c r="S2303" i="13"/>
  <c r="R2303" i="13"/>
  <c r="T2265" i="13"/>
  <c r="S2265" i="13"/>
  <c r="R2265" i="13"/>
  <c r="T2242" i="13"/>
  <c r="S2242" i="13"/>
  <c r="R2242" i="13"/>
  <c r="T2230" i="13"/>
  <c r="S2230" i="13"/>
  <c r="R2230" i="13"/>
  <c r="I2146" i="13"/>
  <c r="N2146" i="13"/>
  <c r="M2146" i="13"/>
  <c r="L2146" i="13"/>
  <c r="I2114" i="13"/>
  <c r="N2114" i="13"/>
  <c r="M2114" i="13"/>
  <c r="L2114" i="13"/>
  <c r="T2238" i="13"/>
  <c r="S2238" i="13"/>
  <c r="R2238" i="13"/>
  <c r="M2247" i="13"/>
  <c r="L2247" i="13"/>
  <c r="I2247" i="13"/>
  <c r="N2247" i="13"/>
  <c r="T2187" i="13"/>
  <c r="S2187" i="13"/>
  <c r="R2187" i="13"/>
  <c r="T2144" i="13"/>
  <c r="S2144" i="13"/>
  <c r="R2144" i="13"/>
  <c r="T2128" i="13"/>
  <c r="S2128" i="13"/>
  <c r="R2128" i="13"/>
  <c r="T2115" i="13"/>
  <c r="S2115" i="13"/>
  <c r="R2115" i="13"/>
  <c r="T2214" i="13"/>
  <c r="S2214" i="13"/>
  <c r="R2214" i="13"/>
  <c r="T2088" i="13"/>
  <c r="S2088" i="13"/>
  <c r="R2088" i="13"/>
  <c r="M2129" i="13"/>
  <c r="L2129" i="13"/>
  <c r="I2129" i="13"/>
  <c r="N2129" i="13"/>
  <c r="M2089" i="13"/>
  <c r="L2089" i="13"/>
  <c r="I2089" i="13"/>
  <c r="N2089" i="13"/>
  <c r="T2036" i="13"/>
  <c r="R2036" i="13"/>
  <c r="S2036" i="13"/>
  <c r="T2028" i="13"/>
  <c r="R2028" i="13"/>
  <c r="S2028" i="13"/>
  <c r="T2020" i="13"/>
  <c r="R2020" i="13"/>
  <c r="S2020" i="13"/>
  <c r="T2012" i="13"/>
  <c r="R2012" i="13"/>
  <c r="S2012" i="13"/>
  <c r="Q1945" i="13"/>
  <c r="P1945" i="13"/>
  <c r="O1945" i="13"/>
  <c r="M2029" i="13"/>
  <c r="L2029" i="13"/>
  <c r="I2029" i="13"/>
  <c r="N2029" i="13"/>
  <c r="M2013" i="13"/>
  <c r="L2013" i="13"/>
  <c r="I2013" i="13"/>
  <c r="N2013" i="13"/>
  <c r="T2140" i="13"/>
  <c r="S2140" i="13"/>
  <c r="R2140" i="13"/>
  <c r="T2068" i="13"/>
  <c r="S2068" i="13"/>
  <c r="R2068" i="13"/>
  <c r="L1997" i="13"/>
  <c r="I1997" i="13"/>
  <c r="N1997" i="13"/>
  <c r="M1997" i="13"/>
  <c r="M1968" i="13"/>
  <c r="L1968" i="13"/>
  <c r="I1968" i="13"/>
  <c r="N1968" i="13"/>
  <c r="R1903" i="13"/>
  <c r="S1903" i="13"/>
  <c r="T1903" i="13"/>
  <c r="T1888" i="13"/>
  <c r="S1888" i="13"/>
  <c r="R1888" i="13"/>
  <c r="T1872" i="13"/>
  <c r="S1872" i="13"/>
  <c r="R1872" i="13"/>
  <c r="S1909" i="13"/>
  <c r="R1909" i="13"/>
  <c r="T1909" i="13"/>
  <c r="T1954" i="13"/>
  <c r="R1954" i="13"/>
  <c r="S1954" i="13"/>
  <c r="Q1913" i="13"/>
  <c r="P1913" i="13"/>
  <c r="O1913" i="13"/>
  <c r="I1856" i="13"/>
  <c r="N1856" i="13"/>
  <c r="M1856" i="13"/>
  <c r="L1856" i="13"/>
  <c r="I1824" i="13"/>
  <c r="N1824" i="13"/>
  <c r="M1824" i="13"/>
  <c r="L1824" i="13"/>
  <c r="I1792" i="13"/>
  <c r="N1792" i="13"/>
  <c r="M1792" i="13"/>
  <c r="L1792" i="13"/>
  <c r="I1760" i="13"/>
  <c r="N1760" i="13"/>
  <c r="M1760" i="13"/>
  <c r="L1760" i="13"/>
  <c r="N1728" i="13"/>
  <c r="M1728" i="13"/>
  <c r="I1728" i="13"/>
  <c r="L1728" i="13"/>
  <c r="T2060" i="13"/>
  <c r="S2060" i="13"/>
  <c r="R2060" i="13"/>
  <c r="M1952" i="13"/>
  <c r="L1952" i="13"/>
  <c r="I1952" i="13"/>
  <c r="N1952" i="13"/>
  <c r="M1920" i="13"/>
  <c r="L1920" i="13"/>
  <c r="I1920" i="13"/>
  <c r="N1920" i="13"/>
  <c r="M1940" i="13"/>
  <c r="L1940" i="13"/>
  <c r="I1940" i="13"/>
  <c r="N1940" i="13"/>
  <c r="T1915" i="13"/>
  <c r="R1915" i="13"/>
  <c r="S1915" i="13"/>
  <c r="T1907" i="13"/>
  <c r="R1907" i="13"/>
  <c r="S1907" i="13"/>
  <c r="T2064" i="13"/>
  <c r="S2064" i="13"/>
  <c r="R2064" i="13"/>
  <c r="R1891" i="13"/>
  <c r="T1891" i="13"/>
  <c r="S1891" i="13"/>
  <c r="R1875" i="13"/>
  <c r="T1875" i="13"/>
  <c r="S1875" i="13"/>
  <c r="P1875" i="13"/>
  <c r="O1875" i="13"/>
  <c r="Q1875" i="13"/>
  <c r="M1779" i="13"/>
  <c r="L1779" i="13"/>
  <c r="I1779" i="13"/>
  <c r="N1779" i="13"/>
  <c r="S1721" i="13"/>
  <c r="T1721" i="13"/>
  <c r="R1721" i="13"/>
  <c r="M1771" i="13"/>
  <c r="L1771" i="13"/>
  <c r="I1771" i="13"/>
  <c r="N1771" i="13"/>
  <c r="T1854" i="13"/>
  <c r="S1854" i="13"/>
  <c r="R1854" i="13"/>
  <c r="L1864" i="13"/>
  <c r="N1864" i="13"/>
  <c r="M1864" i="13"/>
  <c r="I1864" i="13"/>
  <c r="T1746" i="13"/>
  <c r="S1746" i="13"/>
  <c r="R1746" i="13"/>
  <c r="M1727" i="13"/>
  <c r="I1727" i="13"/>
  <c r="N1727" i="13"/>
  <c r="L1727" i="13"/>
  <c r="T1696" i="13"/>
  <c r="S1696" i="13"/>
  <c r="R1696" i="13"/>
  <c r="T1664" i="13"/>
  <c r="S1664" i="13"/>
  <c r="R1664" i="13"/>
  <c r="T1632" i="13"/>
  <c r="S1632" i="13"/>
  <c r="R1632" i="13"/>
  <c r="T1600" i="13"/>
  <c r="S1600" i="13"/>
  <c r="R1600" i="13"/>
  <c r="M1759" i="13"/>
  <c r="L1759" i="13"/>
  <c r="I1759" i="13"/>
  <c r="N1759" i="13"/>
  <c r="M1731" i="13"/>
  <c r="L1731" i="13"/>
  <c r="I1731" i="13"/>
  <c r="N1731" i="13"/>
  <c r="L1896" i="13"/>
  <c r="N1896" i="13"/>
  <c r="M1896" i="13"/>
  <c r="I1896" i="13"/>
  <c r="M1755" i="13"/>
  <c r="L1755" i="13"/>
  <c r="I1755" i="13"/>
  <c r="N1755" i="13"/>
  <c r="M1783" i="13"/>
  <c r="L1783" i="13"/>
  <c r="I1783" i="13"/>
  <c r="N1783" i="13"/>
  <c r="T1691" i="13"/>
  <c r="S1691" i="13"/>
  <c r="R1691" i="13"/>
  <c r="T1577" i="13"/>
  <c r="R1577" i="13"/>
  <c r="S1577" i="13"/>
  <c r="Q1664" i="13"/>
  <c r="P1664" i="13"/>
  <c r="O1664" i="13"/>
  <c r="T1599" i="13"/>
  <c r="R1599" i="13"/>
  <c r="S1599" i="13"/>
  <c r="R1550" i="13"/>
  <c r="T1550" i="13"/>
  <c r="S1550" i="13"/>
  <c r="R1694" i="13"/>
  <c r="T1694" i="13"/>
  <c r="S1694" i="13"/>
  <c r="R1646" i="13"/>
  <c r="T1646" i="13"/>
  <c r="S1646" i="13"/>
  <c r="T1985" i="13"/>
  <c r="R1985" i="13"/>
  <c r="S1985" i="13"/>
  <c r="M1751" i="13"/>
  <c r="L1751" i="13"/>
  <c r="I1751" i="13"/>
  <c r="N1751" i="13"/>
  <c r="Q1668" i="13"/>
  <c r="P1668" i="13"/>
  <c r="O1668" i="13"/>
  <c r="R1630" i="13"/>
  <c r="T1630" i="13"/>
  <c r="S1630" i="13"/>
  <c r="P1588" i="13"/>
  <c r="O1588" i="13"/>
  <c r="Q1588" i="13"/>
  <c r="I1532" i="13"/>
  <c r="N1532" i="13"/>
  <c r="M1532" i="13"/>
  <c r="L1532" i="13"/>
  <c r="I1504" i="13"/>
  <c r="N1504" i="13"/>
  <c r="M1504" i="13"/>
  <c r="L1504" i="13"/>
  <c r="N1460" i="13"/>
  <c r="M1460" i="13"/>
  <c r="L1460" i="13"/>
  <c r="I1460" i="13"/>
  <c r="N1444" i="13"/>
  <c r="M1444" i="13"/>
  <c r="L1444" i="13"/>
  <c r="I1444" i="13"/>
  <c r="N1428" i="13"/>
  <c r="M1428" i="13"/>
  <c r="L1428" i="13"/>
  <c r="I1428" i="13"/>
  <c r="N1388" i="13"/>
  <c r="M1388" i="13"/>
  <c r="L1388" i="13"/>
  <c r="I1388" i="13"/>
  <c r="R1682" i="13"/>
  <c r="T1682" i="13"/>
  <c r="S1682" i="13"/>
  <c r="T1667" i="13"/>
  <c r="S1667" i="13"/>
  <c r="R1667" i="13"/>
  <c r="P1624" i="13"/>
  <c r="Q1624" i="13"/>
  <c r="O1624" i="13"/>
  <c r="P1600" i="13"/>
  <c r="Q1600" i="13"/>
  <c r="O1600" i="13"/>
  <c r="Q1688" i="13"/>
  <c r="P1688" i="13"/>
  <c r="O1688" i="13"/>
  <c r="T1627" i="13"/>
  <c r="R1627" i="13"/>
  <c r="S1627" i="13"/>
  <c r="T1584" i="13"/>
  <c r="R1584" i="13"/>
  <c r="S1584" i="13"/>
  <c r="I1689" i="13"/>
  <c r="R1638" i="13"/>
  <c r="T1638" i="13"/>
  <c r="S1638" i="13"/>
  <c r="R1610" i="13"/>
  <c r="T1610" i="13"/>
  <c r="S1610" i="13"/>
  <c r="R1586" i="13"/>
  <c r="T1586" i="13"/>
  <c r="S1586" i="13"/>
  <c r="I1554" i="13"/>
  <c r="T1609" i="13"/>
  <c r="R1609" i="13"/>
  <c r="S1609" i="13"/>
  <c r="T1579" i="13"/>
  <c r="S1579" i="13"/>
  <c r="R1579" i="13"/>
  <c r="M1390" i="13"/>
  <c r="L1390" i="13"/>
  <c r="I1390" i="13"/>
  <c r="N1390" i="13"/>
  <c r="T1525" i="13"/>
  <c r="S1525" i="13"/>
  <c r="R1525" i="13"/>
  <c r="M1451" i="13"/>
  <c r="I1451" i="13"/>
  <c r="L1451" i="13"/>
  <c r="N1451" i="13"/>
  <c r="T1346" i="13"/>
  <c r="S1346" i="13"/>
  <c r="R1346" i="13"/>
  <c r="T1314" i="13"/>
  <c r="S1314" i="13"/>
  <c r="R1314" i="13"/>
  <c r="T1282" i="13"/>
  <c r="R1282" i="13"/>
  <c r="S1282" i="13"/>
  <c r="T1250" i="13"/>
  <c r="R1250" i="13"/>
  <c r="S1250" i="13"/>
  <c r="R1614" i="13"/>
  <c r="T1614" i="13"/>
  <c r="S1614" i="13"/>
  <c r="M1519" i="13"/>
  <c r="L1519" i="13"/>
  <c r="I1519" i="13"/>
  <c r="N1519" i="13"/>
  <c r="M1486" i="13"/>
  <c r="L1486" i="13"/>
  <c r="I1486" i="13"/>
  <c r="N1486" i="13"/>
  <c r="M1490" i="13"/>
  <c r="L1490" i="13"/>
  <c r="I1490" i="13"/>
  <c r="N1490" i="13"/>
  <c r="M1463" i="13"/>
  <c r="I1463" i="13"/>
  <c r="N1463" i="13"/>
  <c r="L1463" i="13"/>
  <c r="M1414" i="13"/>
  <c r="L1414" i="13"/>
  <c r="I1414" i="13"/>
  <c r="N1414" i="13"/>
  <c r="T1293" i="13"/>
  <c r="R1293" i="13"/>
  <c r="S1293" i="13"/>
  <c r="T1233" i="13"/>
  <c r="S1233" i="13"/>
  <c r="R1233" i="13"/>
  <c r="R1335" i="13"/>
  <c r="T1335" i="13"/>
  <c r="S1335" i="13"/>
  <c r="P1276" i="13"/>
  <c r="Q1276" i="13"/>
  <c r="O1276" i="13"/>
  <c r="P1240" i="13"/>
  <c r="Q1240" i="13"/>
  <c r="O1240" i="13"/>
  <c r="T1285" i="13"/>
  <c r="R1285" i="13"/>
  <c r="S1285" i="13"/>
  <c r="P1263" i="13"/>
  <c r="Q1263" i="13"/>
  <c r="O1263" i="13"/>
  <c r="R1054" i="13"/>
  <c r="T1054" i="13"/>
  <c r="S1054" i="13"/>
  <c r="M1430" i="13"/>
  <c r="L1430" i="13"/>
  <c r="I1430" i="13"/>
  <c r="N1430" i="13"/>
  <c r="T1281" i="13"/>
  <c r="R1281" i="13"/>
  <c r="S1281" i="13"/>
  <c r="Q1365" i="13"/>
  <c r="P1365" i="13"/>
  <c r="O1365" i="13"/>
  <c r="T1105" i="13"/>
  <c r="S1105" i="13"/>
  <c r="R1105" i="13"/>
  <c r="T1087" i="13"/>
  <c r="R1087" i="13"/>
  <c r="S1087" i="13"/>
  <c r="T1189" i="13"/>
  <c r="S1189" i="13"/>
  <c r="R1189" i="13"/>
  <c r="Q1158" i="13"/>
  <c r="P1158" i="13"/>
  <c r="O1158" i="13"/>
  <c r="R1128" i="13"/>
  <c r="T1128" i="13"/>
  <c r="S1128" i="13"/>
  <c r="T1085" i="13"/>
  <c r="S1085" i="13"/>
  <c r="R1085" i="13"/>
  <c r="T1067" i="13"/>
  <c r="R1067" i="13"/>
  <c r="S1067" i="13"/>
  <c r="R994" i="13"/>
  <c r="T994" i="13"/>
  <c r="S994" i="13"/>
  <c r="T967" i="13"/>
  <c r="S967" i="13"/>
  <c r="R967" i="13"/>
  <c r="T951" i="13"/>
  <c r="S951" i="13"/>
  <c r="R951" i="13"/>
  <c r="T935" i="13"/>
  <c r="S935" i="13"/>
  <c r="R935" i="13"/>
  <c r="T919" i="13"/>
  <c r="S919" i="13"/>
  <c r="R919" i="13"/>
  <c r="T903" i="13"/>
  <c r="S903" i="13"/>
  <c r="R903" i="13"/>
  <c r="T887" i="13"/>
  <c r="S887" i="13"/>
  <c r="R887" i="13"/>
  <c r="T859" i="13"/>
  <c r="R859" i="13"/>
  <c r="S859" i="13"/>
  <c r="T827" i="13"/>
  <c r="R827" i="13"/>
  <c r="S827" i="13"/>
  <c r="T795" i="13"/>
  <c r="R795" i="13"/>
  <c r="S795" i="13"/>
  <c r="P1273" i="13"/>
  <c r="Q1273" i="13"/>
  <c r="O1273" i="13"/>
  <c r="R1060" i="13"/>
  <c r="T1060" i="13"/>
  <c r="S1060" i="13"/>
  <c r="T1181" i="13"/>
  <c r="S1181" i="13"/>
  <c r="R1181" i="13"/>
  <c r="P1033" i="13"/>
  <c r="I1033" i="13"/>
  <c r="Q1033" i="13"/>
  <c r="O1033" i="13"/>
  <c r="Q1210" i="13"/>
  <c r="P1210" i="13"/>
  <c r="O1210" i="13"/>
  <c r="Q1178" i="13"/>
  <c r="P1178" i="13"/>
  <c r="O1178" i="13"/>
  <c r="Q1146" i="13"/>
  <c r="P1146" i="13"/>
  <c r="O1146" i="13"/>
  <c r="T1125" i="13"/>
  <c r="S1125" i="13"/>
  <c r="R1125" i="13"/>
  <c r="Q1090" i="13"/>
  <c r="P1090" i="13"/>
  <c r="O1090" i="13"/>
  <c r="I1365" i="13"/>
  <c r="T1207" i="13"/>
  <c r="S1207" i="13"/>
  <c r="R1207" i="13"/>
  <c r="T1175" i="13"/>
  <c r="S1175" i="13"/>
  <c r="R1175" i="13"/>
  <c r="T1143" i="13"/>
  <c r="S1143" i="13"/>
  <c r="R1143" i="13"/>
  <c r="R1124" i="13"/>
  <c r="T1124" i="13"/>
  <c r="S1124" i="13"/>
  <c r="T1083" i="13"/>
  <c r="R1083" i="13"/>
  <c r="S1083" i="13"/>
  <c r="R749" i="13"/>
  <c r="T749" i="13"/>
  <c r="S749" i="13"/>
  <c r="R912" i="13"/>
  <c r="T912" i="13"/>
  <c r="S912" i="13"/>
  <c r="R792" i="13"/>
  <c r="T792" i="13"/>
  <c r="S792" i="13"/>
  <c r="Q763" i="13"/>
  <c r="P763" i="13"/>
  <c r="O763" i="13"/>
  <c r="R715" i="13"/>
  <c r="T715" i="13"/>
  <c r="S715" i="13"/>
  <c r="Q689" i="13"/>
  <c r="P689" i="13"/>
  <c r="O689" i="13"/>
  <c r="Q934" i="13"/>
  <c r="P934" i="13"/>
  <c r="O934" i="13"/>
  <c r="Q926" i="13"/>
  <c r="P926" i="13"/>
  <c r="O926" i="13"/>
  <c r="R904" i="13"/>
  <c r="T904" i="13"/>
  <c r="S904" i="13"/>
  <c r="T722" i="13"/>
  <c r="S722" i="13"/>
  <c r="R722" i="13"/>
  <c r="R705" i="13"/>
  <c r="T705" i="13"/>
  <c r="S705" i="13"/>
  <c r="T655" i="13"/>
  <c r="S655" i="13"/>
  <c r="R655" i="13"/>
  <c r="T639" i="13"/>
  <c r="S639" i="13"/>
  <c r="R639" i="13"/>
  <c r="R1024" i="13"/>
  <c r="T1024" i="13"/>
  <c r="S1024" i="13"/>
  <c r="Q922" i="13"/>
  <c r="P922" i="13"/>
  <c r="O922" i="13"/>
  <c r="I866" i="13"/>
  <c r="R744" i="13"/>
  <c r="T744" i="13"/>
  <c r="S744" i="13"/>
  <c r="R695" i="13"/>
  <c r="T695" i="13"/>
  <c r="S695" i="13"/>
  <c r="P1013" i="13"/>
  <c r="Q1013" i="13"/>
  <c r="O1013" i="13"/>
  <c r="I1013" i="13"/>
  <c r="Q886" i="13"/>
  <c r="P886" i="13"/>
  <c r="O886" i="13"/>
  <c r="R940" i="13"/>
  <c r="T940" i="13"/>
  <c r="S940" i="13"/>
  <c r="R932" i="13"/>
  <c r="T932" i="13"/>
  <c r="S932" i="13"/>
  <c r="R924" i="13"/>
  <c r="T924" i="13"/>
  <c r="S924" i="13"/>
  <c r="Q850" i="13"/>
  <c r="P850" i="13"/>
  <c r="O850" i="13"/>
  <c r="R776" i="13"/>
  <c r="T776" i="13"/>
  <c r="S776" i="13"/>
  <c r="T1133" i="13"/>
  <c r="S1133" i="13"/>
  <c r="R1133" i="13"/>
  <c r="Q882" i="13"/>
  <c r="P882" i="13"/>
  <c r="O882" i="13"/>
  <c r="R780" i="13"/>
  <c r="T780" i="13"/>
  <c r="S780" i="13"/>
  <c r="R681" i="13"/>
  <c r="T681" i="13"/>
  <c r="S681" i="13"/>
  <c r="R509" i="13"/>
  <c r="T509" i="13"/>
  <c r="S509" i="13"/>
  <c r="T617" i="13"/>
  <c r="S617" i="13"/>
  <c r="R617" i="13"/>
  <c r="T573" i="13"/>
  <c r="R573" i="13"/>
  <c r="S573" i="13"/>
  <c r="R562" i="13"/>
  <c r="T562" i="13"/>
  <c r="S562" i="13"/>
  <c r="R525" i="13"/>
  <c r="S525" i="13"/>
  <c r="T525" i="13"/>
  <c r="T507" i="13"/>
  <c r="R507" i="13"/>
  <c r="S507" i="13"/>
  <c r="T491" i="13"/>
  <c r="R491" i="13"/>
  <c r="S491" i="13"/>
  <c r="I666" i="13"/>
  <c r="Q666" i="13"/>
  <c r="P666" i="13"/>
  <c r="O666" i="13"/>
  <c r="R566" i="13"/>
  <c r="T566" i="13"/>
  <c r="S566" i="13"/>
  <c r="T541" i="13"/>
  <c r="R541" i="13"/>
  <c r="S541" i="13"/>
  <c r="T531" i="13"/>
  <c r="R531" i="13"/>
  <c r="S531" i="13"/>
  <c r="P521" i="13"/>
  <c r="Q521" i="13"/>
  <c r="O521" i="13"/>
  <c r="T504" i="13"/>
  <c r="S504" i="13"/>
  <c r="R504" i="13"/>
  <c r="T488" i="13"/>
  <c r="S488" i="13"/>
  <c r="R488" i="13"/>
  <c r="T462" i="13"/>
  <c r="S462" i="13"/>
  <c r="R462" i="13"/>
  <c r="I642" i="13"/>
  <c r="Q642" i="13"/>
  <c r="P642" i="13"/>
  <c r="O642" i="13"/>
  <c r="P504" i="13"/>
  <c r="Q504" i="13"/>
  <c r="O504" i="13"/>
  <c r="R626" i="13"/>
  <c r="T626" i="13"/>
  <c r="S626" i="13"/>
  <c r="R594" i="13"/>
  <c r="T594" i="13"/>
  <c r="S594" i="13"/>
  <c r="I521" i="13"/>
  <c r="T503" i="13"/>
  <c r="R503" i="13"/>
  <c r="S503" i="13"/>
  <c r="P1057" i="13"/>
  <c r="Q1057" i="13"/>
  <c r="O1057" i="13"/>
  <c r="Q906" i="13"/>
  <c r="P906" i="13"/>
  <c r="O906" i="13"/>
  <c r="P692" i="13"/>
  <c r="Q692" i="13"/>
  <c r="O692" i="13"/>
  <c r="I692" i="13"/>
  <c r="T680" i="13"/>
  <c r="S680" i="13"/>
  <c r="R680" i="13"/>
  <c r="R618" i="13"/>
  <c r="T618" i="13"/>
  <c r="S618" i="13"/>
  <c r="R486" i="13"/>
  <c r="T486" i="13"/>
  <c r="S486" i="13"/>
  <c r="T472" i="13"/>
  <c r="S472" i="13"/>
  <c r="R472" i="13"/>
  <c r="N451" i="13"/>
  <c r="M451" i="13"/>
  <c r="L451" i="13"/>
  <c r="I451" i="13"/>
  <c r="T440" i="13"/>
  <c r="S440" i="13"/>
  <c r="R440" i="13"/>
  <c r="R558" i="13"/>
  <c r="T558" i="13"/>
  <c r="S558" i="13"/>
  <c r="R465" i="13"/>
  <c r="T465" i="13"/>
  <c r="S465" i="13"/>
  <c r="R423" i="13"/>
  <c r="T423" i="13"/>
  <c r="S423" i="13"/>
  <c r="R382" i="13"/>
  <c r="T382" i="13"/>
  <c r="S382" i="13"/>
  <c r="T300" i="13"/>
  <c r="S300" i="13"/>
  <c r="R300" i="13"/>
  <c r="P533" i="13"/>
  <c r="Q533" i="13"/>
  <c r="O533" i="13"/>
  <c r="R420" i="13"/>
  <c r="T420" i="13"/>
  <c r="S420" i="13"/>
  <c r="N263" i="13"/>
  <c r="M263" i="13"/>
  <c r="L263" i="13"/>
  <c r="I263" i="13"/>
  <c r="P493" i="13"/>
  <c r="Q493" i="13"/>
  <c r="O493" i="13"/>
  <c r="R477" i="13"/>
  <c r="T477" i="13"/>
  <c r="S477" i="13"/>
  <c r="R409" i="13"/>
  <c r="T409" i="13"/>
  <c r="S409" i="13"/>
  <c r="T560" i="13"/>
  <c r="R560" i="13"/>
  <c r="S560" i="13"/>
  <c r="T508" i="13"/>
  <c r="S508" i="13"/>
  <c r="R508" i="13"/>
  <c r="R414" i="13"/>
  <c r="T414" i="13"/>
  <c r="S414" i="13"/>
  <c r="R337" i="13"/>
  <c r="T337" i="13"/>
  <c r="S337" i="13"/>
  <c r="I748" i="13"/>
  <c r="L748" i="13"/>
  <c r="N748" i="13"/>
  <c r="M748" i="13"/>
  <c r="R387" i="13"/>
  <c r="T387" i="13"/>
  <c r="S387" i="13"/>
  <c r="R356" i="13"/>
  <c r="T356" i="13"/>
  <c r="S356" i="13"/>
  <c r="R844" i="13"/>
  <c r="T844" i="13"/>
  <c r="S844" i="13"/>
  <c r="T621" i="13"/>
  <c r="S621" i="13"/>
  <c r="R621" i="13"/>
  <c r="R408" i="13"/>
  <c r="T408" i="13"/>
  <c r="S408" i="13"/>
  <c r="R343" i="13"/>
  <c r="T343" i="13"/>
  <c r="S343" i="13"/>
  <c r="R437" i="13"/>
  <c r="T437" i="13"/>
  <c r="S437" i="13"/>
  <c r="L287" i="13"/>
  <c r="N287" i="13"/>
  <c r="M287" i="13"/>
  <c r="I287" i="13"/>
  <c r="Q294" i="13"/>
  <c r="P294" i="13"/>
  <c r="O294" i="13"/>
  <c r="L47" i="13"/>
  <c r="N47" i="13"/>
  <c r="M47" i="13"/>
  <c r="I47" i="13"/>
  <c r="R13" i="13"/>
  <c r="T13" i="13"/>
  <c r="S13" i="13"/>
  <c r="I333" i="13"/>
  <c r="L333" i="13"/>
  <c r="N333" i="13"/>
  <c r="M333" i="13"/>
  <c r="L26" i="13"/>
  <c r="N26" i="13"/>
  <c r="M26" i="13"/>
  <c r="I26" i="13"/>
  <c r="I373" i="13"/>
  <c r="M373" i="13"/>
  <c r="L373" i="13"/>
  <c r="N373" i="13"/>
  <c r="Q318" i="13"/>
  <c r="P318" i="13"/>
  <c r="O318" i="13"/>
  <c r="P274" i="13"/>
  <c r="Q274" i="13"/>
  <c r="O274" i="13"/>
  <c r="I274" i="13"/>
  <c r="T171" i="13"/>
  <c r="S171" i="13"/>
  <c r="R171" i="13"/>
  <c r="T155" i="13"/>
  <c r="S155" i="13"/>
  <c r="R155" i="13"/>
  <c r="T139" i="13"/>
  <c r="S139" i="13"/>
  <c r="R139" i="13"/>
  <c r="T123" i="13"/>
  <c r="S123" i="13"/>
  <c r="R123" i="13"/>
  <c r="T107" i="13"/>
  <c r="S107" i="13"/>
  <c r="R107" i="13"/>
  <c r="T91" i="13"/>
  <c r="S91" i="13"/>
  <c r="R91" i="13"/>
  <c r="T75" i="13"/>
  <c r="S75" i="13"/>
  <c r="R75" i="13"/>
  <c r="T59" i="13"/>
  <c r="S59" i="13"/>
  <c r="R59" i="13"/>
  <c r="L45" i="13"/>
  <c r="I45" i="13"/>
  <c r="M45" i="13"/>
  <c r="N45" i="13"/>
  <c r="L34" i="13"/>
  <c r="I34" i="13"/>
  <c r="M34" i="13"/>
  <c r="N34" i="13"/>
  <c r="T252" i="13"/>
  <c r="S252" i="13"/>
  <c r="R252" i="13"/>
  <c r="L42" i="13"/>
  <c r="N42" i="13"/>
  <c r="M42" i="13"/>
  <c r="I42" i="13"/>
  <c r="T28" i="13"/>
  <c r="S28" i="13"/>
  <c r="R28" i="13"/>
  <c r="N2836" i="13"/>
  <c r="M2836" i="13"/>
  <c r="L2836" i="13"/>
  <c r="I2836" i="13"/>
  <c r="R2693" i="13"/>
  <c r="T2693" i="13"/>
  <c r="S2693" i="13"/>
  <c r="I2478" i="13"/>
  <c r="M2329" i="13"/>
  <c r="L2329" i="13"/>
  <c r="I2329" i="13"/>
  <c r="N2329" i="13"/>
  <c r="L2285" i="13"/>
  <c r="I2285" i="13"/>
  <c r="N2285" i="13"/>
  <c r="M2285" i="13"/>
  <c r="I2154" i="13"/>
  <c r="N2154" i="13"/>
  <c r="M2154" i="13"/>
  <c r="L2154" i="13"/>
  <c r="L2177" i="13"/>
  <c r="N2177" i="13"/>
  <c r="M2177" i="13"/>
  <c r="I2177" i="13"/>
  <c r="M2149" i="13"/>
  <c r="L2149" i="13"/>
  <c r="I2149" i="13"/>
  <c r="N2149" i="13"/>
  <c r="T2197" i="13"/>
  <c r="S2197" i="13"/>
  <c r="R2197" i="13"/>
  <c r="R1893" i="13"/>
  <c r="T1893" i="13"/>
  <c r="S1893" i="13"/>
  <c r="T1974" i="13"/>
  <c r="R1974" i="13"/>
  <c r="S1974" i="13"/>
  <c r="I1768" i="13"/>
  <c r="N1768" i="13"/>
  <c r="M1768" i="13"/>
  <c r="L1768" i="13"/>
  <c r="M1908" i="13"/>
  <c r="L1908" i="13"/>
  <c r="I1908" i="13"/>
  <c r="N1908" i="13"/>
  <c r="M1807" i="13"/>
  <c r="L1807" i="13"/>
  <c r="I1807" i="13"/>
  <c r="N1807" i="13"/>
  <c r="T1818" i="13"/>
  <c r="S1818" i="13"/>
  <c r="R1818" i="13"/>
  <c r="T1640" i="13"/>
  <c r="S1640" i="13"/>
  <c r="R1640" i="13"/>
  <c r="R1678" i="13"/>
  <c r="T1678" i="13"/>
  <c r="S1678" i="13"/>
  <c r="T1552" i="13"/>
  <c r="R1552" i="13"/>
  <c r="S1552" i="13"/>
  <c r="T1405" i="13"/>
  <c r="S1405" i="13"/>
  <c r="R1405" i="13"/>
  <c r="T1258" i="13"/>
  <c r="R1258" i="13"/>
  <c r="S1258" i="13"/>
  <c r="T1526" i="13"/>
  <c r="S1526" i="13"/>
  <c r="R1526" i="13"/>
  <c r="T1453" i="13"/>
  <c r="S1453" i="13"/>
  <c r="R1453" i="13"/>
  <c r="T1370" i="13"/>
  <c r="S1370" i="13"/>
  <c r="R1370" i="13"/>
  <c r="Q1190" i="13"/>
  <c r="P1190" i="13"/>
  <c r="O1190" i="13"/>
  <c r="T923" i="13"/>
  <c r="S923" i="13"/>
  <c r="R923" i="13"/>
  <c r="T771" i="13"/>
  <c r="R771" i="13"/>
  <c r="S771" i="13"/>
  <c r="P1064" i="13"/>
  <c r="O1064" i="13"/>
  <c r="Q1064" i="13"/>
  <c r="T1091" i="13"/>
  <c r="R1091" i="13"/>
  <c r="S1091" i="13"/>
  <c r="R986" i="13"/>
  <c r="T986" i="13"/>
  <c r="S986" i="13"/>
  <c r="R725" i="13"/>
  <c r="T725" i="13"/>
  <c r="S725" i="13"/>
  <c r="T790" i="13"/>
  <c r="R790" i="13"/>
  <c r="S790" i="13"/>
  <c r="R677" i="13"/>
  <c r="S677" i="13"/>
  <c r="T677" i="13"/>
  <c r="T838" i="13"/>
  <c r="R838" i="13"/>
  <c r="S838" i="13"/>
  <c r="R848" i="13"/>
  <c r="T848" i="13"/>
  <c r="S848" i="13"/>
  <c r="T758" i="13"/>
  <c r="S758" i="13"/>
  <c r="R758" i="13"/>
  <c r="T643" i="13"/>
  <c r="S643" i="13"/>
  <c r="R643" i="13"/>
  <c r="Q942" i="13"/>
  <c r="P942" i="13"/>
  <c r="O942" i="13"/>
  <c r="Q1202" i="13"/>
  <c r="P1202" i="13"/>
  <c r="O1202" i="13"/>
  <c r="R944" i="13"/>
  <c r="T944" i="13"/>
  <c r="S944" i="13"/>
  <c r="T593" i="13"/>
  <c r="S593" i="13"/>
  <c r="R593" i="13"/>
  <c r="T661" i="13"/>
  <c r="S661" i="13"/>
  <c r="R661" i="13"/>
  <c r="I608" i="13"/>
  <c r="Q608" i="13"/>
  <c r="P608" i="13"/>
  <c r="O608" i="13"/>
  <c r="T786" i="13"/>
  <c r="R786" i="13"/>
  <c r="S786" i="13"/>
  <c r="N443" i="13"/>
  <c r="M443" i="13"/>
  <c r="L443" i="13"/>
  <c r="I443" i="13"/>
  <c r="P517" i="13"/>
  <c r="Q517" i="13"/>
  <c r="O517" i="13"/>
  <c r="R348" i="13"/>
  <c r="T348" i="13"/>
  <c r="S348" i="13"/>
  <c r="T127" i="13"/>
  <c r="S127" i="13"/>
  <c r="R127" i="13"/>
  <c r="T2915" i="13"/>
  <c r="S2915" i="13"/>
  <c r="R2915" i="13"/>
  <c r="T2925" i="13"/>
  <c r="S2925" i="13"/>
  <c r="R2925" i="13"/>
  <c r="N2914" i="13"/>
  <c r="M2914" i="13"/>
  <c r="L2914" i="13"/>
  <c r="I2914" i="13"/>
  <c r="R2907" i="13"/>
  <c r="T2907" i="13"/>
  <c r="S2907" i="13"/>
  <c r="R2903" i="13"/>
  <c r="T2903" i="13"/>
  <c r="S2903" i="13"/>
  <c r="L2890" i="13"/>
  <c r="N2890" i="13"/>
  <c r="M2890" i="13"/>
  <c r="I2890" i="13"/>
  <c r="T2876" i="13"/>
  <c r="S2876" i="13"/>
  <c r="R2876" i="13"/>
  <c r="I2854" i="13"/>
  <c r="N2854" i="13"/>
  <c r="M2854" i="13"/>
  <c r="L2854" i="13"/>
  <c r="Q2909" i="13"/>
  <c r="P2909" i="13"/>
  <c r="O2909" i="13"/>
  <c r="M2877" i="13"/>
  <c r="L2877" i="13"/>
  <c r="N2877" i="13"/>
  <c r="I2877" i="13"/>
  <c r="R2852" i="13"/>
  <c r="S2852" i="13"/>
  <c r="T2852" i="13"/>
  <c r="N2817" i="13"/>
  <c r="M2817" i="13"/>
  <c r="L2817" i="13"/>
  <c r="I2817" i="13"/>
  <c r="T2764" i="13"/>
  <c r="S2764" i="13"/>
  <c r="R2764" i="13"/>
  <c r="T2724" i="13"/>
  <c r="S2724" i="13"/>
  <c r="R2724" i="13"/>
  <c r="T2756" i="13"/>
  <c r="R2756" i="13"/>
  <c r="S2756" i="13"/>
  <c r="R2746" i="13"/>
  <c r="T2746" i="13"/>
  <c r="S2746" i="13"/>
  <c r="S2770" i="13"/>
  <c r="R2770" i="13"/>
  <c r="T2770" i="13"/>
  <c r="L2749" i="13"/>
  <c r="I2749" i="13"/>
  <c r="M2749" i="13"/>
  <c r="N2749" i="13"/>
  <c r="T2744" i="13"/>
  <c r="R2744" i="13"/>
  <c r="S2744" i="13"/>
  <c r="S2723" i="13"/>
  <c r="R2723" i="13"/>
  <c r="T2723" i="13"/>
  <c r="T2654" i="13"/>
  <c r="S2654" i="13"/>
  <c r="R2654" i="13"/>
  <c r="R2710" i="13"/>
  <c r="T2710" i="13"/>
  <c r="S2710" i="13"/>
  <c r="T2705" i="13"/>
  <c r="R2705" i="13"/>
  <c r="S2705" i="13"/>
  <c r="R2655" i="13"/>
  <c r="T2655" i="13"/>
  <c r="S2655" i="13"/>
  <c r="L2680" i="13"/>
  <c r="M2680" i="13"/>
  <c r="I2680" i="13"/>
  <c r="N2680" i="13"/>
  <c r="R2651" i="13"/>
  <c r="T2651" i="13"/>
  <c r="S2651" i="13"/>
  <c r="Q2663" i="13"/>
  <c r="P2663" i="13"/>
  <c r="O2663" i="13"/>
  <c r="M2636" i="13"/>
  <c r="L2636" i="13"/>
  <c r="I2636" i="13"/>
  <c r="N2636" i="13"/>
  <c r="L2646" i="13"/>
  <c r="M2646" i="13"/>
  <c r="I2646" i="13"/>
  <c r="N2646" i="13"/>
  <c r="T2676" i="13"/>
  <c r="S2676" i="13"/>
  <c r="R2676" i="13"/>
  <c r="R2643" i="13"/>
  <c r="T2643" i="13"/>
  <c r="S2643" i="13"/>
  <c r="L2678" i="13"/>
  <c r="N2678" i="13"/>
  <c r="M2678" i="13"/>
  <c r="I2678" i="13"/>
  <c r="P2657" i="13"/>
  <c r="O2657" i="13"/>
  <c r="Q2657" i="13"/>
  <c r="T2634" i="13"/>
  <c r="S2634" i="13"/>
  <c r="R2634" i="13"/>
  <c r="R2541" i="13"/>
  <c r="T2541" i="13"/>
  <c r="S2541" i="13"/>
  <c r="I2537" i="13"/>
  <c r="L2537" i="13"/>
  <c r="N2537" i="13"/>
  <c r="M2537" i="13"/>
  <c r="I2526" i="13"/>
  <c r="N2526" i="13"/>
  <c r="M2526" i="13"/>
  <c r="L2526" i="13"/>
  <c r="R2533" i="13"/>
  <c r="T2533" i="13"/>
  <c r="S2533" i="13"/>
  <c r="T2590" i="13"/>
  <c r="S2590" i="13"/>
  <c r="R2590" i="13"/>
  <c r="T2638" i="13"/>
  <c r="S2638" i="13"/>
  <c r="R2638" i="13"/>
  <c r="T2608" i="13"/>
  <c r="R2608" i="13"/>
  <c r="S2608" i="13"/>
  <c r="R2547" i="13"/>
  <c r="S2547" i="13"/>
  <c r="T2547" i="13"/>
  <c r="M2497" i="13"/>
  <c r="L2497" i="13"/>
  <c r="I2497" i="13"/>
  <c r="N2497" i="13"/>
  <c r="Q2462" i="13"/>
  <c r="P2462" i="13"/>
  <c r="O2462" i="13"/>
  <c r="T2436" i="13"/>
  <c r="S2436" i="13"/>
  <c r="R2436" i="13"/>
  <c r="T2404" i="13"/>
  <c r="S2404" i="13"/>
  <c r="R2404" i="13"/>
  <c r="T2388" i="13"/>
  <c r="R2388" i="13"/>
  <c r="S2388" i="13"/>
  <c r="T2484" i="13"/>
  <c r="S2484" i="13"/>
  <c r="R2484" i="13"/>
  <c r="P2456" i="13"/>
  <c r="O2456" i="13"/>
  <c r="Q2456" i="13"/>
  <c r="Q2436" i="13"/>
  <c r="P2436" i="13"/>
  <c r="O2436" i="13"/>
  <c r="Q2420" i="13"/>
  <c r="P2420" i="13"/>
  <c r="O2420" i="13"/>
  <c r="T2592" i="13"/>
  <c r="S2592" i="13"/>
  <c r="R2592" i="13"/>
  <c r="T2576" i="13"/>
  <c r="S2576" i="13"/>
  <c r="R2576" i="13"/>
  <c r="M2517" i="13"/>
  <c r="L2517" i="13"/>
  <c r="I2517" i="13"/>
  <c r="N2517" i="13"/>
  <c r="L2461" i="13"/>
  <c r="I2461" i="13"/>
  <c r="N2461" i="13"/>
  <c r="M2461" i="13"/>
  <c r="T2460" i="13"/>
  <c r="R2460" i="13"/>
  <c r="S2460" i="13"/>
  <c r="R2433" i="13"/>
  <c r="T2433" i="13"/>
  <c r="S2433" i="13"/>
  <c r="R2437" i="13"/>
  <c r="T2437" i="13"/>
  <c r="S2437" i="13"/>
  <c r="T2407" i="13"/>
  <c r="S2407" i="13"/>
  <c r="R2407" i="13"/>
  <c r="L2449" i="13"/>
  <c r="N2449" i="13"/>
  <c r="M2449" i="13"/>
  <c r="I2449" i="13"/>
  <c r="R2445" i="13"/>
  <c r="T2445" i="13"/>
  <c r="S2445" i="13"/>
  <c r="R2409" i="13"/>
  <c r="T2409" i="13"/>
  <c r="S2409" i="13"/>
  <c r="Q2368" i="13"/>
  <c r="P2368" i="13"/>
  <c r="O2368" i="13"/>
  <c r="I2423" i="13"/>
  <c r="Q2423" i="13"/>
  <c r="P2423" i="13"/>
  <c r="O2423" i="13"/>
  <c r="T2422" i="13"/>
  <c r="S2422" i="13"/>
  <c r="R2422" i="13"/>
  <c r="R2393" i="13"/>
  <c r="T2393" i="13"/>
  <c r="S2393" i="13"/>
  <c r="Q2404" i="13"/>
  <c r="P2404" i="13"/>
  <c r="O2404" i="13"/>
  <c r="O2324" i="13"/>
  <c r="Q2324" i="13"/>
  <c r="P2324" i="13"/>
  <c r="T2356" i="13"/>
  <c r="S2356" i="13"/>
  <c r="R2356" i="13"/>
  <c r="I2435" i="13"/>
  <c r="Q2435" i="13"/>
  <c r="P2435" i="13"/>
  <c r="O2435" i="13"/>
  <c r="T2320" i="13"/>
  <c r="S2320" i="13"/>
  <c r="R2320" i="13"/>
  <c r="S2342" i="13"/>
  <c r="R2342" i="13"/>
  <c r="T2342" i="13"/>
  <c r="M2325" i="13"/>
  <c r="L2325" i="13"/>
  <c r="I2325" i="13"/>
  <c r="N2325" i="13"/>
  <c r="T2311" i="13"/>
  <c r="S2311" i="13"/>
  <c r="R2311" i="13"/>
  <c r="T2292" i="13"/>
  <c r="R2292" i="13"/>
  <c r="S2292" i="13"/>
  <c r="L2289" i="13"/>
  <c r="I2289" i="13"/>
  <c r="N2289" i="13"/>
  <c r="M2289" i="13"/>
  <c r="R2306" i="13"/>
  <c r="T2306" i="13"/>
  <c r="S2306" i="13"/>
  <c r="L2305" i="13"/>
  <c r="I2305" i="13"/>
  <c r="N2305" i="13"/>
  <c r="M2305" i="13"/>
  <c r="T2249" i="13"/>
  <c r="S2249" i="13"/>
  <c r="R2249" i="13"/>
  <c r="T2195" i="13"/>
  <c r="S2195" i="13"/>
  <c r="R2195" i="13"/>
  <c r="Q2316" i="13"/>
  <c r="P2316" i="13"/>
  <c r="O2316" i="13"/>
  <c r="Q2078" i="13"/>
  <c r="P2078" i="13"/>
  <c r="O2078" i="13"/>
  <c r="Q2062" i="13"/>
  <c r="P2062" i="13"/>
  <c r="O2062" i="13"/>
  <c r="I2046" i="13"/>
  <c r="Q2046" i="13"/>
  <c r="P2046" i="13"/>
  <c r="O2046" i="13"/>
  <c r="M2255" i="13"/>
  <c r="L2255" i="13"/>
  <c r="I2255" i="13"/>
  <c r="N2255" i="13"/>
  <c r="I2174" i="13"/>
  <c r="M2174" i="13"/>
  <c r="L2174" i="13"/>
  <c r="N2174" i="13"/>
  <c r="I2142" i="13"/>
  <c r="N2142" i="13"/>
  <c r="M2142" i="13"/>
  <c r="L2142" i="13"/>
  <c r="I2110" i="13"/>
  <c r="N2110" i="13"/>
  <c r="M2110" i="13"/>
  <c r="L2110" i="13"/>
  <c r="M2251" i="13"/>
  <c r="L2251" i="13"/>
  <c r="I2251" i="13"/>
  <c r="N2251" i="13"/>
  <c r="T2209" i="13"/>
  <c r="S2209" i="13"/>
  <c r="R2209" i="13"/>
  <c r="T2191" i="13"/>
  <c r="R2191" i="13"/>
  <c r="S2191" i="13"/>
  <c r="S2188" i="13"/>
  <c r="R2188" i="13"/>
  <c r="T2188" i="13"/>
  <c r="T2104" i="13"/>
  <c r="S2104" i="13"/>
  <c r="R2104" i="13"/>
  <c r="M2161" i="13"/>
  <c r="L2161" i="13"/>
  <c r="I2161" i="13"/>
  <c r="N2161" i="13"/>
  <c r="M2141" i="13"/>
  <c r="L2141" i="13"/>
  <c r="I2141" i="13"/>
  <c r="N2141" i="13"/>
  <c r="M2179" i="13"/>
  <c r="L2179" i="13"/>
  <c r="N2179" i="13"/>
  <c r="I2179" i="13"/>
  <c r="Q1941" i="13"/>
  <c r="P1941" i="13"/>
  <c r="O1941" i="13"/>
  <c r="T2151" i="13"/>
  <c r="S2151" i="13"/>
  <c r="R2151" i="13"/>
  <c r="L2279" i="13"/>
  <c r="N2279" i="13"/>
  <c r="M2279" i="13"/>
  <c r="I2279" i="13"/>
  <c r="M2081" i="13"/>
  <c r="L2081" i="13"/>
  <c r="I2081" i="13"/>
  <c r="N2081" i="13"/>
  <c r="I2082" i="13"/>
  <c r="L2001" i="13"/>
  <c r="I2001" i="13"/>
  <c r="N2001" i="13"/>
  <c r="M2001" i="13"/>
  <c r="T1992" i="13"/>
  <c r="R1992" i="13"/>
  <c r="S1992" i="13"/>
  <c r="L1987" i="13"/>
  <c r="N1987" i="13"/>
  <c r="M1987" i="13"/>
  <c r="I1987" i="13"/>
  <c r="T1991" i="13"/>
  <c r="S1991" i="13"/>
  <c r="R1991" i="13"/>
  <c r="M1936" i="13"/>
  <c r="L1936" i="13"/>
  <c r="I1936" i="13"/>
  <c r="N1936" i="13"/>
  <c r="R1887" i="13"/>
  <c r="S1887" i="13"/>
  <c r="T1887" i="13"/>
  <c r="R1871" i="13"/>
  <c r="S1871" i="13"/>
  <c r="T1871" i="13"/>
  <c r="T2008" i="13"/>
  <c r="R2008" i="13"/>
  <c r="S2008" i="13"/>
  <c r="I2078" i="13"/>
  <c r="I2018" i="13"/>
  <c r="Q2018" i="13"/>
  <c r="P2018" i="13"/>
  <c r="O2018" i="13"/>
  <c r="M1964" i="13"/>
  <c r="L1964" i="13"/>
  <c r="I1964" i="13"/>
  <c r="N1964" i="13"/>
  <c r="P1905" i="13"/>
  <c r="O1905" i="13"/>
  <c r="Q1905" i="13"/>
  <c r="Q1879" i="13"/>
  <c r="P1879" i="13"/>
  <c r="O1879" i="13"/>
  <c r="I1852" i="13"/>
  <c r="N1852" i="13"/>
  <c r="M1852" i="13"/>
  <c r="L1852" i="13"/>
  <c r="I1820" i="13"/>
  <c r="N1820" i="13"/>
  <c r="M1820" i="13"/>
  <c r="L1820" i="13"/>
  <c r="I1788" i="13"/>
  <c r="N1788" i="13"/>
  <c r="M1788" i="13"/>
  <c r="L1788" i="13"/>
  <c r="I1756" i="13"/>
  <c r="N1756" i="13"/>
  <c r="M1756" i="13"/>
  <c r="L1756" i="13"/>
  <c r="M2009" i="13"/>
  <c r="L2009" i="13"/>
  <c r="I2009" i="13"/>
  <c r="N2009" i="13"/>
  <c r="I1941" i="13"/>
  <c r="I1905" i="13"/>
  <c r="M1972" i="13"/>
  <c r="L1972" i="13"/>
  <c r="I1972" i="13"/>
  <c r="N1972" i="13"/>
  <c r="R1869" i="13"/>
  <c r="T1869" i="13"/>
  <c r="S1869" i="13"/>
  <c r="M1843" i="13"/>
  <c r="L1843" i="13"/>
  <c r="I1843" i="13"/>
  <c r="N1843" i="13"/>
  <c r="M1811" i="13"/>
  <c r="L1811" i="13"/>
  <c r="I1811" i="13"/>
  <c r="N1811" i="13"/>
  <c r="T1766" i="13"/>
  <c r="S1766" i="13"/>
  <c r="R1766" i="13"/>
  <c r="S1717" i="13"/>
  <c r="T1717" i="13"/>
  <c r="R1717" i="13"/>
  <c r="M1839" i="13"/>
  <c r="L1839" i="13"/>
  <c r="I1839" i="13"/>
  <c r="N1839" i="13"/>
  <c r="T1758" i="13"/>
  <c r="S1758" i="13"/>
  <c r="R1758" i="13"/>
  <c r="T1708" i="13"/>
  <c r="S1708" i="13"/>
  <c r="R1708" i="13"/>
  <c r="T1730" i="13"/>
  <c r="S1730" i="13"/>
  <c r="R1730" i="13"/>
  <c r="Q1701" i="13"/>
  <c r="P1701" i="13"/>
  <c r="O1701" i="13"/>
  <c r="Q1685" i="13"/>
  <c r="P1685" i="13"/>
  <c r="O1685" i="13"/>
  <c r="Q1669" i="13"/>
  <c r="P1669" i="13"/>
  <c r="O1669" i="13"/>
  <c r="Q1653" i="13"/>
  <c r="P1653" i="13"/>
  <c r="O1653" i="13"/>
  <c r="Q1637" i="13"/>
  <c r="P1637" i="13"/>
  <c r="O1637" i="13"/>
  <c r="M1763" i="13"/>
  <c r="L1763" i="13"/>
  <c r="I1763" i="13"/>
  <c r="N1763" i="13"/>
  <c r="T1692" i="13"/>
  <c r="S1692" i="13"/>
  <c r="R1692" i="13"/>
  <c r="T1660" i="13"/>
  <c r="S1660" i="13"/>
  <c r="R1660" i="13"/>
  <c r="T1628" i="13"/>
  <c r="S1628" i="13"/>
  <c r="R1628" i="13"/>
  <c r="T1596" i="13"/>
  <c r="S1596" i="13"/>
  <c r="R1596" i="13"/>
  <c r="P1891" i="13"/>
  <c r="O1891" i="13"/>
  <c r="Q1891" i="13"/>
  <c r="M1735" i="13"/>
  <c r="L1735" i="13"/>
  <c r="I1735" i="13"/>
  <c r="N1735" i="13"/>
  <c r="R1618" i="13"/>
  <c r="T1618" i="13"/>
  <c r="S1618" i="13"/>
  <c r="T1563" i="13"/>
  <c r="S1563" i="13"/>
  <c r="R1563" i="13"/>
  <c r="T1695" i="13"/>
  <c r="S1695" i="13"/>
  <c r="R1695" i="13"/>
  <c r="T1647" i="13"/>
  <c r="S1647" i="13"/>
  <c r="R1647" i="13"/>
  <c r="T1589" i="13"/>
  <c r="R1589" i="13"/>
  <c r="S1589" i="13"/>
  <c r="T1576" i="13"/>
  <c r="R1576" i="13"/>
  <c r="S1576" i="13"/>
  <c r="I1528" i="13"/>
  <c r="N1528" i="13"/>
  <c r="M1528" i="13"/>
  <c r="L1528" i="13"/>
  <c r="I1500" i="13"/>
  <c r="N1500" i="13"/>
  <c r="M1500" i="13"/>
  <c r="L1500" i="13"/>
  <c r="N1476" i="13"/>
  <c r="M1476" i="13"/>
  <c r="L1476" i="13"/>
  <c r="I1476" i="13"/>
  <c r="R1698" i="13"/>
  <c r="T1698" i="13"/>
  <c r="S1698" i="13"/>
  <c r="T1683" i="13"/>
  <c r="S1683" i="13"/>
  <c r="R1683" i="13"/>
  <c r="T1947" i="13"/>
  <c r="S1947" i="13"/>
  <c r="R1947" i="13"/>
  <c r="T1770" i="13"/>
  <c r="S1770" i="13"/>
  <c r="R1770" i="13"/>
  <c r="R1566" i="13"/>
  <c r="T1566" i="13"/>
  <c r="S1566" i="13"/>
  <c r="M1739" i="13"/>
  <c r="L1739" i="13"/>
  <c r="I1739" i="13"/>
  <c r="N1739" i="13"/>
  <c r="R1686" i="13"/>
  <c r="T1686" i="13"/>
  <c r="S1686" i="13"/>
  <c r="T1639" i="13"/>
  <c r="S1639" i="13"/>
  <c r="R1639" i="13"/>
  <c r="M1714" i="13"/>
  <c r="L1714" i="13"/>
  <c r="N1714" i="13"/>
  <c r="I1714" i="13"/>
  <c r="M1539" i="13"/>
  <c r="L1539" i="13"/>
  <c r="I1539" i="13"/>
  <c r="N1539" i="13"/>
  <c r="M1403" i="13"/>
  <c r="I1403" i="13"/>
  <c r="N1403" i="13"/>
  <c r="L1403" i="13"/>
  <c r="T1385" i="13"/>
  <c r="S1385" i="13"/>
  <c r="R1385" i="13"/>
  <c r="T1522" i="13"/>
  <c r="S1522" i="13"/>
  <c r="R1522" i="13"/>
  <c r="T1342" i="13"/>
  <c r="S1342" i="13"/>
  <c r="R1342" i="13"/>
  <c r="T1310" i="13"/>
  <c r="R1310" i="13"/>
  <c r="S1310" i="13"/>
  <c r="T1278" i="13"/>
  <c r="R1278" i="13"/>
  <c r="S1278" i="13"/>
  <c r="M1724" i="13"/>
  <c r="N1724" i="13"/>
  <c r="L1724" i="13"/>
  <c r="I1724" i="13"/>
  <c r="T1485" i="13"/>
  <c r="S1485" i="13"/>
  <c r="R1485" i="13"/>
  <c r="M1747" i="13"/>
  <c r="L1747" i="13"/>
  <c r="I1747" i="13"/>
  <c r="N1747" i="13"/>
  <c r="T1575" i="13"/>
  <c r="S1575" i="13"/>
  <c r="R1575" i="13"/>
  <c r="T1530" i="13"/>
  <c r="S1530" i="13"/>
  <c r="R1530" i="13"/>
  <c r="M1495" i="13"/>
  <c r="L1495" i="13"/>
  <c r="I1495" i="13"/>
  <c r="N1495" i="13"/>
  <c r="S1380" i="13"/>
  <c r="R1380" i="13"/>
  <c r="T1380" i="13"/>
  <c r="T1534" i="13"/>
  <c r="S1534" i="13"/>
  <c r="R1534" i="13"/>
  <c r="T1510" i="13"/>
  <c r="S1510" i="13"/>
  <c r="R1510" i="13"/>
  <c r="M1423" i="13"/>
  <c r="I1423" i="13"/>
  <c r="N1423" i="13"/>
  <c r="L1423" i="13"/>
  <c r="T1364" i="13"/>
  <c r="S1364" i="13"/>
  <c r="R1364" i="13"/>
  <c r="T1348" i="13"/>
  <c r="S1348" i="13"/>
  <c r="R1348" i="13"/>
  <c r="T1332" i="13"/>
  <c r="S1332" i="13"/>
  <c r="R1332" i="13"/>
  <c r="T1316" i="13"/>
  <c r="S1316" i="13"/>
  <c r="R1316" i="13"/>
  <c r="T1300" i="13"/>
  <c r="S1300" i="13"/>
  <c r="R1300" i="13"/>
  <c r="T1284" i="13"/>
  <c r="S1284" i="13"/>
  <c r="R1284" i="13"/>
  <c r="T1268" i="13"/>
  <c r="R1268" i="13"/>
  <c r="S1268" i="13"/>
  <c r="Q1373" i="13"/>
  <c r="P1373" i="13"/>
  <c r="O1373" i="13"/>
  <c r="Q1329" i="13"/>
  <c r="P1329" i="13"/>
  <c r="O1329" i="13"/>
  <c r="Q1321" i="13"/>
  <c r="P1321" i="13"/>
  <c r="O1321" i="13"/>
  <c r="R1226" i="13"/>
  <c r="T1226" i="13"/>
  <c r="S1226" i="13"/>
  <c r="T1429" i="13"/>
  <c r="S1429" i="13"/>
  <c r="R1429" i="13"/>
  <c r="R1232" i="13"/>
  <c r="T1232" i="13"/>
  <c r="S1232" i="13"/>
  <c r="R1375" i="13"/>
  <c r="T1375" i="13"/>
  <c r="S1375" i="13"/>
  <c r="T1289" i="13"/>
  <c r="R1289" i="13"/>
  <c r="S1289" i="13"/>
  <c r="T1253" i="13"/>
  <c r="R1253" i="13"/>
  <c r="S1253" i="13"/>
  <c r="T1469" i="13"/>
  <c r="S1469" i="13"/>
  <c r="R1469" i="13"/>
  <c r="Q1345" i="13"/>
  <c r="P1345" i="13"/>
  <c r="O1345" i="13"/>
  <c r="T1257" i="13"/>
  <c r="R1257" i="13"/>
  <c r="S1257" i="13"/>
  <c r="T1214" i="13"/>
  <c r="S1214" i="13"/>
  <c r="R1214" i="13"/>
  <c r="T1198" i="13"/>
  <c r="S1198" i="13"/>
  <c r="R1198" i="13"/>
  <c r="T1166" i="13"/>
  <c r="S1166" i="13"/>
  <c r="R1166" i="13"/>
  <c r="T1150" i="13"/>
  <c r="S1150" i="13"/>
  <c r="R1150" i="13"/>
  <c r="T1134" i="13"/>
  <c r="S1134" i="13"/>
  <c r="R1134" i="13"/>
  <c r="T1102" i="13"/>
  <c r="S1102" i="13"/>
  <c r="R1102" i="13"/>
  <c r="T1086" i="13"/>
  <c r="S1086" i="13"/>
  <c r="R1086" i="13"/>
  <c r="T1070" i="13"/>
  <c r="R1070" i="13"/>
  <c r="S1070" i="13"/>
  <c r="R1050" i="13"/>
  <c r="T1050" i="13"/>
  <c r="S1050" i="13"/>
  <c r="T1238" i="13"/>
  <c r="R1238" i="13"/>
  <c r="S1238" i="13"/>
  <c r="T1165" i="13"/>
  <c r="S1165" i="13"/>
  <c r="R1165" i="13"/>
  <c r="Q1130" i="13"/>
  <c r="P1130" i="13"/>
  <c r="O1130" i="13"/>
  <c r="T1115" i="13"/>
  <c r="R1115" i="13"/>
  <c r="S1115" i="13"/>
  <c r="R1096" i="13"/>
  <c r="T1096" i="13"/>
  <c r="S1096" i="13"/>
  <c r="T1057" i="13"/>
  <c r="R1057" i="13"/>
  <c r="S1057" i="13"/>
  <c r="Q1194" i="13"/>
  <c r="P1194" i="13"/>
  <c r="O1194" i="13"/>
  <c r="Q1162" i="13"/>
  <c r="P1162" i="13"/>
  <c r="O1162" i="13"/>
  <c r="R988" i="13"/>
  <c r="T988" i="13"/>
  <c r="S988" i="13"/>
  <c r="T1093" i="13"/>
  <c r="S1093" i="13"/>
  <c r="R1093" i="13"/>
  <c r="R1042" i="13"/>
  <c r="T1042" i="13"/>
  <c r="S1042" i="13"/>
  <c r="T855" i="13"/>
  <c r="R855" i="13"/>
  <c r="S855" i="13"/>
  <c r="T823" i="13"/>
  <c r="R823" i="13"/>
  <c r="S823" i="13"/>
  <c r="T791" i="13"/>
  <c r="R791" i="13"/>
  <c r="S791" i="13"/>
  <c r="R1351" i="13"/>
  <c r="T1351" i="13"/>
  <c r="S1351" i="13"/>
  <c r="T1071" i="13"/>
  <c r="R1071" i="13"/>
  <c r="S1071" i="13"/>
  <c r="Q1006" i="13"/>
  <c r="P1006" i="13"/>
  <c r="O1006" i="13"/>
  <c r="R984" i="13"/>
  <c r="T984" i="13"/>
  <c r="S984" i="13"/>
  <c r="R1363" i="13"/>
  <c r="T1363" i="13"/>
  <c r="S1363" i="13"/>
  <c r="T1149" i="13"/>
  <c r="S1149" i="13"/>
  <c r="R1149" i="13"/>
  <c r="Q1126" i="13"/>
  <c r="P1126" i="13"/>
  <c r="O1126" i="13"/>
  <c r="T1111" i="13"/>
  <c r="R1111" i="13"/>
  <c r="S1111" i="13"/>
  <c r="T1045" i="13"/>
  <c r="R1045" i="13"/>
  <c r="S1045" i="13"/>
  <c r="I1006" i="13"/>
  <c r="R1116" i="13"/>
  <c r="T1116" i="13"/>
  <c r="S1116" i="13"/>
  <c r="T965" i="13"/>
  <c r="S965" i="13"/>
  <c r="R965" i="13"/>
  <c r="T949" i="13"/>
  <c r="S949" i="13"/>
  <c r="R949" i="13"/>
  <c r="T933" i="13"/>
  <c r="S933" i="13"/>
  <c r="R933" i="13"/>
  <c r="T917" i="13"/>
  <c r="S917" i="13"/>
  <c r="R917" i="13"/>
  <c r="T901" i="13"/>
  <c r="S901" i="13"/>
  <c r="R901" i="13"/>
  <c r="T885" i="13"/>
  <c r="S885" i="13"/>
  <c r="R885" i="13"/>
  <c r="T869" i="13"/>
  <c r="S869" i="13"/>
  <c r="R869" i="13"/>
  <c r="T853" i="13"/>
  <c r="S853" i="13"/>
  <c r="R853" i="13"/>
  <c r="T837" i="13"/>
  <c r="S837" i="13"/>
  <c r="R837" i="13"/>
  <c r="T821" i="13"/>
  <c r="S821" i="13"/>
  <c r="R821" i="13"/>
  <c r="T805" i="13"/>
  <c r="R805" i="13"/>
  <c r="S805" i="13"/>
  <c r="T789" i="13"/>
  <c r="R789" i="13"/>
  <c r="S789" i="13"/>
  <c r="T773" i="13"/>
  <c r="R773" i="13"/>
  <c r="S773" i="13"/>
  <c r="R745" i="13"/>
  <c r="T745" i="13"/>
  <c r="S745" i="13"/>
  <c r="T906" i="13"/>
  <c r="S906" i="13"/>
  <c r="R906" i="13"/>
  <c r="T1079" i="13"/>
  <c r="R1079" i="13"/>
  <c r="S1079" i="13"/>
  <c r="T874" i="13"/>
  <c r="S874" i="13"/>
  <c r="R874" i="13"/>
  <c r="P837" i="13"/>
  <c r="Q837" i="13"/>
  <c r="O837" i="13"/>
  <c r="P787" i="13"/>
  <c r="Q787" i="13"/>
  <c r="O787" i="13"/>
  <c r="Q747" i="13"/>
  <c r="P747" i="13"/>
  <c r="O747" i="13"/>
  <c r="Q731" i="13"/>
  <c r="P731" i="13"/>
  <c r="O731" i="13"/>
  <c r="P1070" i="13"/>
  <c r="Q1070" i="13"/>
  <c r="O1070" i="13"/>
  <c r="T1047" i="13"/>
  <c r="S1047" i="13"/>
  <c r="R1047" i="13"/>
  <c r="T973" i="13"/>
  <c r="S973" i="13"/>
  <c r="R973" i="13"/>
  <c r="T898" i="13"/>
  <c r="S898" i="13"/>
  <c r="R898" i="13"/>
  <c r="P772" i="13"/>
  <c r="Q772" i="13"/>
  <c r="O772" i="13"/>
  <c r="I721" i="13"/>
  <c r="T623" i="13"/>
  <c r="S623" i="13"/>
  <c r="R623" i="13"/>
  <c r="T607" i="13"/>
  <c r="S607" i="13"/>
  <c r="R607" i="13"/>
  <c r="T591" i="13"/>
  <c r="S591" i="13"/>
  <c r="R591" i="13"/>
  <c r="T575" i="13"/>
  <c r="S575" i="13"/>
  <c r="R575" i="13"/>
  <c r="T559" i="13"/>
  <c r="S559" i="13"/>
  <c r="R559" i="13"/>
  <c r="T543" i="13"/>
  <c r="R543" i="13"/>
  <c r="S543" i="13"/>
  <c r="P1018" i="13"/>
  <c r="O1018" i="13"/>
  <c r="Q1018" i="13"/>
  <c r="T977" i="13"/>
  <c r="S977" i="13"/>
  <c r="R977" i="13"/>
  <c r="T806" i="13"/>
  <c r="R806" i="13"/>
  <c r="S806" i="13"/>
  <c r="R717" i="13"/>
  <c r="T717" i="13"/>
  <c r="S717" i="13"/>
  <c r="R685" i="13"/>
  <c r="T685" i="13"/>
  <c r="S685" i="13"/>
  <c r="T918" i="13"/>
  <c r="S918" i="13"/>
  <c r="R918" i="13"/>
  <c r="T858" i="13"/>
  <c r="S858" i="13"/>
  <c r="R858" i="13"/>
  <c r="I850" i="13"/>
  <c r="T746" i="13"/>
  <c r="S746" i="13"/>
  <c r="R746" i="13"/>
  <c r="R505" i="13"/>
  <c r="T505" i="13"/>
  <c r="S505" i="13"/>
  <c r="P828" i="13"/>
  <c r="Q828" i="13"/>
  <c r="O828" i="13"/>
  <c r="L686" i="13"/>
  <c r="N686" i="13"/>
  <c r="M686" i="13"/>
  <c r="I686" i="13"/>
  <c r="R660" i="13"/>
  <c r="T660" i="13"/>
  <c r="S660" i="13"/>
  <c r="I732" i="13"/>
  <c r="L732" i="13"/>
  <c r="N732" i="13"/>
  <c r="M732" i="13"/>
  <c r="T613" i="13"/>
  <c r="S613" i="13"/>
  <c r="R613" i="13"/>
  <c r="I616" i="13"/>
  <c r="Q616" i="13"/>
  <c r="P616" i="13"/>
  <c r="O616" i="13"/>
  <c r="T520" i="13"/>
  <c r="S520" i="13"/>
  <c r="R520" i="13"/>
  <c r="T458" i="13"/>
  <c r="S458" i="13"/>
  <c r="R458" i="13"/>
  <c r="R832" i="13"/>
  <c r="T832" i="13"/>
  <c r="S832" i="13"/>
  <c r="R530" i="13"/>
  <c r="T530" i="13"/>
  <c r="S530" i="13"/>
  <c r="T814" i="13"/>
  <c r="R814" i="13"/>
  <c r="S814" i="13"/>
  <c r="P769" i="13"/>
  <c r="Q769" i="13"/>
  <c r="O769" i="13"/>
  <c r="L718" i="13"/>
  <c r="N718" i="13"/>
  <c r="M718" i="13"/>
  <c r="I718" i="13"/>
  <c r="T700" i="13"/>
  <c r="S700" i="13"/>
  <c r="R700" i="13"/>
  <c r="T633" i="13"/>
  <c r="S633" i="13"/>
  <c r="R633" i="13"/>
  <c r="R598" i="13"/>
  <c r="T598" i="13"/>
  <c r="S598" i="13"/>
  <c r="T572" i="13"/>
  <c r="R572" i="13"/>
  <c r="S572" i="13"/>
  <c r="I650" i="13"/>
  <c r="Q650" i="13"/>
  <c r="P650" i="13"/>
  <c r="O650" i="13"/>
  <c r="R550" i="13"/>
  <c r="T550" i="13"/>
  <c r="S550" i="13"/>
  <c r="T625" i="13"/>
  <c r="S625" i="13"/>
  <c r="R625" i="13"/>
  <c r="T565" i="13"/>
  <c r="R565" i="13"/>
  <c r="S565" i="13"/>
  <c r="N471" i="13"/>
  <c r="M471" i="13"/>
  <c r="L471" i="13"/>
  <c r="I471" i="13"/>
  <c r="T460" i="13"/>
  <c r="S460" i="13"/>
  <c r="R460" i="13"/>
  <c r="N439" i="13"/>
  <c r="M439" i="13"/>
  <c r="L439" i="13"/>
  <c r="I439" i="13"/>
  <c r="I658" i="13"/>
  <c r="Q658" i="13"/>
  <c r="P658" i="13"/>
  <c r="O658" i="13"/>
  <c r="T524" i="13"/>
  <c r="S524" i="13"/>
  <c r="R524" i="13"/>
  <c r="R481" i="13"/>
  <c r="T481" i="13"/>
  <c r="S481" i="13"/>
  <c r="R431" i="13"/>
  <c r="T431" i="13"/>
  <c r="S431" i="13"/>
  <c r="R376" i="13"/>
  <c r="T376" i="13"/>
  <c r="S376" i="13"/>
  <c r="R368" i="13"/>
  <c r="T368" i="13"/>
  <c r="S368" i="13"/>
  <c r="R360" i="13"/>
  <c r="T360" i="13"/>
  <c r="S360" i="13"/>
  <c r="R352" i="13"/>
  <c r="T352" i="13"/>
  <c r="S352" i="13"/>
  <c r="R344" i="13"/>
  <c r="T344" i="13"/>
  <c r="S344" i="13"/>
  <c r="T308" i="13"/>
  <c r="S308" i="13"/>
  <c r="R308" i="13"/>
  <c r="R428" i="13"/>
  <c r="T428" i="13"/>
  <c r="S428" i="13"/>
  <c r="R371" i="13"/>
  <c r="T371" i="13"/>
  <c r="S371" i="13"/>
  <c r="R339" i="13"/>
  <c r="T339" i="13"/>
  <c r="S339" i="13"/>
  <c r="T299" i="13"/>
  <c r="S299" i="13"/>
  <c r="R299" i="13"/>
  <c r="N262" i="13"/>
  <c r="M262" i="13"/>
  <c r="L262" i="13"/>
  <c r="I262" i="13"/>
  <c r="R417" i="13"/>
  <c r="T417" i="13"/>
  <c r="S417" i="13"/>
  <c r="R336" i="13"/>
  <c r="T336" i="13"/>
  <c r="S336" i="13"/>
  <c r="T298" i="13"/>
  <c r="S298" i="13"/>
  <c r="R298" i="13"/>
  <c r="R422" i="13"/>
  <c r="T422" i="13"/>
  <c r="S422" i="13"/>
  <c r="R361" i="13"/>
  <c r="T361" i="13"/>
  <c r="S361" i="13"/>
  <c r="R395" i="13"/>
  <c r="T395" i="13"/>
  <c r="S395" i="13"/>
  <c r="R381" i="13"/>
  <c r="T381" i="13"/>
  <c r="S381" i="13"/>
  <c r="T320" i="13"/>
  <c r="S320" i="13"/>
  <c r="R320" i="13"/>
  <c r="T304" i="13"/>
  <c r="S304" i="13"/>
  <c r="R304" i="13"/>
  <c r="T288" i="13"/>
  <c r="S288" i="13"/>
  <c r="R288" i="13"/>
  <c r="P501" i="13"/>
  <c r="Q501" i="13"/>
  <c r="O501" i="13"/>
  <c r="R416" i="13"/>
  <c r="T416" i="13"/>
  <c r="S416" i="13"/>
  <c r="R367" i="13"/>
  <c r="T367" i="13"/>
  <c r="S367" i="13"/>
  <c r="R354" i="13"/>
  <c r="T354" i="13"/>
  <c r="S354" i="13"/>
  <c r="R332" i="13"/>
  <c r="T332" i="13"/>
  <c r="S332" i="13"/>
  <c r="R410" i="13"/>
  <c r="T410" i="13"/>
  <c r="S410" i="13"/>
  <c r="M48" i="13"/>
  <c r="L48" i="13"/>
  <c r="N48" i="13"/>
  <c r="I48" i="13"/>
  <c r="T537" i="13"/>
  <c r="R537" i="13"/>
  <c r="S537" i="13"/>
  <c r="I357" i="13"/>
  <c r="M357" i="13"/>
  <c r="L357" i="13"/>
  <c r="N357" i="13"/>
  <c r="P278" i="13"/>
  <c r="Q278" i="13"/>
  <c r="O278" i="13"/>
  <c r="I278" i="13"/>
  <c r="W8" i="13"/>
  <c r="T169" i="13"/>
  <c r="S169" i="13"/>
  <c r="R169" i="13"/>
  <c r="T153" i="13"/>
  <c r="S153" i="13"/>
  <c r="R153" i="13"/>
  <c r="T137" i="13"/>
  <c r="S137" i="13"/>
  <c r="R137" i="13"/>
  <c r="T121" i="13"/>
  <c r="S121" i="13"/>
  <c r="R121" i="13"/>
  <c r="T105" i="13"/>
  <c r="S105" i="13"/>
  <c r="R105" i="13"/>
  <c r="T89" i="13"/>
  <c r="S89" i="13"/>
  <c r="R89" i="13"/>
  <c r="T73" i="13"/>
  <c r="S73" i="13"/>
  <c r="R73" i="13"/>
  <c r="T57" i="13"/>
  <c r="S57" i="13"/>
  <c r="R57" i="13"/>
  <c r="I318" i="13"/>
  <c r="T267" i="13"/>
  <c r="S267" i="13"/>
  <c r="R267" i="13"/>
  <c r="L36" i="13"/>
  <c r="M36" i="13"/>
  <c r="I36" i="13"/>
  <c r="N36" i="13"/>
  <c r="R19" i="13"/>
  <c r="T19" i="13"/>
  <c r="S19" i="13"/>
  <c r="T12" i="13"/>
  <c r="R12" i="13"/>
  <c r="S12" i="13"/>
  <c r="I365" i="13"/>
  <c r="M365" i="13"/>
  <c r="L365" i="13"/>
  <c r="N365" i="13"/>
  <c r="Q302" i="13"/>
  <c r="P302" i="13"/>
  <c r="O302" i="13"/>
  <c r="T2857" i="13"/>
  <c r="S2857" i="13"/>
  <c r="R2857" i="13"/>
  <c r="R2758" i="13"/>
  <c r="T2758" i="13"/>
  <c r="S2758" i="13"/>
  <c r="R2649" i="13"/>
  <c r="T2649" i="13"/>
  <c r="S2649" i="13"/>
  <c r="T2672" i="13"/>
  <c r="S2672" i="13"/>
  <c r="R2672" i="13"/>
  <c r="T2566" i="13"/>
  <c r="S2566" i="13"/>
  <c r="R2566" i="13"/>
  <c r="T2384" i="13"/>
  <c r="R2384" i="13"/>
  <c r="S2384" i="13"/>
  <c r="T2295" i="13"/>
  <c r="S2295" i="13"/>
  <c r="R2295" i="13"/>
  <c r="I2090" i="13"/>
  <c r="N2090" i="13"/>
  <c r="M2090" i="13"/>
  <c r="L2090" i="13"/>
  <c r="T2262" i="13"/>
  <c r="S2262" i="13"/>
  <c r="R2262" i="13"/>
  <c r="I2006" i="13"/>
  <c r="Q2006" i="13"/>
  <c r="P2006" i="13"/>
  <c r="O2006" i="13"/>
  <c r="T1943" i="13"/>
  <c r="S1943" i="13"/>
  <c r="R1943" i="13"/>
  <c r="T1959" i="13"/>
  <c r="S1959" i="13"/>
  <c r="R1959" i="13"/>
  <c r="O1564" i="13"/>
  <c r="Q1564" i="13"/>
  <c r="P1564" i="13"/>
  <c r="M1467" i="13"/>
  <c r="I1467" i="13"/>
  <c r="L1467" i="13"/>
  <c r="N1467" i="13"/>
  <c r="T1246" i="13"/>
  <c r="R1246" i="13"/>
  <c r="S1246" i="13"/>
  <c r="P1252" i="13"/>
  <c r="Q1252" i="13"/>
  <c r="O1252" i="13"/>
  <c r="Q1118" i="13"/>
  <c r="P1118" i="13"/>
  <c r="O1118" i="13"/>
  <c r="R980" i="13"/>
  <c r="T980" i="13"/>
  <c r="S980" i="13"/>
  <c r="T726" i="13"/>
  <c r="S726" i="13"/>
  <c r="R726" i="13"/>
  <c r="R960" i="13"/>
  <c r="T960" i="13"/>
  <c r="S960" i="13"/>
  <c r="P803" i="13"/>
  <c r="Q803" i="13"/>
  <c r="O803" i="13"/>
  <c r="T527" i="13"/>
  <c r="R527" i="13"/>
  <c r="S527" i="13"/>
  <c r="I580" i="13"/>
  <c r="P580" i="13"/>
  <c r="Q580" i="13"/>
  <c r="O580" i="13"/>
  <c r="R407" i="13"/>
  <c r="T407" i="13"/>
  <c r="S407" i="13"/>
  <c r="T284" i="13"/>
  <c r="S284" i="13"/>
  <c r="R284" i="13"/>
  <c r="R404" i="13"/>
  <c r="T404" i="13"/>
  <c r="S404" i="13"/>
  <c r="T273" i="13"/>
  <c r="S273" i="13"/>
  <c r="R273" i="13"/>
  <c r="S2913" i="13"/>
  <c r="R2913" i="13"/>
  <c r="T2913" i="13"/>
  <c r="R2928" i="13"/>
  <c r="T2928" i="13"/>
  <c r="S2928" i="13"/>
  <c r="T2911" i="13"/>
  <c r="S2911" i="13"/>
  <c r="R2911" i="13"/>
  <c r="L2875" i="13"/>
  <c r="I2875" i="13"/>
  <c r="N2875" i="13"/>
  <c r="M2875" i="13"/>
  <c r="N2879" i="13"/>
  <c r="M2879" i="13"/>
  <c r="L2879" i="13"/>
  <c r="I2879" i="13"/>
  <c r="S2827" i="13"/>
  <c r="R2827" i="13"/>
  <c r="T2827" i="13"/>
  <c r="S2874" i="13"/>
  <c r="R2874" i="13"/>
  <c r="T2874" i="13"/>
  <c r="N2801" i="13"/>
  <c r="I2801" i="13"/>
  <c r="M2801" i="13"/>
  <c r="L2801" i="13"/>
  <c r="O2768" i="13"/>
  <c r="Q2768" i="13"/>
  <c r="P2768" i="13"/>
  <c r="T2682" i="13"/>
  <c r="S2682" i="13"/>
  <c r="R2682" i="13"/>
  <c r="R2659" i="13"/>
  <c r="T2659" i="13"/>
  <c r="S2659" i="13"/>
  <c r="R2645" i="13"/>
  <c r="T2645" i="13"/>
  <c r="S2645" i="13"/>
  <c r="Q2689" i="13"/>
  <c r="P2689" i="13"/>
  <c r="O2689" i="13"/>
  <c r="T2612" i="13"/>
  <c r="S2612" i="13"/>
  <c r="R2612" i="13"/>
  <c r="S2619" i="13"/>
  <c r="T2619" i="13"/>
  <c r="R2619" i="13"/>
  <c r="T2610" i="13"/>
  <c r="S2610" i="13"/>
  <c r="R2610" i="13"/>
  <c r="Q2681" i="13"/>
  <c r="P2681" i="13"/>
  <c r="O2681" i="13"/>
  <c r="R2647" i="13"/>
  <c r="T2647" i="13"/>
  <c r="S2647" i="13"/>
  <c r="Q2641" i="13"/>
  <c r="P2641" i="13"/>
  <c r="O2641" i="13"/>
  <c r="T2570" i="13"/>
  <c r="S2570" i="13"/>
  <c r="R2570" i="13"/>
  <c r="T2562" i="13"/>
  <c r="S2562" i="13"/>
  <c r="R2562" i="13"/>
  <c r="T2554" i="13"/>
  <c r="S2554" i="13"/>
  <c r="R2554" i="13"/>
  <c r="Q2583" i="13"/>
  <c r="P2583" i="13"/>
  <c r="O2583" i="13"/>
  <c r="I2532" i="13"/>
  <c r="Q2532" i="13"/>
  <c r="P2532" i="13"/>
  <c r="O2532" i="13"/>
  <c r="Q2486" i="13"/>
  <c r="P2486" i="13"/>
  <c r="O2486" i="13"/>
  <c r="T2550" i="13"/>
  <c r="S2550" i="13"/>
  <c r="R2550" i="13"/>
  <c r="I2522" i="13"/>
  <c r="N2522" i="13"/>
  <c r="M2522" i="13"/>
  <c r="L2522" i="13"/>
  <c r="R2565" i="13"/>
  <c r="T2565" i="13"/>
  <c r="S2565" i="13"/>
  <c r="R2557" i="13"/>
  <c r="T2557" i="13"/>
  <c r="S2557" i="13"/>
  <c r="Q2555" i="13"/>
  <c r="P2555" i="13"/>
  <c r="O2555" i="13"/>
  <c r="T2520" i="13"/>
  <c r="S2520" i="13"/>
  <c r="R2520" i="13"/>
  <c r="T2512" i="13"/>
  <c r="S2512" i="13"/>
  <c r="R2512" i="13"/>
  <c r="T2488" i="13"/>
  <c r="S2488" i="13"/>
  <c r="R2488" i="13"/>
  <c r="T2464" i="13"/>
  <c r="R2464" i="13"/>
  <c r="S2464" i="13"/>
  <c r="T2424" i="13"/>
  <c r="S2424" i="13"/>
  <c r="R2424" i="13"/>
  <c r="M2489" i="13"/>
  <c r="L2489" i="13"/>
  <c r="I2489" i="13"/>
  <c r="N2489" i="13"/>
  <c r="T2594" i="13"/>
  <c r="S2594" i="13"/>
  <c r="R2594" i="13"/>
  <c r="T2578" i="13"/>
  <c r="S2578" i="13"/>
  <c r="R2578" i="13"/>
  <c r="R2454" i="13"/>
  <c r="T2454" i="13"/>
  <c r="S2454" i="13"/>
  <c r="Q2563" i="13"/>
  <c r="P2563" i="13"/>
  <c r="O2563" i="13"/>
  <c r="M2473" i="13"/>
  <c r="L2473" i="13"/>
  <c r="I2473" i="13"/>
  <c r="N2473" i="13"/>
  <c r="M2477" i="13"/>
  <c r="L2477" i="13"/>
  <c r="I2477" i="13"/>
  <c r="N2477" i="13"/>
  <c r="T2434" i="13"/>
  <c r="S2434" i="13"/>
  <c r="R2434" i="13"/>
  <c r="T2438" i="13"/>
  <c r="S2438" i="13"/>
  <c r="R2438" i="13"/>
  <c r="R2450" i="13"/>
  <c r="T2450" i="13"/>
  <c r="S2450" i="13"/>
  <c r="T2410" i="13"/>
  <c r="S2410" i="13"/>
  <c r="R2410" i="13"/>
  <c r="T2446" i="13"/>
  <c r="S2446" i="13"/>
  <c r="R2446" i="13"/>
  <c r="T2402" i="13"/>
  <c r="R2402" i="13"/>
  <c r="S2402" i="13"/>
  <c r="O2384" i="13"/>
  <c r="Q2384" i="13"/>
  <c r="P2384" i="13"/>
  <c r="R2417" i="13"/>
  <c r="T2417" i="13"/>
  <c r="S2417" i="13"/>
  <c r="T2376" i="13"/>
  <c r="R2376" i="13"/>
  <c r="S2376" i="13"/>
  <c r="T2368" i="13"/>
  <c r="R2368" i="13"/>
  <c r="S2368" i="13"/>
  <c r="T2308" i="13"/>
  <c r="S2308" i="13"/>
  <c r="R2308" i="13"/>
  <c r="M2353" i="13"/>
  <c r="L2353" i="13"/>
  <c r="I2353" i="13"/>
  <c r="N2353" i="13"/>
  <c r="M2337" i="13"/>
  <c r="L2337" i="13"/>
  <c r="I2337" i="13"/>
  <c r="N2337" i="13"/>
  <c r="M2469" i="13"/>
  <c r="L2469" i="13"/>
  <c r="I2469" i="13"/>
  <c r="N2469" i="13"/>
  <c r="R2429" i="13"/>
  <c r="T2429" i="13"/>
  <c r="S2429" i="13"/>
  <c r="L2301" i="13"/>
  <c r="I2301" i="13"/>
  <c r="N2301" i="13"/>
  <c r="M2301" i="13"/>
  <c r="S2322" i="13"/>
  <c r="R2322" i="13"/>
  <c r="T2322" i="13"/>
  <c r="T2316" i="13"/>
  <c r="S2316" i="13"/>
  <c r="R2316" i="13"/>
  <c r="Q2304" i="13"/>
  <c r="P2304" i="13"/>
  <c r="O2304" i="13"/>
  <c r="M2199" i="13"/>
  <c r="L2199" i="13"/>
  <c r="I2199" i="13"/>
  <c r="N2199" i="13"/>
  <c r="S2172" i="13"/>
  <c r="T2172" i="13"/>
  <c r="R2172" i="13"/>
  <c r="I2138" i="13"/>
  <c r="N2138" i="13"/>
  <c r="M2138" i="13"/>
  <c r="L2138" i="13"/>
  <c r="I2106" i="13"/>
  <c r="N2106" i="13"/>
  <c r="M2106" i="13"/>
  <c r="L2106" i="13"/>
  <c r="S2184" i="13"/>
  <c r="R2184" i="13"/>
  <c r="T2184" i="13"/>
  <c r="T2163" i="13"/>
  <c r="S2163" i="13"/>
  <c r="R2163" i="13"/>
  <c r="T2164" i="13"/>
  <c r="S2164" i="13"/>
  <c r="R2164" i="13"/>
  <c r="M2125" i="13"/>
  <c r="L2125" i="13"/>
  <c r="I2125" i="13"/>
  <c r="N2125" i="13"/>
  <c r="M2097" i="13"/>
  <c r="L2097" i="13"/>
  <c r="I2097" i="13"/>
  <c r="N2097" i="13"/>
  <c r="M2235" i="13"/>
  <c r="L2235" i="13"/>
  <c r="I2235" i="13"/>
  <c r="N2235" i="13"/>
  <c r="T2168" i="13"/>
  <c r="S2168" i="13"/>
  <c r="R2168" i="13"/>
  <c r="T2084" i="13"/>
  <c r="S2084" i="13"/>
  <c r="R2084" i="13"/>
  <c r="S2066" i="13"/>
  <c r="R2066" i="13"/>
  <c r="T2066" i="13"/>
  <c r="T2135" i="13"/>
  <c r="S2135" i="13"/>
  <c r="R2135" i="13"/>
  <c r="Q1969" i="13"/>
  <c r="P1969" i="13"/>
  <c r="O1969" i="13"/>
  <c r="Q1937" i="13"/>
  <c r="P1937" i="13"/>
  <c r="O1937" i="13"/>
  <c r="L2181" i="13"/>
  <c r="N2181" i="13"/>
  <c r="M2181" i="13"/>
  <c r="I2181" i="13"/>
  <c r="M2133" i="13"/>
  <c r="L2133" i="13"/>
  <c r="I2133" i="13"/>
  <c r="N2133" i="13"/>
  <c r="M2239" i="13"/>
  <c r="L2239" i="13"/>
  <c r="I2239" i="13"/>
  <c r="N2239" i="13"/>
  <c r="M2077" i="13"/>
  <c r="L2077" i="13"/>
  <c r="I2077" i="13"/>
  <c r="N2077" i="13"/>
  <c r="T1996" i="13"/>
  <c r="R1996" i="13"/>
  <c r="S1996" i="13"/>
  <c r="T2155" i="13"/>
  <c r="S2155" i="13"/>
  <c r="R2155" i="13"/>
  <c r="T2016" i="13"/>
  <c r="R2016" i="13"/>
  <c r="S2016" i="13"/>
  <c r="P1984" i="13"/>
  <c r="O1984" i="13"/>
  <c r="Q1984" i="13"/>
  <c r="T1967" i="13"/>
  <c r="S1967" i="13"/>
  <c r="R1967" i="13"/>
  <c r="S1925" i="13"/>
  <c r="R1925" i="13"/>
  <c r="T1925" i="13"/>
  <c r="I2034" i="13"/>
  <c r="Q2034" i="13"/>
  <c r="P2034" i="13"/>
  <c r="O2034" i="13"/>
  <c r="Q2000" i="13"/>
  <c r="P2000" i="13"/>
  <c r="O2000" i="13"/>
  <c r="M1976" i="13"/>
  <c r="L1976" i="13"/>
  <c r="I1976" i="13"/>
  <c r="N1976" i="13"/>
  <c r="M1924" i="13"/>
  <c r="L1924" i="13"/>
  <c r="I1924" i="13"/>
  <c r="N1924" i="13"/>
  <c r="S1917" i="13"/>
  <c r="R1917" i="13"/>
  <c r="T1917" i="13"/>
  <c r="R1877" i="13"/>
  <c r="T1877" i="13"/>
  <c r="S1877" i="13"/>
  <c r="M2045" i="13"/>
  <c r="L2045" i="13"/>
  <c r="I2045" i="13"/>
  <c r="N2045" i="13"/>
  <c r="T1868" i="13"/>
  <c r="S1868" i="13"/>
  <c r="R1868" i="13"/>
  <c r="I1848" i="13"/>
  <c r="N1848" i="13"/>
  <c r="M1848" i="13"/>
  <c r="L1848" i="13"/>
  <c r="I1816" i="13"/>
  <c r="N1816" i="13"/>
  <c r="M1816" i="13"/>
  <c r="L1816" i="13"/>
  <c r="I1784" i="13"/>
  <c r="N1784" i="13"/>
  <c r="M1784" i="13"/>
  <c r="L1784" i="13"/>
  <c r="I1752" i="13"/>
  <c r="N1752" i="13"/>
  <c r="M1752" i="13"/>
  <c r="L1752" i="13"/>
  <c r="T2111" i="13"/>
  <c r="S2111" i="13"/>
  <c r="R2111" i="13"/>
  <c r="T1951" i="13"/>
  <c r="S1951" i="13"/>
  <c r="R1951" i="13"/>
  <c r="M1916" i="13"/>
  <c r="L1916" i="13"/>
  <c r="I1916" i="13"/>
  <c r="N1916" i="13"/>
  <c r="R1879" i="13"/>
  <c r="T1879" i="13"/>
  <c r="S1879" i="13"/>
  <c r="T2261" i="13"/>
  <c r="S2261" i="13"/>
  <c r="R2261" i="13"/>
  <c r="S2176" i="13"/>
  <c r="R2176" i="13"/>
  <c r="T2176" i="13"/>
  <c r="M2153" i="13"/>
  <c r="L2153" i="13"/>
  <c r="I2153" i="13"/>
  <c r="N2153" i="13"/>
  <c r="S1961" i="13"/>
  <c r="R1961" i="13"/>
  <c r="T1961" i="13"/>
  <c r="T1939" i="13"/>
  <c r="S1939" i="13"/>
  <c r="R1939" i="13"/>
  <c r="T1798" i="13"/>
  <c r="S1798" i="13"/>
  <c r="R1798" i="13"/>
  <c r="S1713" i="13"/>
  <c r="T1713" i="13"/>
  <c r="R1713" i="13"/>
  <c r="L1880" i="13"/>
  <c r="N1880" i="13"/>
  <c r="M1880" i="13"/>
  <c r="I1880" i="13"/>
  <c r="T1826" i="13"/>
  <c r="S1826" i="13"/>
  <c r="R1826" i="13"/>
  <c r="S1723" i="13"/>
  <c r="R1723" i="13"/>
  <c r="T1723" i="13"/>
  <c r="M1803" i="13"/>
  <c r="L1803" i="13"/>
  <c r="I1803" i="13"/>
  <c r="N1803" i="13"/>
  <c r="R1988" i="13"/>
  <c r="T1988" i="13"/>
  <c r="S1988" i="13"/>
  <c r="M1767" i="13"/>
  <c r="L1767" i="13"/>
  <c r="I1767" i="13"/>
  <c r="N1767" i="13"/>
  <c r="T1750" i="13"/>
  <c r="S1750" i="13"/>
  <c r="R1750" i="13"/>
  <c r="M1706" i="13"/>
  <c r="L1706" i="13"/>
  <c r="N1706" i="13"/>
  <c r="I1706" i="13"/>
  <c r="T1688" i="13"/>
  <c r="S1688" i="13"/>
  <c r="R1688" i="13"/>
  <c r="T1656" i="13"/>
  <c r="S1656" i="13"/>
  <c r="R1656" i="13"/>
  <c r="T1624" i="13"/>
  <c r="S1624" i="13"/>
  <c r="R1624" i="13"/>
  <c r="T1592" i="13"/>
  <c r="R1592" i="13"/>
  <c r="S1592" i="13"/>
  <c r="T1842" i="13"/>
  <c r="S1842" i="13"/>
  <c r="R1842" i="13"/>
  <c r="T1838" i="13"/>
  <c r="S1838" i="13"/>
  <c r="R1838" i="13"/>
  <c r="M1726" i="13"/>
  <c r="L1726" i="13"/>
  <c r="N1726" i="13"/>
  <c r="I1726" i="13"/>
  <c r="T1623" i="13"/>
  <c r="R1623" i="13"/>
  <c r="S1623" i="13"/>
  <c r="Q1648" i="13"/>
  <c r="P1648" i="13"/>
  <c r="O1648" i="13"/>
  <c r="R1622" i="13"/>
  <c r="T1622" i="13"/>
  <c r="S1622" i="13"/>
  <c r="T1665" i="13"/>
  <c r="S1665" i="13"/>
  <c r="R1665" i="13"/>
  <c r="M1743" i="13"/>
  <c r="L1743" i="13"/>
  <c r="I1743" i="13"/>
  <c r="N1743" i="13"/>
  <c r="Q1652" i="13"/>
  <c r="P1652" i="13"/>
  <c r="O1652" i="13"/>
  <c r="R1558" i="13"/>
  <c r="T1558" i="13"/>
  <c r="S1558" i="13"/>
  <c r="I1524" i="13"/>
  <c r="N1524" i="13"/>
  <c r="M1524" i="13"/>
  <c r="L1524" i="13"/>
  <c r="I1496" i="13"/>
  <c r="N1496" i="13"/>
  <c r="M1496" i="13"/>
  <c r="L1496" i="13"/>
  <c r="N1472" i="13"/>
  <c r="M1472" i="13"/>
  <c r="L1472" i="13"/>
  <c r="I1472" i="13"/>
  <c r="N1456" i="13"/>
  <c r="M1456" i="13"/>
  <c r="L1456" i="13"/>
  <c r="I1456" i="13"/>
  <c r="N1440" i="13"/>
  <c r="M1440" i="13"/>
  <c r="L1440" i="13"/>
  <c r="I1440" i="13"/>
  <c r="N1424" i="13"/>
  <c r="M1424" i="13"/>
  <c r="L1424" i="13"/>
  <c r="I1424" i="13"/>
  <c r="T1699" i="13"/>
  <c r="S1699" i="13"/>
  <c r="R1699" i="13"/>
  <c r="P1619" i="13"/>
  <c r="Q1619" i="13"/>
  <c r="O1619" i="13"/>
  <c r="T1597" i="13"/>
  <c r="R1597" i="13"/>
  <c r="S1597" i="13"/>
  <c r="T1561" i="13"/>
  <c r="R1561" i="13"/>
  <c r="S1561" i="13"/>
  <c r="Q1672" i="13"/>
  <c r="P1672" i="13"/>
  <c r="O1672" i="13"/>
  <c r="T1549" i="13"/>
  <c r="R1549" i="13"/>
  <c r="S1549" i="13"/>
  <c r="T1687" i="13"/>
  <c r="S1687" i="13"/>
  <c r="R1687" i="13"/>
  <c r="T1657" i="13"/>
  <c r="S1657" i="13"/>
  <c r="R1657" i="13"/>
  <c r="M1716" i="13"/>
  <c r="N1716" i="13"/>
  <c r="L1716" i="13"/>
  <c r="I1716" i="13"/>
  <c r="M1543" i="13"/>
  <c r="L1543" i="13"/>
  <c r="I1543" i="13"/>
  <c r="N1543" i="13"/>
  <c r="M1515" i="13"/>
  <c r="L1515" i="13"/>
  <c r="I1515" i="13"/>
  <c r="N1515" i="13"/>
  <c r="M1435" i="13"/>
  <c r="I1435" i="13"/>
  <c r="L1435" i="13"/>
  <c r="N1435" i="13"/>
  <c r="M1395" i="13"/>
  <c r="I1395" i="13"/>
  <c r="L1395" i="13"/>
  <c r="N1395" i="13"/>
  <c r="T1338" i="13"/>
  <c r="S1338" i="13"/>
  <c r="R1338" i="13"/>
  <c r="T1306" i="13"/>
  <c r="R1306" i="13"/>
  <c r="S1306" i="13"/>
  <c r="T1274" i="13"/>
  <c r="R1274" i="13"/>
  <c r="S1274" i="13"/>
  <c r="T1501" i="13"/>
  <c r="S1501" i="13"/>
  <c r="R1501" i="13"/>
  <c r="Q1572" i="13"/>
  <c r="P1572" i="13"/>
  <c r="O1572" i="13"/>
  <c r="L1378" i="13"/>
  <c r="I1378" i="13"/>
  <c r="N1378" i="13"/>
  <c r="M1378" i="13"/>
  <c r="M1399" i="13"/>
  <c r="I1399" i="13"/>
  <c r="N1399" i="13"/>
  <c r="L1399" i="13"/>
  <c r="M1851" i="13"/>
  <c r="L1851" i="13"/>
  <c r="I1851" i="13"/>
  <c r="N1851" i="13"/>
  <c r="M1447" i="13"/>
  <c r="I1447" i="13"/>
  <c r="N1447" i="13"/>
  <c r="L1447" i="13"/>
  <c r="T1514" i="13"/>
  <c r="S1514" i="13"/>
  <c r="R1514" i="13"/>
  <c r="T1421" i="13"/>
  <c r="S1421" i="13"/>
  <c r="R1421" i="13"/>
  <c r="T1301" i="13"/>
  <c r="R1301" i="13"/>
  <c r="S1301" i="13"/>
  <c r="T1273" i="13"/>
  <c r="R1273" i="13"/>
  <c r="S1273" i="13"/>
  <c r="Q1333" i="13"/>
  <c r="P1333" i="13"/>
  <c r="O1333" i="13"/>
  <c r="Q1337" i="13"/>
  <c r="P1337" i="13"/>
  <c r="O1337" i="13"/>
  <c r="R1327" i="13"/>
  <c r="T1327" i="13"/>
  <c r="S1327" i="13"/>
  <c r="R1319" i="13"/>
  <c r="T1319" i="13"/>
  <c r="S1319" i="13"/>
  <c r="R1279" i="13"/>
  <c r="T1279" i="13"/>
  <c r="S1279" i="13"/>
  <c r="R1247" i="13"/>
  <c r="T1247" i="13"/>
  <c r="S1247" i="13"/>
  <c r="M1454" i="13"/>
  <c r="L1454" i="13"/>
  <c r="I1454" i="13"/>
  <c r="N1454" i="13"/>
  <c r="Q1228" i="13"/>
  <c r="P1228" i="13"/>
  <c r="O1228" i="13"/>
  <c r="T1402" i="13"/>
  <c r="S1402" i="13"/>
  <c r="R1402" i="13"/>
  <c r="P1243" i="13"/>
  <c r="O1243" i="13"/>
  <c r="Q1243" i="13"/>
  <c r="T1537" i="13"/>
  <c r="S1537" i="13"/>
  <c r="R1537" i="13"/>
  <c r="R1259" i="13"/>
  <c r="T1259" i="13"/>
  <c r="S1259" i="13"/>
  <c r="Q1357" i="13"/>
  <c r="P1357" i="13"/>
  <c r="O1357" i="13"/>
  <c r="R1263" i="13"/>
  <c r="T1263" i="13"/>
  <c r="S1263" i="13"/>
  <c r="P1241" i="13"/>
  <c r="Q1241" i="13"/>
  <c r="O1241" i="13"/>
  <c r="I1241" i="13"/>
  <c r="T1113" i="13"/>
  <c r="S1113" i="13"/>
  <c r="R1113" i="13"/>
  <c r="Q1086" i="13"/>
  <c r="P1086" i="13"/>
  <c r="O1086" i="13"/>
  <c r="T1157" i="13"/>
  <c r="S1157" i="13"/>
  <c r="R1157" i="13"/>
  <c r="T1065" i="13"/>
  <c r="R1065" i="13"/>
  <c r="S1065" i="13"/>
  <c r="T1011" i="13"/>
  <c r="S1011" i="13"/>
  <c r="R1011" i="13"/>
  <c r="T963" i="13"/>
  <c r="S963" i="13"/>
  <c r="R963" i="13"/>
  <c r="T947" i="13"/>
  <c r="S947" i="13"/>
  <c r="R947" i="13"/>
  <c r="T931" i="13"/>
  <c r="S931" i="13"/>
  <c r="R931" i="13"/>
  <c r="T915" i="13"/>
  <c r="S915" i="13"/>
  <c r="R915" i="13"/>
  <c r="T899" i="13"/>
  <c r="S899" i="13"/>
  <c r="R899" i="13"/>
  <c r="T883" i="13"/>
  <c r="S883" i="13"/>
  <c r="R883" i="13"/>
  <c r="T851" i="13"/>
  <c r="R851" i="13"/>
  <c r="S851" i="13"/>
  <c r="T819" i="13"/>
  <c r="R819" i="13"/>
  <c r="S819" i="13"/>
  <c r="T787" i="13"/>
  <c r="R787" i="13"/>
  <c r="S787" i="13"/>
  <c r="P1271" i="13"/>
  <c r="Q1271" i="13"/>
  <c r="O1271" i="13"/>
  <c r="T1187" i="13"/>
  <c r="S1187" i="13"/>
  <c r="R1187" i="13"/>
  <c r="T1155" i="13"/>
  <c r="S1155" i="13"/>
  <c r="R1155" i="13"/>
  <c r="T1081" i="13"/>
  <c r="R1081" i="13"/>
  <c r="S1081" i="13"/>
  <c r="R1032" i="13"/>
  <c r="T1032" i="13"/>
  <c r="S1032" i="13"/>
  <c r="P1089" i="13"/>
  <c r="Q1089" i="13"/>
  <c r="O1089" i="13"/>
  <c r="P985" i="13"/>
  <c r="I985" i="13"/>
  <c r="Q985" i="13"/>
  <c r="O985" i="13"/>
  <c r="T1209" i="13"/>
  <c r="S1209" i="13"/>
  <c r="R1209" i="13"/>
  <c r="T1177" i="13"/>
  <c r="S1177" i="13"/>
  <c r="R1177" i="13"/>
  <c r="T1145" i="13"/>
  <c r="S1145" i="13"/>
  <c r="R1145" i="13"/>
  <c r="R1028" i="13"/>
  <c r="T1028" i="13"/>
  <c r="S1028" i="13"/>
  <c r="R996" i="13"/>
  <c r="T996" i="13"/>
  <c r="S996" i="13"/>
  <c r="Q1206" i="13"/>
  <c r="P1206" i="13"/>
  <c r="O1206" i="13"/>
  <c r="Q1174" i="13"/>
  <c r="P1174" i="13"/>
  <c r="O1174" i="13"/>
  <c r="R1108" i="13"/>
  <c r="T1108" i="13"/>
  <c r="S1108" i="13"/>
  <c r="P1082" i="13"/>
  <c r="Q1082" i="13"/>
  <c r="O1082" i="13"/>
  <c r="T1035" i="13"/>
  <c r="R1035" i="13"/>
  <c r="S1035" i="13"/>
  <c r="R741" i="13"/>
  <c r="T741" i="13"/>
  <c r="S741" i="13"/>
  <c r="R1367" i="13"/>
  <c r="T1367" i="13"/>
  <c r="S1367" i="13"/>
  <c r="T1135" i="13"/>
  <c r="S1135" i="13"/>
  <c r="R1135" i="13"/>
  <c r="T842" i="13"/>
  <c r="S842" i="13"/>
  <c r="R842" i="13"/>
  <c r="R1044" i="13"/>
  <c r="T1044" i="13"/>
  <c r="S1044" i="13"/>
  <c r="L1039" i="13"/>
  <c r="N1039" i="13"/>
  <c r="M1039" i="13"/>
  <c r="I1039" i="13"/>
  <c r="R992" i="13"/>
  <c r="T992" i="13"/>
  <c r="S992" i="13"/>
  <c r="P853" i="13"/>
  <c r="Q853" i="13"/>
  <c r="O853" i="13"/>
  <c r="R683" i="13"/>
  <c r="T683" i="13"/>
  <c r="S683" i="13"/>
  <c r="T834" i="13"/>
  <c r="R834" i="13"/>
  <c r="S834" i="13"/>
  <c r="P812" i="13"/>
  <c r="O812" i="13"/>
  <c r="Q812" i="13"/>
  <c r="R796" i="13"/>
  <c r="T796" i="13"/>
  <c r="S796" i="13"/>
  <c r="T766" i="13"/>
  <c r="S766" i="13"/>
  <c r="R766" i="13"/>
  <c r="T750" i="13"/>
  <c r="S750" i="13"/>
  <c r="R750" i="13"/>
  <c r="T734" i="13"/>
  <c r="S734" i="13"/>
  <c r="R734" i="13"/>
  <c r="T667" i="13"/>
  <c r="S667" i="13"/>
  <c r="R667" i="13"/>
  <c r="T651" i="13"/>
  <c r="S651" i="13"/>
  <c r="R651" i="13"/>
  <c r="Q962" i="13"/>
  <c r="P962" i="13"/>
  <c r="O962" i="13"/>
  <c r="Q954" i="13"/>
  <c r="P954" i="13"/>
  <c r="O954" i="13"/>
  <c r="Q946" i="13"/>
  <c r="P946" i="13"/>
  <c r="O946" i="13"/>
  <c r="R768" i="13"/>
  <c r="T768" i="13"/>
  <c r="S768" i="13"/>
  <c r="R736" i="13"/>
  <c r="T736" i="13"/>
  <c r="S736" i="13"/>
  <c r="R679" i="13"/>
  <c r="T679" i="13"/>
  <c r="S679" i="13"/>
  <c r="P1049" i="13"/>
  <c r="Q1049" i="13"/>
  <c r="O1049" i="13"/>
  <c r="I962" i="13"/>
  <c r="R896" i="13"/>
  <c r="T896" i="13"/>
  <c r="S896" i="13"/>
  <c r="R860" i="13"/>
  <c r="T860" i="13"/>
  <c r="S860" i="13"/>
  <c r="T822" i="13"/>
  <c r="R822" i="13"/>
  <c r="S822" i="13"/>
  <c r="R808" i="13"/>
  <c r="T808" i="13"/>
  <c r="S808" i="13"/>
  <c r="R707" i="13"/>
  <c r="T707" i="13"/>
  <c r="S707" i="13"/>
  <c r="R675" i="13"/>
  <c r="T675" i="13"/>
  <c r="S675" i="13"/>
  <c r="T1037" i="13"/>
  <c r="S1037" i="13"/>
  <c r="R1037" i="13"/>
  <c r="R1008" i="13"/>
  <c r="T1008" i="13"/>
  <c r="S1008" i="13"/>
  <c r="R964" i="13"/>
  <c r="T964" i="13"/>
  <c r="S964" i="13"/>
  <c r="R956" i="13"/>
  <c r="T956" i="13"/>
  <c r="S956" i="13"/>
  <c r="R948" i="13"/>
  <c r="T948" i="13"/>
  <c r="S948" i="13"/>
  <c r="R920" i="13"/>
  <c r="T920" i="13"/>
  <c r="S920" i="13"/>
  <c r="T818" i="13"/>
  <c r="R818" i="13"/>
  <c r="S818" i="13"/>
  <c r="R501" i="13"/>
  <c r="T501" i="13"/>
  <c r="S501" i="13"/>
  <c r="P676" i="13"/>
  <c r="Q676" i="13"/>
  <c r="O676" i="13"/>
  <c r="I676" i="13"/>
  <c r="T657" i="13"/>
  <c r="S657" i="13"/>
  <c r="R657" i="13"/>
  <c r="T605" i="13"/>
  <c r="S605" i="13"/>
  <c r="R605" i="13"/>
  <c r="T597" i="13"/>
  <c r="S597" i="13"/>
  <c r="R597" i="13"/>
  <c r="T589" i="13"/>
  <c r="S589" i="13"/>
  <c r="R589" i="13"/>
  <c r="R538" i="13"/>
  <c r="T538" i="13"/>
  <c r="S538" i="13"/>
  <c r="Q727" i="13"/>
  <c r="P727" i="13"/>
  <c r="O727" i="13"/>
  <c r="R671" i="13"/>
  <c r="T671" i="13"/>
  <c r="S671" i="13"/>
  <c r="T989" i="13"/>
  <c r="S989" i="13"/>
  <c r="R989" i="13"/>
  <c r="R668" i="13"/>
  <c r="T668" i="13"/>
  <c r="S668" i="13"/>
  <c r="R634" i="13"/>
  <c r="T634" i="13"/>
  <c r="S634" i="13"/>
  <c r="P571" i="13"/>
  <c r="O571" i="13"/>
  <c r="Q571" i="13"/>
  <c r="T454" i="13"/>
  <c r="S454" i="13"/>
  <c r="R454" i="13"/>
  <c r="P801" i="13"/>
  <c r="Q801" i="13"/>
  <c r="O801" i="13"/>
  <c r="P771" i="13"/>
  <c r="Q771" i="13"/>
  <c r="O771" i="13"/>
  <c r="R719" i="13"/>
  <c r="T719" i="13"/>
  <c r="S719" i="13"/>
  <c r="T585" i="13"/>
  <c r="R585" i="13"/>
  <c r="S585" i="13"/>
  <c r="R574" i="13"/>
  <c r="T574" i="13"/>
  <c r="S574" i="13"/>
  <c r="P496" i="13"/>
  <c r="Q496" i="13"/>
  <c r="O496" i="13"/>
  <c r="R784" i="13"/>
  <c r="T784" i="13"/>
  <c r="S784" i="13"/>
  <c r="P708" i="13"/>
  <c r="Q708" i="13"/>
  <c r="O708" i="13"/>
  <c r="I708" i="13"/>
  <c r="T696" i="13"/>
  <c r="S696" i="13"/>
  <c r="R696" i="13"/>
  <c r="R602" i="13"/>
  <c r="T602" i="13"/>
  <c r="S602" i="13"/>
  <c r="T588" i="13"/>
  <c r="R588" i="13"/>
  <c r="S588" i="13"/>
  <c r="R513" i="13"/>
  <c r="T513" i="13"/>
  <c r="S513" i="13"/>
  <c r="T561" i="13"/>
  <c r="R561" i="13"/>
  <c r="S561" i="13"/>
  <c r="T519" i="13"/>
  <c r="R519" i="13"/>
  <c r="S519" i="13"/>
  <c r="R652" i="13"/>
  <c r="T652" i="13"/>
  <c r="S652" i="13"/>
  <c r="P587" i="13"/>
  <c r="O587" i="13"/>
  <c r="Q587" i="13"/>
  <c r="R554" i="13"/>
  <c r="T554" i="13"/>
  <c r="S554" i="13"/>
  <c r="R510" i="13"/>
  <c r="T510" i="13"/>
  <c r="S510" i="13"/>
  <c r="T480" i="13"/>
  <c r="S480" i="13"/>
  <c r="R480" i="13"/>
  <c r="N459" i="13"/>
  <c r="M459" i="13"/>
  <c r="L459" i="13"/>
  <c r="I459" i="13"/>
  <c r="T448" i="13"/>
  <c r="S448" i="13"/>
  <c r="R448" i="13"/>
  <c r="R386" i="13"/>
  <c r="T386" i="13"/>
  <c r="S386" i="13"/>
  <c r="T324" i="13"/>
  <c r="S324" i="13"/>
  <c r="R324" i="13"/>
  <c r="T316" i="13"/>
  <c r="S316" i="13"/>
  <c r="R316" i="13"/>
  <c r="T552" i="13"/>
  <c r="R552" i="13"/>
  <c r="S552" i="13"/>
  <c r="R436" i="13"/>
  <c r="T436" i="13"/>
  <c r="S436" i="13"/>
  <c r="T323" i="13"/>
  <c r="S323" i="13"/>
  <c r="R323" i="13"/>
  <c r="N261" i="13"/>
  <c r="M261" i="13"/>
  <c r="L261" i="13"/>
  <c r="I261" i="13"/>
  <c r="R425" i="13"/>
  <c r="T425" i="13"/>
  <c r="S425" i="13"/>
  <c r="T322" i="13"/>
  <c r="S322" i="13"/>
  <c r="R322" i="13"/>
  <c r="T569" i="13"/>
  <c r="R569" i="13"/>
  <c r="S569" i="13"/>
  <c r="R430" i="13"/>
  <c r="T430" i="13"/>
  <c r="S430" i="13"/>
  <c r="T584" i="13"/>
  <c r="R584" i="13"/>
  <c r="S584" i="13"/>
  <c r="R441" i="13"/>
  <c r="T441" i="13"/>
  <c r="S441" i="13"/>
  <c r="R403" i="13"/>
  <c r="T403" i="13"/>
  <c r="S403" i="13"/>
  <c r="R364" i="13"/>
  <c r="T364" i="13"/>
  <c r="S364" i="13"/>
  <c r="R330" i="13"/>
  <c r="T330" i="13"/>
  <c r="S330" i="13"/>
  <c r="R424" i="13"/>
  <c r="T424" i="13"/>
  <c r="S424" i="13"/>
  <c r="R614" i="13"/>
  <c r="T614" i="13"/>
  <c r="S614" i="13"/>
  <c r="R453" i="13"/>
  <c r="T453" i="13"/>
  <c r="S453" i="13"/>
  <c r="R389" i="13"/>
  <c r="T389" i="13"/>
  <c r="S389" i="13"/>
  <c r="T275" i="13"/>
  <c r="S275" i="13"/>
  <c r="R275" i="13"/>
  <c r="R31" i="13"/>
  <c r="T31" i="13"/>
  <c r="S31" i="13"/>
  <c r="R402" i="13"/>
  <c r="T402" i="13"/>
  <c r="S402" i="13"/>
  <c r="L38" i="13"/>
  <c r="N38" i="13"/>
  <c r="M38" i="13"/>
  <c r="I38" i="13"/>
  <c r="Q326" i="13"/>
  <c r="P326" i="13"/>
  <c r="O326" i="13"/>
  <c r="I326" i="13"/>
  <c r="T269" i="13"/>
  <c r="S269" i="13"/>
  <c r="R269" i="13"/>
  <c r="T246" i="13"/>
  <c r="S246" i="13"/>
  <c r="R246" i="13"/>
  <c r="R21" i="13"/>
  <c r="T21" i="13"/>
  <c r="S21" i="13"/>
  <c r="T167" i="13"/>
  <c r="S167" i="13"/>
  <c r="R167" i="13"/>
  <c r="T151" i="13"/>
  <c r="S151" i="13"/>
  <c r="R151" i="13"/>
  <c r="T135" i="13"/>
  <c r="S135" i="13"/>
  <c r="R135" i="13"/>
  <c r="T119" i="13"/>
  <c r="S119" i="13"/>
  <c r="R119" i="13"/>
  <c r="T103" i="13"/>
  <c r="S103" i="13"/>
  <c r="R103" i="13"/>
  <c r="T87" i="13"/>
  <c r="S87" i="13"/>
  <c r="R87" i="13"/>
  <c r="T71" i="13"/>
  <c r="S71" i="13"/>
  <c r="R71" i="13"/>
  <c r="P485" i="13"/>
  <c r="Q485" i="13"/>
  <c r="O485" i="13"/>
  <c r="T279" i="13"/>
  <c r="S279" i="13"/>
  <c r="R279" i="13"/>
  <c r="I25" i="13"/>
  <c r="R17" i="13"/>
  <c r="S17" i="13"/>
  <c r="T17" i="13"/>
  <c r="T2927" i="13"/>
  <c r="S2927" i="13"/>
  <c r="R2927" i="13"/>
  <c r="R2889" i="13"/>
  <c r="T2889" i="13"/>
  <c r="S2889" i="13"/>
  <c r="S2858" i="13"/>
  <c r="R2858" i="13"/>
  <c r="T2858" i="13"/>
  <c r="R2891" i="13"/>
  <c r="T2891" i="13"/>
  <c r="S2891" i="13"/>
  <c r="T2856" i="13"/>
  <c r="S2856" i="13"/>
  <c r="R2856" i="13"/>
  <c r="S2762" i="13"/>
  <c r="R2762" i="13"/>
  <c r="T2762" i="13"/>
  <c r="T2772" i="13"/>
  <c r="S2772" i="13"/>
  <c r="R2772" i="13"/>
  <c r="T2670" i="13"/>
  <c r="S2670" i="13"/>
  <c r="R2670" i="13"/>
  <c r="R2569" i="13"/>
  <c r="T2569" i="13"/>
  <c r="S2569" i="13"/>
  <c r="T2508" i="13"/>
  <c r="S2508" i="13"/>
  <c r="R2508" i="13"/>
  <c r="T2440" i="13"/>
  <c r="S2440" i="13"/>
  <c r="R2440" i="13"/>
  <c r="S2490" i="13"/>
  <c r="R2490" i="13"/>
  <c r="T2490" i="13"/>
  <c r="R2397" i="13"/>
  <c r="T2397" i="13"/>
  <c r="S2397" i="13"/>
  <c r="T2352" i="13"/>
  <c r="S2352" i="13"/>
  <c r="R2352" i="13"/>
  <c r="T2296" i="13"/>
  <c r="R2296" i="13"/>
  <c r="S2296" i="13"/>
  <c r="S2346" i="13"/>
  <c r="R2346" i="13"/>
  <c r="T2346" i="13"/>
  <c r="O2275" i="13"/>
  <c r="Q2275" i="13"/>
  <c r="P2275" i="13"/>
  <c r="T2210" i="13"/>
  <c r="S2210" i="13"/>
  <c r="R2210" i="13"/>
  <c r="T2132" i="13"/>
  <c r="S2132" i="13"/>
  <c r="R2132" i="13"/>
  <c r="I2038" i="13"/>
  <c r="Q2038" i="13"/>
  <c r="P2038" i="13"/>
  <c r="O2038" i="13"/>
  <c r="I2014" i="13"/>
  <c r="Q2014" i="13"/>
  <c r="P2014" i="13"/>
  <c r="O2014" i="13"/>
  <c r="Q1863" i="13"/>
  <c r="P1863" i="13"/>
  <c r="O1863" i="13"/>
  <c r="T2123" i="13"/>
  <c r="S2123" i="13"/>
  <c r="R2123" i="13"/>
  <c r="T2160" i="13"/>
  <c r="S2160" i="13"/>
  <c r="R2160" i="13"/>
  <c r="T1814" i="13"/>
  <c r="S1814" i="13"/>
  <c r="R1814" i="13"/>
  <c r="R1897" i="13"/>
  <c r="T1897" i="13"/>
  <c r="S1897" i="13"/>
  <c r="M1819" i="13"/>
  <c r="L1819" i="13"/>
  <c r="I1819" i="13"/>
  <c r="N1819" i="13"/>
  <c r="T1693" i="13"/>
  <c r="S1693" i="13"/>
  <c r="R1693" i="13"/>
  <c r="Q1629" i="13"/>
  <c r="P1629" i="13"/>
  <c r="O1629" i="13"/>
  <c r="I1540" i="13"/>
  <c r="N1540" i="13"/>
  <c r="M1540" i="13"/>
  <c r="L1540" i="13"/>
  <c r="N1416" i="13"/>
  <c r="M1416" i="13"/>
  <c r="L1416" i="13"/>
  <c r="I1416" i="13"/>
  <c r="R1650" i="13"/>
  <c r="T1650" i="13"/>
  <c r="S1650" i="13"/>
  <c r="I1564" i="13"/>
  <c r="T1593" i="13"/>
  <c r="R1593" i="13"/>
  <c r="S1593" i="13"/>
  <c r="T1518" i="13"/>
  <c r="S1518" i="13"/>
  <c r="R1518" i="13"/>
  <c r="T1322" i="13"/>
  <c r="S1322" i="13"/>
  <c r="R1322" i="13"/>
  <c r="R1315" i="13"/>
  <c r="T1315" i="13"/>
  <c r="S1315" i="13"/>
  <c r="R1251" i="13"/>
  <c r="T1251" i="13"/>
  <c r="S1251" i="13"/>
  <c r="R1255" i="13"/>
  <c r="T1255" i="13"/>
  <c r="S1255" i="13"/>
  <c r="Q1122" i="13"/>
  <c r="P1122" i="13"/>
  <c r="O1122" i="13"/>
  <c r="R1014" i="13"/>
  <c r="S1014" i="13"/>
  <c r="T1014" i="13"/>
  <c r="T1159" i="13"/>
  <c r="S1159" i="13"/>
  <c r="R1159" i="13"/>
  <c r="R1026" i="13"/>
  <c r="T1026" i="13"/>
  <c r="S1026" i="13"/>
  <c r="T891" i="13"/>
  <c r="S891" i="13"/>
  <c r="R891" i="13"/>
  <c r="T1185" i="13"/>
  <c r="S1185" i="13"/>
  <c r="R1185" i="13"/>
  <c r="Q1182" i="13"/>
  <c r="P1182" i="13"/>
  <c r="O1182" i="13"/>
  <c r="T1211" i="13"/>
  <c r="S1211" i="13"/>
  <c r="R1211" i="13"/>
  <c r="R1012" i="13"/>
  <c r="T1012" i="13"/>
  <c r="S1012" i="13"/>
  <c r="T971" i="13"/>
  <c r="R971" i="13"/>
  <c r="S971" i="13"/>
  <c r="T659" i="13"/>
  <c r="S659" i="13"/>
  <c r="R659" i="13"/>
  <c r="Q950" i="13"/>
  <c r="P950" i="13"/>
  <c r="O950" i="13"/>
  <c r="P829" i="13"/>
  <c r="O829" i="13"/>
  <c r="Q829" i="13"/>
  <c r="R711" i="13"/>
  <c r="T711" i="13"/>
  <c r="S711" i="13"/>
  <c r="I966" i="13"/>
  <c r="R888" i="13"/>
  <c r="T888" i="13"/>
  <c r="S888" i="13"/>
  <c r="T751" i="13"/>
  <c r="R751" i="13"/>
  <c r="S751" i="13"/>
  <c r="Q735" i="13"/>
  <c r="P735" i="13"/>
  <c r="O735" i="13"/>
  <c r="T470" i="13"/>
  <c r="S470" i="13"/>
  <c r="R470" i="13"/>
  <c r="T637" i="13"/>
  <c r="S637" i="13"/>
  <c r="R637" i="13"/>
  <c r="T487" i="13"/>
  <c r="R487" i="13"/>
  <c r="S487" i="13"/>
  <c r="R703" i="13"/>
  <c r="T703" i="13"/>
  <c r="S703" i="13"/>
  <c r="T464" i="13"/>
  <c r="S464" i="13"/>
  <c r="R464" i="13"/>
  <c r="R383" i="13"/>
  <c r="T383" i="13"/>
  <c r="S383" i="13"/>
  <c r="R331" i="13"/>
  <c r="T331" i="13"/>
  <c r="S331" i="13"/>
  <c r="T2904" i="13"/>
  <c r="S2904" i="13"/>
  <c r="R2904" i="13"/>
  <c r="P2891" i="13"/>
  <c r="O2891" i="13"/>
  <c r="Q2891" i="13"/>
  <c r="T2861" i="13"/>
  <c r="S2861" i="13"/>
  <c r="R2861" i="13"/>
  <c r="R2824" i="13"/>
  <c r="T2824" i="13"/>
  <c r="S2824" i="13"/>
  <c r="R2803" i="13"/>
  <c r="T2803" i="13"/>
  <c r="S2803" i="13"/>
  <c r="N2708" i="13"/>
  <c r="L2708" i="13"/>
  <c r="M2708" i="13"/>
  <c r="I2708" i="13"/>
  <c r="S2703" i="13"/>
  <c r="R2703" i="13"/>
  <c r="T2703" i="13"/>
  <c r="R2671" i="13"/>
  <c r="T2671" i="13"/>
  <c r="S2671" i="13"/>
  <c r="T2668" i="13"/>
  <c r="S2668" i="13"/>
  <c r="R2668" i="13"/>
  <c r="P2711" i="13"/>
  <c r="Q2711" i="13"/>
  <c r="O2711" i="13"/>
  <c r="T2664" i="13"/>
  <c r="S2664" i="13"/>
  <c r="R2664" i="13"/>
  <c r="N2922" i="13"/>
  <c r="M2922" i="13"/>
  <c r="L2922" i="13"/>
  <c r="I2922" i="13"/>
  <c r="R2920" i="13"/>
  <c r="T2920" i="13"/>
  <c r="S2920" i="13"/>
  <c r="S2897" i="13"/>
  <c r="R2897" i="13"/>
  <c r="T2897" i="13"/>
  <c r="R2887" i="13"/>
  <c r="S2887" i="13"/>
  <c r="T2887" i="13"/>
  <c r="Q2895" i="13"/>
  <c r="O2895" i="13"/>
  <c r="P2895" i="13"/>
  <c r="N2871" i="13"/>
  <c r="M2871" i="13"/>
  <c r="L2871" i="13"/>
  <c r="I2871" i="13"/>
  <c r="T2844" i="13"/>
  <c r="S2844" i="13"/>
  <c r="R2844" i="13"/>
  <c r="S2839" i="13"/>
  <c r="R2839" i="13"/>
  <c r="T2839" i="13"/>
  <c r="N2883" i="13"/>
  <c r="M2883" i="13"/>
  <c r="L2883" i="13"/>
  <c r="I2883" i="13"/>
  <c r="I2850" i="13"/>
  <c r="N2850" i="13"/>
  <c r="M2850" i="13"/>
  <c r="L2850" i="13"/>
  <c r="R2825" i="13"/>
  <c r="T2825" i="13"/>
  <c r="S2825" i="13"/>
  <c r="N2797" i="13"/>
  <c r="M2797" i="13"/>
  <c r="L2797" i="13"/>
  <c r="I2797" i="13"/>
  <c r="M2800" i="13"/>
  <c r="L2800" i="13"/>
  <c r="I2800" i="13"/>
  <c r="N2800" i="13"/>
  <c r="R2778" i="13"/>
  <c r="T2778" i="13"/>
  <c r="S2778" i="13"/>
  <c r="R2738" i="13"/>
  <c r="T2738" i="13"/>
  <c r="S2738" i="13"/>
  <c r="T2787" i="13"/>
  <c r="S2787" i="13"/>
  <c r="R2787" i="13"/>
  <c r="L2753" i="13"/>
  <c r="I2753" i="13"/>
  <c r="M2753" i="13"/>
  <c r="N2753" i="13"/>
  <c r="T2748" i="13"/>
  <c r="R2748" i="13"/>
  <c r="S2748" i="13"/>
  <c r="L2737" i="13"/>
  <c r="I2737" i="13"/>
  <c r="M2737" i="13"/>
  <c r="N2737" i="13"/>
  <c r="Q2760" i="13"/>
  <c r="P2760" i="13"/>
  <c r="O2760" i="13"/>
  <c r="M2855" i="13"/>
  <c r="L2855" i="13"/>
  <c r="I2855" i="13"/>
  <c r="N2855" i="13"/>
  <c r="S2784" i="13"/>
  <c r="R2784" i="13"/>
  <c r="T2784" i="13"/>
  <c r="T2775" i="13"/>
  <c r="S2775" i="13"/>
  <c r="R2775" i="13"/>
  <c r="R2679" i="13"/>
  <c r="T2679" i="13"/>
  <c r="S2679" i="13"/>
  <c r="R2653" i="13"/>
  <c r="S2653" i="13"/>
  <c r="T2653" i="13"/>
  <c r="R2701" i="13"/>
  <c r="T2701" i="13"/>
  <c r="S2701" i="13"/>
  <c r="T2709" i="13"/>
  <c r="R2709" i="13"/>
  <c r="S2709" i="13"/>
  <c r="O2699" i="13"/>
  <c r="Q2699" i="13"/>
  <c r="P2699" i="13"/>
  <c r="I2661" i="13"/>
  <c r="I2768" i="13"/>
  <c r="R2667" i="13"/>
  <c r="T2667" i="13"/>
  <c r="S2667" i="13"/>
  <c r="I2641" i="13"/>
  <c r="P2673" i="13"/>
  <c r="O2673" i="13"/>
  <c r="Q2673" i="13"/>
  <c r="T2596" i="13"/>
  <c r="S2596" i="13"/>
  <c r="R2596" i="13"/>
  <c r="I2629" i="13"/>
  <c r="N2629" i="13"/>
  <c r="M2629" i="13"/>
  <c r="L2629" i="13"/>
  <c r="T2579" i="13"/>
  <c r="S2579" i="13"/>
  <c r="R2579" i="13"/>
  <c r="L2546" i="13"/>
  <c r="I2546" i="13"/>
  <c r="N2546" i="13"/>
  <c r="M2546" i="13"/>
  <c r="R2534" i="13"/>
  <c r="T2534" i="13"/>
  <c r="S2534" i="13"/>
  <c r="T2580" i="13"/>
  <c r="S2580" i="13"/>
  <c r="R2580" i="13"/>
  <c r="R2545" i="13"/>
  <c r="T2545" i="13"/>
  <c r="S2545" i="13"/>
  <c r="R2530" i="13"/>
  <c r="T2530" i="13"/>
  <c r="S2530" i="13"/>
  <c r="Q2587" i="13"/>
  <c r="P2587" i="13"/>
  <c r="O2587" i="13"/>
  <c r="Q2559" i="13"/>
  <c r="P2559" i="13"/>
  <c r="O2559" i="13"/>
  <c r="I2518" i="13"/>
  <c r="N2518" i="13"/>
  <c r="M2518" i="13"/>
  <c r="L2518" i="13"/>
  <c r="I2567" i="13"/>
  <c r="I2559" i="13"/>
  <c r="Q2575" i="13"/>
  <c r="P2575" i="13"/>
  <c r="O2575" i="13"/>
  <c r="M2598" i="13"/>
  <c r="N2598" i="13"/>
  <c r="L2598" i="13"/>
  <c r="I2598" i="13"/>
  <c r="T2492" i="13"/>
  <c r="S2492" i="13"/>
  <c r="R2492" i="13"/>
  <c r="M2493" i="13"/>
  <c r="L2493" i="13"/>
  <c r="I2493" i="13"/>
  <c r="N2493" i="13"/>
  <c r="T2400" i="13"/>
  <c r="R2400" i="13"/>
  <c r="S2400" i="13"/>
  <c r="S2617" i="13"/>
  <c r="R2617" i="13"/>
  <c r="T2617" i="13"/>
  <c r="Q2448" i="13"/>
  <c r="P2448" i="13"/>
  <c r="O2448" i="13"/>
  <c r="Q2432" i="13"/>
  <c r="P2432" i="13"/>
  <c r="O2432" i="13"/>
  <c r="Q2416" i="13"/>
  <c r="P2416" i="13"/>
  <c r="O2416" i="13"/>
  <c r="T2528" i="13"/>
  <c r="S2528" i="13"/>
  <c r="R2528" i="13"/>
  <c r="M2513" i="13"/>
  <c r="L2513" i="13"/>
  <c r="I2513" i="13"/>
  <c r="N2513" i="13"/>
  <c r="T2480" i="13"/>
  <c r="S2480" i="13"/>
  <c r="R2480" i="13"/>
  <c r="I2448" i="13"/>
  <c r="T2531" i="13"/>
  <c r="S2531" i="13"/>
  <c r="R2531" i="13"/>
  <c r="R2377" i="13"/>
  <c r="T2377" i="13"/>
  <c r="S2377" i="13"/>
  <c r="I2466" i="13"/>
  <c r="Q2466" i="13"/>
  <c r="P2466" i="13"/>
  <c r="O2466" i="13"/>
  <c r="I2447" i="13"/>
  <c r="Q2447" i="13"/>
  <c r="P2447" i="13"/>
  <c r="O2447" i="13"/>
  <c r="T2418" i="13"/>
  <c r="S2418" i="13"/>
  <c r="R2418" i="13"/>
  <c r="R2401" i="13"/>
  <c r="T2401" i="13"/>
  <c r="S2401" i="13"/>
  <c r="R2381" i="13"/>
  <c r="T2381" i="13"/>
  <c r="S2381" i="13"/>
  <c r="I2431" i="13"/>
  <c r="Q2431" i="13"/>
  <c r="P2431" i="13"/>
  <c r="O2431" i="13"/>
  <c r="I2403" i="13"/>
  <c r="P2403" i="13"/>
  <c r="Q2403" i="13"/>
  <c r="O2403" i="13"/>
  <c r="I2395" i="13"/>
  <c r="P2395" i="13"/>
  <c r="Q2395" i="13"/>
  <c r="O2395" i="13"/>
  <c r="I2387" i="13"/>
  <c r="P2387" i="13"/>
  <c r="Q2387" i="13"/>
  <c r="O2387" i="13"/>
  <c r="T2348" i="13"/>
  <c r="S2348" i="13"/>
  <c r="R2348" i="13"/>
  <c r="T2340" i="13"/>
  <c r="S2340" i="13"/>
  <c r="R2340" i="13"/>
  <c r="T2332" i="13"/>
  <c r="S2332" i="13"/>
  <c r="R2332" i="13"/>
  <c r="I2324" i="13"/>
  <c r="R2298" i="13"/>
  <c r="T2298" i="13"/>
  <c r="S2298" i="13"/>
  <c r="R2294" i="13"/>
  <c r="T2294" i="13"/>
  <c r="S2294" i="13"/>
  <c r="S2350" i="13"/>
  <c r="R2350" i="13"/>
  <c r="T2350" i="13"/>
  <c r="T2430" i="13"/>
  <c r="S2430" i="13"/>
  <c r="R2430" i="13"/>
  <c r="M2321" i="13"/>
  <c r="L2321" i="13"/>
  <c r="I2321" i="13"/>
  <c r="N2321" i="13"/>
  <c r="T2288" i="13"/>
  <c r="R2288" i="13"/>
  <c r="S2288" i="13"/>
  <c r="T2277" i="13"/>
  <c r="S2277" i="13"/>
  <c r="R2277" i="13"/>
  <c r="T2250" i="13"/>
  <c r="S2250" i="13"/>
  <c r="R2250" i="13"/>
  <c r="T2222" i="13"/>
  <c r="S2222" i="13"/>
  <c r="R2222" i="13"/>
  <c r="S2186" i="13"/>
  <c r="R2186" i="13"/>
  <c r="T2186" i="13"/>
  <c r="T2287" i="13"/>
  <c r="S2287" i="13"/>
  <c r="R2287" i="13"/>
  <c r="Q2074" i="13"/>
  <c r="P2074" i="13"/>
  <c r="O2074" i="13"/>
  <c r="Q2058" i="13"/>
  <c r="P2058" i="13"/>
  <c r="O2058" i="13"/>
  <c r="I2042" i="13"/>
  <c r="Q2042" i="13"/>
  <c r="P2042" i="13"/>
  <c r="O2042" i="13"/>
  <c r="T2270" i="13"/>
  <c r="S2270" i="13"/>
  <c r="R2270" i="13"/>
  <c r="M2219" i="13"/>
  <c r="L2219" i="13"/>
  <c r="I2219" i="13"/>
  <c r="N2219" i="13"/>
  <c r="I2166" i="13"/>
  <c r="N2166" i="13"/>
  <c r="M2166" i="13"/>
  <c r="L2166" i="13"/>
  <c r="I2134" i="13"/>
  <c r="N2134" i="13"/>
  <c r="M2134" i="13"/>
  <c r="L2134" i="13"/>
  <c r="I2102" i="13"/>
  <c r="N2102" i="13"/>
  <c r="M2102" i="13"/>
  <c r="L2102" i="13"/>
  <c r="M2185" i="13"/>
  <c r="L2185" i="13"/>
  <c r="N2185" i="13"/>
  <c r="I2185" i="13"/>
  <c r="M2271" i="13"/>
  <c r="L2271" i="13"/>
  <c r="I2271" i="13"/>
  <c r="N2271" i="13"/>
  <c r="I2074" i="13"/>
  <c r="M2113" i="13"/>
  <c r="L2113" i="13"/>
  <c r="I2113" i="13"/>
  <c r="N2113" i="13"/>
  <c r="M2061" i="13"/>
  <c r="L2061" i="13"/>
  <c r="I2061" i="13"/>
  <c r="N2061" i="13"/>
  <c r="T2119" i="13"/>
  <c r="S2119" i="13"/>
  <c r="R2119" i="13"/>
  <c r="M2105" i="13"/>
  <c r="L2105" i="13"/>
  <c r="I2105" i="13"/>
  <c r="N2105" i="13"/>
  <c r="Q1965" i="13"/>
  <c r="P1965" i="13"/>
  <c r="O1965" i="13"/>
  <c r="Q1933" i="13"/>
  <c r="P1933" i="13"/>
  <c r="O1933" i="13"/>
  <c r="I2058" i="13"/>
  <c r="M2053" i="13"/>
  <c r="L2053" i="13"/>
  <c r="I2053" i="13"/>
  <c r="N2053" i="13"/>
  <c r="I2000" i="13"/>
  <c r="T1935" i="13"/>
  <c r="S1935" i="13"/>
  <c r="R1935" i="13"/>
  <c r="M1956" i="13"/>
  <c r="L1956" i="13"/>
  <c r="I1956" i="13"/>
  <c r="N1956" i="13"/>
  <c r="T1982" i="13"/>
  <c r="R1982" i="13"/>
  <c r="S1982" i="13"/>
  <c r="T1922" i="13"/>
  <c r="R1922" i="13"/>
  <c r="S1922" i="13"/>
  <c r="Q1909" i="13"/>
  <c r="P1909" i="13"/>
  <c r="O1909" i="13"/>
  <c r="T1900" i="13"/>
  <c r="S1900" i="13"/>
  <c r="R1900" i="13"/>
  <c r="T1884" i="13"/>
  <c r="S1884" i="13"/>
  <c r="R1884" i="13"/>
  <c r="R1867" i="13"/>
  <c r="T1867" i="13"/>
  <c r="S1867" i="13"/>
  <c r="M2017" i="13"/>
  <c r="L2017" i="13"/>
  <c r="I2017" i="13"/>
  <c r="N2017" i="13"/>
  <c r="T1963" i="13"/>
  <c r="S1963" i="13"/>
  <c r="R1963" i="13"/>
  <c r="M1932" i="13"/>
  <c r="L1932" i="13"/>
  <c r="I1932" i="13"/>
  <c r="N1932" i="13"/>
  <c r="I1844" i="13"/>
  <c r="N1844" i="13"/>
  <c r="M1844" i="13"/>
  <c r="L1844" i="13"/>
  <c r="I1812" i="13"/>
  <c r="N1812" i="13"/>
  <c r="M1812" i="13"/>
  <c r="L1812" i="13"/>
  <c r="I1780" i="13"/>
  <c r="N1780" i="13"/>
  <c r="M1780" i="13"/>
  <c r="L1780" i="13"/>
  <c r="I1748" i="13"/>
  <c r="N1748" i="13"/>
  <c r="M1748" i="13"/>
  <c r="L1748" i="13"/>
  <c r="M1980" i="13"/>
  <c r="L1980" i="13"/>
  <c r="I1980" i="13"/>
  <c r="N1980" i="13"/>
  <c r="T1971" i="13"/>
  <c r="S1971" i="13"/>
  <c r="R1971" i="13"/>
  <c r="T1882" i="13"/>
  <c r="S1882" i="13"/>
  <c r="R1882" i="13"/>
  <c r="T1874" i="13"/>
  <c r="S1874" i="13"/>
  <c r="R1874" i="13"/>
  <c r="T1830" i="13"/>
  <c r="S1830" i="13"/>
  <c r="R1830" i="13"/>
  <c r="P1870" i="13"/>
  <c r="Q1870" i="13"/>
  <c r="O1870" i="13"/>
  <c r="I1870" i="13"/>
  <c r="M1775" i="13"/>
  <c r="L1775" i="13"/>
  <c r="I1775" i="13"/>
  <c r="N1775" i="13"/>
  <c r="T1790" i="13"/>
  <c r="S1790" i="13"/>
  <c r="R1790" i="13"/>
  <c r="L1702" i="13"/>
  <c r="I1702" i="13"/>
  <c r="N1702" i="13"/>
  <c r="M1702" i="13"/>
  <c r="T1894" i="13"/>
  <c r="S1894" i="13"/>
  <c r="R1894" i="13"/>
  <c r="R1859" i="13"/>
  <c r="T1859" i="13"/>
  <c r="S1859" i="13"/>
  <c r="T1754" i="13"/>
  <c r="S1754" i="13"/>
  <c r="R1754" i="13"/>
  <c r="T1734" i="13"/>
  <c r="S1734" i="13"/>
  <c r="R1734" i="13"/>
  <c r="Q1697" i="13"/>
  <c r="P1697" i="13"/>
  <c r="O1697" i="13"/>
  <c r="Q1681" i="13"/>
  <c r="P1681" i="13"/>
  <c r="O1681" i="13"/>
  <c r="Q1665" i="13"/>
  <c r="P1665" i="13"/>
  <c r="O1665" i="13"/>
  <c r="Q1649" i="13"/>
  <c r="P1649" i="13"/>
  <c r="O1649" i="13"/>
  <c r="Q1633" i="13"/>
  <c r="P1633" i="13"/>
  <c r="O1633" i="13"/>
  <c r="T1978" i="13"/>
  <c r="S1978" i="13"/>
  <c r="R1978" i="13"/>
  <c r="M1795" i="13"/>
  <c r="L1795" i="13"/>
  <c r="I1795" i="13"/>
  <c r="N1795" i="13"/>
  <c r="I1652" i="13"/>
  <c r="T1620" i="13"/>
  <c r="S1620" i="13"/>
  <c r="R1620" i="13"/>
  <c r="T1588" i="13"/>
  <c r="R1588" i="13"/>
  <c r="S1588" i="13"/>
  <c r="I1984" i="13"/>
  <c r="T1890" i="13"/>
  <c r="S1890" i="13"/>
  <c r="R1890" i="13"/>
  <c r="M1791" i="13"/>
  <c r="L1791" i="13"/>
  <c r="I1791" i="13"/>
  <c r="N1791" i="13"/>
  <c r="P1886" i="13"/>
  <c r="Q1886" i="13"/>
  <c r="O1886" i="13"/>
  <c r="I1886" i="13"/>
  <c r="M1787" i="13"/>
  <c r="L1787" i="13"/>
  <c r="I1787" i="13"/>
  <c r="N1787" i="13"/>
  <c r="T1595" i="13"/>
  <c r="R1595" i="13"/>
  <c r="S1595" i="13"/>
  <c r="T1580" i="13"/>
  <c r="R1580" i="13"/>
  <c r="S1580" i="13"/>
  <c r="R1562" i="13"/>
  <c r="S1562" i="13"/>
  <c r="T1562" i="13"/>
  <c r="T1545" i="13"/>
  <c r="S1545" i="13"/>
  <c r="R1545" i="13"/>
  <c r="R1582" i="13"/>
  <c r="T1582" i="13"/>
  <c r="S1582" i="13"/>
  <c r="T1565" i="13"/>
  <c r="R1565" i="13"/>
  <c r="S1565" i="13"/>
  <c r="R1662" i="13"/>
  <c r="T1662" i="13"/>
  <c r="S1662" i="13"/>
  <c r="I1629" i="13"/>
  <c r="T1603" i="13"/>
  <c r="R1603" i="13"/>
  <c r="S1603" i="13"/>
  <c r="T1571" i="13"/>
  <c r="S1571" i="13"/>
  <c r="R1571" i="13"/>
  <c r="T1553" i="13"/>
  <c r="R1553" i="13"/>
  <c r="S1553" i="13"/>
  <c r="I1520" i="13"/>
  <c r="N1520" i="13"/>
  <c r="M1520" i="13"/>
  <c r="L1520" i="13"/>
  <c r="N1492" i="13"/>
  <c r="M1492" i="13"/>
  <c r="L1492" i="13"/>
  <c r="I1492" i="13"/>
  <c r="N1400" i="13"/>
  <c r="M1400" i="13"/>
  <c r="L1400" i="13"/>
  <c r="I1400" i="13"/>
  <c r="T1611" i="13"/>
  <c r="R1611" i="13"/>
  <c r="S1611" i="13"/>
  <c r="R1578" i="13"/>
  <c r="T1578" i="13"/>
  <c r="S1578" i="13"/>
  <c r="T1601" i="13"/>
  <c r="R1601" i="13"/>
  <c r="S1601" i="13"/>
  <c r="M1712" i="13"/>
  <c r="N1712" i="13"/>
  <c r="L1712" i="13"/>
  <c r="I1712" i="13"/>
  <c r="R1654" i="13"/>
  <c r="T1654" i="13"/>
  <c r="S1654" i="13"/>
  <c r="I1572" i="13"/>
  <c r="T1474" i="13"/>
  <c r="S1474" i="13"/>
  <c r="R1474" i="13"/>
  <c r="T1401" i="13"/>
  <c r="S1401" i="13"/>
  <c r="R1401" i="13"/>
  <c r="M1475" i="13"/>
  <c r="I1475" i="13"/>
  <c r="N1475" i="13"/>
  <c r="L1475" i="13"/>
  <c r="T1466" i="13"/>
  <c r="S1466" i="13"/>
  <c r="R1466" i="13"/>
  <c r="T1458" i="13"/>
  <c r="S1458" i="13"/>
  <c r="R1458" i="13"/>
  <c r="T1450" i="13"/>
  <c r="S1450" i="13"/>
  <c r="R1450" i="13"/>
  <c r="T1442" i="13"/>
  <c r="S1442" i="13"/>
  <c r="R1442" i="13"/>
  <c r="T1434" i="13"/>
  <c r="S1434" i="13"/>
  <c r="R1434" i="13"/>
  <c r="T1426" i="13"/>
  <c r="S1426" i="13"/>
  <c r="R1426" i="13"/>
  <c r="T1418" i="13"/>
  <c r="S1418" i="13"/>
  <c r="R1418" i="13"/>
  <c r="T1497" i="13"/>
  <c r="S1497" i="13"/>
  <c r="R1497" i="13"/>
  <c r="M1459" i="13"/>
  <c r="I1459" i="13"/>
  <c r="L1459" i="13"/>
  <c r="N1459" i="13"/>
  <c r="M1407" i="13"/>
  <c r="I1407" i="13"/>
  <c r="L1407" i="13"/>
  <c r="N1407" i="13"/>
  <c r="T1334" i="13"/>
  <c r="S1334" i="13"/>
  <c r="R1334" i="13"/>
  <c r="T1302" i="13"/>
  <c r="R1302" i="13"/>
  <c r="S1302" i="13"/>
  <c r="T1270" i="13"/>
  <c r="R1270" i="13"/>
  <c r="S1270" i="13"/>
  <c r="Q1660" i="13"/>
  <c r="P1660" i="13"/>
  <c r="O1660" i="13"/>
  <c r="T1498" i="13"/>
  <c r="S1498" i="13"/>
  <c r="R1498" i="13"/>
  <c r="T1410" i="13"/>
  <c r="S1410" i="13"/>
  <c r="R1410" i="13"/>
  <c r="Q1692" i="13"/>
  <c r="P1692" i="13"/>
  <c r="O1692" i="13"/>
  <c r="L1557" i="13"/>
  <c r="I1557" i="13"/>
  <c r="N1557" i="13"/>
  <c r="M1557" i="13"/>
  <c r="M1523" i="13"/>
  <c r="L1523" i="13"/>
  <c r="I1523" i="13"/>
  <c r="N1523" i="13"/>
  <c r="M1487" i="13"/>
  <c r="I1487" i="13"/>
  <c r="N1487" i="13"/>
  <c r="L1487" i="13"/>
  <c r="T1478" i="13"/>
  <c r="S1478" i="13"/>
  <c r="R1478" i="13"/>
  <c r="M1527" i="13"/>
  <c r="L1527" i="13"/>
  <c r="I1527" i="13"/>
  <c r="N1527" i="13"/>
  <c r="M1479" i="13"/>
  <c r="I1479" i="13"/>
  <c r="N1479" i="13"/>
  <c r="L1479" i="13"/>
  <c r="M1503" i="13"/>
  <c r="L1503" i="13"/>
  <c r="I1503" i="13"/>
  <c r="N1503" i="13"/>
  <c r="M1471" i="13"/>
  <c r="I1471" i="13"/>
  <c r="N1471" i="13"/>
  <c r="L1471" i="13"/>
  <c r="T1360" i="13"/>
  <c r="S1360" i="13"/>
  <c r="R1360" i="13"/>
  <c r="T1344" i="13"/>
  <c r="S1344" i="13"/>
  <c r="R1344" i="13"/>
  <c r="T1328" i="13"/>
  <c r="S1328" i="13"/>
  <c r="R1328" i="13"/>
  <c r="T1312" i="13"/>
  <c r="S1312" i="13"/>
  <c r="R1312" i="13"/>
  <c r="T1296" i="13"/>
  <c r="S1296" i="13"/>
  <c r="R1296" i="13"/>
  <c r="T1280" i="13"/>
  <c r="S1280" i="13"/>
  <c r="R1280" i="13"/>
  <c r="T1264" i="13"/>
  <c r="R1264" i="13"/>
  <c r="S1264" i="13"/>
  <c r="T1248" i="13"/>
  <c r="R1248" i="13"/>
  <c r="S1248" i="13"/>
  <c r="T1221" i="13"/>
  <c r="S1221" i="13"/>
  <c r="R1221" i="13"/>
  <c r="M1491" i="13"/>
  <c r="I1491" i="13"/>
  <c r="N1491" i="13"/>
  <c r="L1491" i="13"/>
  <c r="R1311" i="13"/>
  <c r="T1311" i="13"/>
  <c r="S1311" i="13"/>
  <c r="T1374" i="13"/>
  <c r="S1374" i="13"/>
  <c r="R1374" i="13"/>
  <c r="P1284" i="13"/>
  <c r="Q1284" i="13"/>
  <c r="O1284" i="13"/>
  <c r="T1210" i="13"/>
  <c r="S1210" i="13"/>
  <c r="R1210" i="13"/>
  <c r="I1194" i="13"/>
  <c r="T1178" i="13"/>
  <c r="S1178" i="13"/>
  <c r="R1178" i="13"/>
  <c r="I1162" i="13"/>
  <c r="T1146" i="13"/>
  <c r="S1146" i="13"/>
  <c r="R1146" i="13"/>
  <c r="I1130" i="13"/>
  <c r="T1114" i="13"/>
  <c r="S1114" i="13"/>
  <c r="R1114" i="13"/>
  <c r="T1098" i="13"/>
  <c r="S1098" i="13"/>
  <c r="R1098" i="13"/>
  <c r="T1082" i="13"/>
  <c r="S1082" i="13"/>
  <c r="R1082" i="13"/>
  <c r="T1066" i="13"/>
  <c r="R1066" i="13"/>
  <c r="S1066" i="13"/>
  <c r="R1343" i="13"/>
  <c r="T1343" i="13"/>
  <c r="S1343" i="13"/>
  <c r="T1445" i="13"/>
  <c r="S1445" i="13"/>
  <c r="R1445" i="13"/>
  <c r="Q1369" i="13"/>
  <c r="P1369" i="13"/>
  <c r="O1369" i="13"/>
  <c r="R1347" i="13"/>
  <c r="T1347" i="13"/>
  <c r="S1347" i="13"/>
  <c r="M1507" i="13"/>
  <c r="L1507" i="13"/>
  <c r="I1507" i="13"/>
  <c r="N1507" i="13"/>
  <c r="T1199" i="13"/>
  <c r="S1199" i="13"/>
  <c r="R1199" i="13"/>
  <c r="Q1114" i="13"/>
  <c r="P1114" i="13"/>
  <c r="O1114" i="13"/>
  <c r="P1093" i="13"/>
  <c r="Q1093" i="13"/>
  <c r="O1093" i="13"/>
  <c r="T1075" i="13"/>
  <c r="R1075" i="13"/>
  <c r="S1075" i="13"/>
  <c r="T1305" i="13"/>
  <c r="R1305" i="13"/>
  <c r="S1305" i="13"/>
  <c r="R1291" i="13"/>
  <c r="T1291" i="13"/>
  <c r="S1291" i="13"/>
  <c r="T1193" i="13"/>
  <c r="S1193" i="13"/>
  <c r="R1193" i="13"/>
  <c r="T1161" i="13"/>
  <c r="S1161" i="13"/>
  <c r="R1161" i="13"/>
  <c r="R1036" i="13"/>
  <c r="T1036" i="13"/>
  <c r="S1036" i="13"/>
  <c r="R972" i="13"/>
  <c r="T972" i="13"/>
  <c r="S972" i="13"/>
  <c r="R1120" i="13"/>
  <c r="T1120" i="13"/>
  <c r="S1120" i="13"/>
  <c r="R1010" i="13"/>
  <c r="T1010" i="13"/>
  <c r="S1010" i="13"/>
  <c r="T879" i="13"/>
  <c r="R879" i="13"/>
  <c r="S879" i="13"/>
  <c r="T847" i="13"/>
  <c r="R847" i="13"/>
  <c r="S847" i="13"/>
  <c r="T815" i="13"/>
  <c r="R815" i="13"/>
  <c r="S815" i="13"/>
  <c r="T783" i="13"/>
  <c r="R783" i="13"/>
  <c r="S783" i="13"/>
  <c r="R1267" i="13"/>
  <c r="T1267" i="13"/>
  <c r="S1267" i="13"/>
  <c r="T1069" i="13"/>
  <c r="R1069" i="13"/>
  <c r="S1069" i="13"/>
  <c r="R1056" i="13"/>
  <c r="T1056" i="13"/>
  <c r="S1056" i="13"/>
  <c r="Q974" i="13"/>
  <c r="P974" i="13"/>
  <c r="O974" i="13"/>
  <c r="T1215" i="13"/>
  <c r="S1215" i="13"/>
  <c r="R1215" i="13"/>
  <c r="Q1110" i="13"/>
  <c r="P1110" i="13"/>
  <c r="O1110" i="13"/>
  <c r="P1043" i="13"/>
  <c r="O1043" i="13"/>
  <c r="I1043" i="13"/>
  <c r="Q1043" i="13"/>
  <c r="I1353" i="13"/>
  <c r="Q1142" i="13"/>
  <c r="P1142" i="13"/>
  <c r="O1142" i="13"/>
  <c r="T1139" i="13"/>
  <c r="S1139" i="13"/>
  <c r="R1139" i="13"/>
  <c r="T1019" i="13"/>
  <c r="R1019" i="13"/>
  <c r="S1019" i="13"/>
  <c r="T961" i="13"/>
  <c r="S961" i="13"/>
  <c r="R961" i="13"/>
  <c r="T945" i="13"/>
  <c r="S945" i="13"/>
  <c r="R945" i="13"/>
  <c r="T929" i="13"/>
  <c r="S929" i="13"/>
  <c r="R929" i="13"/>
  <c r="T913" i="13"/>
  <c r="S913" i="13"/>
  <c r="R913" i="13"/>
  <c r="T897" i="13"/>
  <c r="S897" i="13"/>
  <c r="R897" i="13"/>
  <c r="T881" i="13"/>
  <c r="S881" i="13"/>
  <c r="R881" i="13"/>
  <c r="T865" i="13"/>
  <c r="S865" i="13"/>
  <c r="R865" i="13"/>
  <c r="T849" i="13"/>
  <c r="S849" i="13"/>
  <c r="R849" i="13"/>
  <c r="T817" i="13"/>
  <c r="S817" i="13"/>
  <c r="R817" i="13"/>
  <c r="T801" i="13"/>
  <c r="R801" i="13"/>
  <c r="S801" i="13"/>
  <c r="T785" i="13"/>
  <c r="R785" i="13"/>
  <c r="S785" i="13"/>
  <c r="T769" i="13"/>
  <c r="R769" i="13"/>
  <c r="S769" i="13"/>
  <c r="R737" i="13"/>
  <c r="T737" i="13"/>
  <c r="S737" i="13"/>
  <c r="R1040" i="13"/>
  <c r="T1040" i="13"/>
  <c r="S1040" i="13"/>
  <c r="R788" i="13"/>
  <c r="T788" i="13"/>
  <c r="S788" i="13"/>
  <c r="T710" i="13"/>
  <c r="S710" i="13"/>
  <c r="R710" i="13"/>
  <c r="P1072" i="13"/>
  <c r="O1072" i="13"/>
  <c r="Q1072" i="13"/>
  <c r="P1029" i="13"/>
  <c r="Q1029" i="13"/>
  <c r="O1029" i="13"/>
  <c r="I1029" i="13"/>
  <c r="P986" i="13"/>
  <c r="O986" i="13"/>
  <c r="Q986" i="13"/>
  <c r="Q898" i="13"/>
  <c r="P898" i="13"/>
  <c r="O898" i="13"/>
  <c r="T794" i="13"/>
  <c r="R794" i="13"/>
  <c r="S794" i="13"/>
  <c r="P785" i="13"/>
  <c r="Q785" i="13"/>
  <c r="O785" i="13"/>
  <c r="Q705" i="13"/>
  <c r="P705" i="13"/>
  <c r="O705" i="13"/>
  <c r="P806" i="13"/>
  <c r="Q806" i="13"/>
  <c r="O806" i="13"/>
  <c r="T635" i="13"/>
  <c r="S635" i="13"/>
  <c r="R635" i="13"/>
  <c r="T619" i="13"/>
  <c r="S619" i="13"/>
  <c r="R619" i="13"/>
  <c r="T603" i="13"/>
  <c r="S603" i="13"/>
  <c r="R603" i="13"/>
  <c r="T587" i="13"/>
  <c r="S587" i="13"/>
  <c r="R587" i="13"/>
  <c r="T571" i="13"/>
  <c r="S571" i="13"/>
  <c r="R571" i="13"/>
  <c r="T555" i="13"/>
  <c r="S555" i="13"/>
  <c r="R555" i="13"/>
  <c r="R880" i="13"/>
  <c r="T880" i="13"/>
  <c r="S880" i="13"/>
  <c r="T830" i="13"/>
  <c r="R830" i="13"/>
  <c r="S830" i="13"/>
  <c r="P1280" i="13"/>
  <c r="Q1280" i="13"/>
  <c r="O1280" i="13"/>
  <c r="I954" i="13"/>
  <c r="I946" i="13"/>
  <c r="Q918" i="13"/>
  <c r="P918" i="13"/>
  <c r="O918" i="13"/>
  <c r="Q858" i="13"/>
  <c r="P858" i="13"/>
  <c r="O858" i="13"/>
  <c r="T778" i="13"/>
  <c r="R778" i="13"/>
  <c r="S778" i="13"/>
  <c r="P1002" i="13"/>
  <c r="O1002" i="13"/>
  <c r="Q1002" i="13"/>
  <c r="T782" i="13"/>
  <c r="R782" i="13"/>
  <c r="S782" i="13"/>
  <c r="T743" i="13"/>
  <c r="R743" i="13"/>
  <c r="S743" i="13"/>
  <c r="T730" i="13"/>
  <c r="S730" i="13"/>
  <c r="R730" i="13"/>
  <c r="R497" i="13"/>
  <c r="T497" i="13"/>
  <c r="S497" i="13"/>
  <c r="T556" i="13"/>
  <c r="R556" i="13"/>
  <c r="S556" i="13"/>
  <c r="I517" i="13"/>
  <c r="T515" i="13"/>
  <c r="R515" i="13"/>
  <c r="S515" i="13"/>
  <c r="R864" i="13"/>
  <c r="T864" i="13"/>
  <c r="S864" i="13"/>
  <c r="T716" i="13"/>
  <c r="S716" i="13"/>
  <c r="R716" i="13"/>
  <c r="T665" i="13"/>
  <c r="S665" i="13"/>
  <c r="R665" i="13"/>
  <c r="T609" i="13"/>
  <c r="S609" i="13"/>
  <c r="R609" i="13"/>
  <c r="T581" i="13"/>
  <c r="R581" i="13"/>
  <c r="S581" i="13"/>
  <c r="R542" i="13"/>
  <c r="T542" i="13"/>
  <c r="S542" i="13"/>
  <c r="P513" i="13"/>
  <c r="Q513" i="13"/>
  <c r="O513" i="13"/>
  <c r="R498" i="13"/>
  <c r="T498" i="13"/>
  <c r="S498" i="13"/>
  <c r="R483" i="13"/>
  <c r="T483" i="13"/>
  <c r="S483" i="13"/>
  <c r="T450" i="13"/>
  <c r="S450" i="13"/>
  <c r="R450" i="13"/>
  <c r="P713" i="13"/>
  <c r="O713" i="13"/>
  <c r="Q713" i="13"/>
  <c r="R522" i="13"/>
  <c r="T522" i="13"/>
  <c r="S522" i="13"/>
  <c r="Q767" i="13"/>
  <c r="P767" i="13"/>
  <c r="O767" i="13"/>
  <c r="R606" i="13"/>
  <c r="T606" i="13"/>
  <c r="S606" i="13"/>
  <c r="T592" i="13"/>
  <c r="R592" i="13"/>
  <c r="S592" i="13"/>
  <c r="R546" i="13"/>
  <c r="T546" i="13"/>
  <c r="S546" i="13"/>
  <c r="T495" i="13"/>
  <c r="R495" i="13"/>
  <c r="S495" i="13"/>
  <c r="I636" i="13"/>
  <c r="Q636" i="13"/>
  <c r="P636" i="13"/>
  <c r="O636" i="13"/>
  <c r="I756" i="13"/>
  <c r="L756" i="13"/>
  <c r="N756" i="13"/>
  <c r="M756" i="13"/>
  <c r="T649" i="13"/>
  <c r="S649" i="13"/>
  <c r="R649" i="13"/>
  <c r="I548" i="13"/>
  <c r="P548" i="13"/>
  <c r="Q548" i="13"/>
  <c r="O548" i="13"/>
  <c r="N479" i="13"/>
  <c r="M479" i="13"/>
  <c r="L479" i="13"/>
  <c r="I479" i="13"/>
  <c r="T468" i="13"/>
  <c r="S468" i="13"/>
  <c r="R468" i="13"/>
  <c r="N447" i="13"/>
  <c r="M447" i="13"/>
  <c r="L447" i="13"/>
  <c r="I447" i="13"/>
  <c r="P583" i="13"/>
  <c r="Q583" i="13"/>
  <c r="O583" i="13"/>
  <c r="R380" i="13"/>
  <c r="T380" i="13"/>
  <c r="S380" i="13"/>
  <c r="R334" i="13"/>
  <c r="T334" i="13"/>
  <c r="S334" i="13"/>
  <c r="R347" i="13"/>
  <c r="T347" i="13"/>
  <c r="S347" i="13"/>
  <c r="T283" i="13"/>
  <c r="S283" i="13"/>
  <c r="R283" i="13"/>
  <c r="R433" i="13"/>
  <c r="T433" i="13"/>
  <c r="S433" i="13"/>
  <c r="R374" i="13"/>
  <c r="T374" i="13"/>
  <c r="S374" i="13"/>
  <c r="R366" i="13"/>
  <c r="T366" i="13"/>
  <c r="S366" i="13"/>
  <c r="R358" i="13"/>
  <c r="T358" i="13"/>
  <c r="S358" i="13"/>
  <c r="R350" i="13"/>
  <c r="T350" i="13"/>
  <c r="S350" i="13"/>
  <c r="R342" i="13"/>
  <c r="T342" i="13"/>
  <c r="S342" i="13"/>
  <c r="R345" i="13"/>
  <c r="T345" i="13"/>
  <c r="S345" i="13"/>
  <c r="P538" i="13"/>
  <c r="Q538" i="13"/>
  <c r="O538" i="13"/>
  <c r="R411" i="13"/>
  <c r="T411" i="13"/>
  <c r="S411" i="13"/>
  <c r="R385" i="13"/>
  <c r="T385" i="13"/>
  <c r="S385" i="13"/>
  <c r="R432" i="13"/>
  <c r="T432" i="13"/>
  <c r="S432" i="13"/>
  <c r="R351" i="13"/>
  <c r="T351" i="13"/>
  <c r="S351" i="13"/>
  <c r="R397" i="13"/>
  <c r="T397" i="13"/>
  <c r="S397" i="13"/>
  <c r="R338" i="13"/>
  <c r="T338" i="13"/>
  <c r="S338" i="13"/>
  <c r="T294" i="13"/>
  <c r="S294" i="13"/>
  <c r="R294" i="13"/>
  <c r="L319" i="13"/>
  <c r="N319" i="13"/>
  <c r="M319" i="13"/>
  <c r="I319" i="13"/>
  <c r="T266" i="13"/>
  <c r="S266" i="13"/>
  <c r="R266" i="13"/>
  <c r="T251" i="13"/>
  <c r="S251" i="13"/>
  <c r="R251" i="13"/>
  <c r="R394" i="13"/>
  <c r="T394" i="13"/>
  <c r="S394" i="13"/>
  <c r="Q352" i="13"/>
  <c r="P352" i="13"/>
  <c r="O352" i="13"/>
  <c r="T165" i="13"/>
  <c r="S165" i="13"/>
  <c r="R165" i="13"/>
  <c r="T149" i="13"/>
  <c r="S149" i="13"/>
  <c r="R149" i="13"/>
  <c r="T133" i="13"/>
  <c r="S133" i="13"/>
  <c r="R133" i="13"/>
  <c r="T117" i="13"/>
  <c r="S117" i="13"/>
  <c r="R117" i="13"/>
  <c r="T101" i="13"/>
  <c r="S101" i="13"/>
  <c r="R101" i="13"/>
  <c r="T85" i="13"/>
  <c r="S85" i="13"/>
  <c r="R85" i="13"/>
  <c r="T69" i="13"/>
  <c r="S69" i="13"/>
  <c r="R69" i="13"/>
  <c r="R418" i="13"/>
  <c r="T418" i="13"/>
  <c r="S418" i="13"/>
  <c r="L303" i="13"/>
  <c r="N303" i="13"/>
  <c r="M303" i="13"/>
  <c r="I303" i="13"/>
  <c r="M52" i="13"/>
  <c r="L52" i="13"/>
  <c r="N52" i="13"/>
  <c r="I52" i="13"/>
  <c r="T16" i="13"/>
  <c r="R16" i="13"/>
  <c r="S16" i="13"/>
  <c r="R11" i="13"/>
  <c r="S11" i="13"/>
  <c r="T11" i="13"/>
  <c r="Q33" i="13"/>
  <c r="P33" i="13"/>
  <c r="O33" i="13"/>
  <c r="P11" i="13"/>
  <c r="O11" i="13"/>
  <c r="Q11" i="13"/>
  <c r="Q344" i="13"/>
  <c r="P344" i="13"/>
  <c r="O344" i="13"/>
  <c r="T2929" i="13"/>
  <c r="S2929" i="13"/>
  <c r="R2929" i="13"/>
  <c r="N2809" i="13"/>
  <c r="I2809" i="13"/>
  <c r="M2809" i="13"/>
  <c r="L2809" i="13"/>
  <c r="T2715" i="13"/>
  <c r="S2715" i="13"/>
  <c r="R2715" i="13"/>
  <c r="O2683" i="13"/>
  <c r="Q2683" i="13"/>
  <c r="P2683" i="13"/>
  <c r="I2683" i="13"/>
  <c r="R2657" i="13"/>
  <c r="T2657" i="13"/>
  <c r="S2657" i="13"/>
  <c r="S2615" i="13"/>
  <c r="T2615" i="13"/>
  <c r="R2615" i="13"/>
  <c r="Q2697" i="13"/>
  <c r="P2697" i="13"/>
  <c r="O2697" i="13"/>
  <c r="R2553" i="13"/>
  <c r="T2553" i="13"/>
  <c r="S2553" i="13"/>
  <c r="P2549" i="13"/>
  <c r="Q2549" i="13"/>
  <c r="O2549" i="13"/>
  <c r="L2542" i="13"/>
  <c r="I2542" i="13"/>
  <c r="N2542" i="13"/>
  <c r="M2542" i="13"/>
  <c r="T2408" i="13"/>
  <c r="S2408" i="13"/>
  <c r="R2408" i="13"/>
  <c r="T2394" i="13"/>
  <c r="R2394" i="13"/>
  <c r="S2394" i="13"/>
  <c r="R2314" i="13"/>
  <c r="S2314" i="13"/>
  <c r="T2314" i="13"/>
  <c r="T2080" i="13"/>
  <c r="S2080" i="13"/>
  <c r="R2080" i="13"/>
  <c r="T2112" i="13"/>
  <c r="S2112" i="13"/>
  <c r="R2112" i="13"/>
  <c r="R1861" i="13"/>
  <c r="T1861" i="13"/>
  <c r="S1861" i="13"/>
  <c r="I1736" i="13"/>
  <c r="N1736" i="13"/>
  <c r="M1736" i="13"/>
  <c r="L1736" i="13"/>
  <c r="Q1684" i="13"/>
  <c r="P1684" i="13"/>
  <c r="O1684" i="13"/>
  <c r="N1464" i="13"/>
  <c r="M1464" i="13"/>
  <c r="L1464" i="13"/>
  <c r="I1464" i="13"/>
  <c r="Q1625" i="13"/>
  <c r="P1625" i="13"/>
  <c r="O1625" i="13"/>
  <c r="M1720" i="13"/>
  <c r="N1720" i="13"/>
  <c r="L1720" i="13"/>
  <c r="I1720" i="13"/>
  <c r="R1387" i="13"/>
  <c r="T1387" i="13"/>
  <c r="S1387" i="13"/>
  <c r="R1236" i="13"/>
  <c r="T1236" i="13"/>
  <c r="S1236" i="13"/>
  <c r="M1446" i="13"/>
  <c r="L1446" i="13"/>
  <c r="I1446" i="13"/>
  <c r="N1446" i="13"/>
  <c r="T1225" i="13"/>
  <c r="R1225" i="13"/>
  <c r="S1225" i="13"/>
  <c r="R998" i="13"/>
  <c r="S998" i="13"/>
  <c r="T998" i="13"/>
  <c r="T1129" i="13"/>
  <c r="S1129" i="13"/>
  <c r="R1129" i="13"/>
  <c r="T867" i="13"/>
  <c r="R867" i="13"/>
  <c r="S867" i="13"/>
  <c r="T1153" i="13"/>
  <c r="S1153" i="13"/>
  <c r="R1153" i="13"/>
  <c r="Q990" i="13"/>
  <c r="P990" i="13"/>
  <c r="O990" i="13"/>
  <c r="T1147" i="13"/>
  <c r="S1147" i="13"/>
  <c r="R1147" i="13"/>
  <c r="R1230" i="13"/>
  <c r="T1230" i="13"/>
  <c r="S1230" i="13"/>
  <c r="P1224" i="13"/>
  <c r="O1224" i="13"/>
  <c r="Q1224" i="13"/>
  <c r="R908" i="13"/>
  <c r="T908" i="13"/>
  <c r="S908" i="13"/>
  <c r="R970" i="13"/>
  <c r="T970" i="13"/>
  <c r="S970" i="13"/>
  <c r="T846" i="13"/>
  <c r="S846" i="13"/>
  <c r="R846" i="13"/>
  <c r="P1046" i="13"/>
  <c r="Q1046" i="13"/>
  <c r="O1046" i="13"/>
  <c r="R691" i="13"/>
  <c r="T691" i="13"/>
  <c r="S691" i="13"/>
  <c r="T738" i="13"/>
  <c r="S738" i="13"/>
  <c r="R738" i="13"/>
  <c r="I624" i="13"/>
  <c r="Q624" i="13"/>
  <c r="P624" i="13"/>
  <c r="O624" i="13"/>
  <c r="R494" i="13"/>
  <c r="T494" i="13"/>
  <c r="S494" i="13"/>
  <c r="T291" i="13"/>
  <c r="S291" i="13"/>
  <c r="R291" i="13"/>
  <c r="R398" i="13"/>
  <c r="T398" i="13"/>
  <c r="S398" i="13"/>
  <c r="R392" i="13"/>
  <c r="T392" i="13"/>
  <c r="S392" i="13"/>
  <c r="R346" i="13"/>
  <c r="T346" i="13"/>
  <c r="S346" i="13"/>
  <c r="R656" i="13"/>
  <c r="T656" i="13"/>
  <c r="S656" i="13"/>
  <c r="T277" i="13"/>
  <c r="S277" i="13"/>
  <c r="R277" i="13"/>
  <c r="T143" i="13"/>
  <c r="S143" i="13"/>
  <c r="R143" i="13"/>
  <c r="T95" i="13"/>
  <c r="S95" i="13"/>
  <c r="R95" i="13"/>
  <c r="M2866" i="13"/>
  <c r="I2866" i="13"/>
  <c r="L2866" i="13"/>
  <c r="N2866" i="13"/>
  <c r="T2779" i="13"/>
  <c r="R2779" i="13"/>
  <c r="S2779" i="13"/>
  <c r="M2830" i="13"/>
  <c r="L2830" i="13"/>
  <c r="N2830" i="13"/>
  <c r="I2830" i="13"/>
  <c r="T2728" i="13"/>
  <c r="S2728" i="13"/>
  <c r="R2728" i="13"/>
  <c r="L2692" i="13"/>
  <c r="N2692" i="13"/>
  <c r="M2692" i="13"/>
  <c r="I2692" i="13"/>
  <c r="T2921" i="13"/>
  <c r="S2921" i="13"/>
  <c r="R2921" i="13"/>
  <c r="R2893" i="13"/>
  <c r="T2893" i="13"/>
  <c r="S2893" i="13"/>
  <c r="I2909" i="13"/>
  <c r="S2901" i="13"/>
  <c r="R2901" i="13"/>
  <c r="T2901" i="13"/>
  <c r="Q2901" i="13"/>
  <c r="P2901" i="13"/>
  <c r="O2901" i="13"/>
  <c r="L2894" i="13"/>
  <c r="M2894" i="13"/>
  <c r="I2894" i="13"/>
  <c r="N2894" i="13"/>
  <c r="S2878" i="13"/>
  <c r="R2878" i="13"/>
  <c r="T2878" i="13"/>
  <c r="M2882" i="13"/>
  <c r="I2882" i="13"/>
  <c r="L2882" i="13"/>
  <c r="N2882" i="13"/>
  <c r="T2908" i="13"/>
  <c r="S2908" i="13"/>
  <c r="R2908" i="13"/>
  <c r="T2859" i="13"/>
  <c r="S2859" i="13"/>
  <c r="R2859" i="13"/>
  <c r="S2845" i="13"/>
  <c r="T2845" i="13"/>
  <c r="R2845" i="13"/>
  <c r="N2867" i="13"/>
  <c r="M2867" i="13"/>
  <c r="L2867" i="13"/>
  <c r="I2867" i="13"/>
  <c r="R2851" i="13"/>
  <c r="T2851" i="13"/>
  <c r="S2851" i="13"/>
  <c r="N2813" i="13"/>
  <c r="I2813" i="13"/>
  <c r="M2813" i="13"/>
  <c r="L2813" i="13"/>
  <c r="N2793" i="13"/>
  <c r="M2793" i="13"/>
  <c r="L2793" i="13"/>
  <c r="I2793" i="13"/>
  <c r="T2826" i="13"/>
  <c r="R2826" i="13"/>
  <c r="S2826" i="13"/>
  <c r="R2807" i="13"/>
  <c r="T2807" i="13"/>
  <c r="S2807" i="13"/>
  <c r="M2804" i="13"/>
  <c r="L2804" i="13"/>
  <c r="I2804" i="13"/>
  <c r="N2804" i="13"/>
  <c r="M2796" i="13"/>
  <c r="I2796" i="13"/>
  <c r="N2796" i="13"/>
  <c r="L2796" i="13"/>
  <c r="M2812" i="13"/>
  <c r="L2812" i="13"/>
  <c r="I2812" i="13"/>
  <c r="N2812" i="13"/>
  <c r="R2777" i="13"/>
  <c r="T2777" i="13"/>
  <c r="S2777" i="13"/>
  <c r="O2764" i="13"/>
  <c r="Q2764" i="13"/>
  <c r="P2764" i="13"/>
  <c r="R2750" i="13"/>
  <c r="T2750" i="13"/>
  <c r="S2750" i="13"/>
  <c r="S2847" i="13"/>
  <c r="R2847" i="13"/>
  <c r="T2847" i="13"/>
  <c r="M2783" i="13"/>
  <c r="L2783" i="13"/>
  <c r="N2783" i="13"/>
  <c r="I2783" i="13"/>
  <c r="I2717" i="13"/>
  <c r="N2717" i="13"/>
  <c r="M2717" i="13"/>
  <c r="L2717" i="13"/>
  <c r="N2704" i="13"/>
  <c r="L2704" i="13"/>
  <c r="M2704" i="13"/>
  <c r="I2704" i="13"/>
  <c r="T2690" i="13"/>
  <c r="S2690" i="13"/>
  <c r="R2690" i="13"/>
  <c r="T2732" i="13"/>
  <c r="S2732" i="13"/>
  <c r="R2732" i="13"/>
  <c r="T2650" i="13"/>
  <c r="S2650" i="13"/>
  <c r="R2650" i="13"/>
  <c r="R2714" i="13"/>
  <c r="T2714" i="13"/>
  <c r="S2714" i="13"/>
  <c r="R2699" i="13"/>
  <c r="T2699" i="13"/>
  <c r="S2699" i="13"/>
  <c r="L2688" i="13"/>
  <c r="M2688" i="13"/>
  <c r="I2688" i="13"/>
  <c r="N2688" i="13"/>
  <c r="R2677" i="13"/>
  <c r="T2677" i="13"/>
  <c r="S2677" i="13"/>
  <c r="P2707" i="13"/>
  <c r="Q2707" i="13"/>
  <c r="O2707" i="13"/>
  <c r="T2674" i="13"/>
  <c r="R2674" i="13"/>
  <c r="S2674" i="13"/>
  <c r="T2658" i="13"/>
  <c r="R2658" i="13"/>
  <c r="S2658" i="13"/>
  <c r="T2632" i="13"/>
  <c r="S2632" i="13"/>
  <c r="R2632" i="13"/>
  <c r="T2656" i="13"/>
  <c r="S2656" i="13"/>
  <c r="R2656" i="13"/>
  <c r="T2631" i="13"/>
  <c r="S2631" i="13"/>
  <c r="R2631" i="13"/>
  <c r="L2702" i="13"/>
  <c r="N2702" i="13"/>
  <c r="M2702" i="13"/>
  <c r="I2702" i="13"/>
  <c r="L2642" i="13"/>
  <c r="N2642" i="13"/>
  <c r="M2642" i="13"/>
  <c r="I2642" i="13"/>
  <c r="T2582" i="13"/>
  <c r="S2582" i="13"/>
  <c r="R2582" i="13"/>
  <c r="Q2482" i="13"/>
  <c r="P2482" i="13"/>
  <c r="O2482" i="13"/>
  <c r="P2648" i="13"/>
  <c r="Q2648" i="13"/>
  <c r="O2648" i="13"/>
  <c r="I2648" i="13"/>
  <c r="T2584" i="13"/>
  <c r="S2584" i="13"/>
  <c r="R2584" i="13"/>
  <c r="I2514" i="13"/>
  <c r="N2514" i="13"/>
  <c r="M2514" i="13"/>
  <c r="L2514" i="13"/>
  <c r="T2587" i="13"/>
  <c r="S2587" i="13"/>
  <c r="R2587" i="13"/>
  <c r="I2462" i="13"/>
  <c r="Q2571" i="13"/>
  <c r="P2571" i="13"/>
  <c r="O2571" i="13"/>
  <c r="T2452" i="13"/>
  <c r="R2452" i="13"/>
  <c r="S2452" i="13"/>
  <c r="T2432" i="13"/>
  <c r="S2432" i="13"/>
  <c r="R2432" i="13"/>
  <c r="M2485" i="13"/>
  <c r="L2485" i="13"/>
  <c r="I2485" i="13"/>
  <c r="N2485" i="13"/>
  <c r="I2470" i="13"/>
  <c r="Q2470" i="13"/>
  <c r="P2470" i="13"/>
  <c r="O2470" i="13"/>
  <c r="T2472" i="13"/>
  <c r="R2472" i="13"/>
  <c r="S2472" i="13"/>
  <c r="I2411" i="13"/>
  <c r="Q2411" i="13"/>
  <c r="P2411" i="13"/>
  <c r="O2411" i="13"/>
  <c r="R2374" i="13"/>
  <c r="T2374" i="13"/>
  <c r="S2374" i="13"/>
  <c r="T2540" i="13"/>
  <c r="S2540" i="13"/>
  <c r="R2540" i="13"/>
  <c r="R2441" i="13"/>
  <c r="T2441" i="13"/>
  <c r="S2441" i="13"/>
  <c r="T2390" i="13"/>
  <c r="R2390" i="13"/>
  <c r="S2390" i="13"/>
  <c r="O2376" i="13"/>
  <c r="Q2376" i="13"/>
  <c r="P2376" i="13"/>
  <c r="R2389" i="13"/>
  <c r="T2389" i="13"/>
  <c r="S2389" i="13"/>
  <c r="R2378" i="13"/>
  <c r="T2378" i="13"/>
  <c r="S2378" i="13"/>
  <c r="T2496" i="13"/>
  <c r="S2496" i="13"/>
  <c r="R2496" i="13"/>
  <c r="R2425" i="13"/>
  <c r="T2425" i="13"/>
  <c r="S2425" i="13"/>
  <c r="O2320" i="13"/>
  <c r="Q2320" i="13"/>
  <c r="P2320" i="13"/>
  <c r="T2360" i="13"/>
  <c r="S2360" i="13"/>
  <c r="R2360" i="13"/>
  <c r="R2310" i="13"/>
  <c r="T2310" i="13"/>
  <c r="S2310" i="13"/>
  <c r="T2300" i="13"/>
  <c r="S2300" i="13"/>
  <c r="R2300" i="13"/>
  <c r="M2349" i="13"/>
  <c r="L2349" i="13"/>
  <c r="I2349" i="13"/>
  <c r="N2349" i="13"/>
  <c r="L2297" i="13"/>
  <c r="I2297" i="13"/>
  <c r="M2297" i="13"/>
  <c r="N2297" i="13"/>
  <c r="S2338" i="13"/>
  <c r="R2338" i="13"/>
  <c r="T2338" i="13"/>
  <c r="I2276" i="13"/>
  <c r="N2276" i="13"/>
  <c r="M2276" i="13"/>
  <c r="L2276" i="13"/>
  <c r="T2254" i="13"/>
  <c r="S2254" i="13"/>
  <c r="R2254" i="13"/>
  <c r="T2201" i="13"/>
  <c r="S2201" i="13"/>
  <c r="R2201" i="13"/>
  <c r="M2263" i="13"/>
  <c r="L2263" i="13"/>
  <c r="I2263" i="13"/>
  <c r="N2263" i="13"/>
  <c r="T2246" i="13"/>
  <c r="S2246" i="13"/>
  <c r="R2246" i="13"/>
  <c r="T2229" i="13"/>
  <c r="S2229" i="13"/>
  <c r="R2229" i="13"/>
  <c r="T2205" i="13"/>
  <c r="S2205" i="13"/>
  <c r="R2205" i="13"/>
  <c r="T2190" i="13"/>
  <c r="S2190" i="13"/>
  <c r="R2190" i="13"/>
  <c r="I2162" i="13"/>
  <c r="N2162" i="13"/>
  <c r="M2162" i="13"/>
  <c r="L2162" i="13"/>
  <c r="I2130" i="13"/>
  <c r="N2130" i="13"/>
  <c r="M2130" i="13"/>
  <c r="L2130" i="13"/>
  <c r="I2098" i="13"/>
  <c r="N2098" i="13"/>
  <c r="M2098" i="13"/>
  <c r="L2098" i="13"/>
  <c r="T2283" i="13"/>
  <c r="S2283" i="13"/>
  <c r="R2283" i="13"/>
  <c r="T2234" i="13"/>
  <c r="S2234" i="13"/>
  <c r="R2234" i="13"/>
  <c r="T2364" i="13"/>
  <c r="S2364" i="13"/>
  <c r="R2364" i="13"/>
  <c r="M2227" i="13"/>
  <c r="L2227" i="13"/>
  <c r="I2227" i="13"/>
  <c r="N2227" i="13"/>
  <c r="M2243" i="13"/>
  <c r="L2243" i="13"/>
  <c r="I2243" i="13"/>
  <c r="N2243" i="13"/>
  <c r="M2069" i="13"/>
  <c r="L2069" i="13"/>
  <c r="I2069" i="13"/>
  <c r="N2069" i="13"/>
  <c r="T2198" i="13"/>
  <c r="S2198" i="13"/>
  <c r="R2198" i="13"/>
  <c r="T2116" i="13"/>
  <c r="S2116" i="13"/>
  <c r="R2116" i="13"/>
  <c r="M2093" i="13"/>
  <c r="L2093" i="13"/>
  <c r="I2093" i="13"/>
  <c r="N2093" i="13"/>
  <c r="T2108" i="13"/>
  <c r="S2108" i="13"/>
  <c r="R2108" i="13"/>
  <c r="I2062" i="13"/>
  <c r="Q1961" i="13"/>
  <c r="P1961" i="13"/>
  <c r="O1961" i="13"/>
  <c r="Q1929" i="13"/>
  <c r="P1929" i="13"/>
  <c r="O1929" i="13"/>
  <c r="N2171" i="13"/>
  <c r="M2171" i="13"/>
  <c r="L2171" i="13"/>
  <c r="I2171" i="13"/>
  <c r="M2037" i="13"/>
  <c r="L2037" i="13"/>
  <c r="I2037" i="13"/>
  <c r="N2037" i="13"/>
  <c r="M2021" i="13"/>
  <c r="L2021" i="13"/>
  <c r="I2021" i="13"/>
  <c r="N2021" i="13"/>
  <c r="T2156" i="13"/>
  <c r="S2156" i="13"/>
  <c r="R2156" i="13"/>
  <c r="M2049" i="13"/>
  <c r="L2049" i="13"/>
  <c r="I2049" i="13"/>
  <c r="N2049" i="13"/>
  <c r="M2033" i="13"/>
  <c r="L2033" i="13"/>
  <c r="I2033" i="13"/>
  <c r="N2033" i="13"/>
  <c r="T1975" i="13"/>
  <c r="S1975" i="13"/>
  <c r="R1975" i="13"/>
  <c r="I1945" i="13"/>
  <c r="T1923" i="13"/>
  <c r="S1923" i="13"/>
  <c r="R1923" i="13"/>
  <c r="I2026" i="13"/>
  <c r="Q2026" i="13"/>
  <c r="P2026" i="13"/>
  <c r="O2026" i="13"/>
  <c r="I1965" i="13"/>
  <c r="M1944" i="13"/>
  <c r="L1944" i="13"/>
  <c r="I1944" i="13"/>
  <c r="N1944" i="13"/>
  <c r="R1899" i="13"/>
  <c r="T1899" i="13"/>
  <c r="S1899" i="13"/>
  <c r="R1883" i="13"/>
  <c r="T1883" i="13"/>
  <c r="S1883" i="13"/>
  <c r="I1953" i="13"/>
  <c r="Q1895" i="13"/>
  <c r="P1895" i="13"/>
  <c r="O1895" i="13"/>
  <c r="R1873" i="13"/>
  <c r="T1873" i="13"/>
  <c r="S1873" i="13"/>
  <c r="I1840" i="13"/>
  <c r="N1840" i="13"/>
  <c r="M1840" i="13"/>
  <c r="L1840" i="13"/>
  <c r="I1808" i="13"/>
  <c r="N1808" i="13"/>
  <c r="M1808" i="13"/>
  <c r="L1808" i="13"/>
  <c r="I1776" i="13"/>
  <c r="N1776" i="13"/>
  <c r="M1776" i="13"/>
  <c r="L1776" i="13"/>
  <c r="I1744" i="13"/>
  <c r="N1744" i="13"/>
  <c r="M1744" i="13"/>
  <c r="L1744" i="13"/>
  <c r="M2137" i="13"/>
  <c r="L2137" i="13"/>
  <c r="I2137" i="13"/>
  <c r="N2137" i="13"/>
  <c r="T1962" i="13"/>
  <c r="S1962" i="13"/>
  <c r="R1962" i="13"/>
  <c r="T1930" i="13"/>
  <c r="S1930" i="13"/>
  <c r="R1930" i="13"/>
  <c r="M1912" i="13"/>
  <c r="L1912" i="13"/>
  <c r="I1912" i="13"/>
  <c r="N1912" i="13"/>
  <c r="T2040" i="13"/>
  <c r="R2040" i="13"/>
  <c r="S2040" i="13"/>
  <c r="T1919" i="13"/>
  <c r="R1919" i="13"/>
  <c r="S1919" i="13"/>
  <c r="T1911" i="13"/>
  <c r="R1911" i="13"/>
  <c r="S1911" i="13"/>
  <c r="M1960" i="13"/>
  <c r="L1960" i="13"/>
  <c r="I1960" i="13"/>
  <c r="N1960" i="13"/>
  <c r="M1847" i="13"/>
  <c r="L1847" i="13"/>
  <c r="I1847" i="13"/>
  <c r="N1847" i="13"/>
  <c r="T1762" i="13"/>
  <c r="S1762" i="13"/>
  <c r="R1762" i="13"/>
  <c r="S1719" i="13"/>
  <c r="R1719" i="13"/>
  <c r="T1719" i="13"/>
  <c r="M1835" i="13"/>
  <c r="L1835" i="13"/>
  <c r="I1835" i="13"/>
  <c r="N1835" i="13"/>
  <c r="R1865" i="13"/>
  <c r="T1865" i="13"/>
  <c r="S1865" i="13"/>
  <c r="M1799" i="13"/>
  <c r="L1799" i="13"/>
  <c r="I1799" i="13"/>
  <c r="N1799" i="13"/>
  <c r="T1782" i="13"/>
  <c r="S1782" i="13"/>
  <c r="R1782" i="13"/>
  <c r="T1738" i="13"/>
  <c r="S1738" i="13"/>
  <c r="R1738" i="13"/>
  <c r="I1648" i="13"/>
  <c r="T1616" i="13"/>
  <c r="S1616" i="13"/>
  <c r="R1616" i="13"/>
  <c r="T1778" i="13"/>
  <c r="S1778" i="13"/>
  <c r="R1778" i="13"/>
  <c r="T1774" i="13"/>
  <c r="S1774" i="13"/>
  <c r="R1774" i="13"/>
  <c r="T1834" i="13"/>
  <c r="S1834" i="13"/>
  <c r="R1834" i="13"/>
  <c r="R1642" i="13"/>
  <c r="T1642" i="13"/>
  <c r="S1642" i="13"/>
  <c r="P1616" i="13"/>
  <c r="Q1616" i="13"/>
  <c r="O1616" i="13"/>
  <c r="Q1696" i="13"/>
  <c r="P1696" i="13"/>
  <c r="O1696" i="13"/>
  <c r="Q1632" i="13"/>
  <c r="P1632" i="13"/>
  <c r="O1632" i="13"/>
  <c r="T1663" i="13"/>
  <c r="S1663" i="13"/>
  <c r="R1663" i="13"/>
  <c r="I1633" i="13"/>
  <c r="T1585" i="13"/>
  <c r="R1585" i="13"/>
  <c r="S1585" i="13"/>
  <c r="Q1700" i="13"/>
  <c r="P1700" i="13"/>
  <c r="O1700" i="13"/>
  <c r="Q1636" i="13"/>
  <c r="P1636" i="13"/>
  <c r="O1636" i="13"/>
  <c r="T1607" i="13"/>
  <c r="R1607" i="13"/>
  <c r="S1607" i="13"/>
  <c r="R1598" i="13"/>
  <c r="T1598" i="13"/>
  <c r="S1598" i="13"/>
  <c r="T1573" i="13"/>
  <c r="R1573" i="13"/>
  <c r="S1573" i="13"/>
  <c r="N1488" i="13"/>
  <c r="M1488" i="13"/>
  <c r="L1488" i="13"/>
  <c r="I1488" i="13"/>
  <c r="N1468" i="13"/>
  <c r="M1468" i="13"/>
  <c r="L1468" i="13"/>
  <c r="I1468" i="13"/>
  <c r="N1452" i="13"/>
  <c r="M1452" i="13"/>
  <c r="L1452" i="13"/>
  <c r="I1452" i="13"/>
  <c r="N1436" i="13"/>
  <c r="M1436" i="13"/>
  <c r="L1436" i="13"/>
  <c r="I1436" i="13"/>
  <c r="N1420" i="13"/>
  <c r="M1420" i="13"/>
  <c r="L1420" i="13"/>
  <c r="I1420" i="13"/>
  <c r="I1637" i="13"/>
  <c r="T1591" i="13"/>
  <c r="R1591" i="13"/>
  <c r="S1591" i="13"/>
  <c r="P1559" i="13"/>
  <c r="O1559" i="13"/>
  <c r="I1559" i="13"/>
  <c r="Q1559" i="13"/>
  <c r="S1707" i="13"/>
  <c r="R1707" i="13"/>
  <c r="T1707" i="13"/>
  <c r="Q1656" i="13"/>
  <c r="P1656" i="13"/>
  <c r="O1656" i="13"/>
  <c r="T1581" i="13"/>
  <c r="R1581" i="13"/>
  <c r="S1581" i="13"/>
  <c r="M1815" i="13"/>
  <c r="L1815" i="13"/>
  <c r="I1815" i="13"/>
  <c r="N1815" i="13"/>
  <c r="T1655" i="13"/>
  <c r="S1655" i="13"/>
  <c r="R1655" i="13"/>
  <c r="R1626" i="13"/>
  <c r="T1626" i="13"/>
  <c r="S1626" i="13"/>
  <c r="P1567" i="13"/>
  <c r="Q1567" i="13"/>
  <c r="O1567" i="13"/>
  <c r="I1567" i="13"/>
  <c r="M1511" i="13"/>
  <c r="L1511" i="13"/>
  <c r="I1511" i="13"/>
  <c r="N1511" i="13"/>
  <c r="T1482" i="13"/>
  <c r="S1482" i="13"/>
  <c r="R1482" i="13"/>
  <c r="T1381" i="13"/>
  <c r="S1381" i="13"/>
  <c r="R1381" i="13"/>
  <c r="T1494" i="13"/>
  <c r="S1494" i="13"/>
  <c r="R1494" i="13"/>
  <c r="M1419" i="13"/>
  <c r="I1419" i="13"/>
  <c r="L1419" i="13"/>
  <c r="N1419" i="13"/>
  <c r="T1393" i="13"/>
  <c r="S1393" i="13"/>
  <c r="R1393" i="13"/>
  <c r="T1330" i="13"/>
  <c r="S1330" i="13"/>
  <c r="R1330" i="13"/>
  <c r="T1298" i="13"/>
  <c r="R1298" i="13"/>
  <c r="S1298" i="13"/>
  <c r="T1266" i="13"/>
  <c r="R1266" i="13"/>
  <c r="S1266" i="13"/>
  <c r="P1562" i="13"/>
  <c r="Q1562" i="13"/>
  <c r="O1562" i="13"/>
  <c r="M1431" i="13"/>
  <c r="I1431" i="13"/>
  <c r="N1431" i="13"/>
  <c r="L1431" i="13"/>
  <c r="R1244" i="13"/>
  <c r="T1244" i="13"/>
  <c r="S1244" i="13"/>
  <c r="R1220" i="13"/>
  <c r="S1220" i="13"/>
  <c r="T1220" i="13"/>
  <c r="R1371" i="13"/>
  <c r="T1371" i="13"/>
  <c r="S1371" i="13"/>
  <c r="T1297" i="13"/>
  <c r="R1297" i="13"/>
  <c r="S1297" i="13"/>
  <c r="R1283" i="13"/>
  <c r="T1283" i="13"/>
  <c r="S1283" i="13"/>
  <c r="R1275" i="13"/>
  <c r="T1275" i="13"/>
  <c r="S1275" i="13"/>
  <c r="M1422" i="13"/>
  <c r="L1422" i="13"/>
  <c r="I1422" i="13"/>
  <c r="N1422" i="13"/>
  <c r="Q1341" i="13"/>
  <c r="P1341" i="13"/>
  <c r="O1341" i="13"/>
  <c r="R1307" i="13"/>
  <c r="T1307" i="13"/>
  <c r="S1307" i="13"/>
  <c r="P1288" i="13"/>
  <c r="O1288" i="13"/>
  <c r="Q1288" i="13"/>
  <c r="R1303" i="13"/>
  <c r="T1303" i="13"/>
  <c r="S1303" i="13"/>
  <c r="I1345" i="13"/>
  <c r="T1313" i="13"/>
  <c r="R1313" i="13"/>
  <c r="S1313" i="13"/>
  <c r="R1299" i="13"/>
  <c r="T1299" i="13"/>
  <c r="S1299" i="13"/>
  <c r="R1234" i="13"/>
  <c r="T1234" i="13"/>
  <c r="S1234" i="13"/>
  <c r="T1349" i="13"/>
  <c r="S1349" i="13"/>
  <c r="R1349" i="13"/>
  <c r="T1309" i="13"/>
  <c r="R1309" i="13"/>
  <c r="S1309" i="13"/>
  <c r="P1312" i="13"/>
  <c r="Q1312" i="13"/>
  <c r="O1312" i="13"/>
  <c r="T1123" i="13"/>
  <c r="R1123" i="13"/>
  <c r="S1123" i="13"/>
  <c r="T1121" i="13"/>
  <c r="S1121" i="13"/>
  <c r="R1121" i="13"/>
  <c r="T1191" i="13"/>
  <c r="S1191" i="13"/>
  <c r="R1191" i="13"/>
  <c r="Q1102" i="13"/>
  <c r="P1102" i="13"/>
  <c r="O1102" i="13"/>
  <c r="T979" i="13"/>
  <c r="S979" i="13"/>
  <c r="R979" i="13"/>
  <c r="T959" i="13"/>
  <c r="S959" i="13"/>
  <c r="R959" i="13"/>
  <c r="T943" i="13"/>
  <c r="S943" i="13"/>
  <c r="R943" i="13"/>
  <c r="T927" i="13"/>
  <c r="S927" i="13"/>
  <c r="R927" i="13"/>
  <c r="T911" i="13"/>
  <c r="S911" i="13"/>
  <c r="R911" i="13"/>
  <c r="T895" i="13"/>
  <c r="S895" i="13"/>
  <c r="R895" i="13"/>
  <c r="T875" i="13"/>
  <c r="R875" i="13"/>
  <c r="S875" i="13"/>
  <c r="T843" i="13"/>
  <c r="R843" i="13"/>
  <c r="S843" i="13"/>
  <c r="T811" i="13"/>
  <c r="R811" i="13"/>
  <c r="S811" i="13"/>
  <c r="T779" i="13"/>
  <c r="R779" i="13"/>
  <c r="S779" i="13"/>
  <c r="P1254" i="13"/>
  <c r="Q1254" i="13"/>
  <c r="O1254" i="13"/>
  <c r="O1218" i="13"/>
  <c r="Q1218" i="13"/>
  <c r="P1218" i="13"/>
  <c r="Q1186" i="13"/>
  <c r="P1186" i="13"/>
  <c r="O1186" i="13"/>
  <c r="Q1154" i="13"/>
  <c r="P1154" i="13"/>
  <c r="O1154" i="13"/>
  <c r="Q1022" i="13"/>
  <c r="P1022" i="13"/>
  <c r="O1022" i="13"/>
  <c r="R1000" i="13"/>
  <c r="T1000" i="13"/>
  <c r="S1000" i="13"/>
  <c r="T1183" i="13"/>
  <c r="S1183" i="13"/>
  <c r="R1183" i="13"/>
  <c r="T1119" i="13"/>
  <c r="R1119" i="13"/>
  <c r="S1119" i="13"/>
  <c r="R1080" i="13"/>
  <c r="T1080" i="13"/>
  <c r="S1080" i="13"/>
  <c r="I1064" i="13"/>
  <c r="P1001" i="13"/>
  <c r="I1001" i="13"/>
  <c r="Q1001" i="13"/>
  <c r="O1001" i="13"/>
  <c r="T1109" i="13"/>
  <c r="S1109" i="13"/>
  <c r="R1109" i="13"/>
  <c r="T1205" i="13"/>
  <c r="S1205" i="13"/>
  <c r="R1205" i="13"/>
  <c r="T1173" i="13"/>
  <c r="S1173" i="13"/>
  <c r="R1173" i="13"/>
  <c r="R1018" i="13"/>
  <c r="T1018" i="13"/>
  <c r="S1018" i="13"/>
  <c r="T1003" i="13"/>
  <c r="R1003" i="13"/>
  <c r="S1003" i="13"/>
  <c r="R765" i="13"/>
  <c r="T765" i="13"/>
  <c r="S765" i="13"/>
  <c r="R733" i="13"/>
  <c r="T733" i="13"/>
  <c r="S733" i="13"/>
  <c r="P1105" i="13"/>
  <c r="Q1105" i="13"/>
  <c r="O1105" i="13"/>
  <c r="P1034" i="13"/>
  <c r="O1034" i="13"/>
  <c r="Q1034" i="13"/>
  <c r="T862" i="13"/>
  <c r="S862" i="13"/>
  <c r="R862" i="13"/>
  <c r="R856" i="13"/>
  <c r="T856" i="13"/>
  <c r="S856" i="13"/>
  <c r="T810" i="13"/>
  <c r="R810" i="13"/>
  <c r="S810" i="13"/>
  <c r="R709" i="13"/>
  <c r="S709" i="13"/>
  <c r="T709" i="13"/>
  <c r="T694" i="13"/>
  <c r="S694" i="13"/>
  <c r="R694" i="13"/>
  <c r="P873" i="13"/>
  <c r="Q873" i="13"/>
  <c r="O873" i="13"/>
  <c r="Q755" i="13"/>
  <c r="P755" i="13"/>
  <c r="O755" i="13"/>
  <c r="T1169" i="13"/>
  <c r="S1169" i="13"/>
  <c r="R1169" i="13"/>
  <c r="L991" i="13"/>
  <c r="N991" i="13"/>
  <c r="M991" i="13"/>
  <c r="I991" i="13"/>
  <c r="Q938" i="13"/>
  <c r="P938" i="13"/>
  <c r="O938" i="13"/>
  <c r="Q930" i="13"/>
  <c r="P930" i="13"/>
  <c r="O930" i="13"/>
  <c r="P804" i="13"/>
  <c r="Q804" i="13"/>
  <c r="O804" i="13"/>
  <c r="I763" i="13"/>
  <c r="I747" i="13"/>
  <c r="I731" i="13"/>
  <c r="T663" i="13"/>
  <c r="S663" i="13"/>
  <c r="R663" i="13"/>
  <c r="T647" i="13"/>
  <c r="S647" i="13"/>
  <c r="R647" i="13"/>
  <c r="L1229" i="13"/>
  <c r="N1229" i="13"/>
  <c r="M1229" i="13"/>
  <c r="I1229" i="13"/>
  <c r="I934" i="13"/>
  <c r="I926" i="13"/>
  <c r="Q890" i="13"/>
  <c r="P890" i="13"/>
  <c r="O890" i="13"/>
  <c r="Q878" i="13"/>
  <c r="P878" i="13"/>
  <c r="O878" i="13"/>
  <c r="R816" i="13"/>
  <c r="T816" i="13"/>
  <c r="S816" i="13"/>
  <c r="R800" i="13"/>
  <c r="T800" i="13"/>
  <c r="S800" i="13"/>
  <c r="R760" i="13"/>
  <c r="T760" i="13"/>
  <c r="S760" i="13"/>
  <c r="R728" i="13"/>
  <c r="T728" i="13"/>
  <c r="S728" i="13"/>
  <c r="T1005" i="13"/>
  <c r="S1005" i="13"/>
  <c r="R1005" i="13"/>
  <c r="I890" i="13"/>
  <c r="I878" i="13"/>
  <c r="I772" i="13"/>
  <c r="T1201" i="13"/>
  <c r="S1201" i="13"/>
  <c r="R1201" i="13"/>
  <c r="R936" i="13"/>
  <c r="T936" i="13"/>
  <c r="S936" i="13"/>
  <c r="R928" i="13"/>
  <c r="T928" i="13"/>
  <c r="S928" i="13"/>
  <c r="R892" i="13"/>
  <c r="T892" i="13"/>
  <c r="S892" i="13"/>
  <c r="R872" i="13"/>
  <c r="T872" i="13"/>
  <c r="S872" i="13"/>
  <c r="T767" i="13"/>
  <c r="R767" i="13"/>
  <c r="S767" i="13"/>
  <c r="T754" i="13"/>
  <c r="S754" i="13"/>
  <c r="R754" i="13"/>
  <c r="R493" i="13"/>
  <c r="T493" i="13"/>
  <c r="S493" i="13"/>
  <c r="I882" i="13"/>
  <c r="I662" i="13"/>
  <c r="Q662" i="13"/>
  <c r="P662" i="13"/>
  <c r="O662" i="13"/>
  <c r="T499" i="13"/>
  <c r="R499" i="13"/>
  <c r="S499" i="13"/>
  <c r="T1009" i="13"/>
  <c r="S1009" i="13"/>
  <c r="R1009" i="13"/>
  <c r="P724" i="13"/>
  <c r="Q724" i="13"/>
  <c r="O724" i="13"/>
  <c r="I724" i="13"/>
  <c r="T712" i="13"/>
  <c r="S712" i="13"/>
  <c r="R712" i="13"/>
  <c r="T549" i="13"/>
  <c r="R549" i="13"/>
  <c r="S549" i="13"/>
  <c r="I512" i="13"/>
  <c r="I496" i="13"/>
  <c r="T478" i="13"/>
  <c r="S478" i="13"/>
  <c r="R478" i="13"/>
  <c r="T446" i="13"/>
  <c r="S446" i="13"/>
  <c r="R446" i="13"/>
  <c r="P997" i="13"/>
  <c r="Q997" i="13"/>
  <c r="O997" i="13"/>
  <c r="I997" i="13"/>
  <c r="I612" i="13"/>
  <c r="Q612" i="13"/>
  <c r="P612" i="13"/>
  <c r="O612" i="13"/>
  <c r="T568" i="13"/>
  <c r="R568" i="13"/>
  <c r="S568" i="13"/>
  <c r="P488" i="13"/>
  <c r="Q488" i="13"/>
  <c r="O488" i="13"/>
  <c r="R644" i="13"/>
  <c r="T644" i="13"/>
  <c r="S644" i="13"/>
  <c r="T596" i="13"/>
  <c r="R596" i="13"/>
  <c r="S596" i="13"/>
  <c r="T557" i="13"/>
  <c r="R557" i="13"/>
  <c r="S557" i="13"/>
  <c r="R622" i="13"/>
  <c r="T622" i="13"/>
  <c r="S622" i="13"/>
  <c r="Q751" i="13"/>
  <c r="P751" i="13"/>
  <c r="O751" i="13"/>
  <c r="R502" i="13"/>
  <c r="T502" i="13"/>
  <c r="S502" i="13"/>
  <c r="N467" i="13"/>
  <c r="M467" i="13"/>
  <c r="L467" i="13"/>
  <c r="I467" i="13"/>
  <c r="T456" i="13"/>
  <c r="S456" i="13"/>
  <c r="R456" i="13"/>
  <c r="R391" i="13"/>
  <c r="T391" i="13"/>
  <c r="S391" i="13"/>
  <c r="R388" i="13"/>
  <c r="T388" i="13"/>
  <c r="S388" i="13"/>
  <c r="T307" i="13"/>
  <c r="S307" i="13"/>
  <c r="R307" i="13"/>
  <c r="T306" i="13"/>
  <c r="S306" i="13"/>
  <c r="R306" i="13"/>
  <c r="T282" i="13"/>
  <c r="S282" i="13"/>
  <c r="R282" i="13"/>
  <c r="T532" i="13"/>
  <c r="S532" i="13"/>
  <c r="R532" i="13"/>
  <c r="R369" i="13"/>
  <c r="T369" i="13"/>
  <c r="S369" i="13"/>
  <c r="R687" i="13"/>
  <c r="T687" i="13"/>
  <c r="S687" i="13"/>
  <c r="R457" i="13"/>
  <c r="T457" i="13"/>
  <c r="S457" i="13"/>
  <c r="R419" i="13"/>
  <c r="T419" i="13"/>
  <c r="S419" i="13"/>
  <c r="R379" i="13"/>
  <c r="T379" i="13"/>
  <c r="S379" i="13"/>
  <c r="R372" i="13"/>
  <c r="T372" i="13"/>
  <c r="S372" i="13"/>
  <c r="R340" i="13"/>
  <c r="T340" i="13"/>
  <c r="S340" i="13"/>
  <c r="T653" i="13"/>
  <c r="S653" i="13"/>
  <c r="R653" i="13"/>
  <c r="R375" i="13"/>
  <c r="T375" i="13"/>
  <c r="S375" i="13"/>
  <c r="Q562" i="13"/>
  <c r="P562" i="13"/>
  <c r="O562" i="13"/>
  <c r="R469" i="13"/>
  <c r="T469" i="13"/>
  <c r="S469" i="13"/>
  <c r="R405" i="13"/>
  <c r="T405" i="13"/>
  <c r="S405" i="13"/>
  <c r="R362" i="13"/>
  <c r="T362" i="13"/>
  <c r="S362" i="13"/>
  <c r="P790" i="13"/>
  <c r="Q790" i="13"/>
  <c r="O790" i="13"/>
  <c r="P272" i="13"/>
  <c r="Q272" i="13"/>
  <c r="O272" i="13"/>
  <c r="I272" i="13"/>
  <c r="Q1676" i="13"/>
  <c r="P1676" i="13"/>
  <c r="O1676" i="13"/>
  <c r="R29" i="13"/>
  <c r="T29" i="13"/>
  <c r="S29" i="13"/>
  <c r="L311" i="13"/>
  <c r="N311" i="13"/>
  <c r="M311" i="13"/>
  <c r="I311" i="13"/>
  <c r="T179" i="13"/>
  <c r="S179" i="13"/>
  <c r="R179" i="13"/>
  <c r="T163" i="13"/>
  <c r="S163" i="13"/>
  <c r="R163" i="13"/>
  <c r="T147" i="13"/>
  <c r="S147" i="13"/>
  <c r="R147" i="13"/>
  <c r="T131" i="13"/>
  <c r="S131" i="13"/>
  <c r="R131" i="13"/>
  <c r="T115" i="13"/>
  <c r="S115" i="13"/>
  <c r="R115" i="13"/>
  <c r="T99" i="13"/>
  <c r="S99" i="13"/>
  <c r="R99" i="13"/>
  <c r="T83" i="13"/>
  <c r="S83" i="13"/>
  <c r="R83" i="13"/>
  <c r="T67" i="13"/>
  <c r="S67" i="13"/>
  <c r="R67" i="13"/>
  <c r="W38" i="13"/>
  <c r="AB37" i="13"/>
  <c r="R7" i="13"/>
  <c r="T7" i="13"/>
  <c r="S7" i="13"/>
  <c r="N54" i="13"/>
  <c r="M54" i="13"/>
  <c r="L54" i="13"/>
  <c r="I54" i="13"/>
  <c r="P276" i="13"/>
  <c r="Q276" i="13"/>
  <c r="O276" i="13"/>
  <c r="I276" i="13"/>
  <c r="R2742" i="13"/>
  <c r="T2742" i="13"/>
  <c r="S2742" i="13"/>
  <c r="Q2720" i="13"/>
  <c r="P2720" i="13"/>
  <c r="O2720" i="13"/>
  <c r="N2601" i="13"/>
  <c r="M2601" i="13"/>
  <c r="L2601" i="13"/>
  <c r="I2601" i="13"/>
  <c r="Q2494" i="13"/>
  <c r="P2494" i="13"/>
  <c r="O2494" i="13"/>
  <c r="I2506" i="13"/>
  <c r="N2506" i="13"/>
  <c r="M2506" i="13"/>
  <c r="L2506" i="13"/>
  <c r="T2620" i="13"/>
  <c r="S2620" i="13"/>
  <c r="R2620" i="13"/>
  <c r="T2640" i="13"/>
  <c r="S2640" i="13"/>
  <c r="R2640" i="13"/>
  <c r="T2516" i="13"/>
  <c r="S2516" i="13"/>
  <c r="R2516" i="13"/>
  <c r="T2476" i="13"/>
  <c r="S2476" i="13"/>
  <c r="R2476" i="13"/>
  <c r="Q2408" i="13"/>
  <c r="P2408" i="13"/>
  <c r="O2408" i="13"/>
  <c r="O2328" i="13"/>
  <c r="Q2328" i="13"/>
  <c r="P2328" i="13"/>
  <c r="M2361" i="13"/>
  <c r="L2361" i="13"/>
  <c r="I2361" i="13"/>
  <c r="N2361" i="13"/>
  <c r="I2122" i="13"/>
  <c r="N2122" i="13"/>
  <c r="M2122" i="13"/>
  <c r="L2122" i="13"/>
  <c r="R2280" i="13"/>
  <c r="S2280" i="13"/>
  <c r="T2280" i="13"/>
  <c r="M2231" i="13"/>
  <c r="L2231" i="13"/>
  <c r="I2231" i="13"/>
  <c r="N2231" i="13"/>
  <c r="Q1921" i="13"/>
  <c r="P1921" i="13"/>
  <c r="O1921" i="13"/>
  <c r="T2048" i="13"/>
  <c r="S2048" i="13"/>
  <c r="R2048" i="13"/>
  <c r="T2152" i="13"/>
  <c r="S2152" i="13"/>
  <c r="R2152" i="13"/>
  <c r="T1906" i="13"/>
  <c r="S1906" i="13"/>
  <c r="R1906" i="13"/>
  <c r="I1832" i="13"/>
  <c r="N1832" i="13"/>
  <c r="M1832" i="13"/>
  <c r="L1832" i="13"/>
  <c r="S1705" i="13"/>
  <c r="T1705" i="13"/>
  <c r="R1705" i="13"/>
  <c r="T1742" i="13"/>
  <c r="S1742" i="13"/>
  <c r="R1742" i="13"/>
  <c r="T1846" i="13"/>
  <c r="S1846" i="13"/>
  <c r="R1846" i="13"/>
  <c r="T1659" i="13"/>
  <c r="S1659" i="13"/>
  <c r="R1659" i="13"/>
  <c r="Q1680" i="13"/>
  <c r="P1680" i="13"/>
  <c r="O1680" i="13"/>
  <c r="I1512" i="13"/>
  <c r="N1512" i="13"/>
  <c r="M1512" i="13"/>
  <c r="L1512" i="13"/>
  <c r="T1555" i="13"/>
  <c r="S1555" i="13"/>
  <c r="R1555" i="13"/>
  <c r="M1483" i="13"/>
  <c r="I1483" i="13"/>
  <c r="N1483" i="13"/>
  <c r="L1483" i="13"/>
  <c r="T1290" i="13"/>
  <c r="R1290" i="13"/>
  <c r="S1290" i="13"/>
  <c r="R1287" i="13"/>
  <c r="T1287" i="13"/>
  <c r="S1287" i="13"/>
  <c r="R1323" i="13"/>
  <c r="T1323" i="13"/>
  <c r="S1323" i="13"/>
  <c r="R1295" i="13"/>
  <c r="T1295" i="13"/>
  <c r="S1295" i="13"/>
  <c r="T1107" i="13"/>
  <c r="R1107" i="13"/>
  <c r="S1107" i="13"/>
  <c r="R1030" i="13"/>
  <c r="S1030" i="13"/>
  <c r="T1030" i="13"/>
  <c r="R1112" i="13"/>
  <c r="T1112" i="13"/>
  <c r="S1112" i="13"/>
  <c r="T955" i="13"/>
  <c r="S955" i="13"/>
  <c r="R955" i="13"/>
  <c r="T803" i="13"/>
  <c r="R803" i="13"/>
  <c r="S803" i="13"/>
  <c r="T1217" i="13"/>
  <c r="S1217" i="13"/>
  <c r="R1217" i="13"/>
  <c r="P1017" i="13"/>
  <c r="I1017" i="13"/>
  <c r="Q1017" i="13"/>
  <c r="O1017" i="13"/>
  <c r="R757" i="13"/>
  <c r="T757" i="13"/>
  <c r="S757" i="13"/>
  <c r="R828" i="13"/>
  <c r="T828" i="13"/>
  <c r="S828" i="13"/>
  <c r="T690" i="13"/>
  <c r="S690" i="13"/>
  <c r="R690" i="13"/>
  <c r="I958" i="13"/>
  <c r="T438" i="13"/>
  <c r="S438" i="13"/>
  <c r="R438" i="13"/>
  <c r="Q759" i="13"/>
  <c r="P759" i="13"/>
  <c r="O759" i="13"/>
  <c r="R582" i="13"/>
  <c r="T582" i="13"/>
  <c r="S582" i="13"/>
  <c r="P539" i="13"/>
  <c r="Q539" i="13"/>
  <c r="O539" i="13"/>
  <c r="R378" i="13"/>
  <c r="T378" i="13"/>
  <c r="S378" i="13"/>
  <c r="R353" i="13"/>
  <c r="T353" i="13"/>
  <c r="S353" i="13"/>
  <c r="R473" i="13"/>
  <c r="T473" i="13"/>
  <c r="S473" i="13"/>
  <c r="R359" i="13"/>
  <c r="T359" i="13"/>
  <c r="S359" i="13"/>
  <c r="I526" i="13"/>
  <c r="L526" i="13"/>
  <c r="N526" i="13"/>
  <c r="M526" i="13"/>
  <c r="R421" i="13"/>
  <c r="T421" i="13"/>
  <c r="S421" i="13"/>
  <c r="Q1644" i="13"/>
  <c r="P1644" i="13"/>
  <c r="O1644" i="13"/>
  <c r="M49" i="13"/>
  <c r="L49" i="13"/>
  <c r="N49" i="13"/>
  <c r="I49" i="13"/>
  <c r="L46" i="13"/>
  <c r="I46" i="13"/>
  <c r="N46" i="13"/>
  <c r="M46" i="13"/>
  <c r="Q286" i="13"/>
  <c r="P286" i="13"/>
  <c r="O286" i="13"/>
  <c r="T79" i="13"/>
  <c r="S79" i="13"/>
  <c r="R79" i="13"/>
  <c r="L2898" i="13"/>
  <c r="N2898" i="13"/>
  <c r="M2898" i="13"/>
  <c r="I2898" i="13"/>
  <c r="T2931" i="13"/>
  <c r="S2931" i="13"/>
  <c r="R2931" i="13"/>
  <c r="N2930" i="13"/>
  <c r="M2930" i="13"/>
  <c r="L2930" i="13"/>
  <c r="I2930" i="13"/>
  <c r="R2899" i="13"/>
  <c r="T2899" i="13"/>
  <c r="S2899" i="13"/>
  <c r="O2889" i="13"/>
  <c r="Q2889" i="13"/>
  <c r="P2889" i="13"/>
  <c r="T2869" i="13"/>
  <c r="S2869" i="13"/>
  <c r="R2869" i="13"/>
  <c r="T2834" i="13"/>
  <c r="S2834" i="13"/>
  <c r="R2834" i="13"/>
  <c r="S2849" i="13"/>
  <c r="T2849" i="13"/>
  <c r="R2849" i="13"/>
  <c r="S2835" i="13"/>
  <c r="R2835" i="13"/>
  <c r="T2835" i="13"/>
  <c r="T2860" i="13"/>
  <c r="S2860" i="13"/>
  <c r="R2860" i="13"/>
  <c r="I2843" i="13"/>
  <c r="N2843" i="13"/>
  <c r="M2843" i="13"/>
  <c r="L2843" i="13"/>
  <c r="S2831" i="13"/>
  <c r="R2831" i="13"/>
  <c r="T2831" i="13"/>
  <c r="S2837" i="13"/>
  <c r="T2837" i="13"/>
  <c r="R2837" i="13"/>
  <c r="I2788" i="13"/>
  <c r="M2788" i="13"/>
  <c r="L2788" i="13"/>
  <c r="N2788" i="13"/>
  <c r="T2816" i="13"/>
  <c r="S2816" i="13"/>
  <c r="R2816" i="13"/>
  <c r="Q2791" i="13"/>
  <c r="P2791" i="13"/>
  <c r="O2791" i="13"/>
  <c r="S2727" i="13"/>
  <c r="T2727" i="13"/>
  <c r="R2727" i="13"/>
  <c r="I2733" i="13"/>
  <c r="L2733" i="13"/>
  <c r="N2733" i="13"/>
  <c r="M2733" i="13"/>
  <c r="S2719" i="13"/>
  <c r="T2719" i="13"/>
  <c r="R2719" i="13"/>
  <c r="M2765" i="13"/>
  <c r="L2765" i="13"/>
  <c r="I2765" i="13"/>
  <c r="N2765" i="13"/>
  <c r="T2752" i="13"/>
  <c r="R2752" i="13"/>
  <c r="S2752" i="13"/>
  <c r="L2741" i="13"/>
  <c r="I2741" i="13"/>
  <c r="M2741" i="13"/>
  <c r="N2741" i="13"/>
  <c r="I2799" i="13"/>
  <c r="N2799" i="13"/>
  <c r="M2799" i="13"/>
  <c r="L2799" i="13"/>
  <c r="L2716" i="13"/>
  <c r="N2716" i="13"/>
  <c r="M2716" i="13"/>
  <c r="I2716" i="13"/>
  <c r="L2700" i="13"/>
  <c r="N2700" i="13"/>
  <c r="M2700" i="13"/>
  <c r="I2700" i="13"/>
  <c r="R2687" i="13"/>
  <c r="T2687" i="13"/>
  <c r="S2687" i="13"/>
  <c r="T2666" i="13"/>
  <c r="S2666" i="13"/>
  <c r="R2666" i="13"/>
  <c r="O2691" i="13"/>
  <c r="Q2691" i="13"/>
  <c r="P2691" i="13"/>
  <c r="Q2645" i="13"/>
  <c r="P2645" i="13"/>
  <c r="O2645" i="13"/>
  <c r="M2734" i="13"/>
  <c r="N2734" i="13"/>
  <c r="L2734" i="13"/>
  <c r="I2734" i="13"/>
  <c r="I2689" i="13"/>
  <c r="T2602" i="13"/>
  <c r="S2602" i="13"/>
  <c r="R2602" i="13"/>
  <c r="S2621" i="13"/>
  <c r="R2621" i="13"/>
  <c r="T2621" i="13"/>
  <c r="T2616" i="13"/>
  <c r="S2616" i="13"/>
  <c r="R2616" i="13"/>
  <c r="T2660" i="13"/>
  <c r="S2660" i="13"/>
  <c r="R2660" i="13"/>
  <c r="N2599" i="13"/>
  <c r="M2599" i="13"/>
  <c r="L2599" i="13"/>
  <c r="I2599" i="13"/>
  <c r="T2604" i="13"/>
  <c r="S2604" i="13"/>
  <c r="R2604" i="13"/>
  <c r="I2583" i="13"/>
  <c r="Q2551" i="13"/>
  <c r="P2551" i="13"/>
  <c r="O2551" i="13"/>
  <c r="S2611" i="13"/>
  <c r="R2611" i="13"/>
  <c r="T2611" i="13"/>
  <c r="T2586" i="13"/>
  <c r="S2586" i="13"/>
  <c r="R2586" i="13"/>
  <c r="I2510" i="13"/>
  <c r="N2510" i="13"/>
  <c r="M2510" i="13"/>
  <c r="L2510" i="13"/>
  <c r="R2543" i="13"/>
  <c r="T2543" i="13"/>
  <c r="S2543" i="13"/>
  <c r="T2574" i="13"/>
  <c r="S2574" i="13"/>
  <c r="R2574" i="13"/>
  <c r="M2606" i="13"/>
  <c r="N2606" i="13"/>
  <c r="L2606" i="13"/>
  <c r="I2606" i="13"/>
  <c r="T2575" i="13"/>
  <c r="S2575" i="13"/>
  <c r="R2575" i="13"/>
  <c r="T2420" i="13"/>
  <c r="S2420" i="13"/>
  <c r="R2420" i="13"/>
  <c r="T2396" i="13"/>
  <c r="R2396" i="13"/>
  <c r="S2396" i="13"/>
  <c r="T2504" i="13"/>
  <c r="S2504" i="13"/>
  <c r="R2504" i="13"/>
  <c r="Q2474" i="13"/>
  <c r="P2474" i="13"/>
  <c r="O2474" i="13"/>
  <c r="Q2444" i="13"/>
  <c r="P2444" i="13"/>
  <c r="O2444" i="13"/>
  <c r="Q2428" i="13"/>
  <c r="P2428" i="13"/>
  <c r="O2428" i="13"/>
  <c r="Q2412" i="13"/>
  <c r="P2412" i="13"/>
  <c r="O2412" i="13"/>
  <c r="M2509" i="13"/>
  <c r="L2509" i="13"/>
  <c r="I2509" i="13"/>
  <c r="N2509" i="13"/>
  <c r="P2529" i="13"/>
  <c r="O2529" i="13"/>
  <c r="Q2529" i="13"/>
  <c r="M2501" i="13"/>
  <c r="L2501" i="13"/>
  <c r="I2501" i="13"/>
  <c r="N2501" i="13"/>
  <c r="R2458" i="13"/>
  <c r="T2458" i="13"/>
  <c r="S2458" i="13"/>
  <c r="Q2460" i="13"/>
  <c r="P2460" i="13"/>
  <c r="O2460" i="13"/>
  <c r="T2451" i="13"/>
  <c r="S2451" i="13"/>
  <c r="R2451" i="13"/>
  <c r="T2380" i="13"/>
  <c r="R2380" i="13"/>
  <c r="S2380" i="13"/>
  <c r="T2442" i="13"/>
  <c r="S2442" i="13"/>
  <c r="R2442" i="13"/>
  <c r="I2482" i="13"/>
  <c r="I2419" i="13"/>
  <c r="Q2419" i="13"/>
  <c r="P2419" i="13"/>
  <c r="O2419" i="13"/>
  <c r="P2373" i="13"/>
  <c r="Q2373" i="13"/>
  <c r="O2373" i="13"/>
  <c r="T2386" i="13"/>
  <c r="R2386" i="13"/>
  <c r="S2386" i="13"/>
  <c r="T2426" i="13"/>
  <c r="S2426" i="13"/>
  <c r="R2426" i="13"/>
  <c r="T2406" i="13"/>
  <c r="R2406" i="13"/>
  <c r="S2406" i="13"/>
  <c r="Q2308" i="13"/>
  <c r="P2308" i="13"/>
  <c r="O2308" i="13"/>
  <c r="S2362" i="13"/>
  <c r="R2362" i="13"/>
  <c r="T2362" i="13"/>
  <c r="S2330" i="13"/>
  <c r="R2330" i="13"/>
  <c r="T2330" i="13"/>
  <c r="R2290" i="13"/>
  <c r="T2290" i="13"/>
  <c r="S2290" i="13"/>
  <c r="S2358" i="13"/>
  <c r="R2358" i="13"/>
  <c r="T2358" i="13"/>
  <c r="L2313" i="13"/>
  <c r="I2313" i="13"/>
  <c r="N2313" i="13"/>
  <c r="M2313" i="13"/>
  <c r="P2274" i="13"/>
  <c r="O2274" i="13"/>
  <c r="Q2274" i="13"/>
  <c r="Q2180" i="13"/>
  <c r="P2180" i="13"/>
  <c r="O2180" i="13"/>
  <c r="M2259" i="13"/>
  <c r="L2259" i="13"/>
  <c r="I2259" i="13"/>
  <c r="N2259" i="13"/>
  <c r="T2226" i="13"/>
  <c r="S2226" i="13"/>
  <c r="R2226" i="13"/>
  <c r="Q2070" i="13"/>
  <c r="P2070" i="13"/>
  <c r="O2070" i="13"/>
  <c r="I2054" i="13"/>
  <c r="Q2054" i="13"/>
  <c r="P2054" i="13"/>
  <c r="O2054" i="13"/>
  <c r="T2284" i="13"/>
  <c r="R2284" i="13"/>
  <c r="S2284" i="13"/>
  <c r="T2237" i="13"/>
  <c r="S2237" i="13"/>
  <c r="R2237" i="13"/>
  <c r="T2206" i="13"/>
  <c r="S2206" i="13"/>
  <c r="R2206" i="13"/>
  <c r="I2158" i="13"/>
  <c r="N2158" i="13"/>
  <c r="M2158" i="13"/>
  <c r="L2158" i="13"/>
  <c r="I2126" i="13"/>
  <c r="N2126" i="13"/>
  <c r="M2126" i="13"/>
  <c r="L2126" i="13"/>
  <c r="I2094" i="13"/>
  <c r="N2094" i="13"/>
  <c r="M2094" i="13"/>
  <c r="L2094" i="13"/>
  <c r="T2266" i="13"/>
  <c r="S2266" i="13"/>
  <c r="R2266" i="13"/>
  <c r="R2318" i="13"/>
  <c r="T2318" i="13"/>
  <c r="S2318" i="13"/>
  <c r="M2207" i="13"/>
  <c r="L2207" i="13"/>
  <c r="I2207" i="13"/>
  <c r="N2207" i="13"/>
  <c r="T2092" i="13"/>
  <c r="S2092" i="13"/>
  <c r="R2092" i="13"/>
  <c r="T2056" i="13"/>
  <c r="S2056" i="13"/>
  <c r="R2056" i="13"/>
  <c r="T2194" i="13"/>
  <c r="S2194" i="13"/>
  <c r="R2194" i="13"/>
  <c r="M2165" i="13"/>
  <c r="L2165" i="13"/>
  <c r="I2165" i="13"/>
  <c r="N2165" i="13"/>
  <c r="M2057" i="13"/>
  <c r="L2057" i="13"/>
  <c r="I2057" i="13"/>
  <c r="N2057" i="13"/>
  <c r="Q1957" i="13"/>
  <c r="P1957" i="13"/>
  <c r="O1957" i="13"/>
  <c r="Q1925" i="13"/>
  <c r="P1925" i="13"/>
  <c r="O1925" i="13"/>
  <c r="I2170" i="13"/>
  <c r="N2170" i="13"/>
  <c r="M2170" i="13"/>
  <c r="L2170" i="13"/>
  <c r="M2117" i="13"/>
  <c r="L2117" i="13"/>
  <c r="I2117" i="13"/>
  <c r="N2117" i="13"/>
  <c r="T2076" i="13"/>
  <c r="S2076" i="13"/>
  <c r="R2076" i="13"/>
  <c r="L2005" i="13"/>
  <c r="I2005" i="13"/>
  <c r="N2005" i="13"/>
  <c r="M2005" i="13"/>
  <c r="M2109" i="13"/>
  <c r="L2109" i="13"/>
  <c r="I2109" i="13"/>
  <c r="N2109" i="13"/>
  <c r="M2041" i="13"/>
  <c r="L2041" i="13"/>
  <c r="I2041" i="13"/>
  <c r="N2041" i="13"/>
  <c r="T1946" i="13"/>
  <c r="S1946" i="13"/>
  <c r="R1946" i="13"/>
  <c r="M2121" i="13"/>
  <c r="L2121" i="13"/>
  <c r="I2121" i="13"/>
  <c r="N2121" i="13"/>
  <c r="T2003" i="13"/>
  <c r="S2003" i="13"/>
  <c r="R2003" i="13"/>
  <c r="T1955" i="13"/>
  <c r="S1955" i="13"/>
  <c r="R1955" i="13"/>
  <c r="S1913" i="13"/>
  <c r="R1913" i="13"/>
  <c r="T1913" i="13"/>
  <c r="Q1917" i="13"/>
  <c r="P1917" i="13"/>
  <c r="O1917" i="13"/>
  <c r="T2100" i="13"/>
  <c r="S2100" i="13"/>
  <c r="R2100" i="13"/>
  <c r="T1995" i="13"/>
  <c r="S1995" i="13"/>
  <c r="R1995" i="13"/>
  <c r="T1931" i="13"/>
  <c r="S1931" i="13"/>
  <c r="R1931" i="13"/>
  <c r="I1836" i="13"/>
  <c r="N1836" i="13"/>
  <c r="M1836" i="13"/>
  <c r="L1836" i="13"/>
  <c r="I1804" i="13"/>
  <c r="N1804" i="13"/>
  <c r="M1804" i="13"/>
  <c r="L1804" i="13"/>
  <c r="I1772" i="13"/>
  <c r="N1772" i="13"/>
  <c r="M1772" i="13"/>
  <c r="L1772" i="13"/>
  <c r="I1740" i="13"/>
  <c r="N1740" i="13"/>
  <c r="M1740" i="13"/>
  <c r="L1740" i="13"/>
  <c r="R1895" i="13"/>
  <c r="T1895" i="13"/>
  <c r="S1895" i="13"/>
  <c r="T1979" i="13"/>
  <c r="S1979" i="13"/>
  <c r="R1979" i="13"/>
  <c r="R1901" i="13"/>
  <c r="T1901" i="13"/>
  <c r="S1901" i="13"/>
  <c r="I1949" i="13"/>
  <c r="M1928" i="13"/>
  <c r="L1928" i="13"/>
  <c r="I1928" i="13"/>
  <c r="N1928" i="13"/>
  <c r="I1969" i="13"/>
  <c r="T1822" i="13"/>
  <c r="S1822" i="13"/>
  <c r="R1822" i="13"/>
  <c r="T2139" i="13"/>
  <c r="S2139" i="13"/>
  <c r="R2139" i="13"/>
  <c r="T1970" i="13"/>
  <c r="S1970" i="13"/>
  <c r="R1970" i="13"/>
  <c r="M1831" i="13"/>
  <c r="L1831" i="13"/>
  <c r="I1831" i="13"/>
  <c r="N1831" i="13"/>
  <c r="T1786" i="13"/>
  <c r="S1786" i="13"/>
  <c r="R1786" i="13"/>
  <c r="S1709" i="13"/>
  <c r="T1709" i="13"/>
  <c r="R1709" i="13"/>
  <c r="Q1693" i="13"/>
  <c r="P1693" i="13"/>
  <c r="O1693" i="13"/>
  <c r="Q1677" i="13"/>
  <c r="P1677" i="13"/>
  <c r="O1677" i="13"/>
  <c r="Q1661" i="13"/>
  <c r="P1661" i="13"/>
  <c r="O1661" i="13"/>
  <c r="Q1645" i="13"/>
  <c r="P1645" i="13"/>
  <c r="O1645" i="13"/>
  <c r="M1827" i="13"/>
  <c r="L1827" i="13"/>
  <c r="I1827" i="13"/>
  <c r="N1827" i="13"/>
  <c r="I1703" i="13"/>
  <c r="N1703" i="13"/>
  <c r="M1703" i="13"/>
  <c r="L1703" i="13"/>
  <c r="T1676" i="13"/>
  <c r="S1676" i="13"/>
  <c r="R1676" i="13"/>
  <c r="I1644" i="13"/>
  <c r="T1612" i="13"/>
  <c r="S1612" i="13"/>
  <c r="R1612" i="13"/>
  <c r="T1999" i="13"/>
  <c r="S1999" i="13"/>
  <c r="R1999" i="13"/>
  <c r="T1878" i="13"/>
  <c r="S1878" i="13"/>
  <c r="R1878" i="13"/>
  <c r="I1937" i="13"/>
  <c r="M1855" i="13"/>
  <c r="L1855" i="13"/>
  <c r="I1855" i="13"/>
  <c r="N1855" i="13"/>
  <c r="M1722" i="13"/>
  <c r="L1722" i="13"/>
  <c r="N1722" i="13"/>
  <c r="I1722" i="13"/>
  <c r="I1677" i="13"/>
  <c r="R1658" i="13"/>
  <c r="T1658" i="13"/>
  <c r="S1658" i="13"/>
  <c r="T1643" i="13"/>
  <c r="S1643" i="13"/>
  <c r="R1643" i="13"/>
  <c r="T1681" i="13"/>
  <c r="S1681" i="13"/>
  <c r="R1681" i="13"/>
  <c r="R1594" i="13"/>
  <c r="T1594" i="13"/>
  <c r="S1594" i="13"/>
  <c r="R1570" i="13"/>
  <c r="T1570" i="13"/>
  <c r="S1570" i="13"/>
  <c r="I1544" i="13"/>
  <c r="N1544" i="13"/>
  <c r="M1544" i="13"/>
  <c r="L1544" i="13"/>
  <c r="I1516" i="13"/>
  <c r="N1516" i="13"/>
  <c r="M1516" i="13"/>
  <c r="L1516" i="13"/>
  <c r="N1484" i="13"/>
  <c r="M1484" i="13"/>
  <c r="L1484" i="13"/>
  <c r="I1484" i="13"/>
  <c r="N1396" i="13"/>
  <c r="M1396" i="13"/>
  <c r="L1396" i="13"/>
  <c r="I1396" i="13"/>
  <c r="I1653" i="13"/>
  <c r="R1634" i="13"/>
  <c r="T1634" i="13"/>
  <c r="S1634" i="13"/>
  <c r="R1602" i="13"/>
  <c r="T1602" i="13"/>
  <c r="S1602" i="13"/>
  <c r="P1569" i="13"/>
  <c r="O1569" i="13"/>
  <c r="Q1569" i="13"/>
  <c r="T1938" i="13"/>
  <c r="S1938" i="13"/>
  <c r="R1938" i="13"/>
  <c r="T1710" i="13"/>
  <c r="S1710" i="13"/>
  <c r="R1710" i="13"/>
  <c r="I1625" i="13"/>
  <c r="I1673" i="13"/>
  <c r="T1605" i="13"/>
  <c r="R1605" i="13"/>
  <c r="S1605" i="13"/>
  <c r="Q1613" i="13"/>
  <c r="P1613" i="13"/>
  <c r="O1613" i="13"/>
  <c r="M1406" i="13"/>
  <c r="L1406" i="13"/>
  <c r="I1406" i="13"/>
  <c r="N1406" i="13"/>
  <c r="M1394" i="13"/>
  <c r="L1394" i="13"/>
  <c r="I1394" i="13"/>
  <c r="N1394" i="13"/>
  <c r="M1443" i="13"/>
  <c r="I1443" i="13"/>
  <c r="L1443" i="13"/>
  <c r="N1443" i="13"/>
  <c r="T1326" i="13"/>
  <c r="S1326" i="13"/>
  <c r="R1326" i="13"/>
  <c r="T1294" i="13"/>
  <c r="R1294" i="13"/>
  <c r="S1294" i="13"/>
  <c r="T1262" i="13"/>
  <c r="R1262" i="13"/>
  <c r="S1262" i="13"/>
  <c r="T1529" i="13"/>
  <c r="S1529" i="13"/>
  <c r="R1529" i="13"/>
  <c r="P1595" i="13"/>
  <c r="Q1595" i="13"/>
  <c r="O1595" i="13"/>
  <c r="R1574" i="13"/>
  <c r="T1574" i="13"/>
  <c r="S1574" i="13"/>
  <c r="T1506" i="13"/>
  <c r="S1506" i="13"/>
  <c r="R1506" i="13"/>
  <c r="T1538" i="13"/>
  <c r="S1538" i="13"/>
  <c r="R1538" i="13"/>
  <c r="M1455" i="13"/>
  <c r="I1455" i="13"/>
  <c r="N1455" i="13"/>
  <c r="L1455" i="13"/>
  <c r="S1376" i="13"/>
  <c r="T1376" i="13"/>
  <c r="R1376" i="13"/>
  <c r="T1356" i="13"/>
  <c r="S1356" i="13"/>
  <c r="R1356" i="13"/>
  <c r="T1340" i="13"/>
  <c r="S1340" i="13"/>
  <c r="R1340" i="13"/>
  <c r="T1324" i="13"/>
  <c r="S1324" i="13"/>
  <c r="R1324" i="13"/>
  <c r="T1308" i="13"/>
  <c r="S1308" i="13"/>
  <c r="R1308" i="13"/>
  <c r="T1292" i="13"/>
  <c r="S1292" i="13"/>
  <c r="R1292" i="13"/>
  <c r="T1276" i="13"/>
  <c r="R1276" i="13"/>
  <c r="S1276" i="13"/>
  <c r="T1260" i="13"/>
  <c r="R1260" i="13"/>
  <c r="S1260" i="13"/>
  <c r="R1240" i="13"/>
  <c r="T1240" i="13"/>
  <c r="S1240" i="13"/>
  <c r="Q1325" i="13"/>
  <c r="P1325" i="13"/>
  <c r="O1325" i="13"/>
  <c r="Q1317" i="13"/>
  <c r="P1317" i="13"/>
  <c r="O1317" i="13"/>
  <c r="P1300" i="13"/>
  <c r="Q1300" i="13"/>
  <c r="O1300" i="13"/>
  <c r="I1373" i="13"/>
  <c r="I1321" i="13"/>
  <c r="M1535" i="13"/>
  <c r="L1535" i="13"/>
  <c r="I1535" i="13"/>
  <c r="N1535" i="13"/>
  <c r="T1461" i="13"/>
  <c r="S1461" i="13"/>
  <c r="R1461" i="13"/>
  <c r="T1249" i="13"/>
  <c r="R1249" i="13"/>
  <c r="S1249" i="13"/>
  <c r="R1239" i="13"/>
  <c r="T1239" i="13"/>
  <c r="S1239" i="13"/>
  <c r="R1590" i="13"/>
  <c r="T1590" i="13"/>
  <c r="S1590" i="13"/>
  <c r="T1437" i="13"/>
  <c r="S1437" i="13"/>
  <c r="R1437" i="13"/>
  <c r="L1382" i="13"/>
  <c r="I1382" i="13"/>
  <c r="N1382" i="13"/>
  <c r="M1382" i="13"/>
  <c r="R1339" i="13"/>
  <c r="T1339" i="13"/>
  <c r="S1339" i="13"/>
  <c r="P1223" i="13"/>
  <c r="I1223" i="13"/>
  <c r="Q1223" i="13"/>
  <c r="O1223" i="13"/>
  <c r="T1206" i="13"/>
  <c r="S1206" i="13"/>
  <c r="R1206" i="13"/>
  <c r="I1190" i="13"/>
  <c r="T1174" i="13"/>
  <c r="S1174" i="13"/>
  <c r="R1174" i="13"/>
  <c r="T1158" i="13"/>
  <c r="S1158" i="13"/>
  <c r="R1158" i="13"/>
  <c r="T1142" i="13"/>
  <c r="S1142" i="13"/>
  <c r="R1142" i="13"/>
  <c r="T1126" i="13"/>
  <c r="S1126" i="13"/>
  <c r="R1126" i="13"/>
  <c r="T1110" i="13"/>
  <c r="S1110" i="13"/>
  <c r="R1110" i="13"/>
  <c r="T1094" i="13"/>
  <c r="S1094" i="13"/>
  <c r="R1094" i="13"/>
  <c r="T1078" i="13"/>
  <c r="S1078" i="13"/>
  <c r="R1078" i="13"/>
  <c r="T1062" i="13"/>
  <c r="R1062" i="13"/>
  <c r="S1062" i="13"/>
  <c r="T1261" i="13"/>
  <c r="R1261" i="13"/>
  <c r="S1261" i="13"/>
  <c r="Q1361" i="13"/>
  <c r="P1361" i="13"/>
  <c r="O1361" i="13"/>
  <c r="T1265" i="13"/>
  <c r="R1265" i="13"/>
  <c r="S1265" i="13"/>
  <c r="I1357" i="13"/>
  <c r="Q1198" i="13"/>
  <c r="P1198" i="13"/>
  <c r="O1198" i="13"/>
  <c r="T1167" i="13"/>
  <c r="S1167" i="13"/>
  <c r="R1167" i="13"/>
  <c r="T1049" i="13"/>
  <c r="R1049" i="13"/>
  <c r="S1049" i="13"/>
  <c r="T1031" i="13"/>
  <c r="S1031" i="13"/>
  <c r="R1031" i="13"/>
  <c r="T1015" i="13"/>
  <c r="S1015" i="13"/>
  <c r="R1015" i="13"/>
  <c r="T999" i="13"/>
  <c r="S999" i="13"/>
  <c r="R999" i="13"/>
  <c r="T983" i="13"/>
  <c r="S983" i="13"/>
  <c r="R983" i="13"/>
  <c r="Q1094" i="13"/>
  <c r="P1094" i="13"/>
  <c r="O1094" i="13"/>
  <c r="T1063" i="13"/>
  <c r="R1063" i="13"/>
  <c r="S1063" i="13"/>
  <c r="R1020" i="13"/>
  <c r="T1020" i="13"/>
  <c r="S1020" i="13"/>
  <c r="P1219" i="13"/>
  <c r="Q1219" i="13"/>
  <c r="O1219" i="13"/>
  <c r="I1219" i="13"/>
  <c r="T1027" i="13"/>
  <c r="S1027" i="13"/>
  <c r="R1027" i="13"/>
  <c r="R978" i="13"/>
  <c r="T978" i="13"/>
  <c r="S978" i="13"/>
  <c r="T871" i="13"/>
  <c r="R871" i="13"/>
  <c r="S871" i="13"/>
  <c r="T839" i="13"/>
  <c r="R839" i="13"/>
  <c r="S839" i="13"/>
  <c r="T807" i="13"/>
  <c r="R807" i="13"/>
  <c r="S807" i="13"/>
  <c r="T775" i="13"/>
  <c r="R775" i="13"/>
  <c r="S775" i="13"/>
  <c r="T1269" i="13"/>
  <c r="R1269" i="13"/>
  <c r="S1269" i="13"/>
  <c r="T1235" i="13"/>
  <c r="S1235" i="13"/>
  <c r="R1235" i="13"/>
  <c r="T1103" i="13"/>
  <c r="R1103" i="13"/>
  <c r="S1103" i="13"/>
  <c r="Q1214" i="13"/>
  <c r="P1214" i="13"/>
  <c r="O1214" i="13"/>
  <c r="T1151" i="13"/>
  <c r="S1151" i="13"/>
  <c r="R1151" i="13"/>
  <c r="R1100" i="13"/>
  <c r="T1100" i="13"/>
  <c r="S1100" i="13"/>
  <c r="T1077" i="13"/>
  <c r="R1077" i="13"/>
  <c r="S1077" i="13"/>
  <c r="T1053" i="13"/>
  <c r="R1053" i="13"/>
  <c r="S1053" i="13"/>
  <c r="R1038" i="13"/>
  <c r="T1038" i="13"/>
  <c r="S1038" i="13"/>
  <c r="R974" i="13"/>
  <c r="T974" i="13"/>
  <c r="S974" i="13"/>
  <c r="M1470" i="13"/>
  <c r="L1470" i="13"/>
  <c r="I1470" i="13"/>
  <c r="N1470" i="13"/>
  <c r="T1141" i="13"/>
  <c r="S1141" i="13"/>
  <c r="R1141" i="13"/>
  <c r="Q1138" i="13"/>
  <c r="P1138" i="13"/>
  <c r="O1138" i="13"/>
  <c r="T1099" i="13"/>
  <c r="R1099" i="13"/>
  <c r="S1099" i="13"/>
  <c r="R1002" i="13"/>
  <c r="T1002" i="13"/>
  <c r="S1002" i="13"/>
  <c r="T987" i="13"/>
  <c r="R987" i="13"/>
  <c r="S987" i="13"/>
  <c r="T957" i="13"/>
  <c r="S957" i="13"/>
  <c r="R957" i="13"/>
  <c r="T941" i="13"/>
  <c r="S941" i="13"/>
  <c r="R941" i="13"/>
  <c r="T925" i="13"/>
  <c r="S925" i="13"/>
  <c r="R925" i="13"/>
  <c r="T909" i="13"/>
  <c r="S909" i="13"/>
  <c r="R909" i="13"/>
  <c r="T893" i="13"/>
  <c r="S893" i="13"/>
  <c r="R893" i="13"/>
  <c r="T877" i="13"/>
  <c r="S877" i="13"/>
  <c r="R877" i="13"/>
  <c r="T861" i="13"/>
  <c r="S861" i="13"/>
  <c r="R861" i="13"/>
  <c r="T845" i="13"/>
  <c r="S845" i="13"/>
  <c r="R845" i="13"/>
  <c r="I829" i="13"/>
  <c r="T813" i="13"/>
  <c r="S813" i="13"/>
  <c r="R813" i="13"/>
  <c r="T797" i="13"/>
  <c r="R797" i="13"/>
  <c r="S797" i="13"/>
  <c r="T781" i="13"/>
  <c r="R781" i="13"/>
  <c r="S781" i="13"/>
  <c r="R761" i="13"/>
  <c r="T761" i="13"/>
  <c r="S761" i="13"/>
  <c r="R729" i="13"/>
  <c r="T729" i="13"/>
  <c r="S729" i="13"/>
  <c r="Q1075" i="13"/>
  <c r="P1075" i="13"/>
  <c r="O1075" i="13"/>
  <c r="Q902" i="13"/>
  <c r="P902" i="13"/>
  <c r="O902" i="13"/>
  <c r="Q854" i="13"/>
  <c r="P854" i="13"/>
  <c r="O854" i="13"/>
  <c r="P841" i="13"/>
  <c r="Q841" i="13"/>
  <c r="O841" i="13"/>
  <c r="R693" i="13"/>
  <c r="S693" i="13"/>
  <c r="T693" i="13"/>
  <c r="T678" i="13"/>
  <c r="S678" i="13"/>
  <c r="R678" i="13"/>
  <c r="P1059" i="13"/>
  <c r="Q1059" i="13"/>
  <c r="O1059" i="13"/>
  <c r="Q739" i="13"/>
  <c r="P739" i="13"/>
  <c r="O739" i="13"/>
  <c r="R699" i="13"/>
  <c r="T699" i="13"/>
  <c r="S699" i="13"/>
  <c r="Q673" i="13"/>
  <c r="P673" i="13"/>
  <c r="O673" i="13"/>
  <c r="P981" i="13"/>
  <c r="Q981" i="13"/>
  <c r="O981" i="13"/>
  <c r="I981" i="13"/>
  <c r="Q894" i="13"/>
  <c r="P894" i="13"/>
  <c r="O894" i="13"/>
  <c r="R868" i="13"/>
  <c r="T868" i="13"/>
  <c r="S868" i="13"/>
  <c r="P833" i="13"/>
  <c r="Q833" i="13"/>
  <c r="O833" i="13"/>
  <c r="T798" i="13"/>
  <c r="R798" i="13"/>
  <c r="S798" i="13"/>
  <c r="T674" i="13"/>
  <c r="S674" i="13"/>
  <c r="R674" i="13"/>
  <c r="T631" i="13"/>
  <c r="S631" i="13"/>
  <c r="R631" i="13"/>
  <c r="T615" i="13"/>
  <c r="S615" i="13"/>
  <c r="R615" i="13"/>
  <c r="T599" i="13"/>
  <c r="S599" i="13"/>
  <c r="R599" i="13"/>
  <c r="T583" i="13"/>
  <c r="S583" i="13"/>
  <c r="R583" i="13"/>
  <c r="T567" i="13"/>
  <c r="S567" i="13"/>
  <c r="R567" i="13"/>
  <c r="T551" i="13"/>
  <c r="S551" i="13"/>
  <c r="R551" i="13"/>
  <c r="T535" i="13"/>
  <c r="R535" i="13"/>
  <c r="S535" i="13"/>
  <c r="Q1170" i="13"/>
  <c r="P1170" i="13"/>
  <c r="O1170" i="13"/>
  <c r="T770" i="13"/>
  <c r="R770" i="13"/>
  <c r="S770" i="13"/>
  <c r="T1171" i="13"/>
  <c r="S1171" i="13"/>
  <c r="R1171" i="13"/>
  <c r="R976" i="13"/>
  <c r="T976" i="13"/>
  <c r="S976" i="13"/>
  <c r="T826" i="13"/>
  <c r="R826" i="13"/>
  <c r="S826" i="13"/>
  <c r="R701" i="13"/>
  <c r="T701" i="13"/>
  <c r="S701" i="13"/>
  <c r="Q914" i="13"/>
  <c r="P914" i="13"/>
  <c r="O914" i="13"/>
  <c r="I886" i="13"/>
  <c r="Q870" i="13"/>
  <c r="P870" i="13"/>
  <c r="O870" i="13"/>
  <c r="T727" i="13"/>
  <c r="R727" i="13"/>
  <c r="S727" i="13"/>
  <c r="T714" i="13"/>
  <c r="R714" i="13"/>
  <c r="S714" i="13"/>
  <c r="R489" i="13"/>
  <c r="T489" i="13"/>
  <c r="S489" i="13"/>
  <c r="I740" i="13"/>
  <c r="L740" i="13"/>
  <c r="N740" i="13"/>
  <c r="M740" i="13"/>
  <c r="R533" i="13"/>
  <c r="S533" i="13"/>
  <c r="T533" i="13"/>
  <c r="T1203" i="13"/>
  <c r="S1203" i="13"/>
  <c r="R1203" i="13"/>
  <c r="R664" i="13"/>
  <c r="T664" i="13"/>
  <c r="S664" i="13"/>
  <c r="P567" i="13"/>
  <c r="Q567" i="13"/>
  <c r="O567" i="13"/>
  <c r="T523" i="13"/>
  <c r="R523" i="13"/>
  <c r="S523" i="13"/>
  <c r="Q810" i="13"/>
  <c r="P810" i="13"/>
  <c r="O810" i="13"/>
  <c r="P670" i="13"/>
  <c r="O670" i="13"/>
  <c r="I670" i="13"/>
  <c r="Q670" i="13"/>
  <c r="I638" i="13"/>
  <c r="Q638" i="13"/>
  <c r="P638" i="13"/>
  <c r="O638" i="13"/>
  <c r="R570" i="13"/>
  <c r="T570" i="13"/>
  <c r="S570" i="13"/>
  <c r="P529" i="13"/>
  <c r="Q529" i="13"/>
  <c r="O529" i="13"/>
  <c r="T474" i="13"/>
  <c r="S474" i="13"/>
  <c r="R474" i="13"/>
  <c r="T442" i="13"/>
  <c r="S442" i="13"/>
  <c r="R442" i="13"/>
  <c r="T704" i="13"/>
  <c r="S704" i="13"/>
  <c r="R704" i="13"/>
  <c r="R640" i="13"/>
  <c r="T640" i="13"/>
  <c r="S640" i="13"/>
  <c r="R630" i="13"/>
  <c r="T630" i="13"/>
  <c r="S630" i="13"/>
  <c r="T545" i="13"/>
  <c r="R545" i="13"/>
  <c r="S545" i="13"/>
  <c r="R514" i="13"/>
  <c r="T514" i="13"/>
  <c r="S514" i="13"/>
  <c r="T482" i="13"/>
  <c r="S482" i="13"/>
  <c r="R482" i="13"/>
  <c r="T641" i="13"/>
  <c r="S641" i="13"/>
  <c r="R641" i="13"/>
  <c r="T600" i="13"/>
  <c r="R600" i="13"/>
  <c r="S600" i="13"/>
  <c r="T536" i="13"/>
  <c r="R536" i="13"/>
  <c r="S536" i="13"/>
  <c r="T511" i="13"/>
  <c r="R511" i="13"/>
  <c r="S511" i="13"/>
  <c r="Q842" i="13"/>
  <c r="P842" i="13"/>
  <c r="O842" i="13"/>
  <c r="I764" i="13"/>
  <c r="L764" i="13"/>
  <c r="N764" i="13"/>
  <c r="M764" i="13"/>
  <c r="T629" i="13"/>
  <c r="S629" i="13"/>
  <c r="R629" i="13"/>
  <c r="P788" i="13"/>
  <c r="Q788" i="13"/>
  <c r="O788" i="13"/>
  <c r="I654" i="13"/>
  <c r="Q654" i="13"/>
  <c r="P654" i="13"/>
  <c r="O654" i="13"/>
  <c r="R586" i="13"/>
  <c r="T586" i="13"/>
  <c r="S586" i="13"/>
  <c r="I540" i="13"/>
  <c r="P540" i="13"/>
  <c r="Q540" i="13"/>
  <c r="O540" i="13"/>
  <c r="T476" i="13"/>
  <c r="S476" i="13"/>
  <c r="R476" i="13"/>
  <c r="N455" i="13"/>
  <c r="M455" i="13"/>
  <c r="L455" i="13"/>
  <c r="I455" i="13"/>
  <c r="T444" i="13"/>
  <c r="S444" i="13"/>
  <c r="R444" i="13"/>
  <c r="P509" i="13"/>
  <c r="Q509" i="13"/>
  <c r="O509" i="13"/>
  <c r="R399" i="13"/>
  <c r="T399" i="13"/>
  <c r="S399" i="13"/>
  <c r="R384" i="13"/>
  <c r="T384" i="13"/>
  <c r="S384" i="13"/>
  <c r="I576" i="13"/>
  <c r="P576" i="13"/>
  <c r="Q576" i="13"/>
  <c r="O576" i="13"/>
  <c r="R396" i="13"/>
  <c r="T396" i="13"/>
  <c r="S396" i="13"/>
  <c r="R355" i="13"/>
  <c r="T355" i="13"/>
  <c r="S355" i="13"/>
  <c r="I518" i="13"/>
  <c r="L518" i="13"/>
  <c r="N518" i="13"/>
  <c r="M518" i="13"/>
  <c r="R390" i="13"/>
  <c r="T390" i="13"/>
  <c r="S390" i="13"/>
  <c r="I628" i="13"/>
  <c r="Q628" i="13"/>
  <c r="P628" i="13"/>
  <c r="O628" i="13"/>
  <c r="T516" i="13"/>
  <c r="S516" i="13"/>
  <c r="R516" i="13"/>
  <c r="R427" i="13"/>
  <c r="T427" i="13"/>
  <c r="S427" i="13"/>
  <c r="T328" i="13"/>
  <c r="S328" i="13"/>
  <c r="R328" i="13"/>
  <c r="T312" i="13"/>
  <c r="S312" i="13"/>
  <c r="R312" i="13"/>
  <c r="T296" i="13"/>
  <c r="S296" i="13"/>
  <c r="R296" i="13"/>
  <c r="R413" i="13"/>
  <c r="T413" i="13"/>
  <c r="S413" i="13"/>
  <c r="T302" i="13"/>
  <c r="S302" i="13"/>
  <c r="R302" i="13"/>
  <c r="R23" i="13"/>
  <c r="T23" i="13"/>
  <c r="S23" i="13"/>
  <c r="L39" i="13"/>
  <c r="N39" i="13"/>
  <c r="M39" i="13"/>
  <c r="I39" i="13"/>
  <c r="M50" i="13"/>
  <c r="L50" i="13"/>
  <c r="I50" i="13"/>
  <c r="N50" i="13"/>
  <c r="I349" i="13"/>
  <c r="M349" i="13"/>
  <c r="L349" i="13"/>
  <c r="N349" i="13"/>
  <c r="T177" i="13"/>
  <c r="S177" i="13"/>
  <c r="R177" i="13"/>
  <c r="T161" i="13"/>
  <c r="S161" i="13"/>
  <c r="R161" i="13"/>
  <c r="T145" i="13"/>
  <c r="S145" i="13"/>
  <c r="R145" i="13"/>
  <c r="T129" i="13"/>
  <c r="S129" i="13"/>
  <c r="R129" i="13"/>
  <c r="T113" i="13"/>
  <c r="S113" i="13"/>
  <c r="R113" i="13"/>
  <c r="T97" i="13"/>
  <c r="S97" i="13"/>
  <c r="R97" i="13"/>
  <c r="T81" i="13"/>
  <c r="S81" i="13"/>
  <c r="R81" i="13"/>
  <c r="T65" i="13"/>
  <c r="S65" i="13"/>
  <c r="R65" i="13"/>
  <c r="M51" i="13"/>
  <c r="L51" i="13"/>
  <c r="I51" i="13"/>
  <c r="N51" i="13"/>
  <c r="T10" i="13"/>
  <c r="S10" i="13"/>
  <c r="R10" i="13"/>
  <c r="L44" i="13"/>
  <c r="M44" i="13"/>
  <c r="I44" i="13"/>
  <c r="N44" i="13"/>
  <c r="R27" i="13"/>
  <c r="T27" i="13"/>
  <c r="S27" i="13"/>
  <c r="R15" i="13"/>
  <c r="T15" i="13"/>
  <c r="S15" i="13"/>
  <c r="L327" i="13"/>
  <c r="N327" i="13"/>
  <c r="M327" i="13"/>
  <c r="I327" i="13"/>
  <c r="M53" i="13"/>
  <c r="L53" i="13"/>
  <c r="N53" i="13"/>
  <c r="I53" i="13"/>
  <c r="R35" i="13"/>
  <c r="T35" i="13"/>
  <c r="S35" i="13"/>
  <c r="I341" i="13"/>
  <c r="M341" i="13"/>
  <c r="L341" i="13"/>
  <c r="N341" i="13"/>
  <c r="L22" i="13"/>
  <c r="N22" i="13"/>
  <c r="M22" i="13"/>
  <c r="I22" i="13"/>
  <c r="F5" i="8"/>
  <c r="K23" i="7"/>
  <c r="J23" i="7"/>
  <c r="I23" i="7"/>
  <c r="H23" i="7"/>
  <c r="G23" i="7"/>
  <c r="F23" i="7"/>
  <c r="E23" i="7"/>
  <c r="D23" i="7"/>
  <c r="C23" i="7"/>
  <c r="B23" i="7"/>
  <c r="G21" i="7"/>
  <c r="G18" i="7"/>
  <c r="G16" i="7" s="1"/>
  <c r="K16" i="7"/>
  <c r="J16" i="7"/>
  <c r="I16" i="7"/>
  <c r="H16" i="7"/>
  <c r="F16" i="7"/>
  <c r="E16" i="7"/>
  <c r="D16" i="7"/>
  <c r="C16" i="7"/>
  <c r="B16" i="7"/>
  <c r="K3" i="7"/>
  <c r="J3" i="7"/>
  <c r="I3" i="7"/>
  <c r="H3" i="7"/>
  <c r="G3" i="7"/>
  <c r="F3" i="7"/>
  <c r="E3" i="7"/>
  <c r="D3" i="7"/>
  <c r="C3" i="7"/>
  <c r="B3" i="7"/>
  <c r="K10" i="6"/>
  <c r="J10" i="6"/>
  <c r="I10" i="6"/>
  <c r="H10" i="6"/>
  <c r="G10" i="6"/>
  <c r="F10" i="6"/>
  <c r="E10" i="6"/>
  <c r="D10" i="6"/>
  <c r="C10" i="6"/>
  <c r="B10" i="6"/>
  <c r="K8" i="6"/>
  <c r="J8" i="6"/>
  <c r="I8" i="6"/>
  <c r="H8" i="6"/>
  <c r="G8" i="6"/>
  <c r="F8" i="6"/>
  <c r="E8" i="6"/>
  <c r="D8" i="6"/>
  <c r="C8" i="6"/>
  <c r="B8" i="6"/>
  <c r="K5" i="6"/>
  <c r="K9" i="6" s="1"/>
  <c r="J5" i="6"/>
  <c r="J9" i="6" s="1"/>
  <c r="I5" i="6"/>
  <c r="I9" i="6" s="1"/>
  <c r="H5" i="6"/>
  <c r="H9" i="6" s="1"/>
  <c r="G5" i="6"/>
  <c r="F5" i="6"/>
  <c r="F9" i="6" s="1"/>
  <c r="E5" i="6"/>
  <c r="D5" i="6"/>
  <c r="D9" i="6" s="1"/>
  <c r="C5" i="6"/>
  <c r="C9" i="6" s="1"/>
  <c r="B5" i="6"/>
  <c r="B9" i="6" s="1"/>
  <c r="H28" i="2"/>
  <c r="G28" i="2"/>
  <c r="F28" i="2"/>
  <c r="E28" i="2"/>
  <c r="D28" i="2"/>
  <c r="T2023" i="13" l="1"/>
  <c r="S2023" i="13"/>
  <c r="R2023" i="13"/>
  <c r="R1829" i="13"/>
  <c r="T1829" i="13"/>
  <c r="S1829" i="13"/>
  <c r="R2747" i="13"/>
  <c r="T2747" i="13"/>
  <c r="S2747" i="13"/>
  <c r="T2216" i="13"/>
  <c r="R2216" i="13"/>
  <c r="S2216" i="13"/>
  <c r="S2236" i="13"/>
  <c r="T2236" i="13"/>
  <c r="R2236" i="13"/>
  <c r="R1853" i="13"/>
  <c r="T1853" i="13"/>
  <c r="S1853" i="13"/>
  <c r="R1841" i="13"/>
  <c r="T1841" i="13"/>
  <c r="S1841" i="13"/>
  <c r="R2071" i="13"/>
  <c r="T2071" i="13"/>
  <c r="S2071" i="13"/>
  <c r="R2019" i="13"/>
  <c r="T2019" i="13"/>
  <c r="S2019" i="13"/>
  <c r="R2351" i="13"/>
  <c r="T2351" i="13"/>
  <c r="S2351" i="13"/>
  <c r="R1845" i="13"/>
  <c r="T1845" i="13"/>
  <c r="S1845" i="13"/>
  <c r="S2268" i="13"/>
  <c r="T2268" i="13"/>
  <c r="R2268" i="13"/>
  <c r="T2367" i="13"/>
  <c r="R2367" i="13"/>
  <c r="S2367" i="13"/>
  <c r="S2573" i="13"/>
  <c r="R2573" i="13"/>
  <c r="T2573" i="13"/>
  <c r="S1148" i="13"/>
  <c r="R1148" i="13"/>
  <c r="T1148" i="13"/>
  <c r="T2043" i="13"/>
  <c r="S2043" i="13"/>
  <c r="R2043" i="13"/>
  <c r="T2331" i="13"/>
  <c r="S2331" i="13"/>
  <c r="R2331" i="13"/>
  <c r="R2475" i="13"/>
  <c r="T2475" i="13"/>
  <c r="S2475" i="13"/>
  <c r="T2335" i="13"/>
  <c r="S2335" i="13"/>
  <c r="R2335" i="13"/>
  <c r="R2075" i="13"/>
  <c r="T2075" i="13"/>
  <c r="S2075" i="13"/>
  <c r="T1521" i="13"/>
  <c r="S1521" i="13"/>
  <c r="R1521" i="13"/>
  <c r="T1918" i="13"/>
  <c r="S1918" i="13"/>
  <c r="R1918" i="13"/>
  <c r="R2323" i="13"/>
  <c r="T2323" i="13"/>
  <c r="S2323" i="13"/>
  <c r="R1809" i="13"/>
  <c r="T1809" i="13"/>
  <c r="S1809" i="13"/>
  <c r="R1088" i="13"/>
  <c r="T1088" i="13"/>
  <c r="S1088" i="13"/>
  <c r="T2217" i="13"/>
  <c r="S2217" i="13"/>
  <c r="R2217" i="13"/>
  <c r="S2581" i="13"/>
  <c r="R2581" i="13"/>
  <c r="T2581" i="13"/>
  <c r="S2370" i="13"/>
  <c r="T2370" i="13"/>
  <c r="R2370" i="13"/>
  <c r="R1200" i="13"/>
  <c r="T1200" i="13"/>
  <c r="S1200" i="13"/>
  <c r="R2739" i="13"/>
  <c r="T2739" i="13"/>
  <c r="S2739" i="13"/>
  <c r="R1733" i="13"/>
  <c r="T1733" i="13"/>
  <c r="S1733" i="13"/>
  <c r="S1773" i="13"/>
  <c r="R1773" i="13"/>
  <c r="T1773" i="13"/>
  <c r="S2256" i="13"/>
  <c r="T2256" i="13"/>
  <c r="R2256" i="13"/>
  <c r="T2864" i="13"/>
  <c r="S2864" i="13"/>
  <c r="R2864" i="13"/>
  <c r="S1176" i="13"/>
  <c r="R1176" i="13"/>
  <c r="T1176" i="13"/>
  <c r="R2241" i="13"/>
  <c r="S2241" i="13"/>
  <c r="T2241" i="13"/>
  <c r="R2245" i="13"/>
  <c r="T2245" i="13"/>
  <c r="S2245" i="13"/>
  <c r="T2366" i="13"/>
  <c r="R2366" i="13"/>
  <c r="S2366" i="13"/>
  <c r="S2359" i="13"/>
  <c r="R2359" i="13"/>
  <c r="T2359" i="13"/>
  <c r="R2743" i="13"/>
  <c r="T2743" i="13"/>
  <c r="S2743" i="13"/>
  <c r="T2200" i="13"/>
  <c r="S2200" i="13"/>
  <c r="R2200" i="13"/>
  <c r="R2167" i="13"/>
  <c r="T2167" i="13"/>
  <c r="S2167" i="13"/>
  <c r="S2735" i="13"/>
  <c r="R2735" i="13"/>
  <c r="T2735" i="13"/>
  <c r="R1793" i="13"/>
  <c r="T1793" i="13"/>
  <c r="S1793" i="13"/>
  <c r="T1737" i="13"/>
  <c r="S1737" i="13"/>
  <c r="R1737" i="13"/>
  <c r="T2067" i="13"/>
  <c r="S2067" i="13"/>
  <c r="R2067" i="13"/>
  <c r="T2487" i="13"/>
  <c r="S2487" i="13"/>
  <c r="R2487" i="13"/>
  <c r="R2503" i="13"/>
  <c r="T2503" i="13"/>
  <c r="S2503" i="13"/>
  <c r="T2721" i="13"/>
  <c r="S2721" i="13"/>
  <c r="R2721" i="13"/>
  <c r="S1216" i="13"/>
  <c r="R1216" i="13"/>
  <c r="T1216" i="13"/>
  <c r="R2087" i="13"/>
  <c r="T2087" i="13"/>
  <c r="S2087" i="13"/>
  <c r="R1761" i="13"/>
  <c r="T1761" i="13"/>
  <c r="S1761" i="13"/>
  <c r="S2319" i="13"/>
  <c r="T2319" i="13"/>
  <c r="R2319" i="13"/>
  <c r="S1196" i="13"/>
  <c r="R1196" i="13"/>
  <c r="T1196" i="13"/>
  <c r="R1132" i="13"/>
  <c r="T1132" i="13"/>
  <c r="S1132" i="13"/>
  <c r="T1805" i="13"/>
  <c r="S1805" i="13"/>
  <c r="R1805" i="13"/>
  <c r="S2260" i="13"/>
  <c r="T2260" i="13"/>
  <c r="R2260" i="13"/>
  <c r="S1404" i="13"/>
  <c r="R1404" i="13"/>
  <c r="T1404" i="13"/>
  <c r="S2272" i="13"/>
  <c r="T2272" i="13"/>
  <c r="R2272" i="13"/>
  <c r="S1212" i="13"/>
  <c r="R1212" i="13"/>
  <c r="T1212" i="13"/>
  <c r="R2363" i="13"/>
  <c r="T2363" i="13"/>
  <c r="S2363" i="13"/>
  <c r="R2063" i="13"/>
  <c r="T2063" i="13"/>
  <c r="S2063" i="13"/>
  <c r="T2375" i="13"/>
  <c r="S2375" i="13"/>
  <c r="R2375" i="13"/>
  <c r="T1358" i="13"/>
  <c r="S1358" i="13"/>
  <c r="R1358" i="13"/>
  <c r="R2257" i="13"/>
  <c r="T2257" i="13"/>
  <c r="S2257" i="13"/>
  <c r="R2759" i="13"/>
  <c r="S2759" i="13"/>
  <c r="T2759" i="13"/>
  <c r="S2605" i="13"/>
  <c r="R2605" i="13"/>
  <c r="T2605" i="13"/>
  <c r="R2225" i="13"/>
  <c r="T2225" i="13"/>
  <c r="S2225" i="13"/>
  <c r="R1777" i="13"/>
  <c r="S1777" i="13"/>
  <c r="T1777" i="13"/>
  <c r="R1849" i="13"/>
  <c r="T1849" i="13"/>
  <c r="S1849" i="13"/>
  <c r="R2527" i="13"/>
  <c r="T2527" i="13"/>
  <c r="S2527" i="13"/>
  <c r="R2051" i="13"/>
  <c r="S2051" i="13"/>
  <c r="T2051" i="13"/>
  <c r="S1172" i="13"/>
  <c r="R1172" i="13"/>
  <c r="T1172" i="13"/>
  <c r="S1140" i="13"/>
  <c r="R1140" i="13"/>
  <c r="T1140" i="13"/>
  <c r="T1837" i="13"/>
  <c r="S1837" i="13"/>
  <c r="R1837" i="13"/>
  <c r="R2307" i="13"/>
  <c r="T2307" i="13"/>
  <c r="S2307" i="13"/>
  <c r="T2099" i="13"/>
  <c r="S2099" i="13"/>
  <c r="R2099" i="13"/>
  <c r="R2763" i="13"/>
  <c r="T2763" i="13"/>
  <c r="S2763" i="13"/>
  <c r="S1136" i="13"/>
  <c r="R1136" i="13"/>
  <c r="T1136" i="13"/>
  <c r="R2523" i="13"/>
  <c r="T2523" i="13"/>
  <c r="S2523" i="13"/>
  <c r="T2564" i="13"/>
  <c r="S2564" i="13"/>
  <c r="R2564" i="13"/>
  <c r="R2767" i="13"/>
  <c r="T2767" i="13"/>
  <c r="S2767" i="13"/>
  <c r="S1160" i="13"/>
  <c r="R1160" i="13"/>
  <c r="T1160" i="13"/>
  <c r="R2131" i="13"/>
  <c r="T2131" i="13"/>
  <c r="S2131" i="13"/>
  <c r="R1813" i="13"/>
  <c r="T1813" i="13"/>
  <c r="S1813" i="13"/>
  <c r="T2471" i="13"/>
  <c r="S2471" i="13"/>
  <c r="R2471" i="13"/>
  <c r="S1384" i="13"/>
  <c r="R1384" i="13"/>
  <c r="T1384" i="13"/>
  <c r="R1817" i="13"/>
  <c r="T1817" i="13"/>
  <c r="S1817" i="13"/>
  <c r="T1470" i="13"/>
  <c r="S1470" i="13"/>
  <c r="R1470" i="13"/>
  <c r="S1703" i="13"/>
  <c r="R1703" i="13"/>
  <c r="T1703" i="13"/>
  <c r="T612" i="13"/>
  <c r="S612" i="13"/>
  <c r="R612" i="13"/>
  <c r="S2130" i="13"/>
  <c r="R2130" i="13"/>
  <c r="T2130" i="13"/>
  <c r="S2793" i="13"/>
  <c r="R2793" i="13"/>
  <c r="T2793" i="13"/>
  <c r="T2692" i="13"/>
  <c r="S2692" i="13"/>
  <c r="R2692" i="13"/>
  <c r="T303" i="13"/>
  <c r="R303" i="13"/>
  <c r="S303" i="13"/>
  <c r="T2185" i="13"/>
  <c r="S2185" i="13"/>
  <c r="R2185" i="13"/>
  <c r="T2387" i="13"/>
  <c r="S2387" i="13"/>
  <c r="R2387" i="13"/>
  <c r="T2753" i="13"/>
  <c r="S2753" i="13"/>
  <c r="R2753" i="13"/>
  <c r="S1540" i="13"/>
  <c r="R1540" i="13"/>
  <c r="T1540" i="13"/>
  <c r="S1816" i="13"/>
  <c r="R1816" i="13"/>
  <c r="T1816" i="13"/>
  <c r="T42" i="13"/>
  <c r="S42" i="13"/>
  <c r="R42" i="13"/>
  <c r="T1689" i="13"/>
  <c r="S1689" i="13"/>
  <c r="R1689" i="13"/>
  <c r="T1644" i="13"/>
  <c r="S1644" i="13"/>
  <c r="R1644" i="13"/>
  <c r="T2361" i="13"/>
  <c r="S2361" i="13"/>
  <c r="R2361" i="13"/>
  <c r="S2462" i="13"/>
  <c r="R2462" i="13"/>
  <c r="T2462" i="13"/>
  <c r="S1736" i="13"/>
  <c r="R1736" i="13"/>
  <c r="T1736" i="13"/>
  <c r="T1980" i="13"/>
  <c r="S1980" i="13"/>
  <c r="R1980" i="13"/>
  <c r="T2513" i="13"/>
  <c r="S2513" i="13"/>
  <c r="R2513" i="13"/>
  <c r="S1447" i="13"/>
  <c r="R1447" i="13"/>
  <c r="T1447" i="13"/>
  <c r="T1743" i="13"/>
  <c r="S1743" i="13"/>
  <c r="R1743" i="13"/>
  <c r="T2045" i="13"/>
  <c r="S2045" i="13"/>
  <c r="R2045" i="13"/>
  <c r="S1403" i="13"/>
  <c r="R1403" i="13"/>
  <c r="T1403" i="13"/>
  <c r="R333" i="13"/>
  <c r="T333" i="13"/>
  <c r="S333" i="13"/>
  <c r="T1779" i="13"/>
  <c r="S1779" i="13"/>
  <c r="R1779" i="13"/>
  <c r="T1997" i="13"/>
  <c r="S1997" i="13"/>
  <c r="R1997" i="13"/>
  <c r="T2089" i="13"/>
  <c r="S2089" i="13"/>
  <c r="R2089" i="13"/>
  <c r="T620" i="13"/>
  <c r="S620" i="13"/>
  <c r="R620" i="13"/>
  <c r="T1023" i="13"/>
  <c r="S1023" i="13"/>
  <c r="R1023" i="13"/>
  <c r="T2481" i="13"/>
  <c r="S2481" i="13"/>
  <c r="R2481" i="13"/>
  <c r="T37" i="13"/>
  <c r="S37" i="13"/>
  <c r="R37" i="13"/>
  <c r="T1823" i="13"/>
  <c r="S1823" i="13"/>
  <c r="R1823" i="13"/>
  <c r="R518" i="13"/>
  <c r="T518" i="13"/>
  <c r="S518" i="13"/>
  <c r="S1516" i="13"/>
  <c r="R1516" i="13"/>
  <c r="T1516" i="13"/>
  <c r="T1827" i="13"/>
  <c r="S1827" i="13"/>
  <c r="R1827" i="13"/>
  <c r="S1772" i="13"/>
  <c r="R1772" i="13"/>
  <c r="T1772" i="13"/>
  <c r="S1836" i="13"/>
  <c r="R1836" i="13"/>
  <c r="T1836" i="13"/>
  <c r="S2094" i="13"/>
  <c r="R2094" i="13"/>
  <c r="T2094" i="13"/>
  <c r="S2158" i="13"/>
  <c r="R2158" i="13"/>
  <c r="T2158" i="13"/>
  <c r="T2313" i="13"/>
  <c r="S2313" i="13"/>
  <c r="R2313" i="13"/>
  <c r="T2419" i="13"/>
  <c r="S2419" i="13"/>
  <c r="R2419" i="13"/>
  <c r="R2734" i="13"/>
  <c r="T2734" i="13"/>
  <c r="S2734" i="13"/>
  <c r="T2700" i="13"/>
  <c r="S2700" i="13"/>
  <c r="R2700" i="13"/>
  <c r="R772" i="13"/>
  <c r="T772" i="13"/>
  <c r="S772" i="13"/>
  <c r="T926" i="13"/>
  <c r="S926" i="13"/>
  <c r="R926" i="13"/>
  <c r="T991" i="13"/>
  <c r="S991" i="13"/>
  <c r="R991" i="13"/>
  <c r="S1431" i="13"/>
  <c r="R1431" i="13"/>
  <c r="T1431" i="13"/>
  <c r="T1637" i="13"/>
  <c r="S1637" i="13"/>
  <c r="R1637" i="13"/>
  <c r="T1960" i="13"/>
  <c r="S1960" i="13"/>
  <c r="R1960" i="13"/>
  <c r="S1953" i="13"/>
  <c r="R1953" i="13"/>
  <c r="T1953" i="13"/>
  <c r="T1944" i="13"/>
  <c r="S1944" i="13"/>
  <c r="R1944" i="13"/>
  <c r="T2033" i="13"/>
  <c r="S2033" i="13"/>
  <c r="R2033" i="13"/>
  <c r="T2263" i="13"/>
  <c r="S2263" i="13"/>
  <c r="R2263" i="13"/>
  <c r="T2702" i="13"/>
  <c r="S2702" i="13"/>
  <c r="R2702" i="13"/>
  <c r="S2882" i="13"/>
  <c r="R2882" i="13"/>
  <c r="T2882" i="13"/>
  <c r="T1162" i="13"/>
  <c r="S1162" i="13"/>
  <c r="R1162" i="13"/>
  <c r="T1523" i="13"/>
  <c r="S1523" i="13"/>
  <c r="R1523" i="13"/>
  <c r="T1652" i="13"/>
  <c r="S1652" i="13"/>
  <c r="R1652" i="13"/>
  <c r="T1956" i="13"/>
  <c r="S1956" i="13"/>
  <c r="R1956" i="13"/>
  <c r="T2053" i="13"/>
  <c r="S2053" i="13"/>
  <c r="R2053" i="13"/>
  <c r="S2042" i="13"/>
  <c r="R2042" i="13"/>
  <c r="T2042" i="13"/>
  <c r="R2661" i="13"/>
  <c r="T2661" i="13"/>
  <c r="S2661" i="13"/>
  <c r="R2883" i="13"/>
  <c r="S2883" i="13"/>
  <c r="T2883" i="13"/>
  <c r="S1424" i="13"/>
  <c r="T1424" i="13"/>
  <c r="R1424" i="13"/>
  <c r="S1456" i="13"/>
  <c r="T1456" i="13"/>
  <c r="R1456" i="13"/>
  <c r="T2097" i="13"/>
  <c r="S2097" i="13"/>
  <c r="R2097" i="13"/>
  <c r="T2469" i="13"/>
  <c r="S2469" i="13"/>
  <c r="R2469" i="13"/>
  <c r="T2353" i="13"/>
  <c r="S2353" i="13"/>
  <c r="R2353" i="13"/>
  <c r="T48" i="13"/>
  <c r="S48" i="13"/>
  <c r="R48" i="13"/>
  <c r="T616" i="13"/>
  <c r="S616" i="13"/>
  <c r="R616" i="13"/>
  <c r="T850" i="13"/>
  <c r="S850" i="13"/>
  <c r="R850" i="13"/>
  <c r="R721" i="13"/>
  <c r="T721" i="13"/>
  <c r="S721" i="13"/>
  <c r="T1739" i="13"/>
  <c r="S1739" i="13"/>
  <c r="R1739" i="13"/>
  <c r="T1839" i="13"/>
  <c r="S1839" i="13"/>
  <c r="R1839" i="13"/>
  <c r="S1905" i="13"/>
  <c r="R1905" i="13"/>
  <c r="T1905" i="13"/>
  <c r="S2082" i="13"/>
  <c r="R2082" i="13"/>
  <c r="T2082" i="13"/>
  <c r="T2161" i="13"/>
  <c r="S2161" i="13"/>
  <c r="R2161" i="13"/>
  <c r="T2251" i="13"/>
  <c r="S2251" i="13"/>
  <c r="R2251" i="13"/>
  <c r="T2255" i="13"/>
  <c r="S2255" i="13"/>
  <c r="R2255" i="13"/>
  <c r="T2305" i="13"/>
  <c r="S2305" i="13"/>
  <c r="R2305" i="13"/>
  <c r="T2325" i="13"/>
  <c r="S2325" i="13"/>
  <c r="R2325" i="13"/>
  <c r="T2497" i="13"/>
  <c r="S2497" i="13"/>
  <c r="R2497" i="13"/>
  <c r="T608" i="13"/>
  <c r="S608" i="13"/>
  <c r="R608" i="13"/>
  <c r="T2149" i="13"/>
  <c r="S2149" i="13"/>
  <c r="R2149" i="13"/>
  <c r="T2329" i="13"/>
  <c r="S2329" i="13"/>
  <c r="R2329" i="13"/>
  <c r="T26" i="13"/>
  <c r="S26" i="13"/>
  <c r="R26" i="13"/>
  <c r="T451" i="13"/>
  <c r="S451" i="13"/>
  <c r="R451" i="13"/>
  <c r="T692" i="13"/>
  <c r="S692" i="13"/>
  <c r="R692" i="13"/>
  <c r="T1033" i="13"/>
  <c r="S1033" i="13"/>
  <c r="R1033" i="13"/>
  <c r="S1428" i="13"/>
  <c r="T1428" i="13"/>
  <c r="R1428" i="13"/>
  <c r="S1460" i="13"/>
  <c r="T1460" i="13"/>
  <c r="R1460" i="13"/>
  <c r="T1864" i="13"/>
  <c r="S1864" i="13"/>
  <c r="R1864" i="13"/>
  <c r="T1771" i="13"/>
  <c r="S1771" i="13"/>
  <c r="R1771" i="13"/>
  <c r="T2013" i="13"/>
  <c r="S2013" i="13"/>
  <c r="R2013" i="13"/>
  <c r="T2439" i="13"/>
  <c r="S2439" i="13"/>
  <c r="R2439" i="13"/>
  <c r="T2457" i="13"/>
  <c r="S2457" i="13"/>
  <c r="R2457" i="13"/>
  <c r="T2595" i="13"/>
  <c r="S2595" i="13"/>
  <c r="R2595" i="13"/>
  <c r="T475" i="13"/>
  <c r="S475" i="13"/>
  <c r="R475" i="13"/>
  <c r="T1007" i="13"/>
  <c r="S1007" i="13"/>
  <c r="R1007" i="13"/>
  <c r="T43" i="13"/>
  <c r="S43" i="13"/>
  <c r="R43" i="13"/>
  <c r="T280" i="13"/>
  <c r="S280" i="13"/>
  <c r="R280" i="13"/>
  <c r="T632" i="13"/>
  <c r="S632" i="13"/>
  <c r="R632" i="13"/>
  <c r="S1536" i="13"/>
  <c r="R1536" i="13"/>
  <c r="T1536" i="13"/>
  <c r="S2010" i="13"/>
  <c r="R2010" i="13"/>
  <c r="T2010" i="13"/>
  <c r="S1764" i="13"/>
  <c r="R1764" i="13"/>
  <c r="T1764" i="13"/>
  <c r="S1828" i="13"/>
  <c r="R1828" i="13"/>
  <c r="T1828" i="13"/>
  <c r="T2267" i="13"/>
  <c r="S2267" i="13"/>
  <c r="R2267" i="13"/>
  <c r="T2101" i="13"/>
  <c r="S2101" i="13"/>
  <c r="R2101" i="13"/>
  <c r="T2203" i="13"/>
  <c r="S2203" i="13"/>
  <c r="R2203" i="13"/>
  <c r="R2622" i="13"/>
  <c r="T2622" i="13"/>
  <c r="S2622" i="13"/>
  <c r="T2465" i="13"/>
  <c r="S2465" i="13"/>
  <c r="R2465" i="13"/>
  <c r="T2761" i="13"/>
  <c r="S2761" i="13"/>
  <c r="R2761" i="13"/>
  <c r="T2539" i="13"/>
  <c r="S2539" i="13"/>
  <c r="R2539" i="13"/>
  <c r="T763" i="13"/>
  <c r="R763" i="13"/>
  <c r="S763" i="13"/>
  <c r="T624" i="13"/>
  <c r="S624" i="13"/>
  <c r="R624" i="13"/>
  <c r="S2809" i="13"/>
  <c r="R2809" i="13"/>
  <c r="T2809" i="13"/>
  <c r="T447" i="13"/>
  <c r="S447" i="13"/>
  <c r="R447" i="13"/>
  <c r="T1886" i="13"/>
  <c r="S1886" i="13"/>
  <c r="R1886" i="13"/>
  <c r="S1752" i="13"/>
  <c r="R1752" i="13"/>
  <c r="T1752" i="13"/>
  <c r="R2174" i="13"/>
  <c r="T2174" i="13"/>
  <c r="S2174" i="13"/>
  <c r="T2646" i="13"/>
  <c r="S2646" i="13"/>
  <c r="R2646" i="13"/>
  <c r="T50" i="13"/>
  <c r="S50" i="13"/>
  <c r="R50" i="13"/>
  <c r="R2689" i="13"/>
  <c r="S2689" i="13"/>
  <c r="T2689" i="13"/>
  <c r="S2850" i="13"/>
  <c r="R2850" i="13"/>
  <c r="T2850" i="13"/>
  <c r="S1416" i="13"/>
  <c r="T1416" i="13"/>
  <c r="R1416" i="13"/>
  <c r="S1399" i="13"/>
  <c r="R1399" i="13"/>
  <c r="T1399" i="13"/>
  <c r="S2522" i="13"/>
  <c r="R2522" i="13"/>
  <c r="T2522" i="13"/>
  <c r="T1908" i="13"/>
  <c r="S1908" i="13"/>
  <c r="R1908" i="13"/>
  <c r="T34" i="13"/>
  <c r="S34" i="13"/>
  <c r="R34" i="13"/>
  <c r="R373" i="13"/>
  <c r="T373" i="13"/>
  <c r="S373" i="13"/>
  <c r="T1013" i="13"/>
  <c r="S1013" i="13"/>
  <c r="R1013" i="13"/>
  <c r="T2918" i="13"/>
  <c r="S2918" i="13"/>
  <c r="R2918" i="13"/>
  <c r="T646" i="13"/>
  <c r="S646" i="13"/>
  <c r="R646" i="13"/>
  <c r="T975" i="13"/>
  <c r="S975" i="13"/>
  <c r="R975" i="13"/>
  <c r="T1386" i="13"/>
  <c r="S1386" i="13"/>
  <c r="R1386" i="13"/>
  <c r="T1902" i="13"/>
  <c r="S1902" i="13"/>
  <c r="R1902" i="13"/>
  <c r="T2521" i="13"/>
  <c r="S2521" i="13"/>
  <c r="R2521" i="13"/>
  <c r="T2686" i="13"/>
  <c r="S2686" i="13"/>
  <c r="R2686" i="13"/>
  <c r="T2696" i="13"/>
  <c r="S2696" i="13"/>
  <c r="R2696" i="13"/>
  <c r="T2745" i="13"/>
  <c r="S2745" i="13"/>
  <c r="R2745" i="13"/>
  <c r="T2906" i="13"/>
  <c r="R2906" i="13"/>
  <c r="S2906" i="13"/>
  <c r="T30" i="13"/>
  <c r="S30" i="13"/>
  <c r="R30" i="13"/>
  <c r="T44" i="13"/>
  <c r="S44" i="13"/>
  <c r="R44" i="13"/>
  <c r="T654" i="13"/>
  <c r="S654" i="13"/>
  <c r="R654" i="13"/>
  <c r="T1373" i="13"/>
  <c r="S1373" i="13"/>
  <c r="R1373" i="13"/>
  <c r="T53" i="13"/>
  <c r="S53" i="13"/>
  <c r="R53" i="13"/>
  <c r="T628" i="13"/>
  <c r="S628" i="13"/>
  <c r="R628" i="13"/>
  <c r="T540" i="13"/>
  <c r="R540" i="13"/>
  <c r="S540" i="13"/>
  <c r="T1219" i="13"/>
  <c r="S1219" i="13"/>
  <c r="R1219" i="13"/>
  <c r="S1484" i="13"/>
  <c r="T1484" i="13"/>
  <c r="R1484" i="13"/>
  <c r="S2482" i="13"/>
  <c r="R2482" i="13"/>
  <c r="T2482" i="13"/>
  <c r="T2509" i="13"/>
  <c r="S2509" i="13"/>
  <c r="R2509" i="13"/>
  <c r="S2510" i="13"/>
  <c r="R2510" i="13"/>
  <c r="T2510" i="13"/>
  <c r="T2898" i="13"/>
  <c r="R2898" i="13"/>
  <c r="S2898" i="13"/>
  <c r="T1017" i="13"/>
  <c r="S1017" i="13"/>
  <c r="R1017" i="13"/>
  <c r="T54" i="13"/>
  <c r="S54" i="13"/>
  <c r="R54" i="13"/>
  <c r="W39" i="13"/>
  <c r="AB38" i="13"/>
  <c r="T496" i="13"/>
  <c r="S496" i="13"/>
  <c r="R496" i="13"/>
  <c r="R724" i="13"/>
  <c r="T724" i="13"/>
  <c r="S724" i="13"/>
  <c r="T878" i="13"/>
  <c r="S878" i="13"/>
  <c r="R878" i="13"/>
  <c r="T934" i="13"/>
  <c r="S934" i="13"/>
  <c r="R934" i="13"/>
  <c r="T1001" i="13"/>
  <c r="S1001" i="13"/>
  <c r="R1001" i="13"/>
  <c r="T1422" i="13"/>
  <c r="S1422" i="13"/>
  <c r="R1422" i="13"/>
  <c r="S1420" i="13"/>
  <c r="T1420" i="13"/>
  <c r="R1420" i="13"/>
  <c r="S1452" i="13"/>
  <c r="T1452" i="13"/>
  <c r="R1452" i="13"/>
  <c r="S1488" i="13"/>
  <c r="T1488" i="13"/>
  <c r="R1488" i="13"/>
  <c r="S1776" i="13"/>
  <c r="R1776" i="13"/>
  <c r="T1776" i="13"/>
  <c r="S1840" i="13"/>
  <c r="R1840" i="13"/>
  <c r="T1840" i="13"/>
  <c r="T2093" i="13"/>
  <c r="S2093" i="13"/>
  <c r="R2093" i="13"/>
  <c r="S2470" i="13"/>
  <c r="R2470" i="13"/>
  <c r="T2470" i="13"/>
  <c r="S2867" i="13"/>
  <c r="R2867" i="13"/>
  <c r="T2867" i="13"/>
  <c r="T1029" i="13"/>
  <c r="S1029" i="13"/>
  <c r="R1029" i="13"/>
  <c r="T1353" i="13"/>
  <c r="S1353" i="13"/>
  <c r="R1353" i="13"/>
  <c r="T1507" i="13"/>
  <c r="S1507" i="13"/>
  <c r="R1507" i="13"/>
  <c r="R1984" i="13"/>
  <c r="T1984" i="13"/>
  <c r="S1984" i="13"/>
  <c r="S1780" i="13"/>
  <c r="R1780" i="13"/>
  <c r="T1780" i="13"/>
  <c r="S1844" i="13"/>
  <c r="R1844" i="13"/>
  <c r="T1844" i="13"/>
  <c r="S2074" i="13"/>
  <c r="R2074" i="13"/>
  <c r="T2074" i="13"/>
  <c r="S2134" i="13"/>
  <c r="R2134" i="13"/>
  <c r="T2134" i="13"/>
  <c r="T2324" i="13"/>
  <c r="S2324" i="13"/>
  <c r="R2324" i="13"/>
  <c r="T326" i="13"/>
  <c r="S326" i="13"/>
  <c r="R326" i="13"/>
  <c r="T261" i="13"/>
  <c r="S261" i="13"/>
  <c r="R261" i="13"/>
  <c r="T1039" i="13"/>
  <c r="S1039" i="13"/>
  <c r="R1039" i="13"/>
  <c r="T1543" i="13"/>
  <c r="S1543" i="13"/>
  <c r="R1543" i="13"/>
  <c r="T1924" i="13"/>
  <c r="S1924" i="13"/>
  <c r="R1924" i="13"/>
  <c r="T2473" i="13"/>
  <c r="S2473" i="13"/>
  <c r="R2473" i="13"/>
  <c r="T2489" i="13"/>
  <c r="S2489" i="13"/>
  <c r="R2489" i="13"/>
  <c r="T2532" i="13"/>
  <c r="S2532" i="13"/>
  <c r="R2532" i="13"/>
  <c r="S2801" i="13"/>
  <c r="R2801" i="13"/>
  <c r="T2801" i="13"/>
  <c r="S2879" i="13"/>
  <c r="T2879" i="13"/>
  <c r="R2879" i="13"/>
  <c r="T580" i="13"/>
  <c r="R580" i="13"/>
  <c r="S580" i="13"/>
  <c r="S2090" i="13"/>
  <c r="R2090" i="13"/>
  <c r="T2090" i="13"/>
  <c r="S1500" i="13"/>
  <c r="R1500" i="13"/>
  <c r="T1500" i="13"/>
  <c r="T1735" i="13"/>
  <c r="S1735" i="13"/>
  <c r="R1735" i="13"/>
  <c r="S1941" i="13"/>
  <c r="R1941" i="13"/>
  <c r="T1941" i="13"/>
  <c r="S1756" i="13"/>
  <c r="R1756" i="13"/>
  <c r="T1756" i="13"/>
  <c r="S1820" i="13"/>
  <c r="R1820" i="13"/>
  <c r="T1820" i="13"/>
  <c r="T2449" i="13"/>
  <c r="S2449" i="13"/>
  <c r="R2449" i="13"/>
  <c r="R2537" i="13"/>
  <c r="T2537" i="13"/>
  <c r="S2537" i="13"/>
  <c r="T2890" i="13"/>
  <c r="S2890" i="13"/>
  <c r="R2890" i="13"/>
  <c r="T866" i="13"/>
  <c r="S866" i="13"/>
  <c r="R866" i="13"/>
  <c r="T1414" i="13"/>
  <c r="S1414" i="13"/>
  <c r="R1414" i="13"/>
  <c r="T1490" i="13"/>
  <c r="S1490" i="13"/>
  <c r="R1490" i="13"/>
  <c r="T1519" i="13"/>
  <c r="S1519" i="13"/>
  <c r="R1519" i="13"/>
  <c r="T1896" i="13"/>
  <c r="S1896" i="13"/>
  <c r="R1896" i="13"/>
  <c r="T1920" i="13"/>
  <c r="S1920" i="13"/>
  <c r="R1920" i="13"/>
  <c r="T2247" i="13"/>
  <c r="S2247" i="13"/>
  <c r="R2247" i="13"/>
  <c r="T2694" i="13"/>
  <c r="S2694" i="13"/>
  <c r="R2694" i="13"/>
  <c r="T910" i="13"/>
  <c r="S910" i="13"/>
  <c r="R910" i="13"/>
  <c r="S1411" i="13"/>
  <c r="R1411" i="13"/>
  <c r="T1411" i="13"/>
  <c r="S1392" i="13"/>
  <c r="T1392" i="13"/>
  <c r="R1392" i="13"/>
  <c r="T1583" i="13"/>
  <c r="S1583" i="13"/>
  <c r="R1583" i="13"/>
  <c r="T2278" i="13"/>
  <c r="S2278" i="13"/>
  <c r="R2278" i="13"/>
  <c r="T2293" i="13"/>
  <c r="S2293" i="13"/>
  <c r="R2293" i="13"/>
  <c r="T2391" i="13"/>
  <c r="S2391" i="13"/>
  <c r="R2391" i="13"/>
  <c r="T2427" i="13"/>
  <c r="S2427" i="13"/>
  <c r="R2427" i="13"/>
  <c r="T2591" i="13"/>
  <c r="S2591" i="13"/>
  <c r="R2591" i="13"/>
  <c r="T2773" i="13"/>
  <c r="S2773" i="13"/>
  <c r="R2773" i="13"/>
  <c r="S1448" i="13"/>
  <c r="T1448" i="13"/>
  <c r="R1448" i="13"/>
  <c r="T22" i="13"/>
  <c r="S22" i="13"/>
  <c r="R22" i="13"/>
  <c r="T1831" i="13"/>
  <c r="S1831" i="13"/>
  <c r="R1831" i="13"/>
  <c r="S2866" i="13"/>
  <c r="R2866" i="13"/>
  <c r="T2866" i="13"/>
  <c r="T319" i="13"/>
  <c r="R319" i="13"/>
  <c r="S319" i="13"/>
  <c r="S1475" i="13"/>
  <c r="R1475" i="13"/>
  <c r="T1475" i="13"/>
  <c r="T2113" i="13"/>
  <c r="S2113" i="13"/>
  <c r="R2113" i="13"/>
  <c r="T1819" i="13"/>
  <c r="S1819" i="13"/>
  <c r="R1819" i="13"/>
  <c r="S1395" i="13"/>
  <c r="R1395" i="13"/>
  <c r="T1395" i="13"/>
  <c r="T1726" i="13"/>
  <c r="R1726" i="13"/>
  <c r="S1726" i="13"/>
  <c r="S2046" i="13"/>
  <c r="R2046" i="13"/>
  <c r="T2046" i="13"/>
  <c r="R748" i="13"/>
  <c r="T748" i="13"/>
  <c r="S748" i="13"/>
  <c r="T2211" i="13"/>
  <c r="S2211" i="13"/>
  <c r="R2211" i="13"/>
  <c r="S1949" i="13"/>
  <c r="R1949" i="13"/>
  <c r="T1949" i="13"/>
  <c r="T2121" i="13"/>
  <c r="S2121" i="13"/>
  <c r="R2121" i="13"/>
  <c r="T1511" i="13"/>
  <c r="S1511" i="13"/>
  <c r="R1511" i="13"/>
  <c r="T2243" i="13"/>
  <c r="S2243" i="13"/>
  <c r="R2243" i="13"/>
  <c r="T636" i="13"/>
  <c r="S636" i="13"/>
  <c r="R636" i="13"/>
  <c r="T2737" i="13"/>
  <c r="S2737" i="13"/>
  <c r="R2737" i="13"/>
  <c r="S2038" i="13"/>
  <c r="R2038" i="13"/>
  <c r="T2038" i="13"/>
  <c r="S2138" i="13"/>
  <c r="R2138" i="13"/>
  <c r="T2138" i="13"/>
  <c r="T718" i="13"/>
  <c r="S718" i="13"/>
  <c r="R718" i="13"/>
  <c r="T576" i="13"/>
  <c r="R576" i="13"/>
  <c r="S576" i="13"/>
  <c r="T1406" i="13"/>
  <c r="S1406" i="13"/>
  <c r="R1406" i="13"/>
  <c r="S1969" i="13"/>
  <c r="R1969" i="13"/>
  <c r="T1969" i="13"/>
  <c r="T2109" i="13"/>
  <c r="S2109" i="13"/>
  <c r="R2109" i="13"/>
  <c r="T2501" i="13"/>
  <c r="S2501" i="13"/>
  <c r="R2501" i="13"/>
  <c r="S2788" i="13"/>
  <c r="R2788" i="13"/>
  <c r="T2788" i="13"/>
  <c r="T2930" i="13"/>
  <c r="S2930" i="13"/>
  <c r="R2930" i="13"/>
  <c r="T311" i="13"/>
  <c r="R311" i="13"/>
  <c r="S311" i="13"/>
  <c r="T512" i="13"/>
  <c r="S512" i="13"/>
  <c r="R512" i="13"/>
  <c r="T890" i="13"/>
  <c r="S890" i="13"/>
  <c r="R890" i="13"/>
  <c r="T1229" i="13"/>
  <c r="S1229" i="13"/>
  <c r="R1229" i="13"/>
  <c r="T1567" i="13"/>
  <c r="R1567" i="13"/>
  <c r="S1567" i="13"/>
  <c r="T1559" i="13"/>
  <c r="S1559" i="13"/>
  <c r="R1559" i="13"/>
  <c r="T1835" i="13"/>
  <c r="S1835" i="13"/>
  <c r="R1835" i="13"/>
  <c r="T2171" i="13"/>
  <c r="S2171" i="13"/>
  <c r="R2171" i="13"/>
  <c r="S2098" i="13"/>
  <c r="R2098" i="13"/>
  <c r="T2098" i="13"/>
  <c r="S2162" i="13"/>
  <c r="R2162" i="13"/>
  <c r="T2162" i="13"/>
  <c r="T2297" i="13"/>
  <c r="S2297" i="13"/>
  <c r="R2297" i="13"/>
  <c r="T2411" i="13"/>
  <c r="S2411" i="13"/>
  <c r="R2411" i="13"/>
  <c r="T2648" i="13"/>
  <c r="S2648" i="13"/>
  <c r="R2648" i="13"/>
  <c r="T2688" i="13"/>
  <c r="S2688" i="13"/>
  <c r="R2688" i="13"/>
  <c r="S2796" i="13"/>
  <c r="R2796" i="13"/>
  <c r="T2796" i="13"/>
  <c r="T52" i="13"/>
  <c r="S52" i="13"/>
  <c r="R52" i="13"/>
  <c r="T946" i="13"/>
  <c r="S946" i="13"/>
  <c r="R946" i="13"/>
  <c r="S1471" i="13"/>
  <c r="R1471" i="13"/>
  <c r="T1471" i="13"/>
  <c r="S1479" i="13"/>
  <c r="R1479" i="13"/>
  <c r="T1479" i="13"/>
  <c r="S1459" i="13"/>
  <c r="R1459" i="13"/>
  <c r="T1459" i="13"/>
  <c r="S1712" i="13"/>
  <c r="T1712" i="13"/>
  <c r="R1712" i="13"/>
  <c r="S1520" i="13"/>
  <c r="R1520" i="13"/>
  <c r="T1520" i="13"/>
  <c r="T1795" i="13"/>
  <c r="S1795" i="13"/>
  <c r="R1795" i="13"/>
  <c r="T2017" i="13"/>
  <c r="S2017" i="13"/>
  <c r="R2017" i="13"/>
  <c r="T2061" i="13"/>
  <c r="S2061" i="13"/>
  <c r="R2061" i="13"/>
  <c r="T2321" i="13"/>
  <c r="S2321" i="13"/>
  <c r="R2321" i="13"/>
  <c r="T2395" i="13"/>
  <c r="S2395" i="13"/>
  <c r="R2395" i="13"/>
  <c r="T2431" i="13"/>
  <c r="S2431" i="13"/>
  <c r="R2431" i="13"/>
  <c r="R2448" i="13"/>
  <c r="T2448" i="13"/>
  <c r="S2448" i="13"/>
  <c r="T2559" i="13"/>
  <c r="S2559" i="13"/>
  <c r="R2559" i="13"/>
  <c r="T2800" i="13"/>
  <c r="S2800" i="13"/>
  <c r="R2800" i="13"/>
  <c r="S2871" i="13"/>
  <c r="T2871" i="13"/>
  <c r="R2871" i="13"/>
  <c r="T2922" i="13"/>
  <c r="S2922" i="13"/>
  <c r="R2922" i="13"/>
  <c r="T459" i="13"/>
  <c r="S459" i="13"/>
  <c r="R459" i="13"/>
  <c r="T962" i="13"/>
  <c r="S962" i="13"/>
  <c r="R962" i="13"/>
  <c r="T1241" i="13"/>
  <c r="R1241" i="13"/>
  <c r="S1241" i="13"/>
  <c r="T1851" i="13"/>
  <c r="S1851" i="13"/>
  <c r="R1851" i="13"/>
  <c r="S1435" i="13"/>
  <c r="R1435" i="13"/>
  <c r="T1435" i="13"/>
  <c r="T1916" i="13"/>
  <c r="S1916" i="13"/>
  <c r="R1916" i="13"/>
  <c r="S1784" i="13"/>
  <c r="R1784" i="13"/>
  <c r="T1784" i="13"/>
  <c r="S1848" i="13"/>
  <c r="R1848" i="13"/>
  <c r="T1848" i="13"/>
  <c r="T2077" i="13"/>
  <c r="S2077" i="13"/>
  <c r="R2077" i="13"/>
  <c r="T2133" i="13"/>
  <c r="S2133" i="13"/>
  <c r="R2133" i="13"/>
  <c r="T2301" i="13"/>
  <c r="S2301" i="13"/>
  <c r="R2301" i="13"/>
  <c r="S2006" i="13"/>
  <c r="R2006" i="13"/>
  <c r="T2006" i="13"/>
  <c r="T658" i="13"/>
  <c r="S658" i="13"/>
  <c r="R658" i="13"/>
  <c r="T471" i="13"/>
  <c r="S471" i="13"/>
  <c r="R471" i="13"/>
  <c r="T650" i="13"/>
  <c r="S650" i="13"/>
  <c r="R650" i="13"/>
  <c r="R1006" i="13"/>
  <c r="T1006" i="13"/>
  <c r="S1006" i="13"/>
  <c r="T1495" i="13"/>
  <c r="S1495" i="13"/>
  <c r="R1495" i="13"/>
  <c r="S1724" i="13"/>
  <c r="T1724" i="13"/>
  <c r="R1724" i="13"/>
  <c r="T1539" i="13"/>
  <c r="S1539" i="13"/>
  <c r="R1539" i="13"/>
  <c r="S1476" i="13"/>
  <c r="T1476" i="13"/>
  <c r="R1476" i="13"/>
  <c r="T1811" i="13"/>
  <c r="S1811" i="13"/>
  <c r="R1811" i="13"/>
  <c r="T2081" i="13"/>
  <c r="S2081" i="13"/>
  <c r="R2081" i="13"/>
  <c r="S2142" i="13"/>
  <c r="R2142" i="13"/>
  <c r="T2142" i="13"/>
  <c r="T2636" i="13"/>
  <c r="S2636" i="13"/>
  <c r="R2636" i="13"/>
  <c r="S2154" i="13"/>
  <c r="R2154" i="13"/>
  <c r="T2154" i="13"/>
  <c r="T287" i="13"/>
  <c r="R287" i="13"/>
  <c r="S287" i="13"/>
  <c r="T642" i="13"/>
  <c r="S642" i="13"/>
  <c r="R642" i="13"/>
  <c r="T1783" i="13"/>
  <c r="S1783" i="13"/>
  <c r="R1783" i="13"/>
  <c r="T1759" i="13"/>
  <c r="S1759" i="13"/>
  <c r="R1759" i="13"/>
  <c r="S1760" i="13"/>
  <c r="R1760" i="13"/>
  <c r="T1760" i="13"/>
  <c r="S1824" i="13"/>
  <c r="R1824" i="13"/>
  <c r="T1824" i="13"/>
  <c r="T1968" i="13"/>
  <c r="S1968" i="13"/>
  <c r="R1968" i="13"/>
  <c r="S2114" i="13"/>
  <c r="R2114" i="13"/>
  <c r="T2114" i="13"/>
  <c r="T2341" i="13"/>
  <c r="S2341" i="13"/>
  <c r="R2341" i="13"/>
  <c r="S2625" i="13"/>
  <c r="R2625" i="13"/>
  <c r="T2625" i="13"/>
  <c r="S2805" i="13"/>
  <c r="R2805" i="13"/>
  <c r="T2805" i="13"/>
  <c r="T2157" i="13"/>
  <c r="S2157" i="13"/>
  <c r="R2157" i="13"/>
  <c r="T1051" i="13"/>
  <c r="S1051" i="13"/>
  <c r="R1051" i="13"/>
  <c r="T1499" i="13"/>
  <c r="S1499" i="13"/>
  <c r="R1499" i="13"/>
  <c r="T1641" i="13"/>
  <c r="S1641" i="13"/>
  <c r="R1641" i="13"/>
  <c r="T1993" i="13"/>
  <c r="S1993" i="13"/>
  <c r="R1993" i="13"/>
  <c r="S2086" i="13"/>
  <c r="R2086" i="13"/>
  <c r="T2086" i="13"/>
  <c r="S2150" i="13"/>
  <c r="R2150" i="13"/>
  <c r="T2150" i="13"/>
  <c r="S2633" i="13"/>
  <c r="R2633" i="13"/>
  <c r="T2633" i="13"/>
  <c r="T2789" i="13"/>
  <c r="S2789" i="13"/>
  <c r="R2789" i="13"/>
  <c r="T2894" i="13"/>
  <c r="S2894" i="13"/>
  <c r="R2894" i="13"/>
  <c r="T2000" i="13"/>
  <c r="R2000" i="13"/>
  <c r="S2000" i="13"/>
  <c r="T966" i="13"/>
  <c r="S966" i="13"/>
  <c r="R966" i="13"/>
  <c r="S2034" i="13"/>
  <c r="R2034" i="13"/>
  <c r="T2034" i="13"/>
  <c r="T1843" i="13"/>
  <c r="S1843" i="13"/>
  <c r="R1843" i="13"/>
  <c r="T2517" i="13"/>
  <c r="S2517" i="13"/>
  <c r="R2517" i="13"/>
  <c r="S1792" i="13"/>
  <c r="R1792" i="13"/>
  <c r="T1792" i="13"/>
  <c r="S2146" i="13"/>
  <c r="R2146" i="13"/>
  <c r="T2146" i="13"/>
  <c r="T2333" i="13"/>
  <c r="S2333" i="13"/>
  <c r="R2333" i="13"/>
  <c r="T2357" i="13"/>
  <c r="S2357" i="13"/>
  <c r="R2357" i="13"/>
  <c r="S2637" i="13"/>
  <c r="R2637" i="13"/>
  <c r="T2637" i="13"/>
  <c r="T2769" i="13"/>
  <c r="S2769" i="13"/>
  <c r="R2769" i="13"/>
  <c r="T2926" i="13"/>
  <c r="S2926" i="13"/>
  <c r="R2926" i="13"/>
  <c r="T455" i="13"/>
  <c r="S455" i="13"/>
  <c r="R455" i="13"/>
  <c r="T1321" i="13"/>
  <c r="S1321" i="13"/>
  <c r="R1321" i="13"/>
  <c r="S2599" i="13"/>
  <c r="T2599" i="13"/>
  <c r="R2599" i="13"/>
  <c r="T2037" i="13"/>
  <c r="S2037" i="13"/>
  <c r="R2037" i="13"/>
  <c r="T2219" i="13"/>
  <c r="S2219" i="13"/>
  <c r="R2219" i="13"/>
  <c r="T2855" i="13"/>
  <c r="S2855" i="13"/>
  <c r="R2855" i="13"/>
  <c r="S1504" i="13"/>
  <c r="R1504" i="13"/>
  <c r="T1504" i="13"/>
  <c r="T39" i="13"/>
  <c r="S39" i="13"/>
  <c r="R39" i="13"/>
  <c r="R764" i="13"/>
  <c r="T764" i="13"/>
  <c r="S764" i="13"/>
  <c r="T886" i="13"/>
  <c r="S886" i="13"/>
  <c r="R886" i="13"/>
  <c r="T1382" i="13"/>
  <c r="S1382" i="13"/>
  <c r="R1382" i="13"/>
  <c r="T1855" i="13"/>
  <c r="S1855" i="13"/>
  <c r="R1855" i="13"/>
  <c r="T638" i="13"/>
  <c r="S638" i="13"/>
  <c r="R638" i="13"/>
  <c r="T1357" i="13"/>
  <c r="S1357" i="13"/>
  <c r="R1357" i="13"/>
  <c r="T1223" i="13"/>
  <c r="S1223" i="13"/>
  <c r="R1223" i="13"/>
  <c r="S1443" i="13"/>
  <c r="R1443" i="13"/>
  <c r="T1443" i="13"/>
  <c r="T1673" i="13"/>
  <c r="S1673" i="13"/>
  <c r="R1673" i="13"/>
  <c r="R2170" i="13"/>
  <c r="T2170" i="13"/>
  <c r="S2170" i="13"/>
  <c r="T2057" i="13"/>
  <c r="S2057" i="13"/>
  <c r="R2057" i="13"/>
  <c r="T2583" i="13"/>
  <c r="S2583" i="13"/>
  <c r="R2583" i="13"/>
  <c r="R2799" i="13"/>
  <c r="T2799" i="13"/>
  <c r="S2799" i="13"/>
  <c r="S1483" i="13"/>
  <c r="R1483" i="13"/>
  <c r="T1483" i="13"/>
  <c r="S1512" i="13"/>
  <c r="R1512" i="13"/>
  <c r="T1512" i="13"/>
  <c r="S2601" i="13"/>
  <c r="R2601" i="13"/>
  <c r="T2601" i="13"/>
  <c r="R1064" i="13"/>
  <c r="T1064" i="13"/>
  <c r="S1064" i="13"/>
  <c r="T1345" i="13"/>
  <c r="S1345" i="13"/>
  <c r="R1345" i="13"/>
  <c r="S1419" i="13"/>
  <c r="R1419" i="13"/>
  <c r="T1419" i="13"/>
  <c r="T1648" i="13"/>
  <c r="S1648" i="13"/>
  <c r="R1648" i="13"/>
  <c r="T1799" i="13"/>
  <c r="S1799" i="13"/>
  <c r="R1799" i="13"/>
  <c r="S1965" i="13"/>
  <c r="R1965" i="13"/>
  <c r="T1965" i="13"/>
  <c r="S1945" i="13"/>
  <c r="R1945" i="13"/>
  <c r="T1945" i="13"/>
  <c r="T2021" i="13"/>
  <c r="S2021" i="13"/>
  <c r="R2021" i="13"/>
  <c r="T2069" i="13"/>
  <c r="S2069" i="13"/>
  <c r="R2069" i="13"/>
  <c r="T2227" i="13"/>
  <c r="S2227" i="13"/>
  <c r="R2227" i="13"/>
  <c r="T2485" i="13"/>
  <c r="S2485" i="13"/>
  <c r="R2485" i="13"/>
  <c r="S2717" i="13"/>
  <c r="R2717" i="13"/>
  <c r="T2717" i="13"/>
  <c r="R756" i="13"/>
  <c r="T756" i="13"/>
  <c r="S756" i="13"/>
  <c r="T954" i="13"/>
  <c r="S954" i="13"/>
  <c r="R954" i="13"/>
  <c r="T1043" i="13"/>
  <c r="S1043" i="13"/>
  <c r="R1043" i="13"/>
  <c r="S1491" i="13"/>
  <c r="R1491" i="13"/>
  <c r="T1491" i="13"/>
  <c r="S1492" i="13"/>
  <c r="T1492" i="13"/>
  <c r="R1492" i="13"/>
  <c r="T1787" i="13"/>
  <c r="S1787" i="13"/>
  <c r="R1787" i="13"/>
  <c r="T1791" i="13"/>
  <c r="S1791" i="13"/>
  <c r="R1791" i="13"/>
  <c r="T1775" i="13"/>
  <c r="S1775" i="13"/>
  <c r="R1775" i="13"/>
  <c r="T1932" i="13"/>
  <c r="S1932" i="13"/>
  <c r="R1932" i="13"/>
  <c r="S2058" i="13"/>
  <c r="R2058" i="13"/>
  <c r="T2058" i="13"/>
  <c r="T2105" i="13"/>
  <c r="S2105" i="13"/>
  <c r="R2105" i="13"/>
  <c r="T2271" i="13"/>
  <c r="S2271" i="13"/>
  <c r="R2271" i="13"/>
  <c r="S2466" i="13"/>
  <c r="R2466" i="13"/>
  <c r="T2466" i="13"/>
  <c r="T2598" i="13"/>
  <c r="S2598" i="13"/>
  <c r="R2598" i="13"/>
  <c r="T2567" i="13"/>
  <c r="S2567" i="13"/>
  <c r="R2567" i="13"/>
  <c r="R2641" i="13"/>
  <c r="T2641" i="13"/>
  <c r="S2641" i="13"/>
  <c r="T1564" i="13"/>
  <c r="R1564" i="13"/>
  <c r="S1564" i="13"/>
  <c r="S2014" i="13"/>
  <c r="R2014" i="13"/>
  <c r="T2014" i="13"/>
  <c r="T1378" i="13"/>
  <c r="S1378" i="13"/>
  <c r="R1378" i="13"/>
  <c r="S1496" i="13"/>
  <c r="R1496" i="13"/>
  <c r="T1496" i="13"/>
  <c r="T1803" i="13"/>
  <c r="S1803" i="13"/>
  <c r="R1803" i="13"/>
  <c r="S2106" i="13"/>
  <c r="R2106" i="13"/>
  <c r="T2106" i="13"/>
  <c r="T318" i="13"/>
  <c r="S318" i="13"/>
  <c r="R318" i="13"/>
  <c r="T439" i="13"/>
  <c r="S439" i="13"/>
  <c r="R439" i="13"/>
  <c r="T686" i="13"/>
  <c r="S686" i="13"/>
  <c r="R686" i="13"/>
  <c r="T2009" i="13"/>
  <c r="S2009" i="13"/>
  <c r="R2009" i="13"/>
  <c r="S2018" i="13"/>
  <c r="R2018" i="13"/>
  <c r="T2018" i="13"/>
  <c r="T2461" i="13"/>
  <c r="S2461" i="13"/>
  <c r="R2461" i="13"/>
  <c r="T2678" i="13"/>
  <c r="S2678" i="13"/>
  <c r="R2678" i="13"/>
  <c r="T2749" i="13"/>
  <c r="S2749" i="13"/>
  <c r="R2749" i="13"/>
  <c r="T2877" i="13"/>
  <c r="S2877" i="13"/>
  <c r="R2877" i="13"/>
  <c r="T2914" i="13"/>
  <c r="S2914" i="13"/>
  <c r="R2914" i="13"/>
  <c r="T1807" i="13"/>
  <c r="S1807" i="13"/>
  <c r="R1807" i="13"/>
  <c r="T2177" i="13"/>
  <c r="S2177" i="13"/>
  <c r="R2177" i="13"/>
  <c r="S2478" i="13"/>
  <c r="R2478" i="13"/>
  <c r="T2478" i="13"/>
  <c r="T45" i="13"/>
  <c r="S45" i="13"/>
  <c r="R45" i="13"/>
  <c r="T47" i="13"/>
  <c r="S47" i="13"/>
  <c r="R47" i="13"/>
  <c r="T666" i="13"/>
  <c r="S666" i="13"/>
  <c r="R666" i="13"/>
  <c r="T1390" i="13"/>
  <c r="S1390" i="13"/>
  <c r="R1390" i="13"/>
  <c r="S1532" i="13"/>
  <c r="R1532" i="13"/>
  <c r="T1532" i="13"/>
  <c r="S1727" i="13"/>
  <c r="R1727" i="13"/>
  <c r="T1727" i="13"/>
  <c r="T2129" i="13"/>
  <c r="S2129" i="13"/>
  <c r="R2129" i="13"/>
  <c r="T2309" i="13"/>
  <c r="S2309" i="13"/>
  <c r="R2309" i="13"/>
  <c r="T2712" i="13"/>
  <c r="S2712" i="13"/>
  <c r="R2712" i="13"/>
  <c r="S2862" i="13"/>
  <c r="R2862" i="13"/>
  <c r="T2862" i="13"/>
  <c r="T1462" i="13"/>
  <c r="S1462" i="13"/>
  <c r="R1462" i="13"/>
  <c r="S1415" i="13"/>
  <c r="R1415" i="13"/>
  <c r="T1415" i="13"/>
  <c r="T2317" i="13"/>
  <c r="S2317" i="13"/>
  <c r="R2317" i="13"/>
  <c r="S2792" i="13"/>
  <c r="R2792" i="13"/>
  <c r="T2792" i="13"/>
  <c r="S1439" i="13"/>
  <c r="R1439" i="13"/>
  <c r="T1439" i="13"/>
  <c r="T2169" i="13"/>
  <c r="S2169" i="13"/>
  <c r="R2169" i="13"/>
  <c r="T2505" i="13"/>
  <c r="S2505" i="13"/>
  <c r="R2505" i="13"/>
  <c r="S2502" i="13"/>
  <c r="R2502" i="13"/>
  <c r="T2502" i="13"/>
  <c r="T2662" i="13"/>
  <c r="S2662" i="13"/>
  <c r="R2662" i="13"/>
  <c r="S8" i="13"/>
  <c r="T8" i="13"/>
  <c r="R8" i="13"/>
  <c r="S1800" i="13"/>
  <c r="R1800" i="13"/>
  <c r="T1800" i="13"/>
  <c r="T2041" i="13"/>
  <c r="S2041" i="13"/>
  <c r="R2041" i="13"/>
  <c r="S1832" i="13"/>
  <c r="R1832" i="13"/>
  <c r="T1832" i="13"/>
  <c r="T1870" i="13"/>
  <c r="S1870" i="13"/>
  <c r="R1870" i="13"/>
  <c r="T2239" i="13"/>
  <c r="S2239" i="13"/>
  <c r="R2239" i="13"/>
  <c r="S1423" i="13"/>
  <c r="R1423" i="13"/>
  <c r="T1423" i="13"/>
  <c r="T2001" i="13"/>
  <c r="S2001" i="13"/>
  <c r="R2001" i="13"/>
  <c r="S1463" i="13"/>
  <c r="R1463" i="13"/>
  <c r="T1463" i="13"/>
  <c r="T1751" i="13"/>
  <c r="S1751" i="13"/>
  <c r="R1751" i="13"/>
  <c r="T1731" i="13"/>
  <c r="S1731" i="13"/>
  <c r="R1731" i="13"/>
  <c r="T51" i="13"/>
  <c r="S51" i="13"/>
  <c r="R51" i="13"/>
  <c r="S1455" i="13"/>
  <c r="R1455" i="13"/>
  <c r="T1455" i="13"/>
  <c r="T49" i="13"/>
  <c r="S49" i="13"/>
  <c r="R49" i="13"/>
  <c r="T997" i="13"/>
  <c r="S997" i="13"/>
  <c r="R997" i="13"/>
  <c r="T882" i="13"/>
  <c r="S882" i="13"/>
  <c r="R882" i="13"/>
  <c r="T2137" i="13"/>
  <c r="S2137" i="13"/>
  <c r="R2137" i="13"/>
  <c r="T2447" i="13"/>
  <c r="S2447" i="13"/>
  <c r="R2447" i="13"/>
  <c r="T708" i="13"/>
  <c r="S708" i="13"/>
  <c r="R708" i="13"/>
  <c r="R732" i="13"/>
  <c r="T732" i="13"/>
  <c r="S732" i="13"/>
  <c r="T2179" i="13"/>
  <c r="R2179" i="13"/>
  <c r="S2179" i="13"/>
  <c r="T2423" i="13"/>
  <c r="S2423" i="13"/>
  <c r="R2423" i="13"/>
  <c r="T981" i="13"/>
  <c r="S981" i="13"/>
  <c r="R981" i="13"/>
  <c r="T1535" i="13"/>
  <c r="S1535" i="13"/>
  <c r="R1535" i="13"/>
  <c r="T1653" i="13"/>
  <c r="S1653" i="13"/>
  <c r="R1653" i="13"/>
  <c r="S1544" i="13"/>
  <c r="R1544" i="13"/>
  <c r="T1544" i="13"/>
  <c r="T1677" i="13"/>
  <c r="S1677" i="13"/>
  <c r="R1677" i="13"/>
  <c r="T1928" i="13"/>
  <c r="S1928" i="13"/>
  <c r="R1928" i="13"/>
  <c r="S1740" i="13"/>
  <c r="R1740" i="13"/>
  <c r="T1740" i="13"/>
  <c r="S1804" i="13"/>
  <c r="R1804" i="13"/>
  <c r="T1804" i="13"/>
  <c r="T2207" i="13"/>
  <c r="S2207" i="13"/>
  <c r="R2207" i="13"/>
  <c r="S2126" i="13"/>
  <c r="R2126" i="13"/>
  <c r="T2126" i="13"/>
  <c r="T2606" i="13"/>
  <c r="S2606" i="13"/>
  <c r="R2606" i="13"/>
  <c r="T2716" i="13"/>
  <c r="S2716" i="13"/>
  <c r="R2716" i="13"/>
  <c r="T2765" i="13"/>
  <c r="S2765" i="13"/>
  <c r="R2765" i="13"/>
  <c r="S2843" i="13"/>
  <c r="R2843" i="13"/>
  <c r="T2843" i="13"/>
  <c r="R526" i="13"/>
  <c r="T526" i="13"/>
  <c r="S526" i="13"/>
  <c r="T2231" i="13"/>
  <c r="S2231" i="13"/>
  <c r="R2231" i="13"/>
  <c r="T272" i="13"/>
  <c r="S272" i="13"/>
  <c r="R272" i="13"/>
  <c r="T731" i="13"/>
  <c r="R731" i="13"/>
  <c r="S731" i="13"/>
  <c r="T1847" i="13"/>
  <c r="S1847" i="13"/>
  <c r="R1847" i="13"/>
  <c r="T2049" i="13"/>
  <c r="S2049" i="13"/>
  <c r="R2049" i="13"/>
  <c r="S2062" i="13"/>
  <c r="R2062" i="13"/>
  <c r="T2062" i="13"/>
  <c r="R2276" i="13"/>
  <c r="T2276" i="13"/>
  <c r="S2276" i="13"/>
  <c r="T2642" i="13"/>
  <c r="S2642" i="13"/>
  <c r="R2642" i="13"/>
  <c r="T2704" i="13"/>
  <c r="S2704" i="13"/>
  <c r="R2704" i="13"/>
  <c r="T2783" i="13"/>
  <c r="S2783" i="13"/>
  <c r="R2783" i="13"/>
  <c r="S2813" i="13"/>
  <c r="R2813" i="13"/>
  <c r="T2813" i="13"/>
  <c r="T2542" i="13"/>
  <c r="S2542" i="13"/>
  <c r="R2542" i="13"/>
  <c r="T548" i="13"/>
  <c r="R548" i="13"/>
  <c r="S548" i="13"/>
  <c r="T1130" i="13"/>
  <c r="S1130" i="13"/>
  <c r="R1130" i="13"/>
  <c r="T1194" i="13"/>
  <c r="S1194" i="13"/>
  <c r="R1194" i="13"/>
  <c r="T1629" i="13"/>
  <c r="S1629" i="13"/>
  <c r="R1629" i="13"/>
  <c r="T2546" i="13"/>
  <c r="S2546" i="13"/>
  <c r="R2546" i="13"/>
  <c r="S2629" i="13"/>
  <c r="R2629" i="13"/>
  <c r="T2629" i="13"/>
  <c r="R25" i="13"/>
  <c r="S25" i="13"/>
  <c r="T25" i="13"/>
  <c r="T676" i="13"/>
  <c r="S676" i="13"/>
  <c r="R676" i="13"/>
  <c r="T985" i="13"/>
  <c r="S985" i="13"/>
  <c r="R985" i="13"/>
  <c r="T1454" i="13"/>
  <c r="S1454" i="13"/>
  <c r="R1454" i="13"/>
  <c r="S1716" i="13"/>
  <c r="T1716" i="13"/>
  <c r="R1716" i="13"/>
  <c r="S1440" i="13"/>
  <c r="T1440" i="13"/>
  <c r="R1440" i="13"/>
  <c r="S1472" i="13"/>
  <c r="R1472" i="13"/>
  <c r="T1472" i="13"/>
  <c r="T1706" i="13"/>
  <c r="S1706" i="13"/>
  <c r="R1706" i="13"/>
  <c r="T1767" i="13"/>
  <c r="S1767" i="13"/>
  <c r="R1767" i="13"/>
  <c r="T1880" i="13"/>
  <c r="S1880" i="13"/>
  <c r="R1880" i="13"/>
  <c r="T2235" i="13"/>
  <c r="S2235" i="13"/>
  <c r="R2235" i="13"/>
  <c r="T2125" i="13"/>
  <c r="S2125" i="13"/>
  <c r="R2125" i="13"/>
  <c r="T2199" i="13"/>
  <c r="S2199" i="13"/>
  <c r="R2199" i="13"/>
  <c r="T2337" i="13"/>
  <c r="S2337" i="13"/>
  <c r="R2337" i="13"/>
  <c r="S1467" i="13"/>
  <c r="R1467" i="13"/>
  <c r="T1467" i="13"/>
  <c r="R357" i="13"/>
  <c r="T357" i="13"/>
  <c r="S357" i="13"/>
  <c r="T262" i="13"/>
  <c r="S262" i="13"/>
  <c r="R262" i="13"/>
  <c r="T1747" i="13"/>
  <c r="S1747" i="13"/>
  <c r="R1747" i="13"/>
  <c r="T1763" i="13"/>
  <c r="S1763" i="13"/>
  <c r="R1763" i="13"/>
  <c r="S2078" i="13"/>
  <c r="R2078" i="13"/>
  <c r="T2078" i="13"/>
  <c r="T2141" i="13"/>
  <c r="S2141" i="13"/>
  <c r="R2141" i="13"/>
  <c r="T2435" i="13"/>
  <c r="S2435" i="13"/>
  <c r="R2435" i="13"/>
  <c r="T2680" i="13"/>
  <c r="S2680" i="13"/>
  <c r="R2680" i="13"/>
  <c r="T2817" i="13"/>
  <c r="S2817" i="13"/>
  <c r="R2817" i="13"/>
  <c r="T263" i="13"/>
  <c r="S263" i="13"/>
  <c r="R263" i="13"/>
  <c r="R1554" i="13"/>
  <c r="T1554" i="13"/>
  <c r="S1554" i="13"/>
  <c r="S1388" i="13"/>
  <c r="T1388" i="13"/>
  <c r="R1388" i="13"/>
  <c r="S1444" i="13"/>
  <c r="T1444" i="13"/>
  <c r="R1444" i="13"/>
  <c r="S1728" i="13"/>
  <c r="T1728" i="13"/>
  <c r="R1728" i="13"/>
  <c r="T2029" i="13"/>
  <c r="S2029" i="13"/>
  <c r="R2029" i="13"/>
  <c r="T2215" i="13"/>
  <c r="S2215" i="13"/>
  <c r="R2215" i="13"/>
  <c r="T2443" i="13"/>
  <c r="S2443" i="13"/>
  <c r="R2443" i="13"/>
  <c r="T2453" i="13"/>
  <c r="S2453" i="13"/>
  <c r="R2453" i="13"/>
  <c r="S2498" i="13"/>
  <c r="R2498" i="13"/>
  <c r="T2498" i="13"/>
  <c r="S2607" i="13"/>
  <c r="T2607" i="13"/>
  <c r="R2607" i="13"/>
  <c r="T2684" i="13"/>
  <c r="S2684" i="13"/>
  <c r="R2684" i="13"/>
  <c r="T1551" i="13"/>
  <c r="S1551" i="13"/>
  <c r="R1551" i="13"/>
  <c r="T41" i="13"/>
  <c r="S41" i="13"/>
  <c r="R41" i="13"/>
  <c r="T310" i="13"/>
  <c r="S310" i="13"/>
  <c r="R310" i="13"/>
  <c r="T702" i="13"/>
  <c r="S702" i="13"/>
  <c r="R702" i="13"/>
  <c r="T1398" i="13"/>
  <c r="S1398" i="13"/>
  <c r="R1398" i="13"/>
  <c r="S1508" i="13"/>
  <c r="R1508" i="13"/>
  <c r="T1508" i="13"/>
  <c r="S1732" i="13"/>
  <c r="R1732" i="13"/>
  <c r="T1732" i="13"/>
  <c r="S1796" i="13"/>
  <c r="R1796" i="13"/>
  <c r="T1796" i="13"/>
  <c r="T2065" i="13"/>
  <c r="S2065" i="13"/>
  <c r="R2065" i="13"/>
  <c r="T2223" i="13"/>
  <c r="S2223" i="13"/>
  <c r="R2223" i="13"/>
  <c r="S2050" i="13"/>
  <c r="R2050" i="13"/>
  <c r="T2050" i="13"/>
  <c r="T40" i="13"/>
  <c r="S40" i="13"/>
  <c r="R40" i="13"/>
  <c r="S2030" i="13"/>
  <c r="R2030" i="13"/>
  <c r="T2030" i="13"/>
  <c r="T1394" i="13"/>
  <c r="S1394" i="13"/>
  <c r="R1394" i="13"/>
  <c r="T2741" i="13"/>
  <c r="S2741" i="13"/>
  <c r="R2741" i="13"/>
  <c r="T662" i="13"/>
  <c r="S662" i="13"/>
  <c r="R662" i="13"/>
  <c r="S2514" i="13"/>
  <c r="R2514" i="13"/>
  <c r="T2514" i="13"/>
  <c r="S1720" i="13"/>
  <c r="T1720" i="13"/>
  <c r="R1720" i="13"/>
  <c r="R517" i="13"/>
  <c r="S517" i="13"/>
  <c r="T517" i="13"/>
  <c r="S1407" i="13"/>
  <c r="R1407" i="13"/>
  <c r="T1407" i="13"/>
  <c r="T1572" i="13"/>
  <c r="R1572" i="13"/>
  <c r="S1572" i="13"/>
  <c r="T2403" i="13"/>
  <c r="S2403" i="13"/>
  <c r="R2403" i="13"/>
  <c r="S2110" i="13"/>
  <c r="R2110" i="13"/>
  <c r="T2110" i="13"/>
  <c r="T443" i="13"/>
  <c r="S443" i="13"/>
  <c r="R443" i="13"/>
  <c r="T1365" i="13"/>
  <c r="S1365" i="13"/>
  <c r="R1365" i="13"/>
  <c r="T1755" i="13"/>
  <c r="S1755" i="13"/>
  <c r="R1755" i="13"/>
  <c r="S1856" i="13"/>
  <c r="R1856" i="13"/>
  <c r="T1856" i="13"/>
  <c r="T2005" i="13"/>
  <c r="S2005" i="13"/>
  <c r="R2005" i="13"/>
  <c r="T2165" i="13"/>
  <c r="S2165" i="13"/>
  <c r="R2165" i="13"/>
  <c r="S2506" i="13"/>
  <c r="R2506" i="13"/>
  <c r="T2506" i="13"/>
  <c r="T467" i="13"/>
  <c r="S467" i="13"/>
  <c r="R467" i="13"/>
  <c r="T1633" i="13"/>
  <c r="S1633" i="13"/>
  <c r="R1633" i="13"/>
  <c r="S2026" i="13"/>
  <c r="R2026" i="13"/>
  <c r="T2026" i="13"/>
  <c r="S2909" i="13"/>
  <c r="R2909" i="13"/>
  <c r="T2909" i="13"/>
  <c r="S1400" i="13"/>
  <c r="R1400" i="13"/>
  <c r="T1400" i="13"/>
  <c r="S2518" i="13"/>
  <c r="R2518" i="13"/>
  <c r="T2518" i="13"/>
  <c r="T2768" i="13"/>
  <c r="S2768" i="13"/>
  <c r="R2768" i="13"/>
  <c r="S1524" i="13"/>
  <c r="R1524" i="13"/>
  <c r="T1524" i="13"/>
  <c r="S2875" i="13"/>
  <c r="T2875" i="13"/>
  <c r="R2875" i="13"/>
  <c r="T1936" i="13"/>
  <c r="S1936" i="13"/>
  <c r="R1936" i="13"/>
  <c r="T2289" i="13"/>
  <c r="S2289" i="13"/>
  <c r="R2289" i="13"/>
  <c r="T2836" i="13"/>
  <c r="S2836" i="13"/>
  <c r="R2836" i="13"/>
  <c r="T1625" i="13"/>
  <c r="S1625" i="13"/>
  <c r="R1625" i="13"/>
  <c r="R341" i="13"/>
  <c r="T341" i="13"/>
  <c r="S341" i="13"/>
  <c r="T327" i="13"/>
  <c r="R327" i="13"/>
  <c r="S327" i="13"/>
  <c r="R349" i="13"/>
  <c r="T349" i="13"/>
  <c r="S349" i="13"/>
  <c r="T670" i="13"/>
  <c r="S670" i="13"/>
  <c r="R670" i="13"/>
  <c r="R740" i="13"/>
  <c r="T740" i="13"/>
  <c r="S740" i="13"/>
  <c r="T829" i="13"/>
  <c r="S829" i="13"/>
  <c r="R829" i="13"/>
  <c r="T1190" i="13"/>
  <c r="S1190" i="13"/>
  <c r="R1190" i="13"/>
  <c r="S1396" i="13"/>
  <c r="T1396" i="13"/>
  <c r="R1396" i="13"/>
  <c r="T1722" i="13"/>
  <c r="R1722" i="13"/>
  <c r="S1722" i="13"/>
  <c r="S1937" i="13"/>
  <c r="R1937" i="13"/>
  <c r="T1937" i="13"/>
  <c r="T2117" i="13"/>
  <c r="S2117" i="13"/>
  <c r="R2117" i="13"/>
  <c r="S2054" i="13"/>
  <c r="R2054" i="13"/>
  <c r="T2054" i="13"/>
  <c r="T2259" i="13"/>
  <c r="S2259" i="13"/>
  <c r="R2259" i="13"/>
  <c r="S2733" i="13"/>
  <c r="R2733" i="13"/>
  <c r="T2733" i="13"/>
  <c r="T46" i="13"/>
  <c r="S46" i="13"/>
  <c r="R46" i="13"/>
  <c r="T958" i="13"/>
  <c r="S958" i="13"/>
  <c r="R958" i="13"/>
  <c r="S2122" i="13"/>
  <c r="R2122" i="13"/>
  <c r="T2122" i="13"/>
  <c r="T276" i="13"/>
  <c r="S276" i="13"/>
  <c r="R276" i="13"/>
  <c r="T747" i="13"/>
  <c r="R747" i="13"/>
  <c r="S747" i="13"/>
  <c r="T1815" i="13"/>
  <c r="S1815" i="13"/>
  <c r="R1815" i="13"/>
  <c r="S1436" i="13"/>
  <c r="T1436" i="13"/>
  <c r="R1436" i="13"/>
  <c r="S1468" i="13"/>
  <c r="T1468" i="13"/>
  <c r="R1468" i="13"/>
  <c r="T1912" i="13"/>
  <c r="S1912" i="13"/>
  <c r="R1912" i="13"/>
  <c r="S1744" i="13"/>
  <c r="R1744" i="13"/>
  <c r="T1744" i="13"/>
  <c r="S1808" i="13"/>
  <c r="R1808" i="13"/>
  <c r="T1808" i="13"/>
  <c r="T2349" i="13"/>
  <c r="S2349" i="13"/>
  <c r="R2349" i="13"/>
  <c r="T2812" i="13"/>
  <c r="S2812" i="13"/>
  <c r="R2812" i="13"/>
  <c r="T2804" i="13"/>
  <c r="S2804" i="13"/>
  <c r="R2804" i="13"/>
  <c r="T2830" i="13"/>
  <c r="S2830" i="13"/>
  <c r="R2830" i="13"/>
  <c r="T1446" i="13"/>
  <c r="S1446" i="13"/>
  <c r="R1446" i="13"/>
  <c r="S1464" i="13"/>
  <c r="T1464" i="13"/>
  <c r="R1464" i="13"/>
  <c r="R2683" i="13"/>
  <c r="T2683" i="13"/>
  <c r="S2683" i="13"/>
  <c r="T479" i="13"/>
  <c r="S479" i="13"/>
  <c r="R479" i="13"/>
  <c r="T1503" i="13"/>
  <c r="S1503" i="13"/>
  <c r="R1503" i="13"/>
  <c r="T1527" i="13"/>
  <c r="S1527" i="13"/>
  <c r="R1527" i="13"/>
  <c r="S1487" i="13"/>
  <c r="R1487" i="13"/>
  <c r="T1487" i="13"/>
  <c r="T1557" i="13"/>
  <c r="R1557" i="13"/>
  <c r="S1557" i="13"/>
  <c r="T1702" i="13"/>
  <c r="S1702" i="13"/>
  <c r="R1702" i="13"/>
  <c r="S1748" i="13"/>
  <c r="R1748" i="13"/>
  <c r="T1748" i="13"/>
  <c r="S1812" i="13"/>
  <c r="R1812" i="13"/>
  <c r="T1812" i="13"/>
  <c r="S2102" i="13"/>
  <c r="R2102" i="13"/>
  <c r="T2102" i="13"/>
  <c r="S2166" i="13"/>
  <c r="R2166" i="13"/>
  <c r="T2166" i="13"/>
  <c r="T2493" i="13"/>
  <c r="S2493" i="13"/>
  <c r="R2493" i="13"/>
  <c r="S2797" i="13"/>
  <c r="T2797" i="13"/>
  <c r="R2797" i="13"/>
  <c r="T2708" i="13"/>
  <c r="S2708" i="13"/>
  <c r="R2708" i="13"/>
  <c r="T38" i="13"/>
  <c r="S38" i="13"/>
  <c r="R38" i="13"/>
  <c r="T1515" i="13"/>
  <c r="S1515" i="13"/>
  <c r="R1515" i="13"/>
  <c r="T2153" i="13"/>
  <c r="S2153" i="13"/>
  <c r="R2153" i="13"/>
  <c r="T1976" i="13"/>
  <c r="S1976" i="13"/>
  <c r="R1976" i="13"/>
  <c r="T2181" i="13"/>
  <c r="S2181" i="13"/>
  <c r="R2181" i="13"/>
  <c r="T2477" i="13"/>
  <c r="S2477" i="13"/>
  <c r="R2477" i="13"/>
  <c r="R365" i="13"/>
  <c r="T365" i="13"/>
  <c r="S365" i="13"/>
  <c r="T36" i="13"/>
  <c r="S36" i="13"/>
  <c r="R36" i="13"/>
  <c r="T278" i="13"/>
  <c r="S278" i="13"/>
  <c r="R278" i="13"/>
  <c r="T1714" i="13"/>
  <c r="R1714" i="13"/>
  <c r="S1714" i="13"/>
  <c r="S1528" i="13"/>
  <c r="R1528" i="13"/>
  <c r="T1528" i="13"/>
  <c r="T1972" i="13"/>
  <c r="S1972" i="13"/>
  <c r="R1972" i="13"/>
  <c r="S1788" i="13"/>
  <c r="R1788" i="13"/>
  <c r="T1788" i="13"/>
  <c r="S1852" i="13"/>
  <c r="R1852" i="13"/>
  <c r="T1852" i="13"/>
  <c r="T1964" i="13"/>
  <c r="S1964" i="13"/>
  <c r="R1964" i="13"/>
  <c r="T1987" i="13"/>
  <c r="S1987" i="13"/>
  <c r="R1987" i="13"/>
  <c r="T2279" i="13"/>
  <c r="S2279" i="13"/>
  <c r="R2279" i="13"/>
  <c r="S2526" i="13"/>
  <c r="R2526" i="13"/>
  <c r="T2526" i="13"/>
  <c r="S2854" i="13"/>
  <c r="R2854" i="13"/>
  <c r="T2854" i="13"/>
  <c r="S1768" i="13"/>
  <c r="R1768" i="13"/>
  <c r="T1768" i="13"/>
  <c r="T2285" i="13"/>
  <c r="S2285" i="13"/>
  <c r="R2285" i="13"/>
  <c r="T274" i="13"/>
  <c r="S274" i="13"/>
  <c r="R274" i="13"/>
  <c r="R521" i="13"/>
  <c r="T521" i="13"/>
  <c r="S521" i="13"/>
  <c r="T1430" i="13"/>
  <c r="S1430" i="13"/>
  <c r="R1430" i="13"/>
  <c r="T1486" i="13"/>
  <c r="S1486" i="13"/>
  <c r="R1486" i="13"/>
  <c r="S1451" i="13"/>
  <c r="R1451" i="13"/>
  <c r="T1451" i="13"/>
  <c r="T1940" i="13"/>
  <c r="S1940" i="13"/>
  <c r="R1940" i="13"/>
  <c r="T1952" i="13"/>
  <c r="S1952" i="13"/>
  <c r="R1952" i="13"/>
  <c r="T2379" i="13"/>
  <c r="S2379" i="13"/>
  <c r="R2379" i="13"/>
  <c r="T2415" i="13"/>
  <c r="S2415" i="13"/>
  <c r="R2415" i="13"/>
  <c r="T2073" i="13"/>
  <c r="S2073" i="13"/>
  <c r="R2073" i="13"/>
  <c r="T1989" i="13"/>
  <c r="S1989" i="13"/>
  <c r="R1989" i="13"/>
  <c r="S2022" i="13"/>
  <c r="R2022" i="13"/>
  <c r="T2022" i="13"/>
  <c r="T564" i="13"/>
  <c r="R564" i="13"/>
  <c r="S564" i="13"/>
  <c r="S1427" i="13"/>
  <c r="R1427" i="13"/>
  <c r="T1427" i="13"/>
  <c r="T1948" i="13"/>
  <c r="S1948" i="13"/>
  <c r="R1948" i="13"/>
  <c r="S1480" i="13"/>
  <c r="R1480" i="13"/>
  <c r="T1480" i="13"/>
  <c r="S1711" i="13"/>
  <c r="R1711" i="13"/>
  <c r="T1711" i="13"/>
  <c r="T2085" i="13"/>
  <c r="S2085" i="13"/>
  <c r="R2085" i="13"/>
  <c r="T2365" i="13"/>
  <c r="S2365" i="13"/>
  <c r="R2365" i="13"/>
  <c r="T2399" i="13"/>
  <c r="S2399" i="13"/>
  <c r="R2399" i="13"/>
  <c r="T1438" i="13"/>
  <c r="S1438" i="13"/>
  <c r="R1438" i="13"/>
  <c r="T2025" i="13"/>
  <c r="S2025" i="13"/>
  <c r="R2025" i="13"/>
  <c r="T2525" i="13"/>
  <c r="S2525" i="13"/>
  <c r="R2525" i="13"/>
  <c r="W5" i="13"/>
  <c r="S1432" i="13"/>
  <c r="T1432" i="13"/>
  <c r="R1432" i="13"/>
  <c r="T2345" i="13"/>
  <c r="S2345" i="13"/>
  <c r="R2345" i="13"/>
  <c r="T295" i="13"/>
  <c r="R295" i="13"/>
  <c r="S295" i="13"/>
  <c r="T18" i="13"/>
  <c r="S18" i="13"/>
  <c r="R18" i="13"/>
  <c r="R534" i="13"/>
  <c r="T534" i="13"/>
  <c r="S534" i="13"/>
  <c r="T463" i="13"/>
  <c r="S463" i="13"/>
  <c r="R463" i="13"/>
  <c r="T774" i="13"/>
  <c r="R774" i="13"/>
  <c r="S774" i="13"/>
  <c r="T1531" i="13"/>
  <c r="S1531" i="13"/>
  <c r="R1531" i="13"/>
  <c r="T1718" i="13"/>
  <c r="R1718" i="13"/>
  <c r="S1718" i="13"/>
  <c r="S2118" i="13"/>
  <c r="R2118" i="13"/>
  <c r="T2118" i="13"/>
  <c r="T2757" i="13"/>
  <c r="S2757" i="13"/>
  <c r="R2757" i="13"/>
  <c r="T2808" i="13"/>
  <c r="S2808" i="13"/>
  <c r="R2808" i="13"/>
  <c r="T2886" i="13"/>
  <c r="R2886" i="13"/>
  <c r="S2886" i="13"/>
  <c r="S1391" i="13"/>
  <c r="R1391" i="13"/>
  <c r="T1391" i="13"/>
  <c r="T2145" i="13"/>
  <c r="S2145" i="13"/>
  <c r="R2145" i="13"/>
  <c r="T2821" i="13"/>
  <c r="S2821" i="13"/>
  <c r="R2821" i="13"/>
  <c r="G5" i="8"/>
  <c r="J5" i="8"/>
  <c r="J7" i="8" s="1"/>
  <c r="J9" i="8" s="1"/>
  <c r="C5" i="8"/>
  <c r="K5" i="8"/>
  <c r="K7" i="8" s="1"/>
  <c r="K9" i="8" s="1"/>
  <c r="F7" i="8"/>
  <c r="F9" i="8" s="1"/>
  <c r="H5" i="8"/>
  <c r="H7" i="8" s="1"/>
  <c r="H9" i="8" s="1"/>
  <c r="I5" i="8"/>
  <c r="I7" i="8" s="1"/>
  <c r="I9" i="8" s="1"/>
  <c r="D5" i="8"/>
  <c r="D7" i="8" s="1"/>
  <c r="D9" i="8" s="1"/>
  <c r="G29" i="7"/>
  <c r="H29" i="7"/>
  <c r="F29" i="7"/>
  <c r="B29" i="7"/>
  <c r="J29" i="7"/>
  <c r="I29" i="7"/>
  <c r="C29" i="7"/>
  <c r="K29" i="7"/>
  <c r="D29" i="7"/>
  <c r="E29" i="7"/>
  <c r="E9" i="6"/>
  <c r="G9" i="6"/>
  <c r="C5" i="3"/>
  <c r="C7" i="3" s="1"/>
  <c r="E5" i="3"/>
  <c r="F5" i="3"/>
  <c r="G5" i="3"/>
  <c r="D5" i="3"/>
  <c r="H5" i="3"/>
  <c r="H7" i="3" s="1"/>
  <c r="I5" i="3"/>
  <c r="I7" i="3" s="1"/>
  <c r="W3" i="13" l="1"/>
  <c r="W4" i="13"/>
  <c r="X5" i="13"/>
  <c r="R2" i="13" s="1"/>
  <c r="W40" i="13"/>
  <c r="AB39" i="13"/>
  <c r="C7" i="8"/>
  <c r="G7" i="8"/>
  <c r="G7" i="3"/>
  <c r="F7" i="3"/>
  <c r="E7" i="3"/>
  <c r="D7" i="3"/>
  <c r="B5" i="3"/>
  <c r="B7" i="3" s="1"/>
  <c r="X4" i="13" l="1"/>
  <c r="O2" i="13" s="1"/>
  <c r="W7" i="13"/>
  <c r="AB40" i="13"/>
  <c r="W41" i="13"/>
  <c r="W6" i="13"/>
  <c r="X3" i="13"/>
  <c r="L2" i="13" s="1"/>
  <c r="E5" i="8"/>
  <c r="G9" i="8"/>
  <c r="C9" i="8"/>
  <c r="AB41" i="13" l="1"/>
  <c r="W42" i="13"/>
  <c r="E7" i="8"/>
  <c r="AB42" i="13" l="1"/>
  <c r="W43" i="13"/>
  <c r="E9" i="8"/>
  <c r="AB43" i="13" l="1"/>
  <c r="W44" i="13"/>
  <c r="AB44" i="13" l="1"/>
  <c r="W45" i="13"/>
  <c r="W46" i="13" l="1"/>
  <c r="AB45" i="13"/>
  <c r="W47" i="13" l="1"/>
  <c r="AB46" i="13"/>
  <c r="W48" i="13" l="1"/>
  <c r="AB47" i="13"/>
  <c r="W49" i="13" l="1"/>
  <c r="AB48" i="13"/>
  <c r="W50" i="13" l="1"/>
  <c r="AB49" i="13"/>
  <c r="W51" i="13" l="1"/>
  <c r="AB50" i="13"/>
  <c r="W52" i="13" l="1"/>
  <c r="AB51" i="13"/>
  <c r="W53" i="13" l="1"/>
  <c r="AB52" i="13"/>
  <c r="W54" i="13" l="1"/>
  <c r="AB53" i="13"/>
  <c r="W55" i="13" l="1"/>
  <c r="AB54" i="13"/>
  <c r="W56" i="13" l="1"/>
  <c r="AB55" i="13"/>
  <c r="AB56" i="13" l="1"/>
  <c r="W57" i="13"/>
  <c r="AB57" i="13" l="1"/>
  <c r="W58" i="13"/>
  <c r="AB58" i="13" l="1"/>
  <c r="W59" i="13"/>
  <c r="AB59" i="13" l="1"/>
  <c r="W60" i="13"/>
  <c r="AB60" i="13" l="1"/>
  <c r="W61" i="13"/>
  <c r="AB61" i="13" l="1"/>
  <c r="W62" i="13"/>
  <c r="AB62" i="13" l="1"/>
  <c r="W63" i="13"/>
  <c r="AB63" i="13" l="1"/>
  <c r="W64" i="13"/>
  <c r="AB64" i="13" l="1"/>
  <c r="W65" i="13"/>
  <c r="AB65" i="13" l="1"/>
  <c r="W66" i="13"/>
  <c r="AB66" i="13" l="1"/>
  <c r="W67" i="13"/>
  <c r="AB67" i="13" l="1"/>
  <c r="W68" i="13"/>
  <c r="AB68" i="13" l="1"/>
  <c r="W69" i="13"/>
  <c r="AB69" i="13" l="1"/>
  <c r="W70" i="13"/>
  <c r="AB70" i="13" l="1"/>
  <c r="W71" i="13"/>
  <c r="AB71" i="13" l="1"/>
  <c r="W72" i="13"/>
  <c r="AB72" i="13" l="1"/>
  <c r="W73" i="13"/>
  <c r="AB73" i="13" l="1"/>
  <c r="W74" i="13"/>
  <c r="AB74" i="13" l="1"/>
  <c r="W75" i="13"/>
  <c r="AB75" i="13" l="1"/>
  <c r="W76" i="13"/>
  <c r="AB76" i="13" l="1"/>
  <c r="W77" i="13"/>
  <c r="AB77" i="13" l="1"/>
  <c r="W78" i="13"/>
  <c r="AB78" i="13" l="1"/>
  <c r="W79" i="13"/>
  <c r="AB79" i="13" l="1"/>
  <c r="W80" i="13"/>
  <c r="AB80" i="13" l="1"/>
  <c r="W81" i="13"/>
  <c r="AB81" i="13" l="1"/>
  <c r="W82" i="13"/>
  <c r="AB82" i="13" l="1"/>
  <c r="W83" i="13"/>
  <c r="AB83" i="13" l="1"/>
  <c r="W84" i="13"/>
  <c r="AB84" i="13" l="1"/>
  <c r="W85" i="13"/>
  <c r="AB85" i="13" l="1"/>
  <c r="W86" i="13"/>
  <c r="AB86" i="13" l="1"/>
  <c r="W87" i="13"/>
  <c r="AB87" i="13" l="1"/>
  <c r="W88" i="13"/>
  <c r="AB88" i="13" l="1"/>
  <c r="W89" i="13"/>
  <c r="AB89" i="13" l="1"/>
  <c r="W90" i="13"/>
  <c r="AB90" i="13" l="1"/>
  <c r="W91" i="13"/>
  <c r="AB91" i="13" l="1"/>
  <c r="W92" i="13"/>
  <c r="AB92" i="13" l="1"/>
  <c r="W93" i="13"/>
  <c r="AB93" i="13" l="1"/>
  <c r="W94" i="13"/>
  <c r="AB94" i="13" l="1"/>
  <c r="W95" i="13"/>
  <c r="AB95" i="13" l="1"/>
  <c r="W96" i="13"/>
  <c r="AB96" i="13" l="1"/>
  <c r="W97" i="13"/>
  <c r="AB97" i="13" l="1"/>
  <c r="W98" i="13"/>
  <c r="AB98" i="13" l="1"/>
  <c r="W99" i="13"/>
  <c r="AB99" i="13" l="1"/>
  <c r="W100" i="13"/>
  <c r="AB100" i="13" l="1"/>
  <c r="W101" i="13"/>
  <c r="AB101" i="13" l="1"/>
  <c r="W102" i="13"/>
  <c r="AB102" i="13" l="1"/>
  <c r="W103" i="13"/>
  <c r="AB103" i="13" l="1"/>
  <c r="W104" i="13"/>
  <c r="AB104" i="13" l="1"/>
  <c r="W105" i="13"/>
  <c r="AB105" i="13" l="1"/>
  <c r="W106" i="13"/>
  <c r="AB106" i="13" l="1"/>
  <c r="W107" i="13"/>
  <c r="AB107" i="13" l="1"/>
  <c r="W108" i="13"/>
  <c r="AB108" i="13" l="1"/>
  <c r="W109" i="13"/>
  <c r="AB109" i="13" l="1"/>
  <c r="W110" i="13"/>
  <c r="AB110" i="13" l="1"/>
  <c r="W111" i="13"/>
  <c r="AB111" i="13" l="1"/>
  <c r="W112" i="13"/>
  <c r="AB112" i="13" l="1"/>
  <c r="W113" i="13"/>
  <c r="AB113" i="13" l="1"/>
  <c r="W114" i="13"/>
  <c r="AB114" i="13" l="1"/>
  <c r="W115" i="13"/>
  <c r="AB115" i="13" l="1"/>
  <c r="W116" i="13"/>
  <c r="AB116" i="13" l="1"/>
  <c r="W117" i="13"/>
  <c r="AB117" i="13" l="1"/>
  <c r="W118" i="13"/>
  <c r="AB118" i="13" l="1"/>
  <c r="W119" i="13"/>
  <c r="AB119" i="13" l="1"/>
  <c r="W120" i="13"/>
  <c r="AB120" i="13" l="1"/>
  <c r="W121" i="13"/>
  <c r="AB121" i="13" l="1"/>
  <c r="W122" i="13"/>
  <c r="AB122" i="13" l="1"/>
  <c r="W123" i="13"/>
  <c r="AB123" i="13" l="1"/>
  <c r="W124" i="13"/>
  <c r="AB124" i="13" l="1"/>
  <c r="W125" i="13"/>
  <c r="AB125" i="13" l="1"/>
  <c r="W126" i="13"/>
  <c r="AB126" i="13" l="1"/>
  <c r="W127" i="13"/>
  <c r="AB127" i="13" l="1"/>
  <c r="W128" i="13"/>
  <c r="AB128" i="13" l="1"/>
  <c r="W129" i="13"/>
  <c r="AB129" i="13" l="1"/>
  <c r="W130" i="13"/>
  <c r="AB130" i="13" l="1"/>
  <c r="W131" i="13"/>
  <c r="AB131" i="13" l="1"/>
  <c r="W132" i="13"/>
  <c r="AB132" i="13" l="1"/>
  <c r="W133" i="13"/>
  <c r="AB133" i="13" l="1"/>
  <c r="W134" i="13"/>
  <c r="AB134" i="13" l="1"/>
  <c r="W135" i="13"/>
  <c r="AB135" i="13" l="1"/>
  <c r="W136" i="13"/>
  <c r="AB136" i="13" l="1"/>
  <c r="W137" i="13"/>
  <c r="AB137" i="13" l="1"/>
  <c r="W138" i="13"/>
  <c r="AB138" i="13" l="1"/>
  <c r="W139" i="13"/>
  <c r="AB139" i="13" l="1"/>
  <c r="W140" i="13"/>
  <c r="AB140" i="13" l="1"/>
  <c r="W141" i="13"/>
  <c r="AB141" i="13" l="1"/>
  <c r="W142" i="13"/>
  <c r="AB142" i="13" l="1"/>
  <c r="W143" i="13"/>
  <c r="AB143" i="13" l="1"/>
  <c r="W144" i="13"/>
  <c r="AB144" i="13" l="1"/>
  <c r="W145" i="13"/>
  <c r="AB145" i="13" l="1"/>
  <c r="W146" i="13"/>
  <c r="AB146" i="13" l="1"/>
  <c r="W147" i="13"/>
  <c r="AB147" i="13" l="1"/>
  <c r="W148" i="13"/>
  <c r="AB148" i="13" l="1"/>
  <c r="W149" i="13"/>
  <c r="AB149" i="13" l="1"/>
  <c r="W150" i="13"/>
  <c r="AB150" i="13" l="1"/>
  <c r="W151" i="13"/>
  <c r="AB151" i="13" l="1"/>
  <c r="W152" i="13"/>
  <c r="AB152" i="13" l="1"/>
  <c r="W153" i="13"/>
  <c r="AB153" i="13" l="1"/>
  <c r="W154" i="13"/>
  <c r="AB154" i="13" l="1"/>
  <c r="W155" i="13"/>
  <c r="AB155" i="13" l="1"/>
  <c r="W156" i="13"/>
  <c r="AB156" i="13" l="1"/>
  <c r="W157" i="13"/>
  <c r="AB157" i="13" l="1"/>
  <c r="W158" i="13"/>
  <c r="AB158" i="13" l="1"/>
  <c r="W159" i="13"/>
  <c r="AB159" i="13" l="1"/>
  <c r="W160" i="13"/>
  <c r="AB160" i="13" l="1"/>
  <c r="W161" i="13"/>
  <c r="AB161" i="13" l="1"/>
  <c r="W162" i="13"/>
  <c r="AB162" i="13" l="1"/>
  <c r="W163" i="13"/>
  <c r="AB163" i="13" l="1"/>
  <c r="W164" i="13"/>
  <c r="AB164" i="13" l="1"/>
  <c r="W165" i="13"/>
  <c r="AB165" i="13" l="1"/>
  <c r="W166" i="13"/>
  <c r="AB166" i="13" l="1"/>
  <c r="W167" i="13"/>
  <c r="AB167" i="13" l="1"/>
  <c r="W168" i="13"/>
  <c r="AB168" i="13" l="1"/>
  <c r="W169" i="13"/>
  <c r="AB169" i="13" l="1"/>
  <c r="W170" i="13"/>
  <c r="AB170" i="13" l="1"/>
  <c r="W171" i="13"/>
  <c r="AB171" i="13" l="1"/>
  <c r="W172" i="13"/>
  <c r="AB172" i="13" l="1"/>
  <c r="W173" i="13"/>
  <c r="AB173" i="13" l="1"/>
  <c r="W174" i="13"/>
  <c r="AB174" i="13" l="1"/>
  <c r="W175" i="13"/>
  <c r="AB175" i="13" l="1"/>
  <c r="W176" i="13"/>
  <c r="AB176" i="13" l="1"/>
  <c r="W177" i="13"/>
  <c r="AB177" i="13" l="1"/>
  <c r="W178" i="13"/>
  <c r="AB178" i="13" l="1"/>
  <c r="W179" i="13"/>
  <c r="AB179" i="13" l="1"/>
  <c r="W180" i="13"/>
  <c r="AB180" i="13" l="1"/>
  <c r="W181" i="13"/>
  <c r="AB181" i="13" l="1"/>
  <c r="W182" i="13"/>
  <c r="AB182" i="13" l="1"/>
  <c r="W183" i="13"/>
  <c r="AB183" i="13" l="1"/>
  <c r="W184" i="13"/>
  <c r="AB184" i="13" l="1"/>
  <c r="W185" i="13"/>
  <c r="AB185" i="13" l="1"/>
  <c r="W186" i="13"/>
  <c r="AB186" i="13" l="1"/>
  <c r="W187" i="13"/>
  <c r="AB187" i="13" l="1"/>
  <c r="W188" i="13"/>
  <c r="AB188" i="13" l="1"/>
  <c r="W189" i="13"/>
  <c r="AB189" i="13" l="1"/>
  <c r="W190" i="13"/>
  <c r="AB190" i="13" l="1"/>
  <c r="W191" i="13"/>
  <c r="AB191" i="13" l="1"/>
  <c r="W192" i="13"/>
  <c r="AB192" i="13" l="1"/>
  <c r="W193" i="13"/>
  <c r="AB193" i="13" l="1"/>
  <c r="W194" i="13"/>
  <c r="AB194" i="13" l="1"/>
  <c r="W195" i="13"/>
  <c r="AB195" i="13" l="1"/>
  <c r="W196" i="13"/>
  <c r="AB196" i="13" l="1"/>
  <c r="W197" i="13"/>
  <c r="AB197" i="13" l="1"/>
  <c r="W198" i="13"/>
  <c r="AB198" i="13" l="1"/>
  <c r="W199" i="13"/>
  <c r="AB199" i="13" l="1"/>
  <c r="W200" i="13"/>
  <c r="AB200" i="13" l="1"/>
  <c r="W201" i="13"/>
  <c r="AB201" i="13" l="1"/>
  <c r="W202" i="13"/>
  <c r="AB202" i="13" l="1"/>
  <c r="W203" i="13"/>
  <c r="AB203" i="13" l="1"/>
  <c r="W204" i="13"/>
  <c r="AB204" i="13" l="1"/>
  <c r="W205" i="13"/>
  <c r="AB205" i="13" l="1"/>
  <c r="W206" i="13"/>
  <c r="AB206" i="13" l="1"/>
  <c r="W207" i="13"/>
  <c r="AB207" i="13" l="1"/>
  <c r="W208" i="13"/>
  <c r="AB208" i="13" l="1"/>
  <c r="W209" i="13"/>
  <c r="AB209" i="13" l="1"/>
  <c r="W210" i="13"/>
  <c r="AB210" i="13" l="1"/>
  <c r="W211" i="13"/>
  <c r="AB211" i="13" l="1"/>
  <c r="W212" i="13"/>
  <c r="AB212" i="13" l="1"/>
  <c r="W213" i="13"/>
  <c r="AB213" i="13" l="1"/>
  <c r="W214" i="13"/>
  <c r="AB214" i="13" l="1"/>
  <c r="W215" i="13"/>
  <c r="AB215" i="13" l="1"/>
  <c r="W216" i="13"/>
  <c r="AB216" i="13" l="1"/>
  <c r="W217" i="13"/>
  <c r="AB217" i="13" l="1"/>
  <c r="W218" i="13"/>
  <c r="AB218" i="13" l="1"/>
  <c r="W219" i="13"/>
  <c r="AB219" i="13" l="1"/>
  <c r="W220" i="13"/>
  <c r="AB220" i="13" l="1"/>
  <c r="W221" i="13"/>
  <c r="AB221" i="13" l="1"/>
  <c r="W222" i="13"/>
  <c r="AB222" i="13" l="1"/>
  <c r="W223" i="13"/>
  <c r="AB223" i="13" l="1"/>
  <c r="W224" i="13"/>
  <c r="AB224" i="13" l="1"/>
  <c r="W225" i="13"/>
  <c r="AB225" i="13" l="1"/>
  <c r="W226" i="13"/>
  <c r="AB226" i="13" l="1"/>
  <c r="W227" i="13"/>
  <c r="AB227" i="13" l="1"/>
  <c r="W228" i="13"/>
  <c r="AB228" i="13" l="1"/>
  <c r="W229" i="13"/>
  <c r="AB229" i="13" l="1"/>
  <c r="W230" i="13"/>
  <c r="AB230" i="13" l="1"/>
  <c r="W231" i="13"/>
  <c r="AB231" i="13" l="1"/>
  <c r="W232" i="13"/>
  <c r="AB232" i="13" l="1"/>
  <c r="W233" i="13"/>
  <c r="AB233" i="13" l="1"/>
  <c r="W234" i="13"/>
  <c r="AB234" i="13" l="1"/>
  <c r="W235" i="13"/>
  <c r="AB235" i="13" l="1"/>
  <c r="W236" i="13"/>
  <c r="AB236" i="13" l="1"/>
  <c r="W237" i="13"/>
  <c r="AB237" i="13" l="1"/>
  <c r="W238" i="13"/>
  <c r="AB238" i="13" l="1"/>
  <c r="W239" i="13"/>
  <c r="AB239" i="13" l="1"/>
  <c r="W240" i="13"/>
  <c r="AB240" i="13" l="1"/>
  <c r="W241" i="13"/>
  <c r="AB241" i="13" l="1"/>
  <c r="W242" i="13"/>
  <c r="AB242" i="13" l="1"/>
  <c r="W243" i="13"/>
  <c r="AB243" i="13" l="1"/>
  <c r="W244" i="13"/>
  <c r="AB244" i="13" l="1"/>
  <c r="W245" i="13"/>
  <c r="AB245" i="13" l="1"/>
  <c r="W246" i="13"/>
  <c r="AB246" i="13" l="1"/>
  <c r="W247" i="13"/>
  <c r="AB247" i="13" l="1"/>
  <c r="W248" i="13"/>
  <c r="AB248" i="13" l="1"/>
  <c r="W249" i="13"/>
  <c r="AB249" i="13" l="1"/>
  <c r="W250" i="13"/>
  <c r="AB250" i="13" l="1"/>
  <c r="W251" i="13"/>
  <c r="AB251" i="13" l="1"/>
  <c r="W252" i="13"/>
  <c r="AB252" i="13" l="1"/>
  <c r="W253" i="13"/>
  <c r="AB253" i="13" l="1"/>
  <c r="W254" i="13"/>
  <c r="AB254" i="13" l="1"/>
  <c r="W255" i="13"/>
  <c r="AB255" i="13" l="1"/>
  <c r="W256" i="13"/>
  <c r="AB256" i="13" l="1"/>
  <c r="W257" i="13"/>
  <c r="AB257" i="13" l="1"/>
  <c r="W258" i="13"/>
  <c r="AB258" i="13" l="1"/>
  <c r="W259" i="13"/>
  <c r="AB259" i="13" l="1"/>
  <c r="W260" i="13"/>
  <c r="AB260" i="13" l="1"/>
  <c r="W261" i="13"/>
  <c r="AB261" i="13" l="1"/>
  <c r="W262" i="13"/>
  <c r="AB262" i="13" l="1"/>
  <c r="W263" i="13"/>
  <c r="AB263" i="13" l="1"/>
  <c r="W264" i="13"/>
  <c r="AB264" i="13" l="1"/>
  <c r="W265" i="13"/>
  <c r="AB265" i="13" l="1"/>
  <c r="W266" i="13"/>
  <c r="AB266" i="13" l="1"/>
  <c r="W267" i="13"/>
  <c r="AB267" i="13" l="1"/>
  <c r="W268" i="13"/>
  <c r="AB268" i="13" l="1"/>
  <c r="W269" i="13"/>
  <c r="AB269" i="13" l="1"/>
  <c r="W270" i="13"/>
  <c r="W271" i="13" l="1"/>
  <c r="AB270" i="13"/>
  <c r="W272" i="13" l="1"/>
  <c r="AB271" i="13"/>
  <c r="W273" i="13" l="1"/>
  <c r="AB272" i="13"/>
  <c r="W274" i="13" l="1"/>
  <c r="AB273" i="13"/>
  <c r="W275" i="13" l="1"/>
  <c r="AB274" i="13"/>
  <c r="W276" i="13" l="1"/>
  <c r="AB275" i="13"/>
  <c r="W277" i="13" l="1"/>
  <c r="AB276" i="13"/>
  <c r="W278" i="13" l="1"/>
  <c r="AB277" i="13"/>
  <c r="W279" i="13" l="1"/>
  <c r="AB278" i="13"/>
  <c r="W280" i="13" l="1"/>
  <c r="AB279" i="13"/>
  <c r="AB280" i="13" l="1"/>
  <c r="W281" i="13"/>
  <c r="AB281" i="13" l="1"/>
  <c r="W282" i="13"/>
  <c r="AB282" i="13" l="1"/>
  <c r="W283" i="13"/>
  <c r="AB283" i="13" l="1"/>
  <c r="W284" i="13"/>
  <c r="AB284" i="13" l="1"/>
  <c r="W285" i="13"/>
  <c r="AB285" i="13" l="1"/>
  <c r="W286" i="13"/>
  <c r="AB286" i="13" l="1"/>
  <c r="W287" i="13"/>
  <c r="AB287" i="13" l="1"/>
  <c r="W288" i="13"/>
  <c r="AB288" i="13" l="1"/>
  <c r="W289" i="13"/>
  <c r="AB289" i="13" l="1"/>
  <c r="W290" i="13"/>
  <c r="AB290" i="13" l="1"/>
  <c r="W291" i="13"/>
  <c r="AB291" i="13" l="1"/>
  <c r="W292" i="13"/>
  <c r="AB292" i="13" l="1"/>
  <c r="W293" i="13"/>
  <c r="AB293" i="13" l="1"/>
  <c r="W294" i="13"/>
  <c r="AB294" i="13" l="1"/>
  <c r="W295" i="13"/>
  <c r="AB295" i="13" l="1"/>
  <c r="W296" i="13"/>
  <c r="AB296" i="13" l="1"/>
  <c r="W297" i="13"/>
  <c r="AB297" i="13" l="1"/>
  <c r="W298" i="13"/>
  <c r="AB298" i="13" l="1"/>
  <c r="W299" i="13"/>
  <c r="AB299" i="13" l="1"/>
  <c r="W300" i="13"/>
  <c r="AB300" i="13" l="1"/>
  <c r="W301" i="13"/>
  <c r="AB301" i="13" l="1"/>
  <c r="W302" i="13"/>
  <c r="AB302" i="13" l="1"/>
  <c r="W303" i="13"/>
  <c r="AB303" i="13" l="1"/>
  <c r="W304" i="13"/>
  <c r="AB304" i="13" l="1"/>
  <c r="W305" i="13"/>
  <c r="AB305" i="13" l="1"/>
  <c r="W306" i="13"/>
  <c r="AB306" i="13" l="1"/>
  <c r="W307" i="13"/>
  <c r="AB307" i="13" l="1"/>
  <c r="W308" i="13"/>
  <c r="AB308" i="13" l="1"/>
  <c r="W309" i="13"/>
  <c r="AB309" i="13" l="1"/>
  <c r="W310" i="13"/>
  <c r="AB310" i="13" l="1"/>
  <c r="W311" i="13"/>
  <c r="AB311" i="13" l="1"/>
  <c r="W312" i="13"/>
  <c r="AB312" i="13" l="1"/>
  <c r="W313" i="13"/>
  <c r="AB313" i="13" l="1"/>
  <c r="W314" i="13"/>
  <c r="AB314" i="13" l="1"/>
  <c r="W315" i="13"/>
  <c r="AB315" i="13" l="1"/>
  <c r="W316" i="13"/>
  <c r="AB316" i="13" l="1"/>
  <c r="W317" i="13"/>
  <c r="AB317" i="13" l="1"/>
  <c r="W318" i="13"/>
  <c r="AB318" i="13" l="1"/>
  <c r="W319" i="13"/>
  <c r="AB319" i="13" l="1"/>
  <c r="W320" i="13"/>
  <c r="AB320" i="13" l="1"/>
  <c r="W321" i="13"/>
  <c r="AB321" i="13" l="1"/>
  <c r="W322" i="13"/>
  <c r="AB322" i="13" l="1"/>
  <c r="W323" i="13"/>
  <c r="AB323" i="13" l="1"/>
  <c r="W324" i="13"/>
  <c r="AB324" i="13" l="1"/>
  <c r="W325" i="13"/>
  <c r="AB325" i="13" l="1"/>
  <c r="W326" i="13"/>
  <c r="AB326" i="13" l="1"/>
  <c r="W327" i="13"/>
  <c r="AB327" i="13" l="1"/>
  <c r="W328" i="13"/>
  <c r="AB328" i="13" l="1"/>
  <c r="W329" i="13"/>
  <c r="AB329" i="13" l="1"/>
  <c r="W330" i="13"/>
  <c r="AB330" i="13" l="1"/>
  <c r="W331" i="13"/>
  <c r="AB331" i="13" l="1"/>
  <c r="W332" i="13"/>
  <c r="AB332" i="13" l="1"/>
  <c r="W333" i="13"/>
  <c r="AB333" i="13" l="1"/>
  <c r="W334" i="13"/>
  <c r="AB334" i="13" l="1"/>
  <c r="W335" i="13"/>
  <c r="AB335" i="13" l="1"/>
  <c r="W336" i="13"/>
  <c r="AB336" i="13" l="1"/>
  <c r="W337" i="13"/>
  <c r="AB337" i="13" l="1"/>
  <c r="W338" i="13"/>
  <c r="AB338" i="13" l="1"/>
  <c r="W339" i="13"/>
  <c r="AB339" i="13" l="1"/>
  <c r="W340" i="13"/>
  <c r="AB340" i="13" l="1"/>
  <c r="W341" i="13"/>
  <c r="AB341" i="13" l="1"/>
  <c r="W342" i="13"/>
  <c r="AB342" i="13" l="1"/>
  <c r="W343" i="13"/>
  <c r="AB343" i="13" l="1"/>
  <c r="W344" i="13"/>
  <c r="AB344" i="13" l="1"/>
  <c r="W345" i="13"/>
  <c r="AB345" i="13" l="1"/>
  <c r="W346" i="13"/>
  <c r="AB346" i="13" l="1"/>
  <c r="W347" i="13"/>
  <c r="AB347" i="13" l="1"/>
  <c r="W348" i="13"/>
  <c r="AB348" i="13" l="1"/>
  <c r="W349" i="13"/>
  <c r="AB349" i="13" l="1"/>
  <c r="W350" i="13"/>
  <c r="AB350" i="13" l="1"/>
  <c r="W351" i="13"/>
  <c r="AB351" i="13" l="1"/>
  <c r="W352" i="13"/>
  <c r="AB352" i="13" l="1"/>
  <c r="W353" i="13"/>
  <c r="AB353" i="13" l="1"/>
  <c r="W354" i="13"/>
  <c r="AB354" i="13" l="1"/>
  <c r="W355" i="13"/>
  <c r="AB355" i="13" l="1"/>
  <c r="W356" i="13"/>
  <c r="AB356" i="13" l="1"/>
  <c r="W357" i="13"/>
  <c r="AB357" i="13" l="1"/>
  <c r="W358" i="13"/>
  <c r="AB358" i="13" l="1"/>
  <c r="W359" i="13"/>
  <c r="AB359" i="13" l="1"/>
  <c r="W360" i="13"/>
  <c r="AB360" i="13" l="1"/>
  <c r="W361" i="13"/>
  <c r="AB361" i="13" l="1"/>
  <c r="W362" i="13"/>
  <c r="AB362" i="13" l="1"/>
  <c r="W363" i="13"/>
  <c r="AB363" i="13" l="1"/>
  <c r="W364" i="13"/>
  <c r="AB364" i="13" l="1"/>
  <c r="W365" i="13"/>
  <c r="AB365" i="13" l="1"/>
  <c r="W366" i="13"/>
  <c r="AB366" i="13" l="1"/>
  <c r="W367" i="13"/>
  <c r="AB367" i="13" l="1"/>
  <c r="W368" i="13"/>
  <c r="AB368" i="13" l="1"/>
  <c r="W369" i="13"/>
  <c r="AB369" i="13" l="1"/>
  <c r="W370" i="13"/>
  <c r="AB370" i="13" l="1"/>
  <c r="W371" i="13"/>
  <c r="AB371" i="13" l="1"/>
  <c r="W372" i="13"/>
  <c r="AB372" i="13" l="1"/>
  <c r="W373" i="13"/>
  <c r="AB373" i="13" l="1"/>
  <c r="W374" i="13"/>
  <c r="AB374" i="13" l="1"/>
  <c r="W375" i="13"/>
  <c r="AB375" i="13" l="1"/>
  <c r="W376" i="13"/>
  <c r="AB376" i="13" l="1"/>
  <c r="W377" i="13"/>
  <c r="AB377" i="13" l="1"/>
  <c r="W378" i="13"/>
  <c r="AB378" i="13" l="1"/>
  <c r="W379" i="13"/>
  <c r="AB379" i="13" l="1"/>
  <c r="W380" i="13"/>
  <c r="AB380" i="13" l="1"/>
  <c r="W381" i="13"/>
  <c r="AB381" i="13" l="1"/>
  <c r="W382" i="13"/>
  <c r="AB382" i="13" l="1"/>
  <c r="W383" i="13"/>
  <c r="AB383" i="13" l="1"/>
  <c r="W384" i="13"/>
  <c r="AB384" i="13" l="1"/>
  <c r="W385" i="13"/>
  <c r="AB385" i="13" l="1"/>
  <c r="W386" i="13"/>
  <c r="AB386" i="13" l="1"/>
  <c r="W387" i="13"/>
  <c r="AB387" i="13" l="1"/>
  <c r="W388" i="13"/>
  <c r="AB388" i="13" l="1"/>
  <c r="W389" i="13"/>
  <c r="AB389" i="13" l="1"/>
  <c r="W390" i="13"/>
  <c r="AB390" i="13" l="1"/>
  <c r="W391" i="13"/>
  <c r="AB391" i="13" l="1"/>
  <c r="W392" i="13"/>
  <c r="AB392" i="13" l="1"/>
  <c r="W393" i="13"/>
  <c r="AB393" i="13" l="1"/>
  <c r="W394" i="13"/>
  <c r="AB394" i="13" l="1"/>
  <c r="W395" i="13"/>
  <c r="AB395" i="13" l="1"/>
  <c r="W396" i="13"/>
  <c r="AB396" i="13" l="1"/>
  <c r="W397" i="13"/>
  <c r="AB397" i="13" l="1"/>
  <c r="W398" i="13"/>
  <c r="AB398" i="13" l="1"/>
  <c r="W399" i="13"/>
  <c r="AB399" i="13" l="1"/>
  <c r="W400" i="13"/>
  <c r="AB400" i="13" l="1"/>
  <c r="W401" i="13"/>
  <c r="AB401" i="13" l="1"/>
  <c r="W402" i="13"/>
  <c r="AB402" i="13" l="1"/>
  <c r="W403" i="13"/>
  <c r="AB403" i="13" l="1"/>
  <c r="W404" i="13"/>
  <c r="AB404" i="13" l="1"/>
  <c r="W405" i="13"/>
  <c r="AB405" i="13" l="1"/>
  <c r="W406" i="13"/>
  <c r="AB406" i="13" l="1"/>
  <c r="W407" i="13"/>
  <c r="AB407" i="13" l="1"/>
  <c r="W408" i="13"/>
  <c r="AB408" i="13" l="1"/>
  <c r="W409" i="13"/>
  <c r="AB409" i="13" l="1"/>
  <c r="W410" i="13"/>
  <c r="AB410" i="13" l="1"/>
  <c r="W411" i="13"/>
  <c r="AB411" i="13" l="1"/>
  <c r="W412" i="13"/>
  <c r="AB412" i="13" l="1"/>
  <c r="W413" i="13"/>
  <c r="AB413" i="13" l="1"/>
  <c r="W414" i="13"/>
  <c r="AB414" i="13" l="1"/>
  <c r="W415" i="13"/>
  <c r="AB415" i="13" l="1"/>
  <c r="W416" i="13"/>
  <c r="AB416" i="13" l="1"/>
  <c r="W417" i="13"/>
  <c r="AB417" i="13" l="1"/>
  <c r="W418" i="13"/>
  <c r="AB418" i="13" l="1"/>
  <c r="W419" i="13"/>
  <c r="AB419" i="13" l="1"/>
  <c r="W420" i="13"/>
  <c r="AB420" i="13" l="1"/>
  <c r="W421" i="13"/>
  <c r="AB421" i="13" l="1"/>
  <c r="W422" i="13"/>
  <c r="AB422" i="13" l="1"/>
  <c r="W423" i="13"/>
  <c r="AB423" i="13" l="1"/>
  <c r="W424" i="13"/>
  <c r="AB424" i="13" l="1"/>
  <c r="W425" i="13"/>
  <c r="AB425" i="13" l="1"/>
  <c r="W426" i="13"/>
  <c r="AB426" i="13" l="1"/>
  <c r="W427" i="13"/>
  <c r="AB427" i="13" l="1"/>
  <c r="W428" i="13"/>
  <c r="AB428" i="13" l="1"/>
  <c r="W429" i="13"/>
  <c r="AB429" i="13" l="1"/>
  <c r="W430" i="13"/>
  <c r="AB430" i="13" l="1"/>
  <c r="W431" i="13"/>
  <c r="AB431" i="13" l="1"/>
  <c r="W432" i="13"/>
  <c r="AB432" i="13" l="1"/>
  <c r="W433" i="13"/>
  <c r="AB433" i="13" l="1"/>
  <c r="W434" i="13"/>
  <c r="AB434" i="13" l="1"/>
  <c r="W435" i="13"/>
  <c r="AB435" i="13" l="1"/>
  <c r="W436" i="13"/>
  <c r="AB436" i="13" l="1"/>
  <c r="W437" i="13"/>
  <c r="AB437" i="13" l="1"/>
  <c r="W438" i="13"/>
  <c r="W439" i="13" l="1"/>
  <c r="AB438" i="13"/>
  <c r="W440" i="13" l="1"/>
  <c r="AB439" i="13"/>
  <c r="AB440" i="13" l="1"/>
  <c r="W441" i="13"/>
  <c r="AB441" i="13" l="1"/>
  <c r="W442" i="13"/>
  <c r="W443" i="13" l="1"/>
  <c r="AB442" i="13"/>
  <c r="W444" i="13" l="1"/>
  <c r="AB443" i="13"/>
  <c r="AB444" i="13" l="1"/>
  <c r="W445" i="13"/>
  <c r="AB445" i="13" l="1"/>
  <c r="W446" i="13"/>
  <c r="W447" i="13" l="1"/>
  <c r="AB446" i="13"/>
  <c r="W448" i="13" l="1"/>
  <c r="AB447" i="13"/>
  <c r="AB448" i="13" l="1"/>
  <c r="W449" i="13"/>
  <c r="AB449" i="13" l="1"/>
  <c r="W450" i="13"/>
  <c r="W451" i="13" l="1"/>
  <c r="AB450" i="13"/>
  <c r="W452" i="13" l="1"/>
  <c r="AB451" i="13"/>
  <c r="AB452" i="13" l="1"/>
  <c r="W453" i="13"/>
  <c r="AB453" i="13" l="1"/>
  <c r="W454" i="13"/>
  <c r="W455" i="13" l="1"/>
  <c r="AB454" i="13"/>
  <c r="W456" i="13" l="1"/>
  <c r="AB455" i="13"/>
  <c r="AB456" i="13" l="1"/>
  <c r="W457" i="13"/>
  <c r="AB457" i="13" l="1"/>
  <c r="W458" i="13"/>
  <c r="W459" i="13" l="1"/>
  <c r="AB458" i="13"/>
  <c r="W460" i="13" l="1"/>
  <c r="AB459" i="13"/>
  <c r="AB460" i="13" l="1"/>
  <c r="W461" i="13"/>
  <c r="AB461" i="13" l="1"/>
  <c r="W462" i="13"/>
  <c r="W463" i="13" l="1"/>
  <c r="AB462" i="13"/>
  <c r="W464" i="13" l="1"/>
  <c r="AB463" i="13"/>
  <c r="AB464" i="13" l="1"/>
  <c r="W465" i="13"/>
  <c r="AB465" i="13" l="1"/>
  <c r="W466" i="13"/>
  <c r="W467" i="13" l="1"/>
  <c r="AB466" i="13"/>
  <c r="W468" i="13" l="1"/>
  <c r="AB467" i="13"/>
  <c r="AB468" i="13" l="1"/>
  <c r="W469" i="13"/>
  <c r="AB469" i="13" l="1"/>
  <c r="W470" i="13"/>
  <c r="W471" i="13" l="1"/>
  <c r="AB470" i="13"/>
  <c r="W472" i="13" l="1"/>
  <c r="AB471" i="13"/>
  <c r="AB472" i="13" l="1"/>
  <c r="W473" i="13"/>
  <c r="AB473" i="13" l="1"/>
  <c r="W474" i="13"/>
  <c r="W475" i="13" l="1"/>
  <c r="AB474" i="13"/>
  <c r="W476" i="13" l="1"/>
  <c r="AB475" i="13"/>
  <c r="AB476" i="13" l="1"/>
  <c r="W477" i="13"/>
  <c r="AB477" i="13" l="1"/>
  <c r="W478" i="13"/>
  <c r="W479" i="13" l="1"/>
  <c r="AB478" i="13"/>
  <c r="W480" i="13" l="1"/>
  <c r="AB479" i="13"/>
  <c r="AB480" i="13" l="1"/>
  <c r="W481" i="13"/>
  <c r="W482" i="13" l="1"/>
  <c r="AB481" i="13"/>
  <c r="W483" i="13" l="1"/>
  <c r="AB482" i="13"/>
  <c r="AB483" i="13" l="1"/>
  <c r="W484" i="13"/>
  <c r="W485" i="13" l="1"/>
  <c r="AB484" i="13"/>
  <c r="AB485" i="13" l="1"/>
  <c r="W486" i="13"/>
  <c r="AB486" i="13" l="1"/>
  <c r="W487" i="13"/>
  <c r="AB487" i="13" l="1"/>
  <c r="W488" i="13"/>
  <c r="W489" i="13" l="1"/>
  <c r="AB488" i="13"/>
  <c r="W490" i="13" l="1"/>
  <c r="AB489" i="13"/>
  <c r="W491" i="13" l="1"/>
  <c r="AB490" i="13"/>
  <c r="AB491" i="13" l="1"/>
  <c r="W492" i="13"/>
  <c r="W493" i="13" l="1"/>
  <c r="AB492" i="13"/>
  <c r="AB493" i="13" l="1"/>
  <c r="W494" i="13"/>
  <c r="AB494" i="13" l="1"/>
  <c r="W495" i="13"/>
  <c r="AB495" i="13" l="1"/>
  <c r="W496" i="13"/>
  <c r="W497" i="13" l="1"/>
  <c r="AB496" i="13"/>
  <c r="W498" i="13" l="1"/>
  <c r="AB497" i="13"/>
  <c r="W499" i="13" l="1"/>
  <c r="AB498" i="13"/>
  <c r="AB499" i="13" l="1"/>
  <c r="W500" i="13"/>
  <c r="W501" i="13" l="1"/>
  <c r="AB500" i="13"/>
  <c r="AB501" i="13" l="1"/>
  <c r="W502" i="13"/>
  <c r="AB502" i="13" l="1"/>
  <c r="W503" i="13"/>
  <c r="AB503" i="13" l="1"/>
  <c r="W504" i="13"/>
  <c r="W505" i="13" l="1"/>
  <c r="AB504" i="13"/>
  <c r="W506" i="13" l="1"/>
  <c r="AB505" i="13"/>
  <c r="W507" i="13" l="1"/>
  <c r="AB506" i="13"/>
  <c r="AB507" i="13" l="1"/>
  <c r="W508" i="13"/>
  <c r="W509" i="13" l="1"/>
  <c r="AB508" i="13"/>
  <c r="AB509" i="13" l="1"/>
  <c r="W510" i="13"/>
  <c r="AB510" i="13" l="1"/>
  <c r="W511" i="13"/>
  <c r="AB511" i="13" l="1"/>
  <c r="W512" i="13"/>
  <c r="AB512" i="13" l="1"/>
  <c r="W513" i="13"/>
  <c r="AB513" i="13" l="1"/>
  <c r="W514" i="13"/>
  <c r="AB514" i="13" l="1"/>
  <c r="W515" i="13"/>
  <c r="W516" i="13" l="1"/>
  <c r="AB515" i="13"/>
  <c r="AB516" i="13" l="1"/>
  <c r="W517" i="13"/>
  <c r="AB517" i="13" l="1"/>
  <c r="W518" i="13"/>
  <c r="AB518" i="13" l="1"/>
  <c r="W519" i="13"/>
  <c r="W520" i="13" l="1"/>
  <c r="AB519" i="13"/>
  <c r="AB520" i="13" l="1"/>
  <c r="W521" i="13"/>
  <c r="AB521" i="13" l="1"/>
  <c r="W522" i="13"/>
  <c r="AB522" i="13" l="1"/>
  <c r="W523" i="13"/>
  <c r="AB523" i="13" l="1"/>
  <c r="W524" i="13"/>
  <c r="AB524" i="13" l="1"/>
  <c r="W525" i="13"/>
  <c r="AB525" i="13" l="1"/>
  <c r="W526" i="13"/>
  <c r="AB526" i="13" l="1"/>
  <c r="W527" i="13"/>
  <c r="W528" i="13" l="1"/>
  <c r="AB527" i="13"/>
  <c r="AB528" i="13" l="1"/>
  <c r="W529" i="13"/>
  <c r="AB529" i="13" l="1"/>
  <c r="W530" i="13"/>
  <c r="AB530" i="13" l="1"/>
  <c r="W531" i="13"/>
  <c r="W532" i="13" l="1"/>
  <c r="AB531" i="13"/>
  <c r="AB532" i="13" l="1"/>
  <c r="W533" i="13"/>
  <c r="AB533" i="13" l="1"/>
  <c r="W534" i="13"/>
  <c r="AB534" i="13" l="1"/>
  <c r="W535" i="13"/>
  <c r="AB535" i="13" l="1"/>
  <c r="W536" i="13"/>
  <c r="AB536" i="13" l="1"/>
  <c r="W537" i="13"/>
  <c r="W538" i="13" l="1"/>
  <c r="AB537" i="13"/>
  <c r="W539" i="13" l="1"/>
  <c r="AB538" i="13"/>
  <c r="W540" i="13" l="1"/>
  <c r="AB539" i="13"/>
  <c r="W541" i="13" l="1"/>
  <c r="AB540" i="13"/>
  <c r="W542" i="13" l="1"/>
  <c r="AB541" i="13"/>
  <c r="AB542" i="13" l="1"/>
  <c r="W543" i="13"/>
  <c r="AB543" i="13" l="1"/>
  <c r="W544" i="13"/>
  <c r="AB544" i="13" l="1"/>
  <c r="W545" i="13"/>
  <c r="AB545" i="13" l="1"/>
  <c r="W546" i="13"/>
  <c r="W547" i="13" l="1"/>
  <c r="AB546" i="13"/>
  <c r="W548" i="13" l="1"/>
  <c r="AB547" i="13"/>
  <c r="W549" i="13" l="1"/>
  <c r="AB548" i="13"/>
  <c r="AB549" i="13" l="1"/>
  <c r="W550" i="13"/>
  <c r="W551" i="13" l="1"/>
  <c r="AB550" i="13"/>
  <c r="W552" i="13" l="1"/>
  <c r="AB551" i="13"/>
  <c r="AB552" i="13" l="1"/>
  <c r="W553" i="13"/>
  <c r="AB553" i="13" l="1"/>
  <c r="W554" i="13"/>
  <c r="W555" i="13" l="1"/>
  <c r="AB554" i="13"/>
  <c r="W556" i="13" l="1"/>
  <c r="AB555" i="13"/>
  <c r="AB556" i="13" l="1"/>
  <c r="W557" i="13"/>
  <c r="AB557" i="13" l="1"/>
  <c r="W558" i="13"/>
  <c r="W559" i="13" l="1"/>
  <c r="AB558" i="13"/>
  <c r="W560" i="13" l="1"/>
  <c r="AB559" i="13"/>
  <c r="AB560" i="13" l="1"/>
  <c r="W561" i="13"/>
  <c r="AB561" i="13" l="1"/>
  <c r="W562" i="13"/>
  <c r="AB562" i="13" l="1"/>
  <c r="W563" i="13"/>
  <c r="W564" i="13" l="1"/>
  <c r="AB563" i="13"/>
  <c r="AB564" i="13" l="1"/>
  <c r="W565" i="13"/>
  <c r="AB565" i="13" l="1"/>
  <c r="W566" i="13"/>
  <c r="AB566" i="13" l="1"/>
  <c r="W567" i="13"/>
  <c r="W568" i="13" l="1"/>
  <c r="AB567" i="13"/>
  <c r="W569" i="13" l="1"/>
  <c r="AB568" i="13"/>
  <c r="AB569" i="13" l="1"/>
  <c r="W570" i="13"/>
  <c r="AB570" i="13" l="1"/>
  <c r="W571" i="13"/>
  <c r="W572" i="13" l="1"/>
  <c r="AB571" i="13"/>
  <c r="W573" i="13" l="1"/>
  <c r="AB572" i="13"/>
  <c r="AB573" i="13" l="1"/>
  <c r="W574" i="13"/>
  <c r="AB574" i="13" l="1"/>
  <c r="W575" i="13"/>
  <c r="W576" i="13" l="1"/>
  <c r="AB575" i="13"/>
  <c r="W577" i="13" l="1"/>
  <c r="AB576" i="13"/>
  <c r="AB577" i="13" l="1"/>
  <c r="W578" i="13"/>
  <c r="W579" i="13" l="1"/>
  <c r="AB578" i="13"/>
  <c r="W580" i="13" l="1"/>
  <c r="AB579" i="13"/>
  <c r="W581" i="13" l="1"/>
  <c r="AB580" i="13"/>
  <c r="AB581" i="13" l="1"/>
  <c r="W582" i="13"/>
  <c r="W583" i="13" l="1"/>
  <c r="AB582" i="13"/>
  <c r="W584" i="13" l="1"/>
  <c r="AB583" i="13"/>
  <c r="AB584" i="13" l="1"/>
  <c r="W585" i="13"/>
  <c r="AB585" i="13" l="1"/>
  <c r="W586" i="13"/>
  <c r="W587" i="13" l="1"/>
  <c r="AB586" i="13"/>
  <c r="W588" i="13" l="1"/>
  <c r="AB587" i="13"/>
  <c r="W589" i="13" l="1"/>
  <c r="AB588" i="13"/>
  <c r="AB589" i="13" l="1"/>
  <c r="W590" i="13"/>
  <c r="W591" i="13" l="1"/>
  <c r="AB590" i="13"/>
  <c r="W592" i="13" l="1"/>
  <c r="AB591" i="13"/>
  <c r="W593" i="13" l="1"/>
  <c r="AB592" i="13"/>
  <c r="AB593" i="13" l="1"/>
  <c r="W594" i="13"/>
  <c r="W595" i="13" l="1"/>
  <c r="AB594" i="13"/>
  <c r="W596" i="13" l="1"/>
  <c r="AB595" i="13"/>
  <c r="W597" i="13" l="1"/>
  <c r="AB596" i="13"/>
  <c r="AB597" i="13" l="1"/>
  <c r="W598" i="13"/>
  <c r="W599" i="13" l="1"/>
  <c r="AB598" i="13"/>
  <c r="W600" i="13" l="1"/>
  <c r="AB599" i="13"/>
  <c r="W601" i="13" l="1"/>
  <c r="AB600" i="13"/>
  <c r="AB601" i="13" l="1"/>
  <c r="W602" i="13"/>
  <c r="W603" i="13" l="1"/>
  <c r="AB602" i="13"/>
  <c r="W604" i="13" l="1"/>
  <c r="AB603" i="13"/>
  <c r="W605" i="13" l="1"/>
  <c r="AB604" i="13"/>
  <c r="AB605" i="13" l="1"/>
  <c r="W606" i="13"/>
  <c r="W607" i="13" l="1"/>
  <c r="AB606" i="13"/>
  <c r="W608" i="13" l="1"/>
  <c r="AB607" i="13"/>
  <c r="W609" i="13" l="1"/>
  <c r="AB608" i="13"/>
  <c r="AB609" i="13" l="1"/>
  <c r="W610" i="13"/>
  <c r="AB610" i="13" l="1"/>
  <c r="W611" i="13"/>
  <c r="W612" i="13" l="1"/>
  <c r="AB611" i="13"/>
  <c r="W613" i="13" l="1"/>
  <c r="AB612" i="13"/>
  <c r="AB613" i="13" l="1"/>
  <c r="W614" i="13"/>
  <c r="AB614" i="13" l="1"/>
  <c r="W615" i="13"/>
  <c r="W616" i="13" l="1"/>
  <c r="AB615" i="13"/>
  <c r="W617" i="13" l="1"/>
  <c r="AB616" i="13"/>
  <c r="AB617" i="13" l="1"/>
  <c r="W618" i="13"/>
  <c r="AB618" i="13" l="1"/>
  <c r="W619" i="13"/>
  <c r="W620" i="13" l="1"/>
  <c r="AB619" i="13"/>
  <c r="W621" i="13" l="1"/>
  <c r="AB620" i="13"/>
  <c r="AB621" i="13" l="1"/>
  <c r="W622" i="13"/>
  <c r="AB622" i="13" l="1"/>
  <c r="W623" i="13"/>
  <c r="W624" i="13" l="1"/>
  <c r="AB623" i="13"/>
  <c r="W625" i="13" l="1"/>
  <c r="AB624" i="13"/>
  <c r="AB625" i="13" l="1"/>
  <c r="W626" i="13"/>
  <c r="AB626" i="13" l="1"/>
  <c r="W627" i="13"/>
  <c r="W628" i="13" l="1"/>
  <c r="AB627" i="13"/>
  <c r="W629" i="13" l="1"/>
  <c r="AB628" i="13"/>
  <c r="AB629" i="13" l="1"/>
  <c r="W630" i="13"/>
  <c r="AB630" i="13" l="1"/>
  <c r="W631" i="13"/>
  <c r="W632" i="13" l="1"/>
  <c r="AB631" i="13"/>
  <c r="W633" i="13" l="1"/>
  <c r="AB632" i="13"/>
  <c r="AB633" i="13" l="1"/>
  <c r="W634" i="13"/>
  <c r="AB634" i="13" l="1"/>
  <c r="W635" i="13"/>
  <c r="W636" i="13" l="1"/>
  <c r="AB636" i="13" s="1"/>
  <c r="AB635" i="13"/>
</calcChain>
</file>

<file path=xl/sharedStrings.xml><?xml version="1.0" encoding="utf-8"?>
<sst xmlns="http://schemas.openxmlformats.org/spreadsheetml/2006/main" count="4397" uniqueCount="3447">
  <si>
    <t>skutočnosť</t>
  </si>
  <si>
    <t>prognóza</t>
  </si>
  <si>
    <t>prvá ústavná hranica</t>
  </si>
  <si>
    <t>druhá ústavná hranica</t>
  </si>
  <si>
    <t>tretia ústavná hranica</t>
  </si>
  <si>
    <t>štvrtá ústavná hranica</t>
  </si>
  <si>
    <t>piata ústavná hranica</t>
  </si>
  <si>
    <t>Zdroj: Eurostat, RRZ</t>
  </si>
  <si>
    <t>2016 N</t>
  </si>
  <si>
    <t>2017 N</t>
  </si>
  <si>
    <t>2018 N</t>
  </si>
  <si>
    <t>2019 N</t>
  </si>
  <si>
    <t>(v mil. eur)</t>
  </si>
  <si>
    <t>1. Hrubý dlh</t>
  </si>
  <si>
    <t>2. Likvidné finančné aktíva (najmä hotovosť)</t>
  </si>
  <si>
    <t>3. Čistý dlh (1-2)</t>
  </si>
  <si>
    <t>(v % HDP)</t>
  </si>
  <si>
    <t>4. Hrubý dlh</t>
  </si>
  <si>
    <t>5. Likvidné finančné aktíva (najmä hotovosť)</t>
  </si>
  <si>
    <t>6. Čistý dlh (4-5)</t>
  </si>
  <si>
    <t>p.m. Nominálne HDP (mil. eur)</t>
  </si>
  <si>
    <t>Pozn.: N - návrh rozpočtu verejnej správy na roky 2017 až 2019</t>
  </si>
  <si>
    <t>Zdroj: MF SR, ŠÚ SR</t>
  </si>
  <si>
    <t>1. Jednorazové hotovostné vplyvy na saldo VS</t>
  </si>
  <si>
    <t xml:space="preserve"> - zvýšenie nezdaniteľnej časti základu dane DPFO</t>
  </si>
  <si>
    <t>-</t>
  </si>
  <si>
    <t xml:space="preserve"> - príjmy Sociálnej poisťovne z oddlženia zdravotníctva </t>
  </si>
  <si>
    <t xml:space="preserve"> - príjmy z predaja telekomunikačných licencií</t>
  </si>
  <si>
    <t xml:space="preserve"> - náklady spojené so suchom/povodňami</t>
  </si>
  <si>
    <t xml:space="preserve"> - mimoriadny odvod v bankovom sektore</t>
  </si>
  <si>
    <t xml:space="preserve"> - dividendy nad rámec zisku z riadnej činnosti</t>
  </si>
  <si>
    <t xml:space="preserve"> - doplatok dôchodkov ozbrojeným zložkám</t>
  </si>
  <si>
    <t xml:space="preserve"> - pokuta protimonopolného úradu</t>
  </si>
  <si>
    <t xml:space="preserve"> - prepočet odvodu do rozpočtu EÚ</t>
  </si>
  <si>
    <t xml:space="preserve"> - splácanie NFV Cargo a.s. (kapitálový transfer v 2009)</t>
  </si>
  <si>
    <t xml:space="preserve"> - splátka NFV Vodohospodárska výstavba</t>
  </si>
  <si>
    <t xml:space="preserve">    - vratky domácnostiam za spotrebu plynu</t>
  </si>
  <si>
    <t>2. Ostatné jednorazové vplyvy (bez vplyvu na saldo)</t>
  </si>
  <si>
    <t xml:space="preserve"> - jednorazový vplyv otvorenia II. piliera dôchodkového systému</t>
  </si>
  <si>
    <t xml:space="preserve"> - privatizácia/odkúpenie podielov</t>
  </si>
  <si>
    <t xml:space="preserve"> - príjmy zo splátky NFV od Vodohospodárskej výstavby</t>
  </si>
  <si>
    <t xml:space="preserve"> - príjmy zo splátky NFV od spoločnosti Cargo</t>
  </si>
  <si>
    <t xml:space="preserve">    - samozdanenie DPH na colniciach</t>
  </si>
  <si>
    <t>3. Vplyvy čerpania a preplácania EÚ fondov</t>
  </si>
  <si>
    <t xml:space="preserve"> - zahrnuté v rozpočte</t>
  </si>
  <si>
    <t xml:space="preserve"> - korekcie k EÚ fondom</t>
  </si>
  <si>
    <t xml:space="preserve"> - nezahrnuté v rozpočte (preddavky)</t>
  </si>
  <si>
    <t>4. Zmeny v hotovosti bez vplyvu na čisté bohatstvo (1+2+3)</t>
  </si>
  <si>
    <t xml:space="preserve"> - v % HDP</t>
  </si>
  <si>
    <t>Pozn.: (+) zvyšuje a (-) znižuje hotovosť na účtoch verejnej správy</t>
  </si>
  <si>
    <t>Zdroj: RRZ, MF SR, ŠÚ SR</t>
  </si>
  <si>
    <t>2. Likvidné finančné aktíva</t>
  </si>
  <si>
    <t>4. Hotovosť neovplyvňujúca čisté bohatstvo</t>
  </si>
  <si>
    <t>5. Dlh bez jednorazových vplyvov (3-4)</t>
  </si>
  <si>
    <t xml:space="preserve"> - vplyv EFSF</t>
  </si>
  <si>
    <t xml:space="preserve"> - ostatné vplyvy</t>
  </si>
  <si>
    <t>Hrubý dlh - skutočnosť/prognóza</t>
  </si>
  <si>
    <t>Hrubý dlh - upravený</t>
  </si>
  <si>
    <t>Čistý dlh - skutočnosť/prognóza</t>
  </si>
  <si>
    <t>Čistý dlh - upravený</t>
  </si>
  <si>
    <t>Graf 1: Medziročná zmena dlhu (% HDP)</t>
  </si>
  <si>
    <t>Graf 2: Vývoj dlhu a hranice stanovené zákonom o rozpočtovej zodpovednosti (% HDP)</t>
  </si>
  <si>
    <t>dátum uzavretia zmluvy</t>
  </si>
  <si>
    <t>istina (tis. eur)</t>
  </si>
  <si>
    <t>splatnosť poslednej splátky</t>
  </si>
  <si>
    <t>úroková sadzba</t>
  </si>
  <si>
    <t>zabezpečenie</t>
  </si>
  <si>
    <t>účel</t>
  </si>
  <si>
    <r>
      <t>Mesto Košice</t>
    </r>
    <r>
      <rPr>
        <sz val="9"/>
        <color rgb="FF13B5EA"/>
        <rFont val="Constantia"/>
        <family val="1"/>
        <charset val="238"/>
      </rPr>
      <t>*</t>
    </r>
  </si>
  <si>
    <t>projekty realizované na území mesta</t>
  </si>
  <si>
    <t>Mesto Prievidza a Prievidza Invest s.r.o.</t>
  </si>
  <si>
    <t>vytvorenie podmienok na vybudovanie nového výrobného závodu</t>
  </si>
  <si>
    <t>Mesto Martin</t>
  </si>
  <si>
    <t>zabezpečenie samosprávnych funkcií mesta Martin</t>
  </si>
  <si>
    <t>* V správe RRZ z augusta 2015 bola uvedená istina vo výške 12 mil. eur. V decembri 2015 mesto Košice vyčerpalo zvyšnú časť (8 mil. eur) návratnej finančnej výpomoci v celkovej výške 20 mil. eur.</t>
  </si>
  <si>
    <t>Zdroj: MF SR, CRZ</t>
  </si>
  <si>
    <t>Tab 1: Prehľad zmien v poskytnutých návratných finančných výpomociach</t>
  </si>
  <si>
    <t>Tab 2: Vypracovanie makroekonomických a daňových prognóz Výbormi v roku 2015</t>
  </si>
  <si>
    <r>
      <t>1.</t>
    </r>
    <r>
      <rPr>
        <b/>
        <i/>
        <sz val="9"/>
        <color rgb="FFFFFFFF"/>
        <rFont val="Constantia"/>
        <family val="1"/>
        <charset val="238"/>
      </rPr>
      <t xml:space="preserve"> (do 15.2.)</t>
    </r>
  </si>
  <si>
    <r>
      <t xml:space="preserve">2. </t>
    </r>
    <r>
      <rPr>
        <b/>
        <i/>
        <sz val="9"/>
        <color rgb="FFFFFFFF"/>
        <rFont val="Constantia"/>
        <family val="1"/>
        <charset val="238"/>
      </rPr>
      <t>(do 30.6.)</t>
    </r>
  </si>
  <si>
    <t>3.</t>
  </si>
  <si>
    <t>4.</t>
  </si>
  <si>
    <t>Výbor pre makroekonomické prognózy</t>
  </si>
  <si>
    <t>zasadnutie VpMP</t>
  </si>
  <si>
    <t>zverejnenie prognóz</t>
  </si>
  <si>
    <t>Výbor pre daňové prognózy</t>
  </si>
  <si>
    <t>zasadnutie VpDP</t>
  </si>
  <si>
    <t>(per rollam)</t>
  </si>
  <si>
    <t>Zdroj: MF SR</t>
  </si>
  <si>
    <t>Tab 5: Vývoj dlhu medzi rokmi 2010 až 2019</t>
  </si>
  <si>
    <t>Tab 6: Zmeny v hotovosti s nulovým alebo dočasným vplyvom na čisté bohatstvo (mil. eur)</t>
  </si>
  <si>
    <t>Tab 7: Prehľad vývoja dlhu do roku 2019 (medziročné zmeny, % HDP)</t>
  </si>
  <si>
    <t>Graf 4: Vývoj hrubého dlhu verejnej správy v rokoch 2010-2019 (ESA2010, % HDP)</t>
  </si>
  <si>
    <t>Graf 5: Vývoj čistého dlhu verejnej správy v rokoch 2010-2019 (ESA2010, % HDP)</t>
  </si>
  <si>
    <t>Zdroj: ŠÚ SR, MF SR, RRZ</t>
  </si>
  <si>
    <t>Názov</t>
  </si>
  <si>
    <t>Celková suma dlhu</t>
  </si>
  <si>
    <t>Splácanie úrokov</t>
  </si>
  <si>
    <t>Splácanie istín</t>
  </si>
  <si>
    <t>Bežné príjmy (rok 2014)</t>
  </si>
  <si>
    <t>Pomer dlhu (%)</t>
  </si>
  <si>
    <t>Dlhová služba (%)</t>
  </si>
  <si>
    <t>Bratislavský SK</t>
  </si>
  <si>
    <t>Trnavský SK</t>
  </si>
  <si>
    <t>Trenčiansky SK</t>
  </si>
  <si>
    <t>Nitriansky SK</t>
  </si>
  <si>
    <t>Žilinský SK</t>
  </si>
  <si>
    <t>Banskobystrický SK</t>
  </si>
  <si>
    <t>Prešovský SK</t>
  </si>
  <si>
    <t>Košický SK</t>
  </si>
  <si>
    <t>Tab 8: Vyhodnotenie pravidiel pre VÚC (rok 2015, v tis. eur)</t>
  </si>
  <si>
    <t>Spolu</t>
  </si>
  <si>
    <t>Pozn.: SK - samosprávny kraj                                                                                                                                                         Zdroj: Štátna pokladnica, RRZ</t>
  </si>
  <si>
    <t>pásmo</t>
  </si>
  <si>
    <t>0 až 10</t>
  </si>
  <si>
    <t>10 až 20</t>
  </si>
  <si>
    <t>20 až 30</t>
  </si>
  <si>
    <t>30 až 40</t>
  </si>
  <si>
    <t>40 až 50</t>
  </si>
  <si>
    <t>50 až 60</t>
  </si>
  <si>
    <t>60 až 70</t>
  </si>
  <si>
    <t>70 až 80</t>
  </si>
  <si>
    <t>80 až 90</t>
  </si>
  <si>
    <t>90 až 100</t>
  </si>
  <si>
    <t>100 a viac</t>
  </si>
  <si>
    <t>menovky</t>
  </si>
  <si>
    <t>viac</t>
  </si>
  <si>
    <t>relatívne</t>
  </si>
  <si>
    <t>Graf 5: Počty obcí podľa pomeru ich dlhu k príjmom (ľ. os), kumulatívne (p. os)</t>
  </si>
  <si>
    <t>Graf 6: Podiely jednotlivých dlhových pásiem na celkovom dlhu (ľ. os), kumulatívne (p. os)</t>
  </si>
  <si>
    <t>počet v pásme</t>
  </si>
  <si>
    <t>kumulatívne</t>
  </si>
  <si>
    <t>dlh v pásme</t>
  </si>
  <si>
    <t>Názov obce (Okres)</t>
  </si>
  <si>
    <t>Pomer dlhu</t>
  </si>
  <si>
    <t>Dlh. služba</t>
  </si>
  <si>
    <t>Pokuta v eurách</t>
  </si>
  <si>
    <t>Pomer pokuty</t>
  </si>
  <si>
    <t>Tab 9: Vyhodnotenie pravidiel pre obce (rok 2015, v %)</t>
  </si>
  <si>
    <t>Babie (VT)</t>
  </si>
  <si>
    <t>Brodzany (PE)</t>
  </si>
  <si>
    <t>Báč (DS)</t>
  </si>
  <si>
    <t>Brutovce (LE)</t>
  </si>
  <si>
    <t>Baďan (BS)</t>
  </si>
  <si>
    <t>Bruty (NZ)</t>
  </si>
  <si>
    <t>Bajerovce (SB)</t>
  </si>
  <si>
    <t>Buglovce (LE)</t>
  </si>
  <si>
    <t>Baška (KS)</t>
  </si>
  <si>
    <t>Byšta (TV)</t>
  </si>
  <si>
    <t>Bátka (RS)</t>
  </si>
  <si>
    <t>Bziny (DK)</t>
  </si>
  <si>
    <t>Bátorová (VK)</t>
  </si>
  <si>
    <t>Bzovík (KA)</t>
  </si>
  <si>
    <t>Belá (ZA)</t>
  </si>
  <si>
    <t>Cabaj - Čápor (NR)</t>
  </si>
  <si>
    <t>Belince (TO)</t>
  </si>
  <si>
    <t>Cerovo (KA)</t>
  </si>
  <si>
    <t>Beluj (BS)</t>
  </si>
  <si>
    <t>Cigeľ (PD)</t>
  </si>
  <si>
    <t>Beňatina (SO)</t>
  </si>
  <si>
    <t>Čab (NR)</t>
  </si>
  <si>
    <t>Bertotovce (PO)</t>
  </si>
  <si>
    <t>Čabalovce (ML)</t>
  </si>
  <si>
    <t>Biel (TV)</t>
  </si>
  <si>
    <t>Čachtice (NM)</t>
  </si>
  <si>
    <t>Bielovce (LV)</t>
  </si>
  <si>
    <t>Čalovec (KN)</t>
  </si>
  <si>
    <t>Bíňa (NZ)</t>
  </si>
  <si>
    <t>Častkov (SE)</t>
  </si>
  <si>
    <t>Biskupová (TO)</t>
  </si>
  <si>
    <t>Čavoj (PD)</t>
  </si>
  <si>
    <t>Blahová (DS)</t>
  </si>
  <si>
    <t>Čechy (NZ)</t>
  </si>
  <si>
    <t>Blatná na Ostrove (DS)</t>
  </si>
  <si>
    <t>Čeľadice (NR)</t>
  </si>
  <si>
    <t>Bobrov (NO)</t>
  </si>
  <si>
    <t>Čelkova Lehota (PB)</t>
  </si>
  <si>
    <t>Bodíky (DS)</t>
  </si>
  <si>
    <t>Čermany (TO)</t>
  </si>
  <si>
    <t>Bodza (KN)</t>
  </si>
  <si>
    <t>Černík (NZ)</t>
  </si>
  <si>
    <t>Boheľov (DS)</t>
  </si>
  <si>
    <t>Černochov (TV)</t>
  </si>
  <si>
    <t>Bohunice (IL)</t>
  </si>
  <si>
    <t>Čertižné (ML)</t>
  </si>
  <si>
    <t>Bohúňovo (RV)</t>
  </si>
  <si>
    <t>Čičmany (ZA)</t>
  </si>
  <si>
    <t>Bojná (TO)</t>
  </si>
  <si>
    <t>Čierne Kľačany (ZM)</t>
  </si>
  <si>
    <t>Boliarov (KS)</t>
  </si>
  <si>
    <t>Danišovce (SN)</t>
  </si>
  <si>
    <t>Boľkovce (LC)</t>
  </si>
  <si>
    <t>Ďanová (MT)</t>
  </si>
  <si>
    <t>Bory (LV)</t>
  </si>
  <si>
    <t>Dargov (TV)</t>
  </si>
  <si>
    <t>Bratislava - Devín (BA)</t>
  </si>
  <si>
    <t>Dekýš (BS)</t>
  </si>
  <si>
    <t>Braväcovo (BR)</t>
  </si>
  <si>
    <t>Detvianska Huta (DT)</t>
  </si>
  <si>
    <t>Brestov (PO)</t>
  </si>
  <si>
    <t>Devičie (KA)</t>
  </si>
  <si>
    <t>Breznica (SP)</t>
  </si>
  <si>
    <t>Dlhá nad Kysucou (CA)</t>
  </si>
  <si>
    <t>Dlhá Ves (RV)</t>
  </si>
  <si>
    <t>Gabčíkovo (DS)</t>
  </si>
  <si>
    <t>Dobroslava (SK)</t>
  </si>
  <si>
    <t>Gelnica (GL)</t>
  </si>
  <si>
    <t>Dobšiná (RV)</t>
  </si>
  <si>
    <t>Gemerské Dechtáre (RS)</t>
  </si>
  <si>
    <t>Dolinka (VK)</t>
  </si>
  <si>
    <t>Glabušovce (VK)</t>
  </si>
  <si>
    <t>Dolná Breznica (PU)</t>
  </si>
  <si>
    <t>Gortva (RS)</t>
  </si>
  <si>
    <t>Dolná Strehová (VK)</t>
  </si>
  <si>
    <t>Hajtovka (SL)</t>
  </si>
  <si>
    <t>Dolná Ždaňa (ZH)</t>
  </si>
  <si>
    <t>Haláčovce (BN)</t>
  </si>
  <si>
    <t>Dolné Lefantovce (NR)</t>
  </si>
  <si>
    <t>Helcmanovce (GL)</t>
  </si>
  <si>
    <t>Dolné Naštice (BN)</t>
  </si>
  <si>
    <t>Henckovce (RV)</t>
  </si>
  <si>
    <t>Dolné Plachtince (VK)</t>
  </si>
  <si>
    <t>Hervartov (BJ)</t>
  </si>
  <si>
    <t>Dolné Trhovište (HC)</t>
  </si>
  <si>
    <t>Hodejovec (RS)</t>
  </si>
  <si>
    <t>Dolný Bar (DS)</t>
  </si>
  <si>
    <t>Holiare (KN)</t>
  </si>
  <si>
    <t>Dolný Chotár (GA)</t>
  </si>
  <si>
    <t>Holice (DS)</t>
  </si>
  <si>
    <t>Domaníky (KA)</t>
  </si>
  <si>
    <t>Holíč (SI)</t>
  </si>
  <si>
    <t>Dražice (RS)</t>
  </si>
  <si>
    <t>Horná Kráľová (SA)</t>
  </si>
  <si>
    <t>Drienčany (RS)</t>
  </si>
  <si>
    <t>Horná Mičiná (BB)</t>
  </si>
  <si>
    <t>Drienovská Nová Ves (PO)</t>
  </si>
  <si>
    <t>Horné Dubové (TT)</t>
  </si>
  <si>
    <t>Drňa (RS)</t>
  </si>
  <si>
    <t>Horné Mladonice (KA)</t>
  </si>
  <si>
    <t>Drženice (LV)</t>
  </si>
  <si>
    <t>Horné Mýto (DS)</t>
  </si>
  <si>
    <t>Dubinné (BJ)</t>
  </si>
  <si>
    <t>Horné Plachtince (VK)</t>
  </si>
  <si>
    <t>Dubno (RS)</t>
  </si>
  <si>
    <t>Horné Saliby (GA)</t>
  </si>
  <si>
    <t>Dubovec (RS)</t>
  </si>
  <si>
    <t>Horné Štitáre (TO)</t>
  </si>
  <si>
    <t>Dúbrava (LE)</t>
  </si>
  <si>
    <t>Horný Lieskov (PB)</t>
  </si>
  <si>
    <t>Dudince (KA)</t>
  </si>
  <si>
    <t>Horný Pial (LV)</t>
  </si>
  <si>
    <t>Dunajov (CA)</t>
  </si>
  <si>
    <t>Horný Tisovník (DT)</t>
  </si>
  <si>
    <t>Dunajský Klátov (DS)</t>
  </si>
  <si>
    <t>Hosťová (NR)</t>
  </si>
  <si>
    <t>Duplín (SP)</t>
  </si>
  <si>
    <t>Hrabovec (BJ)</t>
  </si>
  <si>
    <t>Ďurďové (PB)</t>
  </si>
  <si>
    <t>Hrabovec nad Laborcom (HE)</t>
  </si>
  <si>
    <t>Ďurkovce (VK)</t>
  </si>
  <si>
    <t>Hradisko (KK)</t>
  </si>
  <si>
    <t>Dvorníky - Včeláre (KS)</t>
  </si>
  <si>
    <t>Hrádok (NM)</t>
  </si>
  <si>
    <t>Farná (LV)</t>
  </si>
  <si>
    <t>Hriadky (TV)</t>
  </si>
  <si>
    <t>Figa (RS)</t>
  </si>
  <si>
    <t>Hričovské Podhradie (ZA)</t>
  </si>
  <si>
    <t>Hronovce (LV)</t>
  </si>
  <si>
    <t>Kľúčovec (DS)</t>
  </si>
  <si>
    <t>Huty (LM)</t>
  </si>
  <si>
    <t>Kocurany (PD)</t>
  </si>
  <si>
    <t>Chanava (RS)</t>
  </si>
  <si>
    <t>Kochanovce (BJ)</t>
  </si>
  <si>
    <t>Chmeľovec (PO)</t>
  </si>
  <si>
    <t>Kojšov (GL)</t>
  </si>
  <si>
    <t>Choča (ZM)</t>
  </si>
  <si>
    <t>Koláre (VK)</t>
  </si>
  <si>
    <t>Chrastince (VK)</t>
  </si>
  <si>
    <t>Kolbasov (SV)</t>
  </si>
  <si>
    <t>Iňa (LV)</t>
  </si>
  <si>
    <t>NA</t>
  </si>
  <si>
    <t>Kolibabovce (SO)</t>
  </si>
  <si>
    <t>Ipeľské Predmostie (VK)</t>
  </si>
  <si>
    <t>Kolíňany (NR)</t>
  </si>
  <si>
    <t>Ipeľské Úľany (LV)</t>
  </si>
  <si>
    <t>Komárovce (KS)</t>
  </si>
  <si>
    <t>Ivanovce (TN)</t>
  </si>
  <si>
    <t>Komoča (NZ)</t>
  </si>
  <si>
    <t>Jalovec (PD)</t>
  </si>
  <si>
    <t>Konrádovce (RS)</t>
  </si>
  <si>
    <t>Jamník (LM)</t>
  </si>
  <si>
    <t>Koplotovce (HC)</t>
  </si>
  <si>
    <t>Janíky (DS)</t>
  </si>
  <si>
    <t>Korytné (LE)</t>
  </si>
  <si>
    <t>Janova Lehota (ZH)</t>
  </si>
  <si>
    <t>Kosihy nad Ipľom (VK)</t>
  </si>
  <si>
    <t>Jarabina (SL)</t>
  </si>
  <si>
    <t>Kostolná - Záriečie (TN)</t>
  </si>
  <si>
    <t>Jasenov (HE)</t>
  </si>
  <si>
    <t>Košecké Podhradie (IL)</t>
  </si>
  <si>
    <t>Jedľové Kostoľany (ZM)</t>
  </si>
  <si>
    <t>Košice - Pereš (KE)</t>
  </si>
  <si>
    <t>Kačanov (MI)</t>
  </si>
  <si>
    <t>Košolná (TT)</t>
  </si>
  <si>
    <t>Kajal (GA)</t>
  </si>
  <si>
    <t>Kotrčiná Lúčka (ZA)</t>
  </si>
  <si>
    <t>Kalameny (RK)</t>
  </si>
  <si>
    <t>Kováčovce (VK)</t>
  </si>
  <si>
    <t>Kalinov (ML)</t>
  </si>
  <si>
    <t>Kozelník (BS)</t>
  </si>
  <si>
    <t>Kalonda (LC)</t>
  </si>
  <si>
    <t>Kráľov Brod (GA)</t>
  </si>
  <si>
    <t>Kameňany (RA)</t>
  </si>
  <si>
    <t>Kráľová nad Váhom (SA)</t>
  </si>
  <si>
    <t>Kamenica nad Hronom (NZ)</t>
  </si>
  <si>
    <t>Kráľovce - Krnišov (KA)</t>
  </si>
  <si>
    <t>Kameničany (IL)</t>
  </si>
  <si>
    <t>Kráľovičove Kračany (DS)</t>
  </si>
  <si>
    <t>Kapišová (SK)</t>
  </si>
  <si>
    <t>Krásna Ves (BN)</t>
  </si>
  <si>
    <t>Kečovo (RV)</t>
  </si>
  <si>
    <t>Krásno (PE)</t>
  </si>
  <si>
    <t>Kechnec (KS)</t>
  </si>
  <si>
    <t>Krásny Brod (ML)</t>
  </si>
  <si>
    <t>Kiarov (VK)</t>
  </si>
  <si>
    <t>Kravany nad Dunajom (KN)</t>
  </si>
  <si>
    <t>Klasov (NR)</t>
  </si>
  <si>
    <t>Krivosúd - Bodovka (TN)</t>
  </si>
  <si>
    <t>Klátova Nová Ves (PE)</t>
  </si>
  <si>
    <t>Krížovany (PO)</t>
  </si>
  <si>
    <t>Kleňany (VK)</t>
  </si>
  <si>
    <t>Kružná (RV)</t>
  </si>
  <si>
    <t>Kubáňovo (LV)</t>
  </si>
  <si>
    <t>Magnezitovce (RA)</t>
  </si>
  <si>
    <t>Kusín (MI)</t>
  </si>
  <si>
    <t>Malá Domaša (VT)</t>
  </si>
  <si>
    <t>Kvašov (PU)</t>
  </si>
  <si>
    <t>Malá nad Hronom (NZ)</t>
  </si>
  <si>
    <t>Lackov (KA)</t>
  </si>
  <si>
    <t>Malá Poľana (SP)</t>
  </si>
  <si>
    <t>Lazany (PD)</t>
  </si>
  <si>
    <t>Malá Tŕňa (TV)</t>
  </si>
  <si>
    <t>Legnava (SL)</t>
  </si>
  <si>
    <t>Málaš (LV)</t>
  </si>
  <si>
    <t>Lehnice (DS)</t>
  </si>
  <si>
    <t>Malatíny (LM)</t>
  </si>
  <si>
    <t>Lehota pod Vtáčnikom (PD)</t>
  </si>
  <si>
    <t>Malé Dvorníky (DS)</t>
  </si>
  <si>
    <t>Leles (TV)</t>
  </si>
  <si>
    <t>Malé Hoste (BN)</t>
  </si>
  <si>
    <t>Lenartovce (RS)</t>
  </si>
  <si>
    <t>Malé Chyndice (NR)</t>
  </si>
  <si>
    <t>Leopoldov (HC)</t>
  </si>
  <si>
    <t>Malé Kozmálovce (LV)</t>
  </si>
  <si>
    <t>Lesnica (SL)</t>
  </si>
  <si>
    <t>Malé Ludince (LV)</t>
  </si>
  <si>
    <t>Leváre (RA)</t>
  </si>
  <si>
    <t>Malé Straciny (VK)</t>
  </si>
  <si>
    <t>Libichava (BN)</t>
  </si>
  <si>
    <t>Malé Trakany (TV)</t>
  </si>
  <si>
    <t>Lipníky (PO)</t>
  </si>
  <si>
    <t>Malinová (PD)</t>
  </si>
  <si>
    <t>Lipová (BJ)</t>
  </si>
  <si>
    <t>Malužiná (LM)</t>
  </si>
  <si>
    <t>Liptovské Matiašovce (LM)</t>
  </si>
  <si>
    <t>Malý Horeš (TV)</t>
  </si>
  <si>
    <t>Liptovský Hrádok (LM)</t>
  </si>
  <si>
    <t>Malý Krtíš (VK)</t>
  </si>
  <si>
    <t>Liptovský Ján (LM)</t>
  </si>
  <si>
    <t>Malý Slavkov (KK)</t>
  </si>
  <si>
    <t>Liptovský Ondrej (LM)</t>
  </si>
  <si>
    <t>Malženice (TT)</t>
  </si>
  <si>
    <t>Liptovský Trnovec (LM)</t>
  </si>
  <si>
    <t>Martin nad Žitavou (ZM)</t>
  </si>
  <si>
    <t>Lok (LV)</t>
  </si>
  <si>
    <t>Matúškovo (GA)</t>
  </si>
  <si>
    <t>Lomná (NO)</t>
  </si>
  <si>
    <t>Matysová (SL)</t>
  </si>
  <si>
    <t>Lontov (LV)</t>
  </si>
  <si>
    <t>Medovarce (KA)</t>
  </si>
  <si>
    <t>Ľubietová (BB)</t>
  </si>
  <si>
    <t>Medveďov (DS)</t>
  </si>
  <si>
    <t>Ľubotín (SL)</t>
  </si>
  <si>
    <t>Michal na Ostrove (DS)</t>
  </si>
  <si>
    <t>Lúč na Ostrove (DS)</t>
  </si>
  <si>
    <t>Miková (SP)</t>
  </si>
  <si>
    <t>Luhyňa (TV)</t>
  </si>
  <si>
    <t>Moča (KN)</t>
  </si>
  <si>
    <t>Lukáčovce (NR)</t>
  </si>
  <si>
    <t>Močiar (BS)</t>
  </si>
  <si>
    <t>Lužianky (NR)</t>
  </si>
  <si>
    <t>Mostová (GA)</t>
  </si>
  <si>
    <t>Macov (DS)</t>
  </si>
  <si>
    <t>Muránska Huta (RA)</t>
  </si>
  <si>
    <t>Mad (DS)</t>
  </si>
  <si>
    <t>Muránska Zdychava (RA)</t>
  </si>
  <si>
    <t>Mútne (NO)</t>
  </si>
  <si>
    <t>Ostratice (PE)</t>
  </si>
  <si>
    <t>Myjava (MY)</t>
  </si>
  <si>
    <t>Ostrov (SO)</t>
  </si>
  <si>
    <t>Mýtna (LC)</t>
  </si>
  <si>
    <t>Osturňa (KK)</t>
  </si>
  <si>
    <t>Mýtne Ludany (LV)</t>
  </si>
  <si>
    <t>Oščadnica (CA)</t>
  </si>
  <si>
    <t>Ňagov (ML)</t>
  </si>
  <si>
    <t>Otročok (RA)</t>
  </si>
  <si>
    <t>Nedašovce (BN)</t>
  </si>
  <si>
    <t>Padáň (DS)</t>
  </si>
  <si>
    <t>Nemčiňany (ZM)</t>
  </si>
  <si>
    <t>Pakostov (HE)</t>
  </si>
  <si>
    <t>Nenince (VK)</t>
  </si>
  <si>
    <t>Palárikovo (NZ)</t>
  </si>
  <si>
    <t>Neporadza (RS)</t>
  </si>
  <si>
    <t>Palota (ML)</t>
  </si>
  <si>
    <t>Neporadza (TN)</t>
  </si>
  <si>
    <t>Párnica (DK)</t>
  </si>
  <si>
    <t>Nezbudská Lúčka (ZA)</t>
  </si>
  <si>
    <t>Pastovce (LV)</t>
  </si>
  <si>
    <t>Nimnica (PU)</t>
  </si>
  <si>
    <t>Pataš (DS)</t>
  </si>
  <si>
    <t>Nitrianska Blatnica (TO)</t>
  </si>
  <si>
    <t>Pečeňany (BN)</t>
  </si>
  <si>
    <t>Nitrianska Streda (TO)</t>
  </si>
  <si>
    <t>Petrikovce (MI)</t>
  </si>
  <si>
    <t>Nižná Hutka (KS)</t>
  </si>
  <si>
    <t>Petrova Lehota (TN)</t>
  </si>
  <si>
    <t>Nižná Olšava (SP)</t>
  </si>
  <si>
    <t>Petrovce (RS)</t>
  </si>
  <si>
    <t>Nižná Pisaná (SK)</t>
  </si>
  <si>
    <t>Pichne (SV)</t>
  </si>
  <si>
    <t>Nižná Sitnica (HE)</t>
  </si>
  <si>
    <t>Pleš (LC)</t>
  </si>
  <si>
    <t>Nižný Kručov (VT)</t>
  </si>
  <si>
    <t>Počarová (PB)</t>
  </si>
  <si>
    <t>Nová Dubnica (IL)</t>
  </si>
  <si>
    <t>Počúvadlo (BS)</t>
  </si>
  <si>
    <t>Nová Ves (VK)</t>
  </si>
  <si>
    <t>Podhradík (PO)</t>
  </si>
  <si>
    <t>Nový Salaš (KS)</t>
  </si>
  <si>
    <t>Podkylava (MY)</t>
  </si>
  <si>
    <t>Nýrovce (LV)</t>
  </si>
  <si>
    <t>Podtureň (LM)</t>
  </si>
  <si>
    <t>Ohrady (DS)</t>
  </si>
  <si>
    <t>Pohranice (NR)</t>
  </si>
  <si>
    <t>Oľka (ML)</t>
  </si>
  <si>
    <t>Poľanovce (LE)</t>
  </si>
  <si>
    <t>Olováry (VK)</t>
  </si>
  <si>
    <t>Poľný Kesov (NR)</t>
  </si>
  <si>
    <t>Opatovce (TN)</t>
  </si>
  <si>
    <t>Poloma (SB)</t>
  </si>
  <si>
    <t>Opatovce nad Nitrou (PD)</t>
  </si>
  <si>
    <t>Potônske Lúky (DS)</t>
  </si>
  <si>
    <t>Opatovská Nová Ves (VK)</t>
  </si>
  <si>
    <t>Potvorice (NM)</t>
  </si>
  <si>
    <t>Opava (VK)</t>
  </si>
  <si>
    <t>Povoda (DS)</t>
  </si>
  <si>
    <t>Oravský Biely Potok (TS)</t>
  </si>
  <si>
    <t>Pozba (NZ)</t>
  </si>
  <si>
    <t>Orešany (TO)</t>
  </si>
  <si>
    <t>Prenčov (BS)</t>
  </si>
  <si>
    <t>Príbelce (VK)</t>
  </si>
  <si>
    <t>Selice (SA)</t>
  </si>
  <si>
    <t>Pribiš (DK)</t>
  </si>
  <si>
    <t>Sikenička (NZ)</t>
  </si>
  <si>
    <t>Príslop (SV)</t>
  </si>
  <si>
    <t>Sirník (TV)</t>
  </si>
  <si>
    <t>Proč (PO)</t>
  </si>
  <si>
    <t>Skačany (PE)</t>
  </si>
  <si>
    <t>Pstriná (SK)</t>
  </si>
  <si>
    <t>Sklabiná (VK)</t>
  </si>
  <si>
    <t>Ptrukša (MI)</t>
  </si>
  <si>
    <t>Slanská Huta (KS)</t>
  </si>
  <si>
    <t>Radobica (PD)</t>
  </si>
  <si>
    <t>Slaská (ZH)</t>
  </si>
  <si>
    <t>Rakovčík (SK)</t>
  </si>
  <si>
    <t>Slatina (LV)</t>
  </si>
  <si>
    <t>Rašice (RA)</t>
  </si>
  <si>
    <t>Slatinka nad Bebravou (BN)</t>
  </si>
  <si>
    <t>Ratka (LC)</t>
  </si>
  <si>
    <t>Slovinky (SN)</t>
  </si>
  <si>
    <t>Ratkovce (HC)</t>
  </si>
  <si>
    <t>Sokolovce (PN)</t>
  </si>
  <si>
    <t>Renčišov (SB)</t>
  </si>
  <si>
    <t>Solčany (TO)</t>
  </si>
  <si>
    <t>Repejov (ML)</t>
  </si>
  <si>
    <t>Spišská Belá (KK)</t>
  </si>
  <si>
    <t>Rešica (KS)</t>
  </si>
  <si>
    <t>Spišské Podhradie (LE)</t>
  </si>
  <si>
    <t>Riečka (RS)</t>
  </si>
  <si>
    <t>Stakčínska Roztoka (SV)</t>
  </si>
  <si>
    <t>Rimavská Sobota (RS)</t>
  </si>
  <si>
    <t>Stará Bašta (RS)</t>
  </si>
  <si>
    <t>Rokycany (PO)</t>
  </si>
  <si>
    <t>Stará Myjava (MY)</t>
  </si>
  <si>
    <t>Roškovce (ML)</t>
  </si>
  <si>
    <t>Staré (MI)</t>
  </si>
  <si>
    <t>Rudnianska Lehota (PD)</t>
  </si>
  <si>
    <t>Starina (SL)</t>
  </si>
  <si>
    <t>Rumanová (NR)</t>
  </si>
  <si>
    <t>Staškovce (SP)</t>
  </si>
  <si>
    <t>Ruská Poruba (HE)</t>
  </si>
  <si>
    <t>Stožok (DT)</t>
  </si>
  <si>
    <t>Ruská Voľa nad Popradom (SL)</t>
  </si>
  <si>
    <t>Stráňany (SL)</t>
  </si>
  <si>
    <t>Rybany (BN)</t>
  </si>
  <si>
    <t>Strážne (TV)</t>
  </si>
  <si>
    <t>Rybky (SE)</t>
  </si>
  <si>
    <t>Stretava (MI)</t>
  </si>
  <si>
    <t>Rykynčice (KA)</t>
  </si>
  <si>
    <t>Studená (RS)</t>
  </si>
  <si>
    <t>Sady nad Torysou (KS)</t>
  </si>
  <si>
    <t>Sukov (ML)</t>
  </si>
  <si>
    <t>Sap (DS)</t>
  </si>
  <si>
    <t>Súlovce (TO)</t>
  </si>
  <si>
    <t>Sebedín - Bečov (BB)</t>
  </si>
  <si>
    <t>Svätá Mária (TV)</t>
  </si>
  <si>
    <t>Sebedražie (PD)</t>
  </si>
  <si>
    <t>Svätuše (TV)</t>
  </si>
  <si>
    <t>Sečianky (VK)</t>
  </si>
  <si>
    <t>Šalgočka (GA)</t>
  </si>
  <si>
    <t>Sedliská (VT)</t>
  </si>
  <si>
    <t>Šalgovce (TO)</t>
  </si>
  <si>
    <t>Seľany (VK)</t>
  </si>
  <si>
    <t>Šalov (LV)</t>
  </si>
  <si>
    <t>Šambron (SL)</t>
  </si>
  <si>
    <t>Utekáč (PT)</t>
  </si>
  <si>
    <t>Šarišská Trstená (PO)</t>
  </si>
  <si>
    <t>Váhovce (GA)</t>
  </si>
  <si>
    <t>Šarišské Čierne (BJ)</t>
  </si>
  <si>
    <t>Valaská Dubová (RK)</t>
  </si>
  <si>
    <t>Šarišské Dravce (SB)</t>
  </si>
  <si>
    <t>Večelkov (RS)</t>
  </si>
  <si>
    <t>Šašová (BJ)</t>
  </si>
  <si>
    <t>Veličná (DK)</t>
  </si>
  <si>
    <t>Šiatorská Bukovinka (LC)</t>
  </si>
  <si>
    <t>Veľká Dolina (NR)</t>
  </si>
  <si>
    <t>Šimonovce (RS)</t>
  </si>
  <si>
    <t>Veľká Franková (KK)</t>
  </si>
  <si>
    <t>Šípkov (BN)</t>
  </si>
  <si>
    <t>Veľká Hradná (TN)</t>
  </si>
  <si>
    <t>Širkovce (RS)</t>
  </si>
  <si>
    <t>Veľká Mača (GA)</t>
  </si>
  <si>
    <t>Štefanovce (PO)</t>
  </si>
  <si>
    <t>Veľké Blahovo (DS)</t>
  </si>
  <si>
    <t>Štefanovičová (NR)</t>
  </si>
  <si>
    <t>Veľké Držkovce (BN)</t>
  </si>
  <si>
    <t>Šuja (ZA)</t>
  </si>
  <si>
    <t>Veľké Kosihy (KN)</t>
  </si>
  <si>
    <t>Tajná (NR)</t>
  </si>
  <si>
    <t>Veľké Orvište (PN)</t>
  </si>
  <si>
    <t>Telince (NR)</t>
  </si>
  <si>
    <t>Veľké Straciny (VK)</t>
  </si>
  <si>
    <t>Temeš (PD)</t>
  </si>
  <si>
    <t>Veľké Trakany (TV)</t>
  </si>
  <si>
    <t>Tisinec (SP)</t>
  </si>
  <si>
    <t>Veľké Úľany (GA)</t>
  </si>
  <si>
    <t>Točnica (LC)</t>
  </si>
  <si>
    <t>Veľké Vozokany (ZM)</t>
  </si>
  <si>
    <t>Tomášikovo (GA)</t>
  </si>
  <si>
    <t>Veľký Cetín (NR)</t>
  </si>
  <si>
    <t>Tomášovce (LC)</t>
  </si>
  <si>
    <t>Veľký Krtíš (VK)</t>
  </si>
  <si>
    <t>Topoľnica (GA)</t>
  </si>
  <si>
    <t>Veľký Lom (VK)</t>
  </si>
  <si>
    <t>Trávnik (KN)</t>
  </si>
  <si>
    <t>Veľopolie (HE)</t>
  </si>
  <si>
    <t>Trebušovce (VK)</t>
  </si>
  <si>
    <t>Vieska (DS)</t>
  </si>
  <si>
    <t>Trhová Hradská (DS)</t>
  </si>
  <si>
    <t>Vieska (VK)</t>
  </si>
  <si>
    <t>Trnkov (PO)</t>
  </si>
  <si>
    <t>Vieska nad Žitavou (ZM)</t>
  </si>
  <si>
    <t>Tuhár (LC)</t>
  </si>
  <si>
    <t>Víťazovce (HE)</t>
  </si>
  <si>
    <t>Turčianska Štiavnička (MT)</t>
  </si>
  <si>
    <t>Vlkas (NZ)</t>
  </si>
  <si>
    <t>Tvarožná (KK)</t>
  </si>
  <si>
    <t>Vozokany (GA)</t>
  </si>
  <si>
    <t>Údol (SL)</t>
  </si>
  <si>
    <t>Vrbovka (VK)</t>
  </si>
  <si>
    <t>Uhorská Ves (LM)</t>
  </si>
  <si>
    <t>Vrchteplá (PB)</t>
  </si>
  <si>
    <t>Uhrovec (BN)</t>
  </si>
  <si>
    <t>Vršatské Podhradie (IL)</t>
  </si>
  <si>
    <t>Uňatín (KA)</t>
  </si>
  <si>
    <t>Výborná (KK)</t>
  </si>
  <si>
    <t>Unín (SI)</t>
  </si>
  <si>
    <t>Výrava (ML)</t>
  </si>
  <si>
    <t>Vysoká (BS)</t>
  </si>
  <si>
    <t>Zbudská Belá (ML)</t>
  </si>
  <si>
    <t>Vysoké Tatry (PP)</t>
  </si>
  <si>
    <t>Zemné (NZ)</t>
  </si>
  <si>
    <t>Vyšná Polianka (BJ)</t>
  </si>
  <si>
    <t>Zliechov (IL)</t>
  </si>
  <si>
    <t>Vyšná Slaná (RV)</t>
  </si>
  <si>
    <t>Zombor (VK)</t>
  </si>
  <si>
    <t>Vyšné Valice (RS)</t>
  </si>
  <si>
    <t>Zvolenská Slatina (ZV)</t>
  </si>
  <si>
    <t>Vyšný Kubín (DK)</t>
  </si>
  <si>
    <t>Žarnovica (ZC)</t>
  </si>
  <si>
    <t>Záhorce (VK)</t>
  </si>
  <si>
    <t>Ždaňa (KS)</t>
  </si>
  <si>
    <t>Záhradné (PO)</t>
  </si>
  <si>
    <t>Žibritov (KA)</t>
  </si>
  <si>
    <t>Zákopčie (CA)</t>
  </si>
  <si>
    <t>Žihárec (SA)</t>
  </si>
  <si>
    <t>Záskalie (PB)</t>
  </si>
  <si>
    <t>Žlkovce (HC)</t>
  </si>
  <si>
    <t>Závadka (HE)</t>
  </si>
  <si>
    <t>Župkov (ZC)</t>
  </si>
  <si>
    <t>Zbojné (ML)</t>
  </si>
  <si>
    <t xml:space="preserve">Pozn.: Modrým písmom sú uvedené obce, na ktoré sa vzťahuje 24-mesačná výnimka pre udelenie pokuty (výnimka plynie od konania ustanovujúceho zasadnutia obecného zastupiteľstva). V uvedených obciach došlo vo voľbách do obecného zastupiteľstva, ktoré sa konali v novembri 2014, k zmene starostu/primátora.  </t>
  </si>
  <si>
    <t xml:space="preserve">* Ide o obce v nútenej správe, pričom do sumy dlhu na účely uloženia pokuty sa nezapočítavajú záväzky obcí v nútenej správe </t>
  </si>
  <si>
    <t>** Pokuta by nedosiahla zákonom stanovenú minimálnu sumu 40 eur.                                                                                    Zdroj: MF SR, RRZ</t>
  </si>
  <si>
    <t>-**</t>
  </si>
  <si>
    <t>-*</t>
  </si>
  <si>
    <t>obec</t>
  </si>
  <si>
    <t>id</t>
  </si>
  <si>
    <t>príjem</t>
  </si>
  <si>
    <t>pomer dlhu</t>
  </si>
  <si>
    <t>dlh.služba</t>
  </si>
  <si>
    <t>rok</t>
  </si>
  <si>
    <t>dlh</t>
  </si>
  <si>
    <t>dlhová služba</t>
  </si>
  <si>
    <t>spolu</t>
  </si>
  <si>
    <t>40 velkost bublin</t>
  </si>
  <si>
    <t xml:space="preserve">limitová čiara // limitová čiara // limitová čiara // limitová čiara // limitová čiara // </t>
  </si>
  <si>
    <t>Hlavné mesto Bratislava</t>
  </si>
  <si>
    <t>Mesto Košice</t>
  </si>
  <si>
    <t>Nitra</t>
  </si>
  <si>
    <t>Alekšince</t>
  </si>
  <si>
    <t>Báb</t>
  </si>
  <si>
    <t>Beladice</t>
  </si>
  <si>
    <t>Branč</t>
  </si>
  <si>
    <t>Čakajovce</t>
  </si>
  <si>
    <t>Čaradice</t>
  </si>
  <si>
    <t>Čeľadice</t>
  </si>
  <si>
    <t>Čierne Kľačany</t>
  </si>
  <si>
    <t>Čifáre</t>
  </si>
  <si>
    <t>Dolné Obdokovce</t>
  </si>
  <si>
    <t>Golianovo</t>
  </si>
  <si>
    <t>Hájske</t>
  </si>
  <si>
    <t>Záhorie (vojenský obvod)</t>
  </si>
  <si>
    <t>Hostie</t>
  </si>
  <si>
    <t>Hosťovce</t>
  </si>
  <si>
    <t>Hruboňovo</t>
  </si>
  <si>
    <t>Choča</t>
  </si>
  <si>
    <t>Zubák</t>
  </si>
  <si>
    <t>Jarok</t>
  </si>
  <si>
    <t>Jedľové Kostoľany</t>
  </si>
  <si>
    <t>Jelenec</t>
  </si>
  <si>
    <t>Jelšovce</t>
  </si>
  <si>
    <t>Kapince</t>
  </si>
  <si>
    <t>Klasov</t>
  </si>
  <si>
    <t>Kolíňany</t>
  </si>
  <si>
    <t>Kostoľany pod Tribečom</t>
  </si>
  <si>
    <t>Ladice</t>
  </si>
  <si>
    <t>Lehota</t>
  </si>
  <si>
    <t>Lovce</t>
  </si>
  <si>
    <t>Lúčnica nad Žitavou</t>
  </si>
  <si>
    <t>Lukáčovce</t>
  </si>
  <si>
    <t>Machulince</t>
  </si>
  <si>
    <t>Veľké Chyndice</t>
  </si>
  <si>
    <t>Malé Zálužie</t>
  </si>
  <si>
    <t>Mankovce</t>
  </si>
  <si>
    <t>Martin nad Žitavou</t>
  </si>
  <si>
    <t>Melek</t>
  </si>
  <si>
    <t>Mojmírovce</t>
  </si>
  <si>
    <t>Nemčiňany</t>
  </si>
  <si>
    <t>Neverice</t>
  </si>
  <si>
    <t>Nevidzany</t>
  </si>
  <si>
    <t>Nová Ves nad Žitavou</t>
  </si>
  <si>
    <t>Nové Sady</t>
  </si>
  <si>
    <t>Obyce</t>
  </si>
  <si>
    <t>Paňa</t>
  </si>
  <si>
    <t>Podhorany</t>
  </si>
  <si>
    <t>Pohranice</t>
  </si>
  <si>
    <t>Poľný Kesov</t>
  </si>
  <si>
    <t>Rišňovce</t>
  </si>
  <si>
    <t>Rumanová</t>
  </si>
  <si>
    <t>Skýcov</t>
  </si>
  <si>
    <t>Močenok</t>
  </si>
  <si>
    <t>Sľažany</t>
  </si>
  <si>
    <t>Slepčany</t>
  </si>
  <si>
    <t>Šurianky</t>
  </si>
  <si>
    <t>Tajná</t>
  </si>
  <si>
    <t>Tesárske Mlyňany</t>
  </si>
  <si>
    <t>Topoľčianky</t>
  </si>
  <si>
    <t>Velčice</t>
  </si>
  <si>
    <t>Veľká Dolina</t>
  </si>
  <si>
    <t>Veľké Zálužie</t>
  </si>
  <si>
    <t>Veľký Cetín</t>
  </si>
  <si>
    <t>Vieska nad Žitavou</t>
  </si>
  <si>
    <t>Vinodol</t>
  </si>
  <si>
    <t>Volkovce</t>
  </si>
  <si>
    <t>Vráble</t>
  </si>
  <si>
    <t>Výčapy - Opatovce</t>
  </si>
  <si>
    <t>Zbehy</t>
  </si>
  <si>
    <t>Zlaté Moravce</t>
  </si>
  <si>
    <t>Zlatno</t>
  </si>
  <si>
    <t>Žikava</t>
  </si>
  <si>
    <t>Žirany</t>
  </si>
  <si>
    <t>Žitavce</t>
  </si>
  <si>
    <t>Komárno</t>
  </si>
  <si>
    <t>Bajč</t>
  </si>
  <si>
    <t>Bodza</t>
  </si>
  <si>
    <t>Brestovec</t>
  </si>
  <si>
    <t>Búč</t>
  </si>
  <si>
    <t>Čalovec</t>
  </si>
  <si>
    <t>Číčov</t>
  </si>
  <si>
    <t>Dedina Mládeže</t>
  </si>
  <si>
    <t>Svätý Peter</t>
  </si>
  <si>
    <t>Dulovce</t>
  </si>
  <si>
    <t>Hurbanovo</t>
  </si>
  <si>
    <t>Chotín</t>
  </si>
  <si>
    <t>Imeľ</t>
  </si>
  <si>
    <t>Iža</t>
  </si>
  <si>
    <t>Kameničná</t>
  </si>
  <si>
    <t>Klížska Nemá</t>
  </si>
  <si>
    <t>Kolárovo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</si>
  <si>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</si>
  <si>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</si>
  <si>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</si>
  <si>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</si>
  <si>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</si>
  <si>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</si>
  <si>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</si>
  <si>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</si>
  <si>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</si>
  <si>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</si>
  <si>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</si>
  <si>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</si>
  <si>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</si>
  <si>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Šrobárová</t>
  </si>
  <si>
    <t>Tôň</t>
  </si>
  <si>
    <t>Trávnik</t>
  </si>
  <si>
    <t>Veľké Kosihy</t>
  </si>
  <si>
    <t>Bátorove Kosihy</t>
  </si>
  <si>
    <t>Vrbová nad Váhom</t>
  </si>
  <si>
    <t>Zemianska Olča</t>
  </si>
  <si>
    <t>Zlatná na Ostrove</t>
  </si>
  <si>
    <t>Dunajská Streda</t>
  </si>
  <si>
    <t>Báč</t>
  </si>
  <si>
    <t>Baka</t>
  </si>
  <si>
    <t>Baloň</t>
  </si>
  <si>
    <t>Blahová</t>
  </si>
  <si>
    <t>Blatná na Ostrove</t>
  </si>
  <si>
    <t>Boheľov</t>
  </si>
  <si>
    <t>Čakany</t>
  </si>
  <si>
    <t>Veľký Meder</t>
  </si>
  <si>
    <t>Čiližská Radvaň</t>
  </si>
  <si>
    <t>Dobrohošť</t>
  </si>
  <si>
    <t>Dolný Bar</t>
  </si>
  <si>
    <t>Gabčíkovo</t>
  </si>
  <si>
    <t>Holice</t>
  </si>
  <si>
    <t>Horná Potôň</t>
  </si>
  <si>
    <t>Horný Bar</t>
  </si>
  <si>
    <t>Dolný Štál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</si>
  <si>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</si>
  <si>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</si>
  <si>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</si>
  <si>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</si>
  <si>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</si>
  <si>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</si>
  <si>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</si>
  <si>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</si>
  <si>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</si>
  <si>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</si>
  <si>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Lehnice</t>
  </si>
  <si>
    <t>Lúč na Ostrove</t>
  </si>
  <si>
    <t>Medveďov</t>
  </si>
  <si>
    <t>Mierovo</t>
  </si>
  <si>
    <t>Michal na Ostrove</t>
  </si>
  <si>
    <t>Nový Život</t>
  </si>
  <si>
    <t>Ohrady</t>
  </si>
  <si>
    <t>Okoč</t>
  </si>
  <si>
    <t>Oľdza</t>
  </si>
  <si>
    <t>Orechová Potôň</t>
  </si>
  <si>
    <t>Padáň</t>
  </si>
  <si>
    <t>Sap</t>
  </si>
  <si>
    <t>Pataš</t>
  </si>
  <si>
    <t>Rohovce</t>
  </si>
  <si>
    <t>Šamorín</t>
  </si>
  <si>
    <t>Štvrtok na Ostrove</t>
  </si>
  <si>
    <t>Topoľníky</t>
  </si>
  <si>
    <t>Ňárad</t>
  </si>
  <si>
    <t>Trnávka</t>
  </si>
  <si>
    <t>Trstená na Ostrove</t>
  </si>
  <si>
    <t>Veľká Paka</t>
  </si>
  <si>
    <t>Veľké Blahovo</t>
  </si>
  <si>
    <t>Vojka nad Dunajom</t>
  </si>
  <si>
    <t>Vrakúň</t>
  </si>
  <si>
    <t>Vydrany</t>
  </si>
  <si>
    <t>Zlaté Klasy</t>
  </si>
  <si>
    <t>Levice</t>
  </si>
  <si>
    <t>Bajka</t>
  </si>
  <si>
    <t>Bátovce</t>
  </si>
  <si>
    <t>Beša</t>
  </si>
  <si>
    <t>Bielovce</t>
  </si>
  <si>
    <t>Bory</t>
  </si>
  <si>
    <t>Brhlovce</t>
  </si>
  <si>
    <t>Čajkov</t>
  </si>
  <si>
    <t>Čaka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</si>
  <si>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</si>
  <si>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</si>
  <si>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</si>
  <si>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</si>
  <si>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</si>
  <si>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</si>
  <si>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</si>
  <si>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</si>
  <si>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</si>
  <si>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</si>
  <si>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Horná Seč</t>
  </si>
  <si>
    <t>Horné Semerovce</t>
  </si>
  <si>
    <t>Horné Turovce</t>
  </si>
  <si>
    <t>Horný Pial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</si>
  <si>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</si>
  <si>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</si>
  <si>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</si>
  <si>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</si>
  <si>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</si>
  <si>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</si>
  <si>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</si>
  <si>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Jur nad Hronom</t>
  </si>
  <si>
    <t>Kalná nad Hronom</t>
  </si>
  <si>
    <t>Kozárovce</t>
  </si>
  <si>
    <t>Krškany</t>
  </si>
  <si>
    <t>Kubáňovo</t>
  </si>
  <si>
    <t>Kukučínov</t>
  </si>
  <si>
    <t>Kuraľany</t>
  </si>
  <si>
    <t>Keť</t>
  </si>
  <si>
    <t>Lok</t>
  </si>
  <si>
    <t>Lontov</t>
  </si>
  <si>
    <t>Lula</t>
  </si>
  <si>
    <t>Málaš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</si>
  <si>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</si>
  <si>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</si>
  <si>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</si>
  <si>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</si>
  <si>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</si>
  <si>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</si>
  <si>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</si>
  <si>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</si>
  <si>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</si>
  <si>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</si>
  <si>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Podlužany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</si>
  <si>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</si>
  <si>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</si>
  <si>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</si>
  <si>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</si>
  <si>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</si>
  <si>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</si>
  <si>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</si>
  <si>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</si>
  <si>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</si>
  <si>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</si>
  <si>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</si>
  <si>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</si>
  <si>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</si>
  <si>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</si>
  <si>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</si>
  <si>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</si>
  <si>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</si>
  <si>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</si>
  <si>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</si>
  <si>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</si>
  <si>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</si>
  <si>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</si>
  <si>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</si>
  <si>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</si>
  <si>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</si>
  <si>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</si>
  <si>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</si>
  <si>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</si>
  <si>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</si>
  <si>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Nové Zámky</t>
  </si>
  <si>
    <t>Andovce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</si>
  <si>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</si>
  <si>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</si>
  <si>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</si>
  <si>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</si>
  <si>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</si>
  <si>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</si>
  <si>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</si>
  <si>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</si>
  <si>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</si>
  <si>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</si>
  <si>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</si>
  <si>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</si>
  <si>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</si>
  <si>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</si>
  <si>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</si>
  <si>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</si>
  <si>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</si>
  <si>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Jasová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</si>
  <si>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</si>
  <si>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</si>
  <si>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</si>
  <si>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</si>
  <si>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</si>
  <si>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</si>
  <si>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</si>
  <si>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</si>
  <si>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</si>
  <si>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Lipová</t>
  </si>
  <si>
    <t>Ľubá</t>
  </si>
  <si>
    <t>Malá nad Hronom</t>
  </si>
  <si>
    <t>Malé Kosihy</t>
  </si>
  <si>
    <t>Maňa</t>
  </si>
  <si>
    <t>Michal nad Žitavou</t>
  </si>
  <si>
    <t>Veľký Kýr</t>
  </si>
  <si>
    <t>Mojzesovo</t>
  </si>
  <si>
    <t>Mužla</t>
  </si>
  <si>
    <t>Nová Vieska</t>
  </si>
  <si>
    <t>Palárikovo</t>
  </si>
  <si>
    <t>Bodíky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</si>
  <si>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</si>
  <si>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</si>
  <si>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</si>
  <si>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</si>
  <si>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</si>
  <si>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</si>
  <si>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</si>
  <si>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</si>
  <si>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</si>
  <si>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</si>
  <si>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</si>
  <si>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</si>
  <si>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</si>
  <si>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</si>
  <si>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</si>
  <si>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Veľké Lovce</t>
  </si>
  <si>
    <t>Zemné</t>
  </si>
  <si>
    <t>Galanta</t>
  </si>
  <si>
    <t>Abrahám</t>
  </si>
  <si>
    <t>Boldog</t>
  </si>
  <si>
    <t>Čierna Voda</t>
  </si>
  <si>
    <t>Čierny Brod</t>
  </si>
  <si>
    <t>Diakovce</t>
  </si>
  <si>
    <t>Dlhá nad Váhom</t>
  </si>
  <si>
    <t>Dolné Saliby</t>
  </si>
  <si>
    <t>Dolný Chotár</t>
  </si>
  <si>
    <t>Gáň</t>
  </si>
  <si>
    <t>Horné Saliby</t>
  </si>
  <si>
    <t>Hoste</t>
  </si>
  <si>
    <t>Hrubá Borša</t>
  </si>
  <si>
    <t>Hrubý Šúr</t>
  </si>
  <si>
    <t>Hurbanova Ves</t>
  </si>
  <si>
    <t>Jánovce</t>
  </si>
  <si>
    <t>Jelka</t>
  </si>
  <si>
    <t>Kajal</t>
  </si>
  <si>
    <t>Kostolná pri Dunaji</t>
  </si>
  <si>
    <t>Košúty</t>
  </si>
  <si>
    <t>Kráľov Brod</t>
  </si>
  <si>
    <t>Kráľová nad Váhom</t>
  </si>
  <si>
    <t>Kráľová pri Senci</t>
  </si>
  <si>
    <t>Mostová</t>
  </si>
  <si>
    <t>Neded</t>
  </si>
  <si>
    <t>Pata</t>
  </si>
  <si>
    <t>Pusté Sady</t>
  </si>
  <si>
    <t>Pusté Úľany</t>
  </si>
  <si>
    <t>Reca</t>
  </si>
  <si>
    <t>Selice</t>
  </si>
  <si>
    <t>Sereď</t>
  </si>
  <si>
    <t>Sládkovičovo</t>
  </si>
  <si>
    <t>Šaľa</t>
  </si>
  <si>
    <t>Šalgočka</t>
  </si>
  <si>
    <t>Šintava</t>
  </si>
  <si>
    <t>Šoporňa</t>
  </si>
  <si>
    <t>Tešedíkovo</t>
  </si>
  <si>
    <t>Tomášikovo</t>
  </si>
  <si>
    <t>Topoľnica</t>
  </si>
  <si>
    <t>Trnovec nad Váhom</t>
  </si>
  <si>
    <t>Trstice</t>
  </si>
  <si>
    <t>Váhovce</t>
  </si>
  <si>
    <t>Veľká Mača</t>
  </si>
  <si>
    <t>Veľké Úľany</t>
  </si>
  <si>
    <t>Veľký Grob</t>
  </si>
  <si>
    <t>Vinohrady nad Váhom</t>
  </si>
  <si>
    <t>Vlčany</t>
  </si>
  <si>
    <t>Vozokany</t>
  </si>
  <si>
    <t>Zemianske Sady</t>
  </si>
  <si>
    <t>Žihárec</t>
  </si>
  <si>
    <t>Senica</t>
  </si>
  <si>
    <t>Bílkove Humence</t>
  </si>
  <si>
    <t>Borský Svätý Jur</t>
  </si>
  <si>
    <t>Borský Mikuláš</t>
  </si>
  <si>
    <t>Brezová pod Bradlom</t>
  </si>
  <si>
    <t>Brodské</t>
  </si>
  <si>
    <t>Bukovec</t>
  </si>
  <si>
    <t>Cerová</t>
  </si>
  <si>
    <t>Čáry</t>
  </si>
  <si>
    <t>Častkov</t>
  </si>
  <si>
    <t>Dojč</t>
  </si>
  <si>
    <t>Dubovce</t>
  </si>
  <si>
    <t>Gbely</t>
  </si>
  <si>
    <t>Hlboké</t>
  </si>
  <si>
    <t>Holíč</t>
  </si>
  <si>
    <t>Hradište pod Vrátnom</t>
  </si>
  <si>
    <t>Chropov</t>
  </si>
  <si>
    <t>Chvojnica</t>
  </si>
  <si>
    <t>Jablonica</t>
  </si>
  <si>
    <t>Jablonka</t>
  </si>
  <si>
    <t>Kátov</t>
  </si>
  <si>
    <t>Kopčany</t>
  </si>
  <si>
    <t>Košariská</t>
  </si>
  <si>
    <t>Koválov</t>
  </si>
  <si>
    <t>Koválovec</t>
  </si>
  <si>
    <t>Kuklov</t>
  </si>
  <si>
    <t>Kúty</t>
  </si>
  <si>
    <t>Lakšárska Nová Ves</t>
  </si>
  <si>
    <t>Letničie</t>
  </si>
  <si>
    <t>Lopašov</t>
  </si>
  <si>
    <t>Malé Leváre</t>
  </si>
  <si>
    <t>Mokrý Háj</t>
  </si>
  <si>
    <t>Moravský Svätý Ján</t>
  </si>
  <si>
    <t>Myjava</t>
  </si>
  <si>
    <t>Oreské</t>
  </si>
  <si>
    <t>Osuské</t>
  </si>
  <si>
    <t>Petrova Ves</t>
  </si>
  <si>
    <t>Plavecké Podhradie</t>
  </si>
  <si>
    <t>Plavecký Mikuláš</t>
  </si>
  <si>
    <t>Plavecký Peter</t>
  </si>
  <si>
    <t>Podbranč</t>
  </si>
  <si>
    <t>Polianka</t>
  </si>
  <si>
    <t>Popudinské Močidľany</t>
  </si>
  <si>
    <t>Poriadie</t>
  </si>
  <si>
    <t>Priepasné</t>
  </si>
  <si>
    <t>Prietrž</t>
  </si>
  <si>
    <t>Prietržka</t>
  </si>
  <si>
    <t>Prievaly</t>
  </si>
  <si>
    <t>Radimov</t>
  </si>
  <si>
    <t>Radošovce</t>
  </si>
  <si>
    <t>Rohožník</t>
  </si>
  <si>
    <t>Rovensko</t>
  </si>
  <si>
    <t>Rudník</t>
  </si>
  <si>
    <t>Skalica</t>
  </si>
  <si>
    <t>Smolinské</t>
  </si>
  <si>
    <t>Smrdáky</t>
  </si>
  <si>
    <t>Sobotište</t>
  </si>
  <si>
    <t>Sološnica</t>
  </si>
  <si>
    <t>Stará Myjava</t>
  </si>
  <si>
    <t>Studienka</t>
  </si>
  <si>
    <t>Šajdíkove Humence</t>
  </si>
  <si>
    <t>Šaštín - Stráže</t>
  </si>
  <si>
    <t>Štefanov</t>
  </si>
  <si>
    <t>Trnovec</t>
  </si>
  <si>
    <t>Unín</t>
  </si>
  <si>
    <t>Veľké Leváre</t>
  </si>
  <si>
    <t>Vrádište</t>
  </si>
  <si>
    <t>Vrbovce</t>
  </si>
  <si>
    <t>Závod</t>
  </si>
  <si>
    <t>Topoľčany</t>
  </si>
  <si>
    <t>Lipovník</t>
  </si>
  <si>
    <t>Ludanice</t>
  </si>
  <si>
    <t>Ľutov</t>
  </si>
  <si>
    <t>Lužany</t>
  </si>
  <si>
    <t>Malá Hradná</t>
  </si>
  <si>
    <t>Malé Hoste</t>
  </si>
  <si>
    <t>Malé Kršteňany</t>
  </si>
  <si>
    <t>Malé Ripňany</t>
  </si>
  <si>
    <t>Miezgovce</t>
  </si>
  <si>
    <t>Nadlice</t>
  </si>
  <si>
    <t>Nedanovce</t>
  </si>
  <si>
    <t>Nedašovce</t>
  </si>
  <si>
    <t>Nemečky</t>
  </si>
  <si>
    <t>Nitrianska Blatnica</t>
  </si>
  <si>
    <t>Nitrianska Streda</t>
  </si>
  <si>
    <t>Norovce</t>
  </si>
  <si>
    <t>Omastiná</t>
  </si>
  <si>
    <t>Oponice</t>
  </si>
  <si>
    <t>Ostratice</t>
  </si>
  <si>
    <t>Partizánske</t>
  </si>
  <si>
    <t>Pažiť</t>
  </si>
  <si>
    <t>Pečeňany</t>
  </si>
  <si>
    <t>Podhradie</t>
  </si>
  <si>
    <t>Prašice</t>
  </si>
  <si>
    <t>Pravotice</t>
  </si>
  <si>
    <t>Preseľany</t>
  </si>
  <si>
    <t>Prusy</t>
  </si>
  <si>
    <t>Radošina</t>
  </si>
  <si>
    <t>Rajčany</t>
  </si>
  <si>
    <t>Ruskovce</t>
  </si>
  <si>
    <t>Rybany</t>
  </si>
  <si>
    <t>Skačany</t>
  </si>
  <si>
    <t>Slatina nad Bebravou</t>
  </si>
  <si>
    <t>Slatinka nad Bebravou</t>
  </si>
  <si>
    <t>Solčany</t>
  </si>
  <si>
    <t>Súlovce</t>
  </si>
  <si>
    <t>Šalgovce</t>
  </si>
  <si>
    <t>Šípkov</t>
  </si>
  <si>
    <t>Šišov</t>
  </si>
  <si>
    <t>Tesáre</t>
  </si>
  <si>
    <t>Timoradza</t>
  </si>
  <si>
    <t>Trebichava</t>
  </si>
  <si>
    <t>Tvrdomestice</t>
  </si>
  <si>
    <t>Uhrovec</t>
  </si>
  <si>
    <t>Uhrovské Podhradie</t>
  </si>
  <si>
    <t>Urmince</t>
  </si>
  <si>
    <t>Veľké Dvorany</t>
  </si>
  <si>
    <t>Veľké Hoste</t>
  </si>
  <si>
    <t>Veľké Chlievany</t>
  </si>
  <si>
    <t>Veľké Kršteňany</t>
  </si>
  <si>
    <t>Veľké Ripňany</t>
  </si>
  <si>
    <t>Veľké Uherce</t>
  </si>
  <si>
    <t>Veľký Klíž</t>
  </si>
  <si>
    <t>Velušovce</t>
  </si>
  <si>
    <t>Vysočany</t>
  </si>
  <si>
    <t>Závada</t>
  </si>
  <si>
    <t>Zlatníky</t>
  </si>
  <si>
    <t>Žabokreky nad Nitrou</t>
  </si>
  <si>
    <t>Žitná - Radiša</t>
  </si>
  <si>
    <t>Trenčín</t>
  </si>
  <si>
    <t>Adamovské Kochanovce</t>
  </si>
  <si>
    <t>Beckov</t>
  </si>
  <si>
    <t>Bobot</t>
  </si>
  <si>
    <t>Bošáca</t>
  </si>
  <si>
    <t>Brunovce</t>
  </si>
  <si>
    <t>Bzince pod Javorinou</t>
  </si>
  <si>
    <t>Čachtice</t>
  </si>
  <si>
    <t>Častkovce</t>
  </si>
  <si>
    <t>Dolná Poruba</t>
  </si>
  <si>
    <t>Dolná Súča</t>
  </si>
  <si>
    <t>Dolné Srnie</t>
  </si>
  <si>
    <t>Drietoma</t>
  </si>
  <si>
    <t>Dubodiel</t>
  </si>
  <si>
    <t>Hôrka nad Váhom</t>
  </si>
  <si>
    <t>Horná Streda</t>
  </si>
  <si>
    <t>Horná Súča</t>
  </si>
  <si>
    <t>Horňany</t>
  </si>
  <si>
    <t>Horné Srnie</t>
  </si>
  <si>
    <t>Hrabovka</t>
  </si>
  <si>
    <t>Hrádok</t>
  </si>
  <si>
    <t>Hrachovište</t>
  </si>
  <si>
    <t>Hrašné</t>
  </si>
  <si>
    <t>Chocholná - Velčice</t>
  </si>
  <si>
    <t>Ivanovce</t>
  </si>
  <si>
    <t>Kalnica</t>
  </si>
  <si>
    <t>Kočovce</t>
  </si>
  <si>
    <t>Kostolná - Záriečie</t>
  </si>
  <si>
    <t>Kostolné</t>
  </si>
  <si>
    <t>Krajné</t>
  </si>
  <si>
    <t>Krivosúd - Bodovka</t>
  </si>
  <si>
    <t>Lubina</t>
  </si>
  <si>
    <t>Lúka</t>
  </si>
  <si>
    <t>Mníchova Lehota</t>
  </si>
  <si>
    <t>Modrová</t>
  </si>
  <si>
    <t>Modrovka</t>
  </si>
  <si>
    <t>Moravské Lieskové</t>
  </si>
  <si>
    <t>Motešice</t>
  </si>
  <si>
    <t>Nemšová</t>
  </si>
  <si>
    <t>Neporadza</t>
  </si>
  <si>
    <t>Nová Bošáca</t>
  </si>
  <si>
    <t>Nová Lehota</t>
  </si>
  <si>
    <t>Nové Mesto nad Váhom</t>
  </si>
  <si>
    <t>Očkov</t>
  </si>
  <si>
    <t>Omšenie</t>
  </si>
  <si>
    <t>Opatovce</t>
  </si>
  <si>
    <t>Pobedim</t>
  </si>
  <si>
    <t>Podkylava</t>
  </si>
  <si>
    <t>Podolie</t>
  </si>
  <si>
    <t>Potvorice</t>
  </si>
  <si>
    <t>Považany</t>
  </si>
  <si>
    <t>Selec</t>
  </si>
  <si>
    <t>Soblahov</t>
  </si>
  <si>
    <t>Stará Lehota</t>
  </si>
  <si>
    <t>Stará Turá</t>
  </si>
  <si>
    <t>Svinná</t>
  </si>
  <si>
    <t>Štvrtok</t>
  </si>
  <si>
    <t>Trenčianska Teplá</t>
  </si>
  <si>
    <t>Trenčianska Turná</t>
  </si>
  <si>
    <t>Trenčianske Bohuslavice</t>
  </si>
  <si>
    <t>Trenčianske Jastrabie</t>
  </si>
  <si>
    <t>Trenčianske Mitice</t>
  </si>
  <si>
    <t>Trenčianske Teplice</t>
  </si>
  <si>
    <t>Vaďovce</t>
  </si>
  <si>
    <t>Veľká Hradná</t>
  </si>
  <si>
    <t>Veľké Bierovce</t>
  </si>
  <si>
    <t>Višňové</t>
  </si>
  <si>
    <t>Trnava</t>
  </si>
  <si>
    <t>Bíňovce</t>
  </si>
  <si>
    <t>Bohdanovce nad Trnavou</t>
  </si>
  <si>
    <t>Bojničky</t>
  </si>
  <si>
    <t>Boleráz</t>
  </si>
  <si>
    <t>Borová</t>
  </si>
  <si>
    <t>Borovce</t>
  </si>
  <si>
    <t>Brestovany</t>
  </si>
  <si>
    <t>Bučany</t>
  </si>
  <si>
    <t>Buková</t>
  </si>
  <si>
    <t>Cífer</t>
  </si>
  <si>
    <t>Červeník</t>
  </si>
  <si>
    <t>Dechtice</t>
  </si>
  <si>
    <t>Dobrá Voda</t>
  </si>
  <si>
    <t>Dolná Krupá</t>
  </si>
  <si>
    <t>Dolné Dubové</t>
  </si>
  <si>
    <t>Dolné Orešany</t>
  </si>
  <si>
    <t>Dolné Otrokovce</t>
  </si>
  <si>
    <t>Dolné Trhovište</t>
  </si>
  <si>
    <t>Dolný Lopašov</t>
  </si>
  <si>
    <t>Drahovce</t>
  </si>
  <si>
    <t>Dubovany</t>
  </si>
  <si>
    <t>Dvorníky</t>
  </si>
  <si>
    <t>Hlohovec</t>
  </si>
  <si>
    <t>Horná Krupá</t>
  </si>
  <si>
    <t>Horné Dubové</t>
  </si>
  <si>
    <t>Horné Orešany</t>
  </si>
  <si>
    <t>Horné Otrokovce</t>
  </si>
  <si>
    <t>Chtelnica</t>
  </si>
  <si>
    <t>Jalšové</t>
  </si>
  <si>
    <t>Jaslovské Bohunice</t>
  </si>
  <si>
    <t>Kátlovce</t>
  </si>
  <si>
    <t>Kľačany</t>
  </si>
  <si>
    <t>Kočín - Lančár</t>
  </si>
  <si>
    <t>Koplotovce</t>
  </si>
  <si>
    <t>Košolná</t>
  </si>
  <si>
    <t>Krakovany</t>
  </si>
  <si>
    <t>Leopoldov</t>
  </si>
  <si>
    <t>Madunice</t>
  </si>
  <si>
    <t>Majcichov</t>
  </si>
  <si>
    <t>Ivachnová</t>
  </si>
  <si>
    <t>Malženice</t>
  </si>
  <si>
    <t>Merašice</t>
  </si>
  <si>
    <t>Moravany nad Váhom</t>
  </si>
  <si>
    <t>Naháč</t>
  </si>
  <si>
    <t>Nižná</t>
  </si>
  <si>
    <t>Ostrov</t>
  </si>
  <si>
    <t>Konská</t>
  </si>
  <si>
    <t>Turík</t>
  </si>
  <si>
    <t>Pastuchov</t>
  </si>
  <si>
    <t>Pečeňady</t>
  </si>
  <si>
    <t>Piešťany</t>
  </si>
  <si>
    <t>Prašník</t>
  </si>
  <si>
    <t>Rakovice</t>
  </si>
  <si>
    <t>Ratnovce</t>
  </si>
  <si>
    <t>Ružindol</t>
  </si>
  <si>
    <t>Sasinkovo</t>
  </si>
  <si>
    <t>Siladice</t>
  </si>
  <si>
    <t>Smolenice</t>
  </si>
  <si>
    <t>Sokolovce</t>
  </si>
  <si>
    <t>Suchá nad Parnou</t>
  </si>
  <si>
    <t>Špačince</t>
  </si>
  <si>
    <t>Šúrovce</t>
  </si>
  <si>
    <t>Trakovice</t>
  </si>
  <si>
    <t>Trebatice</t>
  </si>
  <si>
    <t>Trstín</t>
  </si>
  <si>
    <t>Veľké Kostoľany</t>
  </si>
  <si>
    <t>Veselé</t>
  </si>
  <si>
    <t>Voderady</t>
  </si>
  <si>
    <t>Vrbové</t>
  </si>
  <si>
    <t>Zavar</t>
  </si>
  <si>
    <t>Zeleneč</t>
  </si>
  <si>
    <t>Žlkovce</t>
  </si>
  <si>
    <t>Báhoň</t>
  </si>
  <si>
    <t>Bernolákovo</t>
  </si>
  <si>
    <t>Blatné</t>
  </si>
  <si>
    <t>Borinka</t>
  </si>
  <si>
    <t>Budmerice</t>
  </si>
  <si>
    <t>Častá</t>
  </si>
  <si>
    <t>Čataj</t>
  </si>
  <si>
    <t>Doľany</t>
  </si>
  <si>
    <t>Dubová</t>
  </si>
  <si>
    <t>Gajary</t>
  </si>
  <si>
    <t>Hamuliakovo</t>
  </si>
  <si>
    <t>Chorvátsky Grob</t>
  </si>
  <si>
    <t>Ivanka pri Dunaji</t>
  </si>
  <si>
    <t>Jablonec</t>
  </si>
  <si>
    <t>Jablonové</t>
  </si>
  <si>
    <t>Jakubov</t>
  </si>
  <si>
    <t>Svätý Jur</t>
  </si>
  <si>
    <t>Kalinkovo</t>
  </si>
  <si>
    <t>Kostolište</t>
  </si>
  <si>
    <t>Kuchyňa</t>
  </si>
  <si>
    <t>Láb</t>
  </si>
  <si>
    <t>Limbach</t>
  </si>
  <si>
    <t>Lozorno</t>
  </si>
  <si>
    <t>Malacky</t>
  </si>
  <si>
    <t>Malinovo</t>
  </si>
  <si>
    <t>Marianka</t>
  </si>
  <si>
    <t>Miloslavov</t>
  </si>
  <si>
    <t>Modra</t>
  </si>
  <si>
    <t>Most pri Bratislave</t>
  </si>
  <si>
    <t>Nová Dedinka</t>
  </si>
  <si>
    <t>Pernek</t>
  </si>
  <si>
    <t>Pezinok</t>
  </si>
  <si>
    <t>Píla</t>
  </si>
  <si>
    <t>Plavecký Štvrtok</t>
  </si>
  <si>
    <t>Rovinka</t>
  </si>
  <si>
    <t>Senec</t>
  </si>
  <si>
    <t>Slovenský Grob</t>
  </si>
  <si>
    <t>Stupava</t>
  </si>
  <si>
    <t>Suchohrad</t>
  </si>
  <si>
    <t>Šenkvice</t>
  </si>
  <si>
    <t>Štefanová</t>
  </si>
  <si>
    <t>Tomášov</t>
  </si>
  <si>
    <t>Tureň</t>
  </si>
  <si>
    <t>Veľký Biel</t>
  </si>
  <si>
    <t>Viničné</t>
  </si>
  <si>
    <t>Vinosady</t>
  </si>
  <si>
    <t>Vištuk</t>
  </si>
  <si>
    <t>Vlky</t>
  </si>
  <si>
    <t>Vysoká pri Morave</t>
  </si>
  <si>
    <t>Záhorská Ves</t>
  </si>
  <si>
    <t>Zohor</t>
  </si>
  <si>
    <t>Banská Bystrica</t>
  </si>
  <si>
    <t>Bacúch</t>
  </si>
  <si>
    <t>Badín</t>
  </si>
  <si>
    <t>Beňuš</t>
  </si>
  <si>
    <t>Baláže</t>
  </si>
  <si>
    <t>Braväcovo</t>
  </si>
  <si>
    <t>Brezno</t>
  </si>
  <si>
    <t>Čerín</t>
  </si>
  <si>
    <t>Čierny Balog</t>
  </si>
  <si>
    <t>Dolná Lehota</t>
  </si>
  <si>
    <t>Dolná Mičiná</t>
  </si>
  <si>
    <t>Dolný Harmanec</t>
  </si>
  <si>
    <t>Donovaly</t>
  </si>
  <si>
    <t>Drábsko</t>
  </si>
  <si>
    <t>Dúbravica</t>
  </si>
  <si>
    <t>Harmanec</t>
  </si>
  <si>
    <t>Heľpa</t>
  </si>
  <si>
    <t>Hiadeľ</t>
  </si>
  <si>
    <t>Horná Lehota</t>
  </si>
  <si>
    <t>Horná Mičiná</t>
  </si>
  <si>
    <t>Horné Pršany</t>
  </si>
  <si>
    <t>Hrochoť</t>
  </si>
  <si>
    <t>Hronec</t>
  </si>
  <si>
    <t>Brusno</t>
  </si>
  <si>
    <t>Jarabá</t>
  </si>
  <si>
    <t>Jasenie</t>
  </si>
  <si>
    <t>Kordíky</t>
  </si>
  <si>
    <t>Králiky</t>
  </si>
  <si>
    <t>Lom nad Rimavicou</t>
  </si>
  <si>
    <t>Ľubietová</t>
  </si>
  <si>
    <t>Lučatín</t>
  </si>
  <si>
    <t>Medzibrod</t>
  </si>
  <si>
    <t>Michalová</t>
  </si>
  <si>
    <t>Môlča</t>
  </si>
  <si>
    <t>Moštenica</t>
  </si>
  <si>
    <t>Motyčky</t>
  </si>
  <si>
    <t>Mýto pod Ďumbierom</t>
  </si>
  <si>
    <t>Nemecká</t>
  </si>
  <si>
    <t>Oravce</t>
  </si>
  <si>
    <t>Osrblie</t>
  </si>
  <si>
    <t>Podbrezová</t>
  </si>
  <si>
    <t>Podkonice</t>
  </si>
  <si>
    <t>Pohorelá</t>
  </si>
  <si>
    <t>Pohronská Polhora</t>
  </si>
  <si>
    <t>Pohronský Bukovec</t>
  </si>
  <si>
    <t>Polomka</t>
  </si>
  <si>
    <t>Poniky</t>
  </si>
  <si>
    <t>Povrazník</t>
  </si>
  <si>
    <t>Predajná</t>
  </si>
  <si>
    <t>Priechod</t>
  </si>
  <si>
    <t>Ráztoka</t>
  </si>
  <si>
    <t>Riečka</t>
  </si>
  <si>
    <t>Sebedín - Bečov</t>
  </si>
  <si>
    <t>Selce</t>
  </si>
  <si>
    <t>Sihla</t>
  </si>
  <si>
    <t>Slovenská Ľupča</t>
  </si>
  <si>
    <t>Staré Hory</t>
  </si>
  <si>
    <t>Strelníky</t>
  </si>
  <si>
    <t>Špania Dolina</t>
  </si>
  <si>
    <t>Šumiac</t>
  </si>
  <si>
    <t>Telgárt</t>
  </si>
  <si>
    <t>Tajov</t>
  </si>
  <si>
    <t>Valaská</t>
  </si>
  <si>
    <t>Vaľkovňa</t>
  </si>
  <si>
    <t>Závadka nad Hronom</t>
  </si>
  <si>
    <t>Čadca</t>
  </si>
  <si>
    <t>Čierne</t>
  </si>
  <si>
    <t>Dlhá nad Kysucou</t>
  </si>
  <si>
    <t>Dolný Vadičov</t>
  </si>
  <si>
    <t>Dunajov</t>
  </si>
  <si>
    <t>Horný Vadičov</t>
  </si>
  <si>
    <t>Klokočov</t>
  </si>
  <si>
    <t>Klubina</t>
  </si>
  <si>
    <t>Korňa</t>
  </si>
  <si>
    <t>Krásno nad Kysucou</t>
  </si>
  <si>
    <t>Kysucké Nové Mesto</t>
  </si>
  <si>
    <t>Kysucký Lieskovec</t>
  </si>
  <si>
    <t>Lodno</t>
  </si>
  <si>
    <t>Lopušné Pažite</t>
  </si>
  <si>
    <t>Makov</t>
  </si>
  <si>
    <t>Nesluša</t>
  </si>
  <si>
    <t>Nová Bystrica</t>
  </si>
  <si>
    <t>Ochodnica</t>
  </si>
  <si>
    <t>Olešná</t>
  </si>
  <si>
    <t>Oščadnica</t>
  </si>
  <si>
    <t>Podvysoká</t>
  </si>
  <si>
    <t>Povina</t>
  </si>
  <si>
    <t>Radôstka</t>
  </si>
  <si>
    <t>Raková</t>
  </si>
  <si>
    <t>Rudina</t>
  </si>
  <si>
    <t>Rudinka</t>
  </si>
  <si>
    <t>Rudinská</t>
  </si>
  <si>
    <t>Skalité</t>
  </si>
  <si>
    <t>Snežnica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</si>
  <si>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</si>
  <si>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</si>
  <si>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</si>
  <si>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</si>
  <si>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</si>
  <si>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</si>
  <si>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</si>
  <si>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Dolný Kubín</t>
  </si>
  <si>
    <t>Babín</t>
  </si>
  <si>
    <t>Beňadovo</t>
  </si>
  <si>
    <t>Bobrov</t>
  </si>
  <si>
    <t>Breza</t>
  </si>
  <si>
    <t>Brezovica</t>
  </si>
  <si>
    <t>Dlhá nad Oravou</t>
  </si>
  <si>
    <t>Habovka</t>
  </si>
  <si>
    <t>Hladovka</t>
  </si>
  <si>
    <t>Hruštín</t>
  </si>
  <si>
    <t>Chlebnice</t>
  </si>
  <si>
    <t>Istebné</t>
  </si>
  <si>
    <t>Jasenová</t>
  </si>
  <si>
    <t>Klin</t>
  </si>
  <si>
    <t>Kraľovany</t>
  </si>
  <si>
    <t>Krivá</t>
  </si>
  <si>
    <t>Krušetnica</t>
  </si>
  <si>
    <t>Leštiny</t>
  </si>
  <si>
    <t>Liesek</t>
  </si>
  <si>
    <t>Lokca</t>
  </si>
  <si>
    <t>Lomná</t>
  </si>
  <si>
    <t>Malatiná</t>
  </si>
  <si>
    <t>Medzibrodie nad Oravou</t>
  </si>
  <si>
    <t>Mútne</t>
  </si>
  <si>
    <t>Námestovo</t>
  </si>
  <si>
    <t>Novoť</t>
  </si>
  <si>
    <t>Oravská Jasenica</t>
  </si>
  <si>
    <t>Oravská Lesná</t>
  </si>
  <si>
    <t>Oravská Polhora</t>
  </si>
  <si>
    <t>Oravská Poruba</t>
  </si>
  <si>
    <t>Oravské Veselé</t>
  </si>
  <si>
    <t>Oravský Biely Potok</t>
  </si>
  <si>
    <t>Oravský Podzámok</t>
  </si>
  <si>
    <t>Osádka</t>
  </si>
  <si>
    <t>Párnica</t>
  </si>
  <si>
    <t>Podbiel</t>
  </si>
  <si>
    <t>Pokryváč</t>
  </si>
  <si>
    <t>Pribiš</t>
  </si>
  <si>
    <t>Pucov</t>
  </si>
  <si>
    <t>Rabča</t>
  </si>
  <si>
    <t>Rabčice</t>
  </si>
  <si>
    <t>Sedliacka Dubová</t>
  </si>
  <si>
    <t>Sihelné</t>
  </si>
  <si>
    <t>Suchá Hora</t>
  </si>
  <si>
    <t>Štefanov nad Oravou</t>
  </si>
  <si>
    <t>Ťapešovo</t>
  </si>
  <si>
    <t>Trstená</t>
  </si>
  <si>
    <t>Tvrdošín</t>
  </si>
  <si>
    <t>Vasiľov</t>
  </si>
  <si>
    <t>Vavrečka</t>
  </si>
  <si>
    <t>Veličná</t>
  </si>
  <si>
    <t>Vitanová</t>
  </si>
  <si>
    <t>Vyšný Kubín</t>
  </si>
  <si>
    <t>Zábiedovo</t>
  </si>
  <si>
    <t>Zákamenné</t>
  </si>
  <si>
    <t>Zázrivá</t>
  </si>
  <si>
    <t>Zuberec</t>
  </si>
  <si>
    <t>Zubrohlava</t>
  </si>
  <si>
    <t>Žaškov</t>
  </si>
  <si>
    <t>Liptovský Mikuláš</t>
  </si>
  <si>
    <t>Beňadiková</t>
  </si>
  <si>
    <t>Bešeňová</t>
  </si>
  <si>
    <t>Bobrovček</t>
  </si>
  <si>
    <t>Bobrovec</t>
  </si>
  <si>
    <t>Bobrovník</t>
  </si>
  <si>
    <t>Bukovina</t>
  </si>
  <si>
    <t>Demänovská Dolina</t>
  </si>
  <si>
    <t>Dúbrava</t>
  </si>
  <si>
    <t>Galovany</t>
  </si>
  <si>
    <t>Gôtovany</t>
  </si>
  <si>
    <t>Hubová</t>
  </si>
  <si>
    <t>Huty</t>
  </si>
  <si>
    <t>Hybe</t>
  </si>
  <si>
    <t>Jakubovany</t>
  </si>
  <si>
    <t>Jalovec</t>
  </si>
  <si>
    <t>Jamník</t>
  </si>
  <si>
    <t>Kalameny</t>
  </si>
  <si>
    <t>Komjatná</t>
  </si>
  <si>
    <t>Kráľova Lehota</t>
  </si>
  <si>
    <t>Kvačany</t>
  </si>
  <si>
    <t>Lazisko</t>
  </si>
  <si>
    <t>Likavka</t>
  </si>
  <si>
    <t>Liptovská Anna</t>
  </si>
  <si>
    <t>Liptovská Kokava</t>
  </si>
  <si>
    <t>Liptovská Lúžna</t>
  </si>
  <si>
    <t>Liptovská Osada</t>
  </si>
  <si>
    <t>Liptovská Sielnica</t>
  </si>
  <si>
    <t>Liptovská Štiavnica</t>
  </si>
  <si>
    <t>Liptovská Teplá</t>
  </si>
  <si>
    <t>Liptovské Beharovce</t>
  </si>
  <si>
    <t>Liptovské Kľačany</t>
  </si>
  <si>
    <t>Liptovské Matiašovce</t>
  </si>
  <si>
    <t>Liptovské Revúce</t>
  </si>
  <si>
    <t>Liptovský Hrádok</t>
  </si>
  <si>
    <t>Liptovský Ján</t>
  </si>
  <si>
    <t>Liptovský Michal</t>
  </si>
  <si>
    <t>Liptovský Ondrej</t>
  </si>
  <si>
    <t>Liptovský Trnovec</t>
  </si>
  <si>
    <t>Lisková</t>
  </si>
  <si>
    <t>Ľubeľa</t>
  </si>
  <si>
    <t>Ľubochňa</t>
  </si>
  <si>
    <t>Lúčky</t>
  </si>
  <si>
    <t>Ludrová</t>
  </si>
  <si>
    <t>Malatíny</t>
  </si>
  <si>
    <t>Malé Borové</t>
  </si>
  <si>
    <t>Malužiná</t>
  </si>
  <si>
    <t>Martinček</t>
  </si>
  <si>
    <t>Nižná Boca</t>
  </si>
  <si>
    <t>Partizánska Ľupča</t>
  </si>
  <si>
    <t>Pavčina Lehota</t>
  </si>
  <si>
    <t>Pavlova Ves</t>
  </si>
  <si>
    <t>Podtureň</t>
  </si>
  <si>
    <t>Potok</t>
  </si>
  <si>
    <t>Pribylina</t>
  </si>
  <si>
    <t>Prosiek</t>
  </si>
  <si>
    <t>Ružomberok</t>
  </si>
  <si>
    <t>Liptovské Sliače</t>
  </si>
  <si>
    <t>Smrečany</t>
  </si>
  <si>
    <t>Stankovany</t>
  </si>
  <si>
    <t>Svätý Kríž</t>
  </si>
  <si>
    <t>Štiavnička</t>
  </si>
  <si>
    <t>Švošov</t>
  </si>
  <si>
    <t>Trstené</t>
  </si>
  <si>
    <t>Uhorská Ves</t>
  </si>
  <si>
    <t>Valaská Dubová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</si>
  <si>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</si>
  <si>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</si>
  <si>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</si>
  <si>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</si>
  <si>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</si>
  <si>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</si>
  <si>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</si>
  <si>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</si>
  <si>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</si>
  <si>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Lučenec</t>
  </si>
  <si>
    <t>Ábelová</t>
  </si>
  <si>
    <t>Belina</t>
  </si>
  <si>
    <t>Boľkovce</t>
  </si>
  <si>
    <t>Breznička</t>
  </si>
  <si>
    <t>Budiná</t>
  </si>
  <si>
    <t>Buzitka</t>
  </si>
  <si>
    <t>Cinobaňa</t>
  </si>
  <si>
    <t>Čakanovce</t>
  </si>
  <si>
    <t>Čamovce</t>
  </si>
  <si>
    <t>České Brezovo</t>
  </si>
  <si>
    <t>Divín</t>
  </si>
  <si>
    <t>Dobroč</t>
  </si>
  <si>
    <t>Kotmanová</t>
  </si>
  <si>
    <t>Fiľakovo</t>
  </si>
  <si>
    <t>Fiľakovské Kováče</t>
  </si>
  <si>
    <t>Halič</t>
  </si>
  <si>
    <t>Holiša</t>
  </si>
  <si>
    <t>Hradište</t>
  </si>
  <si>
    <t>Jelšovec</t>
  </si>
  <si>
    <t>Kalinovo</t>
  </si>
  <si>
    <t>Kalonda</t>
  </si>
  <si>
    <t>Kokava nad Rimavicou</t>
  </si>
  <si>
    <t>Krná</t>
  </si>
  <si>
    <t>Látky</t>
  </si>
  <si>
    <t>Lehôtka</t>
  </si>
  <si>
    <t>Lentvora</t>
  </si>
  <si>
    <t>Lipovany</t>
  </si>
  <si>
    <t>Lovinobaňa</t>
  </si>
  <si>
    <t>Ľuboreč</t>
  </si>
  <si>
    <t>Lupoč</t>
  </si>
  <si>
    <t>Málinec</t>
  </si>
  <si>
    <t>Mašková</t>
  </si>
  <si>
    <t>Mládzovo</t>
  </si>
  <si>
    <t>Mučín</t>
  </si>
  <si>
    <t>Mýtna</t>
  </si>
  <si>
    <t>Nitra nad Ipľom</t>
  </si>
  <si>
    <t>Nové Hony</t>
  </si>
  <si>
    <t>Ozdín</t>
  </si>
  <si>
    <t>Panické Dravce</t>
  </si>
  <si>
    <t>Pinciná</t>
  </si>
  <si>
    <t>Pleš</t>
  </si>
  <si>
    <t>Podkriváň</t>
  </si>
  <si>
    <t>Podrečany</t>
  </si>
  <si>
    <t>Polichno</t>
  </si>
  <si>
    <t>Poltár</t>
  </si>
  <si>
    <t>Praha</t>
  </si>
  <si>
    <t>Prša</t>
  </si>
  <si>
    <t>Radzovce</t>
  </si>
  <si>
    <t>Rapovce</t>
  </si>
  <si>
    <t>Ratka</t>
  </si>
  <si>
    <t>Rovňany</t>
  </si>
  <si>
    <t>Ružiná</t>
  </si>
  <si>
    <t>Stará Halič</t>
  </si>
  <si>
    <t>Šávoľ</t>
  </si>
  <si>
    <t>Šiatorská Bukovinka</t>
  </si>
  <si>
    <t>Šíd</t>
  </si>
  <si>
    <t>Šoltýska</t>
  </si>
  <si>
    <t>Šurice</t>
  </si>
  <si>
    <t>Točnica</t>
  </si>
  <si>
    <t>Tomášovce</t>
  </si>
  <si>
    <t>Trebeľovce</t>
  </si>
  <si>
    <t>Tuhár</t>
  </si>
  <si>
    <t>Uhorské</t>
  </si>
  <si>
    <t>Veľká nad Ipľom</t>
  </si>
  <si>
    <t>Veľká Ves</t>
  </si>
  <si>
    <t>Veľké Dravce</t>
  </si>
  <si>
    <t>Martin</t>
  </si>
  <si>
    <t>Abramová</t>
  </si>
  <si>
    <t>Belá - Dulice</t>
  </si>
  <si>
    <t>Benice</t>
  </si>
  <si>
    <t>Blatnica</t>
  </si>
  <si>
    <t>Blažovce</t>
  </si>
  <si>
    <t>Bodorová</t>
  </si>
  <si>
    <t>Borcová</t>
  </si>
  <si>
    <t>Brieštie</t>
  </si>
  <si>
    <t>Budiš</t>
  </si>
  <si>
    <t>Bystrička</t>
  </si>
  <si>
    <t>Čremošné</t>
  </si>
  <si>
    <t>Ďanová</t>
  </si>
  <si>
    <t>Diaková</t>
  </si>
  <si>
    <t>Dolný Kalník</t>
  </si>
  <si>
    <t>Dražkovce</t>
  </si>
  <si>
    <t>Dubové</t>
  </si>
  <si>
    <t>Folkušová</t>
  </si>
  <si>
    <t>Háj</t>
  </si>
  <si>
    <t>Horná Štubňa</t>
  </si>
  <si>
    <t>Horný Kalník</t>
  </si>
  <si>
    <t>Ivančiná</t>
  </si>
  <si>
    <t>Jasenovo</t>
  </si>
  <si>
    <t>Jazernica</t>
  </si>
  <si>
    <t>Kaľamenová</t>
  </si>
  <si>
    <t>Karlová</t>
  </si>
  <si>
    <t>Kláštor pod Znievom</t>
  </si>
  <si>
    <t>Košťany nad Turcom</t>
  </si>
  <si>
    <t>Krpeľany</t>
  </si>
  <si>
    <t>Laskár</t>
  </si>
  <si>
    <t>Ležiachov</t>
  </si>
  <si>
    <t>Liešno</t>
  </si>
  <si>
    <t>Lipovec</t>
  </si>
  <si>
    <t>Malý Čepčín</t>
  </si>
  <si>
    <t>Moškovec</t>
  </si>
  <si>
    <t>Mošovce</t>
  </si>
  <si>
    <t>Necpaly</t>
  </si>
  <si>
    <t>Nolčovo</t>
  </si>
  <si>
    <t>Ondrašová</t>
  </si>
  <si>
    <t>Príbovce</t>
  </si>
  <si>
    <t>Rakovo</t>
  </si>
  <si>
    <t>Rakša</t>
  </si>
  <si>
    <t>Ratkovo</t>
  </si>
  <si>
    <t>Rudno</t>
  </si>
  <si>
    <t>Sklabiňa</t>
  </si>
  <si>
    <t>Sklabinský Podzámok</t>
  </si>
  <si>
    <t>Sklené</t>
  </si>
  <si>
    <t>Slovany</t>
  </si>
  <si>
    <t>Slovenské Pravno</t>
  </si>
  <si>
    <t>Socovce</t>
  </si>
  <si>
    <t>Sučany</t>
  </si>
  <si>
    <t>Šútovo</t>
  </si>
  <si>
    <t>Trebostovo</t>
  </si>
  <si>
    <t>Trnovo</t>
  </si>
  <si>
    <t>Turany</t>
  </si>
  <si>
    <t>Turček</t>
  </si>
  <si>
    <t>Turčianska Štiavnička</t>
  </si>
  <si>
    <t>Turčianske Kľačany</t>
  </si>
  <si>
    <t>Turčianske Teplice</t>
  </si>
  <si>
    <t>Turčiansky Ďur</t>
  </si>
  <si>
    <t>Turčiansky Peter</t>
  </si>
  <si>
    <t>Valča</t>
  </si>
  <si>
    <t>Veľký Čepčín</t>
  </si>
  <si>
    <t>Vrícko</t>
  </si>
  <si>
    <t>Záborie</t>
  </si>
  <si>
    <t>Žabokreky</t>
  </si>
  <si>
    <t>Považská Bystrica</t>
  </si>
  <si>
    <t>Beluša</t>
  </si>
  <si>
    <t>Bolešov</t>
  </si>
  <si>
    <t>Brvnište</t>
  </si>
  <si>
    <t>Červený Kameň</t>
  </si>
  <si>
    <t>Dohňany</t>
  </si>
  <si>
    <t>Dolná Breznica</t>
  </si>
  <si>
    <t>Dolná Mariková</t>
  </si>
  <si>
    <t>Domaniža</t>
  </si>
  <si>
    <t>Dubnica nad Váhom</t>
  </si>
  <si>
    <t>Dulov</t>
  </si>
  <si>
    <t>Horná Mariková</t>
  </si>
  <si>
    <t>Horná Poruba</t>
  </si>
  <si>
    <t>Horovce</t>
  </si>
  <si>
    <t>Ilava</t>
  </si>
  <si>
    <t>Jasenica</t>
  </si>
  <si>
    <t>Kostolec</t>
  </si>
  <si>
    <t>Košeca</t>
  </si>
  <si>
    <t>Ladce</t>
  </si>
  <si>
    <t>Lazy pod Makytou</t>
  </si>
  <si>
    <t>Lednica</t>
  </si>
  <si>
    <t>Lednické Rovne</t>
  </si>
  <si>
    <t>Lúky</t>
  </si>
  <si>
    <t>Lysá pod Makytou</t>
  </si>
  <si>
    <t>Košecké Podhradie</t>
  </si>
  <si>
    <t>Mestečko</t>
  </si>
  <si>
    <t>Mikušovce</t>
  </si>
  <si>
    <t>Mojtín</t>
  </si>
  <si>
    <t>Nová Dubnica</t>
  </si>
  <si>
    <t>Papradno</t>
  </si>
  <si>
    <t>Plevník - Drienové</t>
  </si>
  <si>
    <t>Prečín</t>
  </si>
  <si>
    <t>Pruské</t>
  </si>
  <si>
    <t>Pružina</t>
  </si>
  <si>
    <t>Púchov</t>
  </si>
  <si>
    <t>Stupné</t>
  </si>
  <si>
    <t>Tuchyňa</t>
  </si>
  <si>
    <t>Udiča</t>
  </si>
  <si>
    <t>Visolaje</t>
  </si>
  <si>
    <t>Vrchteplá</t>
  </si>
  <si>
    <t>Malá Tŕňa</t>
  </si>
  <si>
    <t>Veľká Tŕňa</t>
  </si>
  <si>
    <t>Záriečie</t>
  </si>
  <si>
    <t>Záskalie</t>
  </si>
  <si>
    <t>Klin nad Bodrogom</t>
  </si>
  <si>
    <t>Stanča</t>
  </si>
  <si>
    <t>Budince</t>
  </si>
  <si>
    <t>Zliechov</t>
  </si>
  <si>
    <t>Prievidza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</si>
  <si>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</si>
  <si>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</si>
  <si>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</si>
  <si>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</si>
  <si>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</si>
  <si>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</si>
  <si>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</si>
  <si>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</si>
  <si>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</si>
  <si>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</si>
  <si>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</si>
  <si>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</si>
  <si>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 - 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</si>
  <si>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</si>
  <si>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</si>
  <si>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</si>
  <si>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</si>
  <si>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</si>
  <si>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</si>
  <si>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</si>
  <si>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</si>
  <si>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</si>
  <si>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Malá Čausa</t>
  </si>
  <si>
    <t>Malinová</t>
  </si>
  <si>
    <t>Nedožery - Brezany</t>
  </si>
  <si>
    <t>Nitrianske Pravno</t>
  </si>
  <si>
    <t>Nitrianske Rudno</t>
  </si>
  <si>
    <t>Nitrianske Sučany</t>
  </si>
  <si>
    <t>Nitrica</t>
  </si>
  <si>
    <t>Nováky</t>
  </si>
  <si>
    <t>Opatovce nad Nitrou</t>
  </si>
  <si>
    <t>Oslany</t>
  </si>
  <si>
    <t>Poluvsie</t>
  </si>
  <si>
    <t>Poruba</t>
  </si>
  <si>
    <t>Pravenec</t>
  </si>
  <si>
    <t>Radobica</t>
  </si>
  <si>
    <t>Ráztočno</t>
  </si>
  <si>
    <t>Rudnianska Lehota</t>
  </si>
  <si>
    <t>Sebedražie</t>
  </si>
  <si>
    <t>Seč</t>
  </si>
  <si>
    <t>Šútovce</t>
  </si>
  <si>
    <t>Temeš</t>
  </si>
  <si>
    <t>Tužina</t>
  </si>
  <si>
    <t>Valaská Belá</t>
  </si>
  <si>
    <t>Veľká Čausa</t>
  </si>
  <si>
    <t>Zemianske Kostoľany</t>
  </si>
  <si>
    <t>Rimavská Sobota</t>
  </si>
  <si>
    <t>Babinec</t>
  </si>
  <si>
    <t>Barca</t>
  </si>
  <si>
    <t>Bátka</t>
  </si>
  <si>
    <t>Belín</t>
  </si>
  <si>
    <t>Blhovce</t>
  </si>
  <si>
    <t>Bottovo</t>
  </si>
  <si>
    <t>Bretka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</si>
  <si>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</si>
  <si>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</si>
  <si>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</si>
  <si>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</si>
  <si>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</si>
  <si>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</si>
  <si>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</si>
  <si>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</si>
  <si>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</si>
  <si>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Držkovce</t>
  </si>
  <si>
    <t>Dubno</t>
  </si>
  <si>
    <t>Dubovec</t>
  </si>
  <si>
    <t>Figa</t>
  </si>
  <si>
    <t>Gemer</t>
  </si>
  <si>
    <t>Gemerček</t>
  </si>
  <si>
    <t>Gemerská Panica</t>
  </si>
  <si>
    <t>Gemerská Ves</t>
  </si>
  <si>
    <t>Gemerské Dechtáre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</si>
  <si>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</si>
  <si>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</si>
  <si>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</si>
  <si>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</si>
  <si>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</si>
  <si>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</si>
  <si>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</si>
  <si>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</si>
  <si>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</si>
  <si>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</si>
  <si>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Hrlica</t>
  </si>
  <si>
    <t>Hrnčiarska Ves</t>
  </si>
  <si>
    <t>Hrnčiarske Zalužany</t>
  </si>
  <si>
    <t>Hrušovo</t>
  </si>
  <si>
    <t>Hubovo</t>
  </si>
  <si>
    <t>Husiná</t>
  </si>
  <si>
    <t>Chanava</t>
  </si>
  <si>
    <t>Chrámec</t>
  </si>
  <si>
    <t>Chvalová</t>
  </si>
  <si>
    <t>Ivanice</t>
  </si>
  <si>
    <t>Janice</t>
  </si>
  <si>
    <t>Jesenské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</si>
  <si>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</si>
  <si>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</si>
  <si>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</si>
  <si>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</si>
  <si>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</si>
  <si>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</si>
  <si>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</si>
  <si>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</si>
  <si>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</si>
  <si>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</si>
  <si>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</si>
  <si>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</si>
  <si>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</si>
  <si>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</si>
  <si>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Levkuška</t>
  </si>
  <si>
    <t>Lukovištia</t>
  </si>
  <si>
    <t>Martinová</t>
  </si>
  <si>
    <t>Nová Bašta</t>
  </si>
  <si>
    <t>Orávka</t>
  </si>
  <si>
    <t>Otročok</t>
  </si>
  <si>
    <t>Ožďany</t>
  </si>
  <si>
    <t>Padarovce</t>
  </si>
  <si>
    <t>Pavlovce</t>
  </si>
  <si>
    <t>Petrovce</t>
  </si>
  <si>
    <t>Ploské</t>
  </si>
  <si>
    <t>Polina</t>
  </si>
  <si>
    <t>Poproč</t>
  </si>
  <si>
    <t>Radnovce</t>
  </si>
  <si>
    <t>Rašice</t>
  </si>
  <si>
    <t>Ratková</t>
  </si>
  <si>
    <t>Ratkovská Lehota</t>
  </si>
  <si>
    <t>Ratkovská Suchá</t>
  </si>
  <si>
    <t>Ratkovské Bystré</t>
  </si>
  <si>
    <t>Rimavská Baňa</t>
  </si>
  <si>
    <t>Rimavská Seč</t>
  </si>
  <si>
    <t>Rimavské Brezovo</t>
  </si>
  <si>
    <t>Rimavské Janovce</t>
  </si>
  <si>
    <t>Rovné</t>
  </si>
  <si>
    <t>Rumince</t>
  </si>
  <si>
    <t>Skerešovo</t>
  </si>
  <si>
    <t>Slizké</t>
  </si>
  <si>
    <t>Stará Bašta</t>
  </si>
  <si>
    <t>Stránska</t>
  </si>
  <si>
    <t>Leváre</t>
  </si>
  <si>
    <t>Studená</t>
  </si>
  <si>
    <t>Sušany</t>
  </si>
  <si>
    <t>Sútor</t>
  </si>
  <si>
    <t>Tornaľa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</si>
  <si>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</si>
  <si>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</si>
  <si>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</si>
  <si>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</si>
  <si>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</si>
  <si>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</si>
  <si>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</si>
  <si>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</si>
  <si>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Včelince</t>
  </si>
  <si>
    <t>Večelkov</t>
  </si>
  <si>
    <t>Veľké Teriakovce</t>
  </si>
  <si>
    <t>Veľký Blh</t>
  </si>
  <si>
    <t>Vieska nad Blhom</t>
  </si>
  <si>
    <t>Vlkyňa</t>
  </si>
  <si>
    <t>Valice</t>
  </si>
  <si>
    <t>Vyšný Skálnik</t>
  </si>
  <si>
    <t>Zádor</t>
  </si>
  <si>
    <t>Žíp</t>
  </si>
  <si>
    <t>Veľký Krtíš</t>
  </si>
  <si>
    <t>Balog nad Ipľom</t>
  </si>
  <si>
    <t>Bátorová</t>
  </si>
  <si>
    <t>Brusník</t>
  </si>
  <si>
    <t>Bušince</t>
  </si>
  <si>
    <t>Čebovce</t>
  </si>
  <si>
    <t>Čeláre</t>
  </si>
  <si>
    <t>Čelovce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</si>
  <si>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</si>
  <si>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</si>
  <si>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</si>
  <si>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</si>
  <si>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</si>
  <si>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</si>
  <si>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</si>
  <si>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</si>
  <si>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</si>
  <si>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</si>
  <si>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</si>
  <si>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</si>
  <si>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</si>
  <si>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</si>
  <si>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</si>
  <si>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</si>
  <si>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</si>
  <si>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</si>
  <si>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</si>
  <si>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</si>
  <si>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</si>
  <si>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</si>
  <si>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</si>
  <si>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</si>
  <si>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</si>
  <si>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Zlievce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</si>
  <si>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</si>
  <si>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</si>
  <si>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</si>
  <si>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</si>
  <si>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</si>
  <si>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</si>
  <si>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</si>
  <si>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</si>
  <si>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</si>
  <si>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</si>
  <si>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</si>
  <si>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</si>
  <si>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</si>
  <si>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</si>
  <si>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</si>
  <si>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</si>
  <si>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</si>
  <si>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</si>
  <si>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</si>
  <si>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</si>
  <si>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</si>
  <si>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</si>
  <si>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</si>
  <si>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</si>
  <si>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</si>
  <si>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Zlievce</t>
  </si>
  <si>
    <t>Veľký Lom</t>
  </si>
  <si>
    <t>Vieska</t>
  </si>
  <si>
    <t>Vinica</t>
  </si>
  <si>
    <t>Vrbovka</t>
  </si>
  <si>
    <t>Záhorce</t>
  </si>
  <si>
    <t>Zombor</t>
  </si>
  <si>
    <t>Želovce</t>
  </si>
  <si>
    <t>Žiar nad Hronom</t>
  </si>
  <si>
    <t>Svätý Anton</t>
  </si>
  <si>
    <t>Baďan</t>
  </si>
  <si>
    <t>Banská Belá</t>
  </si>
  <si>
    <t>Banská Štiavnica</t>
  </si>
  <si>
    <t>Banský Studenec</t>
  </si>
  <si>
    <t>Bartošova Lehôtka</t>
  </si>
  <si>
    <t>Beluj</t>
  </si>
  <si>
    <t>Bzenica</t>
  </si>
  <si>
    <t>Dekýš</t>
  </si>
  <si>
    <t>Dolná Trnávka</t>
  </si>
  <si>
    <t>Dolná Ves</t>
  </si>
  <si>
    <t>Dolná Ždaňa</t>
  </si>
  <si>
    <t>Hodruša - Hámre</t>
  </si>
  <si>
    <t>Hliník nad Hronom</t>
  </si>
  <si>
    <t>Horná Ždaňa</t>
  </si>
  <si>
    <t>Horné Hámre</t>
  </si>
  <si>
    <t>Hrabičov</t>
  </si>
  <si>
    <t>Hronská Dúbrava</t>
  </si>
  <si>
    <t>Hronský Beňadik</t>
  </si>
  <si>
    <t>Ihráč</t>
  </si>
  <si>
    <t>Ilija</t>
  </si>
  <si>
    <t>Janova Lehota</t>
  </si>
  <si>
    <t>Jastrabá</t>
  </si>
  <si>
    <t>Kľak</t>
  </si>
  <si>
    <t>Kopernica</t>
  </si>
  <si>
    <t>Kosorín</t>
  </si>
  <si>
    <t>Kozelník</t>
  </si>
  <si>
    <t>Krahule</t>
  </si>
  <si>
    <t>Kremnica</t>
  </si>
  <si>
    <t>Kremnické Bane</t>
  </si>
  <si>
    <t>Kunešov</t>
  </si>
  <si>
    <t>Lehôtka pod Brehmi</t>
  </si>
  <si>
    <t>Lovča</t>
  </si>
  <si>
    <t>Lovčica - Trubín</t>
  </si>
  <si>
    <t>Malá Lehota</t>
  </si>
  <si>
    <t>Močiar</t>
  </si>
  <si>
    <t>Nevoľné</t>
  </si>
  <si>
    <t>Nová Baňa</t>
  </si>
  <si>
    <t>Ostrý Grúň</t>
  </si>
  <si>
    <t>Pitelová</t>
  </si>
  <si>
    <t>Podhorie</t>
  </si>
  <si>
    <t>Počúvadlo</t>
  </si>
  <si>
    <t>Prenčov</t>
  </si>
  <si>
    <t>Prestavlky</t>
  </si>
  <si>
    <t>Prochot</t>
  </si>
  <si>
    <t>Repište</t>
  </si>
  <si>
    <t>Rudno nad Hronom</t>
  </si>
  <si>
    <t>Sklené Teplice</t>
  </si>
  <si>
    <t>Slaská</t>
  </si>
  <si>
    <t>Stará Kremnička</t>
  </si>
  <si>
    <t>Štiavnické Bane</t>
  </si>
  <si>
    <t>Tekovská Breznica</t>
  </si>
  <si>
    <t>Tekovské Nemce</t>
  </si>
  <si>
    <t>Trnavá Hora</t>
  </si>
  <si>
    <t>Veľká Lehota</t>
  </si>
  <si>
    <t>Veľké Pole</t>
  </si>
  <si>
    <t>Voznica</t>
  </si>
  <si>
    <t>Vyhne</t>
  </si>
  <si>
    <t>Vysoká</t>
  </si>
  <si>
    <t>Žarnovica</t>
  </si>
  <si>
    <t>Župkov</t>
  </si>
  <si>
    <t>Žilina</t>
  </si>
  <si>
    <t>Bytča</t>
  </si>
  <si>
    <t>Čičmany</t>
  </si>
  <si>
    <t>Divina</t>
  </si>
  <si>
    <t>Divinka</t>
  </si>
  <si>
    <t>Dlhé Pole</t>
  </si>
  <si>
    <t>Dolná Tižina</t>
  </si>
  <si>
    <t>Dolný Hričov</t>
  </si>
  <si>
    <t>Fačkov</t>
  </si>
  <si>
    <t>Gbeľany</t>
  </si>
  <si>
    <t>Hôrky</t>
  </si>
  <si>
    <t>Horný Hričov</t>
  </si>
  <si>
    <t>Hvozdnica</t>
  </si>
  <si>
    <t>Jasenové</t>
  </si>
  <si>
    <t>Kamenná Poruba</t>
  </si>
  <si>
    <t>Kolárovice</t>
  </si>
  <si>
    <t>Kotešová</t>
  </si>
  <si>
    <t>Kotrčiná Lúčka</t>
  </si>
  <si>
    <t>Krasňany</t>
  </si>
  <si>
    <t>Kunerad</t>
  </si>
  <si>
    <t>Lietava</t>
  </si>
  <si>
    <t>Lietavská Svinná - Babkov</t>
  </si>
  <si>
    <t>Lutiše</t>
  </si>
  <si>
    <t>Lysica</t>
  </si>
  <si>
    <t>Malá Čierna</t>
  </si>
  <si>
    <t>Maršová - Rašov</t>
  </si>
  <si>
    <t>Mojš</t>
  </si>
  <si>
    <t>Nededza</t>
  </si>
  <si>
    <t>Petrovice</t>
  </si>
  <si>
    <t>Predmier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</si>
  <si>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</si>
  <si>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</si>
  <si>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</si>
  <si>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</si>
  <si>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</si>
  <si>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</si>
  <si>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</si>
  <si>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</si>
  <si>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Súľov - Hradná</t>
  </si>
  <si>
    <t>Svederník</t>
  </si>
  <si>
    <t>Štiavnik</t>
  </si>
  <si>
    <t>Teplička nad Váhom</t>
  </si>
  <si>
    <t>Terchová</t>
  </si>
  <si>
    <t>Turie</t>
  </si>
  <si>
    <t>Varín</t>
  </si>
  <si>
    <t>Veľká Čierna</t>
  </si>
  <si>
    <t>Veľké Rovné</t>
  </si>
  <si>
    <t>Slančík</t>
  </si>
  <si>
    <t>Zbyňov</t>
  </si>
  <si>
    <t>Nižná Hutka</t>
  </si>
  <si>
    <t>Zvolen</t>
  </si>
  <si>
    <t>Babiná</t>
  </si>
  <si>
    <t>Bacúrov</t>
  </si>
  <si>
    <t>Breziny</t>
  </si>
  <si>
    <t>Budča</t>
  </si>
  <si>
    <t>Bzovík</t>
  </si>
  <si>
    <t>Bzovská Lehôtka</t>
  </si>
  <si>
    <t>Cerovo</t>
  </si>
  <si>
    <t>Čabradský Vrbovok</t>
  </si>
  <si>
    <t>Čekovce</t>
  </si>
  <si>
    <t>Detva</t>
  </si>
  <si>
    <t>Detvianska Huta</t>
  </si>
  <si>
    <t>Devičie</t>
  </si>
  <si>
    <t>Dobrá Niva</t>
  </si>
  <si>
    <t>Dolné Mladonice</t>
  </si>
  <si>
    <t>Dolný Badín</t>
  </si>
  <si>
    <t>Domaníky</t>
  </si>
  <si>
    <t>Drážovce</t>
  </si>
  <si>
    <t>Drienovo</t>
  </si>
  <si>
    <t>Dúbravy</t>
  </si>
  <si>
    <t>Dudince</t>
  </si>
  <si>
    <t>Hontianske Moravce</t>
  </si>
  <si>
    <t>Hontianske Nemce</t>
  </si>
  <si>
    <t>Hontianske Tesáre</t>
  </si>
  <si>
    <t>Horné Mladonice</t>
  </si>
  <si>
    <t>Horný Badín</t>
  </si>
  <si>
    <t>Horný Tisovník</t>
  </si>
  <si>
    <t>Hriňová</t>
  </si>
  <si>
    <t>Hronská Breznica</t>
  </si>
  <si>
    <t>Jalšovík</t>
  </si>
  <si>
    <t>Klokoč</t>
  </si>
  <si>
    <t>Kováčová</t>
  </si>
  <si>
    <t>Kozí Vrbovok</t>
  </si>
  <si>
    <t>Haniska</t>
  </si>
  <si>
    <t>Kráľovce - Krnišov</t>
  </si>
  <si>
    <t>Kriváň</t>
  </si>
  <si>
    <t>Krupina</t>
  </si>
  <si>
    <t>Lackov</t>
  </si>
  <si>
    <t>Ladzany</t>
  </si>
  <si>
    <t>Lešť (vojenský obvod)</t>
  </si>
  <si>
    <t>Ľubotice</t>
  </si>
  <si>
    <t>Lišov</t>
  </si>
  <si>
    <t>Litava</t>
  </si>
  <si>
    <t>Ratkovce</t>
  </si>
  <si>
    <t>Valaškovce (vojenský obvod)</t>
  </si>
  <si>
    <t>Medovarce</t>
  </si>
  <si>
    <t>Michalková</t>
  </si>
  <si>
    <t>Očová</t>
  </si>
  <si>
    <t>Ostrá Lúka</t>
  </si>
  <si>
    <t>Pliešovce</t>
  </si>
  <si>
    <t>Podzámčok</t>
  </si>
  <si>
    <t>Rykynčice</t>
  </si>
  <si>
    <t>Čimhová</t>
  </si>
  <si>
    <t>Sása</t>
  </si>
  <si>
    <t>Sebechleby</t>
  </si>
  <si>
    <t>Senohrad</t>
  </si>
  <si>
    <t>Sielnica</t>
  </si>
  <si>
    <t>Slatinské Lazy</t>
  </si>
  <si>
    <t>Sliač</t>
  </si>
  <si>
    <t>Stará Huta</t>
  </si>
  <si>
    <t>Stožok</t>
  </si>
  <si>
    <t>Sudince</t>
  </si>
  <si>
    <t>Súdovce</t>
  </si>
  <si>
    <t>Terany</t>
  </si>
  <si>
    <t>Tŕnie</t>
  </si>
  <si>
    <t>Trpín</t>
  </si>
  <si>
    <t>Turová</t>
  </si>
  <si>
    <t>Uňatín</t>
  </si>
  <si>
    <t>Sverepec</t>
  </si>
  <si>
    <t>Vígľaš</t>
  </si>
  <si>
    <t>Vígľašská Huta - Kalinka</t>
  </si>
  <si>
    <t>Zemiansky Vrbovok</t>
  </si>
  <si>
    <t>Vaniškovce</t>
  </si>
  <si>
    <t>Zvolenská Slatina</t>
  </si>
  <si>
    <t>Železná Breznica</t>
  </si>
  <si>
    <t>Žibritov</t>
  </si>
  <si>
    <t>Bardejov</t>
  </si>
  <si>
    <t>Abrahámovce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</si>
  <si>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</si>
  <si>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</si>
  <si>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</si>
  <si>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</si>
  <si>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</si>
  <si>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</si>
  <si>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</si>
  <si>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</si>
  <si>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</si>
  <si>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</si>
  <si>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</si>
  <si>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</si>
  <si>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</si>
  <si>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</si>
  <si>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Giraltovce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</si>
  <si>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</si>
  <si>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</si>
  <si>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</si>
  <si>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</si>
  <si>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</si>
  <si>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</si>
  <si>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</si>
  <si>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</si>
  <si>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</si>
  <si>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</si>
  <si>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</si>
  <si>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Kalnište</t>
  </si>
  <si>
    <t>Kľušov</t>
  </si>
  <si>
    <t>Kobylnice</t>
  </si>
  <si>
    <t>Kobyly</t>
  </si>
  <si>
    <t>Kochanovce</t>
  </si>
  <si>
    <t>Komárov</t>
  </si>
  <si>
    <t>Koprivnica</t>
  </si>
  <si>
    <t>Kožany</t>
  </si>
  <si>
    <t>Kračúnovce</t>
  </si>
  <si>
    <t>Krivé</t>
  </si>
  <si>
    <t>Kríže</t>
  </si>
  <si>
    <t>Kružlov</t>
  </si>
  <si>
    <t>Kučín</t>
  </si>
  <si>
    <t>Kuková</t>
  </si>
  <si>
    <t>Kurima</t>
  </si>
  <si>
    <t>Kurov</t>
  </si>
  <si>
    <t>Lascov</t>
  </si>
  <si>
    <t>Lenartov</t>
  </si>
  <si>
    <t>Livov</t>
  </si>
  <si>
    <t>Livovská Huta</t>
  </si>
  <si>
    <t>Lopúchov</t>
  </si>
  <si>
    <t>Lúčka</t>
  </si>
  <si>
    <t>Lukavica</t>
  </si>
  <si>
    <t>Lukov</t>
  </si>
  <si>
    <t>Lužany pri Topli</t>
  </si>
  <si>
    <t>Malcov</t>
  </si>
  <si>
    <t>Marhaň</t>
  </si>
  <si>
    <t>Mičakovce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</si>
  <si>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</si>
  <si>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</si>
  <si>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</si>
  <si>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</si>
  <si>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</si>
  <si>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</si>
  <si>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</si>
  <si>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</si>
  <si>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</si>
  <si>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</si>
  <si>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</si>
  <si>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</si>
  <si>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Porúbka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</si>
  <si>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</si>
  <si>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</si>
  <si>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</si>
  <si>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</si>
  <si>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</si>
  <si>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</si>
  <si>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</si>
  <si>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</si>
  <si>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</si>
  <si>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</si>
  <si>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</si>
  <si>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</si>
  <si>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</si>
  <si>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</si>
  <si>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</si>
  <si>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Varadka</t>
  </si>
  <si>
    <t>Vyšná Polianka</t>
  </si>
  <si>
    <t>Vyšná Voľa</t>
  </si>
  <si>
    <t>Raslavice</t>
  </si>
  <si>
    <t>Vyšný Kručov</t>
  </si>
  <si>
    <t>Vyšný Tvarožec</t>
  </si>
  <si>
    <t>Zborov</t>
  </si>
  <si>
    <t>Zlaté</t>
  </si>
  <si>
    <t>Železník</t>
  </si>
  <si>
    <t>Želmanovce</t>
  </si>
  <si>
    <t>Humenné</t>
  </si>
  <si>
    <t>Adidovce</t>
  </si>
  <si>
    <t>Baškovce</t>
  </si>
  <si>
    <t>Belá nad Cirochou</t>
  </si>
  <si>
    <t>Brekov</t>
  </si>
  <si>
    <t>Brestov</t>
  </si>
  <si>
    <t>Brestov nad Laborcom</t>
  </si>
  <si>
    <t>Brezovec</t>
  </si>
  <si>
    <t>Čabalovce</t>
  </si>
  <si>
    <t>Čabiny</t>
  </si>
  <si>
    <t>Černina</t>
  </si>
  <si>
    <t>Čertižné</t>
  </si>
  <si>
    <t>Čukalovce</t>
  </si>
  <si>
    <t>Dedačov</t>
  </si>
  <si>
    <t>Dlhé nad Cirochou</t>
  </si>
  <si>
    <t>Habura</t>
  </si>
  <si>
    <t>Hostovice</t>
  </si>
  <si>
    <t>Hrabová Roztoka</t>
  </si>
  <si>
    <t>Hrabovec nad Laborcom</t>
  </si>
  <si>
    <t>Hrubov</t>
  </si>
  <si>
    <t>Hudcovce</t>
  </si>
  <si>
    <t>Rokytov pri Humennom</t>
  </si>
  <si>
    <t>Chlmec</t>
  </si>
  <si>
    <t>Jabloň</t>
  </si>
  <si>
    <t>Jalová</t>
  </si>
  <si>
    <t>Jankovce</t>
  </si>
  <si>
    <t>Kalinov</t>
  </si>
  <si>
    <t>Kalná Roztoka</t>
  </si>
  <si>
    <t>Kamenica nad Cirochou</t>
  </si>
  <si>
    <t>Kamienka</t>
  </si>
  <si>
    <t>Karná</t>
  </si>
  <si>
    <t>Klenová</t>
  </si>
  <si>
    <t>Kolbasov</t>
  </si>
  <si>
    <t>Kolonica</t>
  </si>
  <si>
    <t>Koškovce</t>
  </si>
  <si>
    <t>Krásny Brod</t>
  </si>
  <si>
    <t>Ladomirov</t>
  </si>
  <si>
    <t>Lieskovec</t>
  </si>
  <si>
    <t>Ľubiša</t>
  </si>
  <si>
    <t>Lukačovce</t>
  </si>
  <si>
    <t>Medzilaborce</t>
  </si>
  <si>
    <t>Michajlov</t>
  </si>
  <si>
    <t>Modra nad Cirochou</t>
  </si>
  <si>
    <t>Myslina</t>
  </si>
  <si>
    <t>Ňagov</t>
  </si>
  <si>
    <t>Nechválova Polianka</t>
  </si>
  <si>
    <t>Nižná Jablonka</t>
  </si>
  <si>
    <t>Nižné Ladičkovce</t>
  </si>
  <si>
    <t>Nová Sedlica</t>
  </si>
  <si>
    <t>Ohradzany</t>
  </si>
  <si>
    <t>Oľka</t>
  </si>
  <si>
    <t>Oľšinkov</t>
  </si>
  <si>
    <t>Osadné</t>
  </si>
  <si>
    <t>Palota</t>
  </si>
  <si>
    <t>Papín</t>
  </si>
  <si>
    <t>Parihuzovce</t>
  </si>
  <si>
    <t>Pčoliné</t>
  </si>
  <si>
    <t>Pichne</t>
  </si>
  <si>
    <t>Príslop</t>
  </si>
  <si>
    <t>Ptičie</t>
  </si>
  <si>
    <t>Radvaň nad Laborcom</t>
  </si>
  <si>
    <t>Repejov</t>
  </si>
  <si>
    <t>Roškovce</t>
  </si>
  <si>
    <t>Runina</t>
  </si>
  <si>
    <t>Ruská Volová</t>
  </si>
  <si>
    <t>Ruský Potok</t>
  </si>
  <si>
    <t>Slovenská Volová</t>
  </si>
  <si>
    <t>Slovenské Krivé</t>
  </si>
  <si>
    <t>Snina</t>
  </si>
  <si>
    <t>Stakčínska Roztoka</t>
  </si>
  <si>
    <t>Stakčín</t>
  </si>
  <si>
    <t>Strihovce</t>
  </si>
  <si>
    <t>Sukov</t>
  </si>
  <si>
    <t>Svetlice</t>
  </si>
  <si>
    <t>Šmigovec</t>
  </si>
  <si>
    <t>Topoľa</t>
  </si>
  <si>
    <t>Topoľovka</t>
  </si>
  <si>
    <t>Turcovce</t>
  </si>
  <si>
    <t>Ubľa</t>
  </si>
  <si>
    <t>Udavské</t>
  </si>
  <si>
    <t>Ulič</t>
  </si>
  <si>
    <t>Uličské Krivé</t>
  </si>
  <si>
    <t>Valentovce</t>
  </si>
  <si>
    <t>Veľopolie</t>
  </si>
  <si>
    <t>Víťazovce</t>
  </si>
  <si>
    <t>Volica</t>
  </si>
  <si>
    <t>Výrava</t>
  </si>
  <si>
    <t>Vyšná Jablonka</t>
  </si>
  <si>
    <t>Vyšné Ladičkovce</t>
  </si>
  <si>
    <t>Vyšný Hrušov</t>
  </si>
  <si>
    <t>Závadka</t>
  </si>
  <si>
    <t>Zboj</t>
  </si>
  <si>
    <t>Zbojné</t>
  </si>
  <si>
    <t>Zbudská Belá</t>
  </si>
  <si>
    <t>Zbudské Dlhé</t>
  </si>
  <si>
    <t>Zemplínske Hámre</t>
  </si>
  <si>
    <t>Zubné</t>
  </si>
  <si>
    <t>Bačkovík</t>
  </si>
  <si>
    <t>Baška</t>
  </si>
  <si>
    <t>Belža</t>
  </si>
  <si>
    <t>Beniakovce</t>
  </si>
  <si>
    <t>Bidovce</t>
  </si>
  <si>
    <t>Blažice</t>
  </si>
  <si>
    <t>Bohdanovce</t>
  </si>
  <si>
    <t>Boliarov</t>
  </si>
  <si>
    <t>Budimír</t>
  </si>
  <si>
    <t>Bunetice</t>
  </si>
  <si>
    <t>Buzica</t>
  </si>
  <si>
    <t>Cestice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</si>
  <si>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</si>
  <si>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</si>
  <si>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</si>
  <si>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</si>
  <si>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</si>
  <si>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</si>
  <si>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</si>
  <si>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</si>
  <si>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</si>
  <si>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</si>
  <si>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</si>
  <si>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Herľany</t>
  </si>
  <si>
    <t>Hodkovce</t>
  </si>
  <si>
    <t>Hrašovík</t>
  </si>
  <si>
    <t>Hýľov</t>
  </si>
  <si>
    <t>Chrastné</t>
  </si>
  <si>
    <t>Janík</t>
  </si>
  <si>
    <t>Jasov</t>
  </si>
  <si>
    <t>Kalša</t>
  </si>
  <si>
    <t>Kecerovce</t>
  </si>
  <si>
    <t>Kecerovský Lipovec</t>
  </si>
  <si>
    <t>Kokšov - Bakša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</si>
  <si>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</si>
  <si>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</si>
  <si>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</si>
  <si>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</si>
  <si>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</si>
  <si>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</si>
  <si>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</si>
  <si>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</si>
  <si>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</si>
  <si>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</si>
  <si>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Mokrance</t>
  </si>
  <si>
    <t>Moldava nad Bodvou</t>
  </si>
  <si>
    <t>Mudrovce</t>
  </si>
  <si>
    <t>Nižná Kamenica</t>
  </si>
  <si>
    <t>Nižná Myšľa</t>
  </si>
  <si>
    <t>Nižný Čaj</t>
  </si>
  <si>
    <t>Nižný Klátov</t>
  </si>
  <si>
    <t>Nižný Lánec</t>
  </si>
  <si>
    <t>Turnianska Nová Ves</t>
  </si>
  <si>
    <t>Nováčany</t>
  </si>
  <si>
    <t>Nová Polhora</t>
  </si>
  <si>
    <t>Nový Salaš</t>
  </si>
  <si>
    <t>Obišovce</t>
  </si>
  <si>
    <t>Olšovany</t>
  </si>
  <si>
    <t>Opátka</t>
  </si>
  <si>
    <t>Opiná</t>
  </si>
  <si>
    <t>Paňovce</t>
  </si>
  <si>
    <t>Peder</t>
  </si>
  <si>
    <t>Perín - Chym</t>
  </si>
  <si>
    <t>Rákoš</t>
  </si>
  <si>
    <t>Rankovce</t>
  </si>
  <si>
    <t>Rešica</t>
  </si>
  <si>
    <t>Rozhanovce</t>
  </si>
  <si>
    <t>Ruskov</t>
  </si>
  <si>
    <t>Sady nad Torysou</t>
  </si>
  <si>
    <t>Seňa</t>
  </si>
  <si>
    <t>Skároš</t>
  </si>
  <si>
    <t>Slanec</t>
  </si>
  <si>
    <t>Slanská Huta</t>
  </si>
  <si>
    <t>Slanské Nové Mesto</t>
  </si>
  <si>
    <t>Sokoľ</t>
  </si>
  <si>
    <t>Svinica</t>
  </si>
  <si>
    <t>Šemša</t>
  </si>
  <si>
    <t>Štós</t>
  </si>
  <si>
    <t>Trebejov</t>
  </si>
  <si>
    <t>Trsťany</t>
  </si>
  <si>
    <t>Trstené pri Hornáde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</si>
  <si>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</si>
  <si>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</si>
  <si>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</si>
  <si>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</si>
  <si>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</si>
  <si>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</si>
  <si>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</si>
  <si>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</si>
  <si>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</si>
  <si>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</si>
  <si>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Zlatá Idka</t>
  </si>
  <si>
    <t>Žarnov</t>
  </si>
  <si>
    <t>Ždaňa</t>
  </si>
  <si>
    <t>Michalovce</t>
  </si>
  <si>
    <t>Bajany</t>
  </si>
  <si>
    <t>Bánovce nad Ondavou</t>
  </si>
  <si>
    <t>Beňatina</t>
  </si>
  <si>
    <t>Bežovce</t>
  </si>
  <si>
    <t>Blatná Polianka</t>
  </si>
  <si>
    <t>Blatné Remety</t>
  </si>
  <si>
    <t>Blatné Revištia</t>
  </si>
  <si>
    <t>Bracovce</t>
  </si>
  <si>
    <t>Budkovce</t>
  </si>
  <si>
    <t>Bunkovce</t>
  </si>
  <si>
    <t>Čečehov</t>
  </si>
  <si>
    <t>Dúbravka</t>
  </si>
  <si>
    <t>Falkušovce</t>
  </si>
  <si>
    <t>Fekišovce</t>
  </si>
  <si>
    <t>Hatalov</t>
  </si>
  <si>
    <t>Hažín</t>
  </si>
  <si>
    <t>Hlivištia</t>
  </si>
  <si>
    <t>Hnojné</t>
  </si>
  <si>
    <t>Horňa</t>
  </si>
  <si>
    <t>Husák</t>
  </si>
  <si>
    <t>Choňkovce</t>
  </si>
  <si>
    <t>Iňačovce</t>
  </si>
  <si>
    <t>Inovce</t>
  </si>
  <si>
    <t>Jasenov</t>
  </si>
  <si>
    <t>Jastrabie pri Michalovciach</t>
  </si>
  <si>
    <t>Jenkovce</t>
  </si>
  <si>
    <t>Jovsa</t>
  </si>
  <si>
    <t>Kačanov</t>
  </si>
  <si>
    <t>Kaluža</t>
  </si>
  <si>
    <t>Kolibabovce</t>
  </si>
  <si>
    <t>Koňuš</t>
  </si>
  <si>
    <t>Zemplínske Kopčany</t>
  </si>
  <si>
    <t>Koromľa</t>
  </si>
  <si>
    <t>Krásnovce</t>
  </si>
  <si>
    <t>Krčava</t>
  </si>
  <si>
    <t>Kristy</t>
  </si>
  <si>
    <t>Kusín</t>
  </si>
  <si>
    <t>Lastomír</t>
  </si>
  <si>
    <t>Laškovce</t>
  </si>
  <si>
    <t>Lekárovce</t>
  </si>
  <si>
    <t>Lesné</t>
  </si>
  <si>
    <t>Ložín</t>
  </si>
  <si>
    <t>Malčice</t>
  </si>
  <si>
    <t>Malé Raškovce</t>
  </si>
  <si>
    <t>Markovce</t>
  </si>
  <si>
    <t>Moravany</t>
  </si>
  <si>
    <t>Nacina Ves</t>
  </si>
  <si>
    <t>Nižná Rybnica</t>
  </si>
  <si>
    <t>Nižné Nemecké</t>
  </si>
  <si>
    <t>Orechová</t>
  </si>
  <si>
    <t>Palín</t>
  </si>
  <si>
    <t>Pavlovce nad Uhom</t>
  </si>
  <si>
    <t>Petrikovce</t>
  </si>
  <si>
    <t>Petrovce nad Laborcom</t>
  </si>
  <si>
    <t>Pinkovce</t>
  </si>
  <si>
    <t>Podhoroď</t>
  </si>
  <si>
    <t>Porostov</t>
  </si>
  <si>
    <t>Poruba pod Vihorlatom</t>
  </si>
  <si>
    <t>Pozdišovce</t>
  </si>
  <si>
    <t>Priekopa</t>
  </si>
  <si>
    <t>Pusté Čemerné</t>
  </si>
  <si>
    <t>Rakovec nad Ondavou</t>
  </si>
  <si>
    <t>Remetské Hámre</t>
  </si>
  <si>
    <t>Ruská Bystrá</t>
  </si>
  <si>
    <t>Ruský Hrabovec</t>
  </si>
  <si>
    <t>Sejkov</t>
  </si>
  <si>
    <t>Slavkovce</t>
  </si>
  <si>
    <t>Sliepkovce</t>
  </si>
  <si>
    <t>Sobrance</t>
  </si>
  <si>
    <t>Staré</t>
  </si>
  <si>
    <t>Strážske</t>
  </si>
  <si>
    <t>Stretava</t>
  </si>
  <si>
    <t>Stretavka</t>
  </si>
  <si>
    <t>Suché</t>
  </si>
  <si>
    <t>Svätuš</t>
  </si>
  <si>
    <t>Šamudovce</t>
  </si>
  <si>
    <t>Tašuľa</t>
  </si>
  <si>
    <t>Tibava</t>
  </si>
  <si>
    <t>Trhovište</t>
  </si>
  <si>
    <t>Trnava pri Laborci</t>
  </si>
  <si>
    <t>Tušice</t>
  </si>
  <si>
    <t>Tušická Nová Ves</t>
  </si>
  <si>
    <t>Úbrež</t>
  </si>
  <si>
    <t>Veľké Revištia</t>
  </si>
  <si>
    <t>Zalužice</t>
  </si>
  <si>
    <t>Vinné</t>
  </si>
  <si>
    <t>Vojnatina</t>
  </si>
  <si>
    <t>Voľa</t>
  </si>
  <si>
    <t>Vrbnica</t>
  </si>
  <si>
    <t>Vysoká nad Uhom</t>
  </si>
  <si>
    <t>Vyšná Rybnica</t>
  </si>
  <si>
    <t>Vyšné Nemecké</t>
  </si>
  <si>
    <t>Vyšné Remety</t>
  </si>
  <si>
    <t>Záhor</t>
  </si>
  <si>
    <t>Zbudza</t>
  </si>
  <si>
    <t>Zemplínska Široká</t>
  </si>
  <si>
    <t>Žbince</t>
  </si>
  <si>
    <t>Poprad</t>
  </si>
  <si>
    <t>Batizovce</t>
  </si>
  <si>
    <t>Bušovce</t>
  </si>
  <si>
    <t>Červený Kláštor</t>
  </si>
  <si>
    <t>Gánovce</t>
  </si>
  <si>
    <t>Havka</t>
  </si>
  <si>
    <t>Holumnica</t>
  </si>
  <si>
    <t>Hôrka</t>
  </si>
  <si>
    <t>Hozelec</t>
  </si>
  <si>
    <t>Hradisko</t>
  </si>
  <si>
    <t>Hranovnica</t>
  </si>
  <si>
    <t>Huncovce</t>
  </si>
  <si>
    <t>Ihľany</t>
  </si>
  <si>
    <t>Jezersko</t>
  </si>
  <si>
    <t>Jurské</t>
  </si>
  <si>
    <t>Kežmarok</t>
  </si>
  <si>
    <t>Kravany</t>
  </si>
  <si>
    <t>Krížová Ves</t>
  </si>
  <si>
    <t>Lechnica</t>
  </si>
  <si>
    <t>Lendak</t>
  </si>
  <si>
    <t>Liptovská Teplička</t>
  </si>
  <si>
    <t>Lučivná</t>
  </si>
  <si>
    <t>Majere</t>
  </si>
  <si>
    <t>Ľubica</t>
  </si>
  <si>
    <t>Matiašovce</t>
  </si>
  <si>
    <t>Mengusovce</t>
  </si>
  <si>
    <t>Mlynčeky</t>
  </si>
  <si>
    <t>Mlynica</t>
  </si>
  <si>
    <t>Nová Lesná</t>
  </si>
  <si>
    <t>Osturňa</t>
  </si>
  <si>
    <t>Rakúsy</t>
  </si>
  <si>
    <t>Reľov</t>
  </si>
  <si>
    <t>Slovenská Ves</t>
  </si>
  <si>
    <t>Spišská Belá</t>
  </si>
  <si>
    <t>Spišská Stará Ves</t>
  </si>
  <si>
    <t>Spišská Teplica</t>
  </si>
  <si>
    <t>Spišské Bystré</t>
  </si>
  <si>
    <t>Spišské Hanušovce</t>
  </si>
  <si>
    <t>Spišský Štiavnik</t>
  </si>
  <si>
    <t>Stará Lesná</t>
  </si>
  <si>
    <t>Stráne pod Tatrami</t>
  </si>
  <si>
    <t>Svit</t>
  </si>
  <si>
    <t>Štrba</t>
  </si>
  <si>
    <t>Švábovce</t>
  </si>
  <si>
    <t>Toporec</t>
  </si>
  <si>
    <t>Tvarožná</t>
  </si>
  <si>
    <t>Veľká Franková</t>
  </si>
  <si>
    <t>Veľká Lomnica</t>
  </si>
  <si>
    <t>Veľký Slavkov</t>
  </si>
  <si>
    <t>Vernár</t>
  </si>
  <si>
    <t>Vikartovce</t>
  </si>
  <si>
    <t>Vlková</t>
  </si>
  <si>
    <t>Vlkovce</t>
  </si>
  <si>
    <t>Vojňany</t>
  </si>
  <si>
    <t>Vrbov</t>
  </si>
  <si>
    <t>Výborná</t>
  </si>
  <si>
    <t>Vydrník</t>
  </si>
  <si>
    <t>Šuňava</t>
  </si>
  <si>
    <t>Zálesie</t>
  </si>
  <si>
    <t>Žakovce</t>
  </si>
  <si>
    <t>Ždiar</t>
  </si>
  <si>
    <t>Prešov</t>
  </si>
  <si>
    <t>Abranovce</t>
  </si>
  <si>
    <t>Bajerov</t>
  </si>
  <si>
    <t>Bajerovce</t>
  </si>
  <si>
    <t>Bertotovce</t>
  </si>
  <si>
    <t>Bodovce</t>
  </si>
  <si>
    <t>Bretejovce</t>
  </si>
  <si>
    <t>Brezovička</t>
  </si>
  <si>
    <t>Brežany</t>
  </si>
  <si>
    <t>Bzenov</t>
  </si>
  <si>
    <t>Červená Voda</t>
  </si>
  <si>
    <t>Červenica pri Sabinove</t>
  </si>
  <si>
    <t>Červenica</t>
  </si>
  <si>
    <t>Ďačov</t>
  </si>
  <si>
    <t>Daletice</t>
  </si>
  <si>
    <t>Demjata</t>
  </si>
  <si>
    <t>Drienica</t>
  </si>
  <si>
    <t>Drienov</t>
  </si>
  <si>
    <t>Drienovská Nová Ves</t>
  </si>
  <si>
    <t>Dubovica</t>
  </si>
  <si>
    <t>Dulova Ves</t>
  </si>
  <si>
    <t>Fintice</t>
  </si>
  <si>
    <t>Fričovce</t>
  </si>
  <si>
    <t>Fulianka</t>
  </si>
  <si>
    <t>Geraltov</t>
  </si>
  <si>
    <t>Gregorovce</t>
  </si>
  <si>
    <t>Hanigovce</t>
  </si>
  <si>
    <t>Hendrichovce</t>
  </si>
  <si>
    <t>Hermanovce</t>
  </si>
  <si>
    <t>Hrabkov</t>
  </si>
  <si>
    <t>Hubošovce</t>
  </si>
  <si>
    <t>Chmeľov</t>
  </si>
  <si>
    <t>Chmeľovec</t>
  </si>
  <si>
    <t>Chminianska Nová Ves</t>
  </si>
  <si>
    <t>Chminianske Jakubovany</t>
  </si>
  <si>
    <t>Chmiňany</t>
  </si>
  <si>
    <t>Jakovany</t>
  </si>
  <si>
    <t>Jakubova Voľa</t>
  </si>
  <si>
    <t>Janov</t>
  </si>
  <si>
    <t>Janovík</t>
  </si>
  <si>
    <t>Jarovnice</t>
  </si>
  <si>
    <t>Kamenica</t>
  </si>
  <si>
    <t>Kapušany</t>
  </si>
  <si>
    <t>Kendice</t>
  </si>
  <si>
    <t>Klenov</t>
  </si>
  <si>
    <t>Kojatice</t>
  </si>
  <si>
    <t>Kokošovce</t>
  </si>
  <si>
    <t>Krásna Lúka</t>
  </si>
  <si>
    <t>Krivany</t>
  </si>
  <si>
    <t>Krížovany</t>
  </si>
  <si>
    <t>Lada</t>
  </si>
  <si>
    <t>Lažany</t>
  </si>
  <si>
    <t>Lemešany</t>
  </si>
  <si>
    <t>Lesíček</t>
  </si>
  <si>
    <t>Ličartovce</t>
  </si>
  <si>
    <t>Lipany</t>
  </si>
  <si>
    <t>Lipovce</t>
  </si>
  <si>
    <t>Ľubovec</t>
  </si>
  <si>
    <t>Lúčina</t>
  </si>
  <si>
    <t>Ľutina</t>
  </si>
  <si>
    <t>Malý Slivník</t>
  </si>
  <si>
    <t>Malý Šariš</t>
  </si>
  <si>
    <t>Miklušovce</t>
  </si>
  <si>
    <t>Milpoš</t>
  </si>
  <si>
    <t>Mirkovce</t>
  </si>
  <si>
    <t>Mošurov</t>
  </si>
  <si>
    <t>Nižný Slavkov</t>
  </si>
  <si>
    <t>Okružná</t>
  </si>
  <si>
    <t>Olejníkov</t>
  </si>
  <si>
    <t>Oľšov</t>
  </si>
  <si>
    <t>Ondrašovce</t>
  </si>
  <si>
    <t>Ostrovany</t>
  </si>
  <si>
    <t>Ovčie</t>
  </si>
  <si>
    <t>Pečovská Nová Ves</t>
  </si>
  <si>
    <t>Petrovany</t>
  </si>
  <si>
    <t>Podhradík</t>
  </si>
  <si>
    <t>Poloma</t>
  </si>
  <si>
    <t>Proč</t>
  </si>
  <si>
    <t>Pušovce</t>
  </si>
  <si>
    <t>Radatice</t>
  </si>
  <si>
    <t>Ratvaj</t>
  </si>
  <si>
    <t>Ražňany</t>
  </si>
  <si>
    <t>Renčišov</t>
  </si>
  <si>
    <t>Rokycany</t>
  </si>
  <si>
    <t>Rožkovany</t>
  </si>
  <si>
    <t>Ruská Nová Ves</t>
  </si>
  <si>
    <t>Sabinov</t>
  </si>
  <si>
    <t>Sedlice</t>
  </si>
  <si>
    <t>Seniakovce</t>
  </si>
  <si>
    <t>Svinia</t>
  </si>
  <si>
    <t>Šarišská Poruba</t>
  </si>
  <si>
    <t>Šarišská Trstená</t>
  </si>
  <si>
    <t>Šarišské Bohdanovce</t>
  </si>
  <si>
    <t>Šarišské Dravce</t>
  </si>
  <si>
    <t>Šarišské Michaľany</t>
  </si>
  <si>
    <t>Šarišské Sokolovce</t>
  </si>
  <si>
    <t>Šindliar</t>
  </si>
  <si>
    <t>Široké</t>
  </si>
  <si>
    <t>Štefanovce</t>
  </si>
  <si>
    <t>Teriakovce</t>
  </si>
  <si>
    <t>Terňa</t>
  </si>
  <si>
    <t>Tichý Potok</t>
  </si>
  <si>
    <t>Torysa</t>
  </si>
  <si>
    <t>Trnkov</t>
  </si>
  <si>
    <t>Tuhrina</t>
  </si>
  <si>
    <t>Tulčík</t>
  </si>
  <si>
    <t>Uzovce</t>
  </si>
  <si>
    <t>Uzovské Pekľany</t>
  </si>
  <si>
    <t>Uzovský Šalgov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</si>
  <si>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</si>
  <si>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</si>
  <si>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</si>
  <si>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</si>
  <si>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</si>
  <si>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</si>
  <si>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</si>
  <si>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</si>
  <si>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</si>
  <si>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</si>
  <si>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</si>
  <si>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Rožňava</t>
  </si>
  <si>
    <t>Ardovo</t>
  </si>
  <si>
    <t>Betliar</t>
  </si>
  <si>
    <t>Bohúňovo</t>
  </si>
  <si>
    <t>Bôrka</t>
  </si>
  <si>
    <t>Brdárka</t>
  </si>
  <si>
    <t>Čierna Lehota</t>
  </si>
  <si>
    <t>Čoltovo</t>
  </si>
  <si>
    <t>Dedinky</t>
  </si>
  <si>
    <t>Dlhá Ves</t>
  </si>
  <si>
    <t>Dobšiná</t>
  </si>
  <si>
    <t>Drnava</t>
  </si>
  <si>
    <t>Gemerská Hôrka</t>
  </si>
  <si>
    <t>Gemerská Poloma</t>
  </si>
  <si>
    <t>Gemerské Teplice</t>
  </si>
  <si>
    <t>Gemerský Sad</t>
  </si>
  <si>
    <t>Gočaltovo</t>
  </si>
  <si>
    <t>Gočovo</t>
  </si>
  <si>
    <t>Hanková</t>
  </si>
  <si>
    <t>Henckovce</t>
  </si>
  <si>
    <t>Honce</t>
  </si>
  <si>
    <t>Hrhov</t>
  </si>
  <si>
    <t>Hucín</t>
  </si>
  <si>
    <t>Chyžné</t>
  </si>
  <si>
    <t>Jablonov nad Turňou</t>
  </si>
  <si>
    <t>Jelšava</t>
  </si>
  <si>
    <t>Kameňany</t>
  </si>
  <si>
    <t>Kečovo</t>
  </si>
  <si>
    <t>Kobeliarovo</t>
  </si>
  <si>
    <t>Koceľovce</t>
  </si>
  <si>
    <t>Krásnohorská Dlhá Lúka</t>
  </si>
  <si>
    <t>Krásnohorské Podhradie</t>
  </si>
  <si>
    <t>Kunova Teplica</t>
  </si>
  <si>
    <t>Licince</t>
  </si>
  <si>
    <t>Lubeník</t>
  </si>
  <si>
    <t>Magnezitovce</t>
  </si>
  <si>
    <t>Markuška</t>
  </si>
  <si>
    <t>Meliata</t>
  </si>
  <si>
    <t>Muráň</t>
  </si>
  <si>
    <t>Muránska Dlhá Lúka</t>
  </si>
  <si>
    <t>Muránska Huta</t>
  </si>
  <si>
    <t>Muránska Lehota</t>
  </si>
  <si>
    <t>Muránska Zdychava</t>
  </si>
  <si>
    <t>Nandraž</t>
  </si>
  <si>
    <t>Nižná Slaná</t>
  </si>
  <si>
    <t>Ochtiná</t>
  </si>
  <si>
    <t>Pača</t>
  </si>
  <si>
    <t>Pašková</t>
  </si>
  <si>
    <t>Petrovo</t>
  </si>
  <si>
    <t>Plešivec</t>
  </si>
  <si>
    <t>Prihradzany</t>
  </si>
  <si>
    <t>Rakovnica</t>
  </si>
  <si>
    <t>Rejdová</t>
  </si>
  <si>
    <t>Revúca</t>
  </si>
  <si>
    <t>Revúcka Lehota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</si>
  <si>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</si>
  <si>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</si>
  <si>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</si>
  <si>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</si>
  <si>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</si>
  <si>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</si>
  <si>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</si>
  <si>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</si>
  <si>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Sirk</t>
  </si>
  <si>
    <t>Slavec</t>
  </si>
  <si>
    <t>Slavoška</t>
  </si>
  <si>
    <t>Slavošovce</t>
  </si>
  <si>
    <t>Stratená</t>
  </si>
  <si>
    <t>Šivetice</t>
  </si>
  <si>
    <t>Štítnik</t>
  </si>
  <si>
    <t>Turčok</t>
  </si>
  <si>
    <t>Vlachovo</t>
  </si>
  <si>
    <t>Vyšná Slaná</t>
  </si>
  <si>
    <t>Spišská Nová Ves</t>
  </si>
  <si>
    <t>Arnutovce</t>
  </si>
  <si>
    <t>Baldovce</t>
  </si>
  <si>
    <t>Beharovce</t>
  </si>
  <si>
    <t>Betlanovce</t>
  </si>
  <si>
    <t>Bijacovce</t>
  </si>
  <si>
    <t>Brutovce</t>
  </si>
  <si>
    <t>Buglovce</t>
  </si>
  <si>
    <t>Bystrany</t>
  </si>
  <si>
    <t>Danišovce</t>
  </si>
  <si>
    <t>Dlhé Stráže</t>
  </si>
  <si>
    <t>Domaňovce</t>
  </si>
  <si>
    <t>Dravce</t>
  </si>
  <si>
    <t>Gelnica</t>
  </si>
  <si>
    <t>Granč - Petrovce</t>
  </si>
  <si>
    <t>Harakovce</t>
  </si>
  <si>
    <t>Harichovce</t>
  </si>
  <si>
    <t>Helcmanovce</t>
  </si>
  <si>
    <t>Henclová</t>
  </si>
  <si>
    <t>Hincovce</t>
  </si>
  <si>
    <t>Hnilčík</t>
  </si>
  <si>
    <t>Hnilec</t>
  </si>
  <si>
    <t>Hrabušice</t>
  </si>
  <si>
    <t>Vyšné Repaše</t>
  </si>
  <si>
    <t>Vyšný Slavkov</t>
  </si>
  <si>
    <t>Žakarovce</t>
  </si>
  <si>
    <t>Žehra</t>
  </si>
  <si>
    <t>Stará Ľubovňa</t>
  </si>
  <si>
    <t>Čirč</t>
  </si>
  <si>
    <t>Ďurková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</si>
  <si>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</si>
  <si>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</si>
  <si>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</si>
  <si>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</si>
  <si>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</si>
  <si>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</si>
  <si>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</si>
  <si>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</si>
  <si>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</si>
  <si>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</si>
  <si>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</si>
  <si>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</si>
  <si>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</si>
  <si>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</si>
  <si>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</si>
  <si>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</si>
  <si>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</si>
  <si>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</si>
  <si>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</si>
  <si>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</si>
  <si>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</si>
  <si>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</si>
  <si>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</si>
  <si>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</si>
  <si>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</si>
  <si>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</si>
  <si>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</si>
  <si>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</si>
  <si>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</si>
  <si>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</si>
  <si>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</si>
  <si>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</si>
  <si>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</si>
  <si>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</si>
  <si>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</si>
  <si>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</si>
  <si>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</si>
  <si>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</si>
  <si>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</si>
  <si>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</si>
  <si>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Svidník</t>
  </si>
  <si>
    <t>Baňa</t>
  </si>
  <si>
    <t>Belejovce</t>
  </si>
  <si>
    <t>Beňadikovce</t>
  </si>
  <si>
    <t>Bodružal</t>
  </si>
  <si>
    <t>Breznica</t>
  </si>
  <si>
    <t>Brusnica</t>
  </si>
  <si>
    <t>Bukovce</t>
  </si>
  <si>
    <t>Bystrá</t>
  </si>
  <si>
    <t>Bžany</t>
  </si>
  <si>
    <t>Cernina</t>
  </si>
  <si>
    <t>Cigla</t>
  </si>
  <si>
    <t>Dlhoňa</t>
  </si>
  <si>
    <t>Dobroslava</t>
  </si>
  <si>
    <t>Duplín</t>
  </si>
  <si>
    <t>Fijaš</t>
  </si>
  <si>
    <t>Gribov</t>
  </si>
  <si>
    <t>Havaj</t>
  </si>
  <si>
    <t>Havranec</t>
  </si>
  <si>
    <t>Hrabovčík</t>
  </si>
  <si>
    <t>Hunkovce</t>
  </si>
  <si>
    <t>Chotča</t>
  </si>
  <si>
    <t>Jakušovce</t>
  </si>
  <si>
    <t>Jurkova Voľa</t>
  </si>
  <si>
    <t>Kapišová</t>
  </si>
  <si>
    <t>Kečkovce</t>
  </si>
  <si>
    <t>Kolbovce</t>
  </si>
  <si>
    <t>Korejovce</t>
  </si>
  <si>
    <t>Korunková</t>
  </si>
  <si>
    <t>Kožuchovce</t>
  </si>
  <si>
    <t>Krajná Bystrá</t>
  </si>
  <si>
    <t>Krajná Poľana</t>
  </si>
  <si>
    <t>Krajná Porúbka</t>
  </si>
  <si>
    <t>Krajné Čierno</t>
  </si>
  <si>
    <t>Krišľovce</t>
  </si>
  <si>
    <t>Krušinec</t>
  </si>
  <si>
    <t>Kružlová</t>
  </si>
  <si>
    <t>Kurimka</t>
  </si>
  <si>
    <t>Ladomirová</t>
  </si>
  <si>
    <t>Lomné</t>
  </si>
  <si>
    <t>Makovce</t>
  </si>
  <si>
    <t>Malá Poľana</t>
  </si>
  <si>
    <t>Matovce</t>
  </si>
  <si>
    <t>Medvedie</t>
  </si>
  <si>
    <t>Mestisko</t>
  </si>
  <si>
    <t>Miková</t>
  </si>
  <si>
    <t>Miňovce</t>
  </si>
  <si>
    <t>Miroľa</t>
  </si>
  <si>
    <t>Mlynárovce</t>
  </si>
  <si>
    <t>Mrázovce</t>
  </si>
  <si>
    <t>Nižná Jedľová</t>
  </si>
  <si>
    <t>Nižná Olšava</t>
  </si>
  <si>
    <t>Nižná Pisaná</t>
  </si>
  <si>
    <t>Nižný Komárnik</t>
  </si>
  <si>
    <t>Nižný Mirošov</t>
  </si>
  <si>
    <t>Nižný Orlík</t>
  </si>
  <si>
    <t>Nová Polianka</t>
  </si>
  <si>
    <t>Okrúhle</t>
  </si>
  <si>
    <t>Oľšavka</t>
  </si>
  <si>
    <t>Potôčky</t>
  </si>
  <si>
    <t>Potoky</t>
  </si>
  <si>
    <t>Príkra</t>
  </si>
  <si>
    <t>Pstriná</t>
  </si>
  <si>
    <t>Radoma</t>
  </si>
  <si>
    <t>Rakovčík</t>
  </si>
  <si>
    <t>Roztoky</t>
  </si>
  <si>
    <t>Kručov</t>
  </si>
  <si>
    <t>Soboš</t>
  </si>
  <si>
    <t>Soľník</t>
  </si>
  <si>
    <t>Staškovce</t>
  </si>
  <si>
    <t>Stročín</t>
  </si>
  <si>
    <t>Stropkov</t>
  </si>
  <si>
    <t>Svidnička</t>
  </si>
  <si>
    <t>Šandal</t>
  </si>
  <si>
    <t>Šarbov</t>
  </si>
  <si>
    <t>Šarišský Štiavnik</t>
  </si>
  <si>
    <t>Šemetkovce</t>
  </si>
  <si>
    <t>Štefurov</t>
  </si>
  <si>
    <t>Tisinec</t>
  </si>
  <si>
    <t>Tokajík</t>
  </si>
  <si>
    <t>Turany nad Ondavou</t>
  </si>
  <si>
    <t>Vagrinec</t>
  </si>
  <si>
    <t>Valkovce</t>
  </si>
  <si>
    <t>Vápeník</t>
  </si>
  <si>
    <t>Varechovce</t>
  </si>
  <si>
    <t>Veľkrop</t>
  </si>
  <si>
    <t>Vislava</t>
  </si>
  <si>
    <t>Vladiča</t>
  </si>
  <si>
    <t>Vojtovce</t>
  </si>
  <si>
    <t>Vyškovce</t>
  </si>
  <si>
    <t>Vyšná Jedľová</t>
  </si>
  <si>
    <t>Vyšná Olšava</t>
  </si>
  <si>
    <t>Vyšná Pisaná</t>
  </si>
  <si>
    <t>Vyšný Komárnik</t>
  </si>
  <si>
    <t>Vyšný Mirošov</t>
  </si>
  <si>
    <t>Vyšný Orlík</t>
  </si>
  <si>
    <t>Trebišov</t>
  </si>
  <si>
    <t>Bačka</t>
  </si>
  <si>
    <t>Bačkov</t>
  </si>
  <si>
    <t>Bara</t>
  </si>
  <si>
    <t>Biel</t>
  </si>
  <si>
    <t>Svätá Mária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</si>
  <si>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</si>
  <si>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</si>
  <si>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</si>
  <si>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</si>
  <si>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</si>
  <si>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</si>
  <si>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</si>
  <si>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</si>
  <si>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</si>
  <si>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</si>
  <si>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Čičarovce</t>
  </si>
  <si>
    <t>Čierna</t>
  </si>
  <si>
    <t>Čierna nad Tisou</t>
  </si>
  <si>
    <t>Čierne Pole</t>
  </si>
  <si>
    <t>Dargov</t>
  </si>
  <si>
    <t>Dobrá</t>
  </si>
  <si>
    <t>Drahňov</t>
  </si>
  <si>
    <t>Dvorianky</t>
  </si>
  <si>
    <t>Egreš</t>
  </si>
  <si>
    <t>Hraň</t>
  </si>
  <si>
    <t>Hrčeľ</t>
  </si>
  <si>
    <t>Hriadky</t>
  </si>
  <si>
    <t>Ižkovce</t>
  </si>
  <si>
    <t>Kapušianske Kľačany</t>
  </si>
  <si>
    <t>Kašov</t>
  </si>
  <si>
    <t>Kazimír</t>
  </si>
  <si>
    <t>Kožuchov</t>
  </si>
  <si>
    <t>Kráľovský Chlmec</t>
  </si>
  <si>
    <t>Krišovská Liesková</t>
  </si>
  <si>
    <t>Kuzmice</t>
  </si>
  <si>
    <t>Kysta</t>
  </si>
  <si>
    <t>Ladmovce</t>
  </si>
  <si>
    <t>Lastovce</t>
  </si>
  <si>
    <t>Leles</t>
  </si>
  <si>
    <t>Luhyňa</t>
  </si>
  <si>
    <t>Malé Ozorovce</t>
  </si>
  <si>
    <t>Malé Trakany</t>
  </si>
  <si>
    <t>Malý Horeš</t>
  </si>
  <si>
    <t>Malý Kamenec</t>
  </si>
  <si>
    <t>Maťovské Vojkovce</t>
  </si>
  <si>
    <t>Michaľany</t>
  </si>
  <si>
    <t>Bratislava - Staré Mesto</t>
  </si>
  <si>
    <t>Nižný Žipov</t>
  </si>
  <si>
    <t>Novosad</t>
  </si>
  <si>
    <t>Nový Ruskov</t>
  </si>
  <si>
    <t>Oborín</t>
  </si>
  <si>
    <t>Plechotice</t>
  </si>
  <si>
    <t>Svätuše</t>
  </si>
  <si>
    <t>Poľany</t>
  </si>
  <si>
    <t>Parchovany</t>
  </si>
  <si>
    <t>Pribeník</t>
  </si>
  <si>
    <t>Ptrukša</t>
  </si>
  <si>
    <t>Rad</t>
  </si>
  <si>
    <t>Ruská</t>
  </si>
  <si>
    <t>Sečovce</t>
  </si>
  <si>
    <t>Holčíkovce</t>
  </si>
  <si>
    <t>Jasenovce</t>
  </si>
  <si>
    <t>Jastrabie nad Topľou</t>
  </si>
  <si>
    <t>Juskova Voľa</t>
  </si>
  <si>
    <t>Kladzany</t>
  </si>
  <si>
    <t>Komárany</t>
  </si>
  <si>
    <t>Košarovce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</si>
  <si>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</si>
  <si>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</si>
  <si>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</si>
  <si>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</si>
  <si>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</si>
  <si>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</si>
  <si>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</si>
  <si>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Nižná Sitnica</t>
  </si>
  <si>
    <t>Nižný Hrabovec</t>
  </si>
  <si>
    <t>Nižný Hrušov</t>
  </si>
  <si>
    <t>Nižný Kručov</t>
  </si>
  <si>
    <t>Nová Kelča</t>
  </si>
  <si>
    <t>Ondavské Matiašovce</t>
  </si>
  <si>
    <t>Pakostov</t>
  </si>
  <si>
    <t>Petkovce</t>
  </si>
  <si>
    <t>Piskorovce</t>
  </si>
  <si>
    <t>Poša</t>
  </si>
  <si>
    <t>Prituľany</t>
  </si>
  <si>
    <t>Prosačov</t>
  </si>
  <si>
    <t>Radvanovce</t>
  </si>
  <si>
    <t>Rafajovce</t>
  </si>
  <si>
    <t>Remeniny</t>
  </si>
  <si>
    <t>Rudlov</t>
  </si>
  <si>
    <t>Ruská Kajňa</t>
  </si>
  <si>
    <t>Ruská Poruba</t>
  </si>
  <si>
    <t>Ruská Voľa</t>
  </si>
  <si>
    <t>Vyšný Kazimír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</si>
  <si>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</si>
  <si>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</si>
  <si>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</si>
  <si>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</si>
  <si>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</si>
  <si>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</si>
  <si>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</si>
  <si>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</si>
  <si>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</si>
  <si>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</si>
  <si>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</si>
  <si>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Vyšná Sitnica</t>
  </si>
  <si>
    <t>Vyšný Žipov</t>
  </si>
  <si>
    <t>Zámutov</t>
  </si>
  <si>
    <t>Zlatník</t>
  </si>
  <si>
    <t>Žalobín</t>
  </si>
  <si>
    <t>Bratislava - Podunajské Biskupice</t>
  </si>
  <si>
    <t>Bratislava - Ružinov</t>
  </si>
  <si>
    <t>Bratislava - Vrakuňa</t>
  </si>
  <si>
    <t>Bratislava - Nové Mesto</t>
  </si>
  <si>
    <t>Bratislava - Rača</t>
  </si>
  <si>
    <t>Bratislava - Vajnory</t>
  </si>
  <si>
    <t>Bratislava - Devínska Nová Ves</t>
  </si>
  <si>
    <t>Bratislava - Dúbravka</t>
  </si>
  <si>
    <t>Bratislava - Karlova Ves</t>
  </si>
  <si>
    <t>Bratislava - Devín</t>
  </si>
  <si>
    <t>Bratislava - Lamač</t>
  </si>
  <si>
    <t>Bratislava - Záhorská Bystrica</t>
  </si>
  <si>
    <t>Bratislava - Čunovo</t>
  </si>
  <si>
    <t>Bratislava - Jarovce</t>
  </si>
  <si>
    <t>Bratislava - Petržalka</t>
  </si>
  <si>
    <t>Bratislava - Rusovce</t>
  </si>
  <si>
    <t>Bánovce nad Bebravou</t>
  </si>
  <si>
    <t>Belince</t>
  </si>
  <si>
    <t>Biskupová</t>
  </si>
  <si>
    <t>Blesovce</t>
  </si>
  <si>
    <t>Bojná</t>
  </si>
  <si>
    <t>Bošany</t>
  </si>
  <si>
    <t>Brezolupy</t>
  </si>
  <si>
    <t>Cimenná</t>
  </si>
  <si>
    <t>Čermany</t>
  </si>
  <si>
    <t>Dežerice</t>
  </si>
  <si>
    <t>Dolné Naštice</t>
  </si>
  <si>
    <t>Dubnička</t>
  </si>
  <si>
    <t>Dvorec</t>
  </si>
  <si>
    <t>Hajná Nová Ves</t>
  </si>
  <si>
    <t>Haláčovce</t>
  </si>
  <si>
    <t>Horné Naštice</t>
  </si>
  <si>
    <t>Horné Obdokovce</t>
  </si>
  <si>
    <t>Horné Štitáre</t>
  </si>
  <si>
    <t>Hrušovany</t>
  </si>
  <si>
    <t>Chynorany</t>
  </si>
  <si>
    <t>Kamanová</t>
  </si>
  <si>
    <t>Klátova Nová Ves</t>
  </si>
  <si>
    <t>Kolačno</t>
  </si>
  <si>
    <t>Koniarovce</t>
  </si>
  <si>
    <t>Kovarce</t>
  </si>
  <si>
    <t>Krásna Ves</t>
  </si>
  <si>
    <t>Krnča</t>
  </si>
  <si>
    <t>Krtovce</t>
  </si>
  <si>
    <t>Kšinná</t>
  </si>
  <si>
    <t>Hrišovce</t>
  </si>
  <si>
    <t>Chrasť nad Hornádom</t>
  </si>
  <si>
    <t>Iliašovce</t>
  </si>
  <si>
    <t>Jablonov</t>
  </si>
  <si>
    <t>Jaklovce</t>
  </si>
  <si>
    <t>Kaľava</t>
  </si>
  <si>
    <t>Klčov</t>
  </si>
  <si>
    <t>Kluknava</t>
  </si>
  <si>
    <t>Kojšov</t>
  </si>
  <si>
    <t>Kolinovce</t>
  </si>
  <si>
    <t>Krompachy</t>
  </si>
  <si>
    <t>Kurimany</t>
  </si>
  <si>
    <t>Letanovce</t>
  </si>
  <si>
    <t>Levoča</t>
  </si>
  <si>
    <t>Lieskovany</t>
  </si>
  <si>
    <t>Margecany</t>
  </si>
  <si>
    <t>Markušovce</t>
  </si>
  <si>
    <t>Matejovce nad Hornádom</t>
  </si>
  <si>
    <t>Mlynky</t>
  </si>
  <si>
    <t>Mníšek nad Hnilcom</t>
  </si>
  <si>
    <t>Nálepkovo</t>
  </si>
  <si>
    <t>Nemešany</t>
  </si>
  <si>
    <t>Nižné Repaše</t>
  </si>
  <si>
    <t>Odorín</t>
  </si>
  <si>
    <t>Olcnava</t>
  </si>
  <si>
    <t>Oľšavica</t>
  </si>
  <si>
    <t>Ordzovany</t>
  </si>
  <si>
    <t>Pavľany</t>
  </si>
  <si>
    <t>Poľanovce</t>
  </si>
  <si>
    <t>Pongrácovce</t>
  </si>
  <si>
    <t>Poráč</t>
  </si>
  <si>
    <t>Prakovce</t>
  </si>
  <si>
    <t>Richnava</t>
  </si>
  <si>
    <t>Rudňany</t>
  </si>
  <si>
    <t>Slatvina</t>
  </si>
  <si>
    <t>Slovinky</t>
  </si>
  <si>
    <t>Smolnícka Huta</t>
  </si>
  <si>
    <t>Smolník</t>
  </si>
  <si>
    <t>Spišské Podhradie</t>
  </si>
  <si>
    <t>Spišské Tomášovce</t>
  </si>
  <si>
    <t>Spišské Vlachy</t>
  </si>
  <si>
    <t>Spišský Hrhov</t>
  </si>
  <si>
    <t>Spišský Hrušov</t>
  </si>
  <si>
    <t>Spišský Štvrtok</t>
  </si>
  <si>
    <t>Stará Voda</t>
  </si>
  <si>
    <t>Studenec</t>
  </si>
  <si>
    <t>Švedlár</t>
  </si>
  <si>
    <t>Teplička</t>
  </si>
  <si>
    <t>Torysky</t>
  </si>
  <si>
    <t>Úhorná</t>
  </si>
  <si>
    <t>Uloža</t>
  </si>
  <si>
    <t>Veľký Folkmar</t>
  </si>
  <si>
    <t>Vítkovce</t>
  </si>
  <si>
    <t>Vojkovce</t>
  </si>
  <si>
    <t>Sirník</t>
  </si>
  <si>
    <t>Slivník</t>
  </si>
  <si>
    <t>Slovenské Nové Mesto</t>
  </si>
  <si>
    <t>Soľnička</t>
  </si>
  <si>
    <t>Somotor</t>
  </si>
  <si>
    <t>Stankovce</t>
  </si>
  <si>
    <t>Strážne</t>
  </si>
  <si>
    <t>Streda nad Bodrogom</t>
  </si>
  <si>
    <t>Svinice</t>
  </si>
  <si>
    <t>Veľaty</t>
  </si>
  <si>
    <t>Veľké Kapušany</t>
  </si>
  <si>
    <t>Veľké Ozorovce</t>
  </si>
  <si>
    <t>Veľké Raškovce</t>
  </si>
  <si>
    <t>Veľké Slemence</t>
  </si>
  <si>
    <t>Veľké Trakany</t>
  </si>
  <si>
    <t>Veľký Horeš</t>
  </si>
  <si>
    <t>Veľký Kamenec</t>
  </si>
  <si>
    <t>Viničky</t>
  </si>
  <si>
    <t>Višňov</t>
  </si>
  <si>
    <t>Vojany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</si>
  <si>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</si>
  <si>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</si>
  <si>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</si>
  <si>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</si>
  <si>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</si>
  <si>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</si>
  <si>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</si>
  <si>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</si>
  <si>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</si>
  <si>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</si>
  <si>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Vranov nad Topľou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</si>
  <si>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</si>
  <si>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</si>
  <si>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</si>
  <si>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</si>
  <si>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</si>
  <si>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</si>
  <si>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</si>
  <si>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</si>
  <si>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</si>
  <si>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</si>
  <si>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</si>
  <si>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</si>
  <si>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</si>
  <si>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</si>
  <si>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</si>
  <si>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</si>
  <si>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</si>
  <si>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</si>
  <si>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Dunajská Lužná</t>
  </si>
  <si>
    <t>Hontianske Trsťany</t>
  </si>
  <si>
    <t>Cabaj - Čápor</t>
  </si>
  <si>
    <t>Horné Lefantovce</t>
  </si>
  <si>
    <t>Veľké Držkovce</t>
  </si>
  <si>
    <t>Melčice - Lieskové</t>
  </si>
  <si>
    <t>Trenčianske Stankovce</t>
  </si>
  <si>
    <t>Turčianske Jaseno</t>
  </si>
  <si>
    <t>Dolný Lieskov</t>
  </si>
  <si>
    <t>Skalka nad Váhom</t>
  </si>
  <si>
    <t>Bitarová</t>
  </si>
  <si>
    <t>Brezany</t>
  </si>
  <si>
    <t>Hričovské Podhradie</t>
  </si>
  <si>
    <t>Ovčiarsko</t>
  </si>
  <si>
    <t>Paština Závada</t>
  </si>
  <si>
    <t>Igram</t>
  </si>
  <si>
    <t>Kaplna</t>
  </si>
  <si>
    <t>Bellova Ves</t>
  </si>
  <si>
    <t>Dunajský Klátov</t>
  </si>
  <si>
    <t>Horné Mýto</t>
  </si>
  <si>
    <t>Trhová Hradská</t>
  </si>
  <si>
    <t>Macov</t>
  </si>
  <si>
    <t>Mad</t>
  </si>
  <si>
    <t>Malé Dvorníky</t>
  </si>
  <si>
    <t>Veľké Dvorníky</t>
  </si>
  <si>
    <t>Povoda</t>
  </si>
  <si>
    <t>Matúškovo</t>
  </si>
  <si>
    <t>Dolná Streda</t>
  </si>
  <si>
    <t>Bodzianske Lúky</t>
  </si>
  <si>
    <t>Virt</t>
  </si>
  <si>
    <t>Čata</t>
  </si>
  <si>
    <t>Malý Lapáš</t>
  </si>
  <si>
    <t>Veľký Lapáš</t>
  </si>
  <si>
    <t>Horná Kráľová</t>
  </si>
  <si>
    <t>Čechynce</t>
  </si>
  <si>
    <t>Malý Cetín</t>
  </si>
  <si>
    <t>Červený Hrádok</t>
  </si>
  <si>
    <t>Malé Vozokany</t>
  </si>
  <si>
    <t>Veľké Vozokany</t>
  </si>
  <si>
    <t>Hosťová</t>
  </si>
  <si>
    <t>Telince</t>
  </si>
  <si>
    <t>Svätoplukovo</t>
  </si>
  <si>
    <t>Vlkas</t>
  </si>
  <si>
    <t>Pavlová</t>
  </si>
  <si>
    <t>Úľany nad Žitavou</t>
  </si>
  <si>
    <t>Nána</t>
  </si>
  <si>
    <t>Sekule</t>
  </si>
  <si>
    <t>Rohov</t>
  </si>
  <si>
    <t>Rybky</t>
  </si>
  <si>
    <t>Krušovce</t>
  </si>
  <si>
    <t>Jacovce</t>
  </si>
  <si>
    <t>Chrabrany</t>
  </si>
  <si>
    <t>Livina</t>
  </si>
  <si>
    <t>Livinské Opatovce</t>
  </si>
  <si>
    <t>Orešany</t>
  </si>
  <si>
    <t>Ardanovce</t>
  </si>
  <si>
    <t>Svrbice</t>
  </si>
  <si>
    <t>Krásno</t>
  </si>
  <si>
    <t>Dvorany nad Nitrou</t>
  </si>
  <si>
    <t>Turčianky</t>
  </si>
  <si>
    <t>Otrhánky</t>
  </si>
  <si>
    <t>Čeľadince</t>
  </si>
  <si>
    <t>Solčianky</t>
  </si>
  <si>
    <t>Horné Chlebany</t>
  </si>
  <si>
    <t>Libichava</t>
  </si>
  <si>
    <t>Chudá Lehota</t>
  </si>
  <si>
    <t>Ješkova Ves</t>
  </si>
  <si>
    <t>Haluzice</t>
  </si>
  <si>
    <t>Zemianske Podhradie</t>
  </si>
  <si>
    <t>Nová Ves nad Váhom</t>
  </si>
  <si>
    <t>Zamarovce</t>
  </si>
  <si>
    <t>Križovany nad Dudváhom</t>
  </si>
  <si>
    <t>Opoj</t>
  </si>
  <si>
    <t>Vlčkovce</t>
  </si>
  <si>
    <t>Dolné Zelenice</t>
  </si>
  <si>
    <t>Horné Zelenice</t>
  </si>
  <si>
    <t>Šterusy</t>
  </si>
  <si>
    <t>Pavlice</t>
  </si>
  <si>
    <t>Slovenská Nová Ves</t>
  </si>
  <si>
    <t>Veľké Orvište</t>
  </si>
  <si>
    <t>Hubina</t>
  </si>
  <si>
    <t>Dlhá</t>
  </si>
  <si>
    <t>Horné Trhovište</t>
  </si>
  <si>
    <t>Tekolďany</t>
  </si>
  <si>
    <t>Tepličky</t>
  </si>
  <si>
    <t>Dolné Lovčice</t>
  </si>
  <si>
    <t>Šelpice</t>
  </si>
  <si>
    <t>Lošonec</t>
  </si>
  <si>
    <t>Nitrianske Hrnčiarovce</t>
  </si>
  <si>
    <t>Pochabany</t>
  </si>
  <si>
    <t>Malé Chyndice</t>
  </si>
  <si>
    <t>Borčany</t>
  </si>
  <si>
    <t>Ižipovce</t>
  </si>
  <si>
    <t>Medzany</t>
  </si>
  <si>
    <t>Turecká</t>
  </si>
  <si>
    <t>Kynceľová</t>
  </si>
  <si>
    <t>Nemce</t>
  </si>
  <si>
    <t>Vlkanová</t>
  </si>
  <si>
    <t>Vidiná</t>
  </si>
  <si>
    <t>Biskupice</t>
  </si>
  <si>
    <t>Ďubákovo</t>
  </si>
  <si>
    <t>Gregorova Vieska</t>
  </si>
  <si>
    <t>Trenč</t>
  </si>
  <si>
    <t>Vrútky</t>
  </si>
  <si>
    <t>Borčice</t>
  </si>
  <si>
    <t>Kameničany</t>
  </si>
  <si>
    <t>Sedmerovec</t>
  </si>
  <si>
    <t>Slavnica</t>
  </si>
  <si>
    <t>Dolné Kočkovce</t>
  </si>
  <si>
    <t>Nimnica</t>
  </si>
  <si>
    <t>Streženice</t>
  </si>
  <si>
    <t>Slopná</t>
  </si>
  <si>
    <t>Vydrná</t>
  </si>
  <si>
    <t>Kvašov</t>
  </si>
  <si>
    <t>Hatné</t>
  </si>
  <si>
    <t>Klieština</t>
  </si>
  <si>
    <t>Čelkova Lehota</t>
  </si>
  <si>
    <t>Malé Lednice</t>
  </si>
  <si>
    <t>Sádočné</t>
  </si>
  <si>
    <t>Ďurďové</t>
  </si>
  <si>
    <t>Krivoklát</t>
  </si>
  <si>
    <t>Vršatské Podhradie</t>
  </si>
  <si>
    <t>Bodiná</t>
  </si>
  <si>
    <t>Horná Breznica</t>
  </si>
  <si>
    <t>Lipník</t>
  </si>
  <si>
    <t>Abovce</t>
  </si>
  <si>
    <t>Nižný Skálnik</t>
  </si>
  <si>
    <t>Rimavské Zalužany</t>
  </si>
  <si>
    <t>Rakytník</t>
  </si>
  <si>
    <t>Gemerské Michalovce</t>
  </si>
  <si>
    <t>Vyšné Valice</t>
  </si>
  <si>
    <t>Dulovo</t>
  </si>
  <si>
    <t>Zacharovce</t>
  </si>
  <si>
    <t>Lietavská Lúčka</t>
  </si>
  <si>
    <t>Ďurčiná</t>
  </si>
  <si>
    <t>Kľače</t>
  </si>
  <si>
    <t>Nezbudská Lúčka</t>
  </si>
  <si>
    <t>Malý Krtíš</t>
  </si>
  <si>
    <t>Malé Straciny</t>
  </si>
  <si>
    <t>Veľké Straciny</t>
  </si>
  <si>
    <t>Počarová</t>
  </si>
  <si>
    <t>Bulhary</t>
  </si>
  <si>
    <t>Liptovská Porúbka</t>
  </si>
  <si>
    <t>Ivanka pri Nitre</t>
  </si>
  <si>
    <t>Ducové</t>
  </si>
  <si>
    <t>Bašovce</t>
  </si>
  <si>
    <t>Šípkové</t>
  </si>
  <si>
    <t>Hažín nad Cirochou</t>
  </si>
  <si>
    <t>Rokytovce</t>
  </si>
  <si>
    <t>Sopkovce</t>
  </si>
  <si>
    <t>Gruzovce</t>
  </si>
  <si>
    <t>Maškovce</t>
  </si>
  <si>
    <t>Kechnec</t>
  </si>
  <si>
    <t>Turňa nad Bodvou</t>
  </si>
  <si>
    <t>Bočiar</t>
  </si>
  <si>
    <t>Sokoľany</t>
  </si>
  <si>
    <t>Dvorníky - Včeláre</t>
  </si>
  <si>
    <t>Zádiel</t>
  </si>
  <si>
    <t>Štôla</t>
  </si>
  <si>
    <t>Malá Franková</t>
  </si>
  <si>
    <t>Lipníky</t>
  </si>
  <si>
    <t>Suchá Dolina</t>
  </si>
  <si>
    <t>Brzotín</t>
  </si>
  <si>
    <t>Čučma</t>
  </si>
  <si>
    <t>Jovice</t>
  </si>
  <si>
    <t>Kružná</t>
  </si>
  <si>
    <t>Vyšný Hrabovec</t>
  </si>
  <si>
    <t>Vysoké Tatry</t>
  </si>
  <si>
    <t>Smižany</t>
  </si>
  <si>
    <t>Hronsek</t>
  </si>
  <si>
    <t>Malachov</t>
  </si>
  <si>
    <t>Milhosť</t>
  </si>
  <si>
    <t>Liptovský Peter</t>
  </si>
  <si>
    <t>Utekáč</t>
  </si>
  <si>
    <t>Tatranská Javorina</t>
  </si>
  <si>
    <t>Mokrá Lúka</t>
  </si>
  <si>
    <t>Brodzany</t>
  </si>
  <si>
    <t>Tovarníky</t>
  </si>
  <si>
    <t>Biely Kostol</t>
  </si>
  <si>
    <t>Korytárky</t>
  </si>
  <si>
    <t>Orovnica</t>
  </si>
  <si>
    <t>Čenkovce</t>
  </si>
  <si>
    <t>Kyselica</t>
  </si>
  <si>
    <t>Dukovce</t>
  </si>
  <si>
    <t>Radoľa</t>
  </si>
  <si>
    <t>Bziny</t>
  </si>
  <si>
    <t>Horný Lieskov</t>
  </si>
  <si>
    <t>Podskalie</t>
  </si>
  <si>
    <t>Lužianky</t>
  </si>
  <si>
    <t>Holiare</t>
  </si>
  <si>
    <t>Bohunice</t>
  </si>
  <si>
    <t>Malé Uherce</t>
  </si>
  <si>
    <t>Hrnčiarovce nad Parnou</t>
  </si>
  <si>
    <t>Ľudovítová</t>
  </si>
  <si>
    <t>Malé Kozmálovce</t>
  </si>
  <si>
    <t>Veľké Kozmálovce</t>
  </si>
  <si>
    <t>Malý Slavkov</t>
  </si>
  <si>
    <t>Nemčice</t>
  </si>
  <si>
    <t>Petrova Lehota</t>
  </si>
  <si>
    <t>Banka</t>
  </si>
  <si>
    <t>Zvončín</t>
  </si>
  <si>
    <t>Veľká Lúka</t>
  </si>
  <si>
    <t>Brehy</t>
  </si>
  <si>
    <t>Babindol</t>
  </si>
  <si>
    <t>Korytné</t>
  </si>
  <si>
    <t>Práznovce</t>
  </si>
  <si>
    <t>Hencovce</t>
  </si>
  <si>
    <t>Štefanovičová</t>
  </si>
  <si>
    <t>Šuja</t>
  </si>
  <si>
    <t>Hrkovce</t>
  </si>
  <si>
    <t>Hlboké nad Váhom</t>
  </si>
  <si>
    <t>Vyšný Medzev</t>
  </si>
  <si>
    <t>Lackovce</t>
  </si>
  <si>
    <t>Obid</t>
  </si>
  <si>
    <t>Čab</t>
  </si>
  <si>
    <t>Dolné Lefantovce</t>
  </si>
  <si>
    <t>Kostoľany nad Hornádom</t>
  </si>
  <si>
    <t>Potônske Lúky</t>
  </si>
  <si>
    <t>Nový Svet</t>
  </si>
  <si>
    <t>Malá Mača</t>
  </si>
  <si>
    <t>Bádice</t>
  </si>
  <si>
    <t>Štitáre</t>
  </si>
  <si>
    <t>Žitavany</t>
  </si>
  <si>
    <t>Košice - Kavečany</t>
  </si>
  <si>
    <t>Košice - Ťahanovce</t>
  </si>
  <si>
    <t>Košice - Sever</t>
  </si>
  <si>
    <t>Košice - Staré Mesto</t>
  </si>
  <si>
    <t>Košice - Lorinčík</t>
  </si>
  <si>
    <t>Košice - Pereš</t>
  </si>
  <si>
    <t>Košice - Myslava</t>
  </si>
  <si>
    <t>Košice - Západ</t>
  </si>
  <si>
    <t>Košice - Dargovských hrdinov</t>
  </si>
  <si>
    <t>Košice - Košická Nová Ves</t>
  </si>
  <si>
    <t>Košice - Barca</t>
  </si>
  <si>
    <t>Chorváty</t>
  </si>
  <si>
    <t>Ladomerská Vieska</t>
  </si>
  <si>
    <t>Lutila</t>
  </si>
  <si>
    <t>Košice - Šebastovce</t>
  </si>
  <si>
    <t>Košice - Krásna</t>
  </si>
  <si>
    <t>Košice - Nad jazerom</t>
  </si>
  <si>
    <t>Košice - Juh</t>
  </si>
  <si>
    <t>Košice - Šaca</t>
  </si>
  <si>
    <t>Košice - Poľov</t>
  </si>
  <si>
    <t>Košice - Sídlisko Ťahanovce</t>
  </si>
  <si>
    <t>Košice - Sídlisko KVP</t>
  </si>
  <si>
    <t>Košice - Džungľa</t>
  </si>
  <si>
    <t>Košice - Vyšné Opátske</t>
  </si>
  <si>
    <t>Košice - Luník IX</t>
  </si>
  <si>
    <t>Graf 3: Obce nespĺňajúce limity § 17 zákona č. 583/2004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</si>
</sst>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0"/>
    <numFmt numFmtId="167" formatCode="0.0%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color theme="1"/>
      <name val="Constantia"/>
      <family val="1"/>
    </font>
    <font>
      <i/>
      <sz val="8"/>
      <color rgb="FF13B5EA"/>
      <name val="Constantia"/>
      <family val="1"/>
    </font>
    <font>
      <b/>
      <sz val="10"/>
      <color rgb="FF13B5EA"/>
      <name val="Constantia"/>
      <family val="1"/>
      <charset val="238"/>
    </font>
    <font>
      <b/>
      <sz val="9"/>
      <color theme="0"/>
      <name val="Constantia"/>
      <family val="1"/>
      <charset val="238"/>
    </font>
    <font>
      <sz val="9"/>
      <color theme="1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i/>
      <sz val="9"/>
      <color theme="1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sz val="9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theme="1"/>
      <name val="Constantia"/>
      <family val="1"/>
      <charset val="238"/>
    </font>
    <font>
      <b/>
      <sz val="10"/>
      <color rgb="FF13B5EA"/>
      <name val="Constantia"/>
      <family val="1"/>
    </font>
    <font>
      <sz val="9"/>
      <color rgb="FF13B5EA"/>
      <name val="Constantia"/>
      <family val="1"/>
      <charset val="238"/>
    </font>
    <font>
      <sz val="10"/>
      <color theme="1"/>
      <name val="Times New Roman"/>
      <family val="1"/>
      <charset val="238"/>
    </font>
    <font>
      <b/>
      <sz val="9"/>
      <color rgb="FF000000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b/>
      <i/>
      <sz val="9"/>
      <color rgb="FFFFFFFF"/>
      <name val="Constantia"/>
      <family val="1"/>
      <charset val="238"/>
    </font>
    <font>
      <i/>
      <sz val="9"/>
      <color rgb="FF000000"/>
      <name val="Constantia"/>
      <family val="1"/>
      <charset val="238"/>
    </font>
    <font>
      <i/>
      <sz val="8"/>
      <color rgb="FF00B0F0"/>
      <name val="Constantia"/>
      <family val="1"/>
      <charset val="238"/>
    </font>
    <font>
      <b/>
      <sz val="10"/>
      <color theme="0"/>
      <name val="Constantia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0" tint="-0.499984740745262"/>
      <name val="Constantia"/>
      <family val="1"/>
      <charset val="238"/>
    </font>
    <font>
      <b/>
      <sz val="10"/>
      <color rgb="FF00B0F0"/>
      <name val="Constantia"/>
      <family val="1"/>
      <charset val="238"/>
    </font>
    <font>
      <b/>
      <sz val="8"/>
      <color theme="0"/>
      <name val="Constantia"/>
      <family val="1"/>
      <charset val="238"/>
    </font>
    <font>
      <sz val="8"/>
      <name val="Constantia"/>
      <family val="1"/>
      <charset val="238"/>
    </font>
    <font>
      <sz val="8"/>
      <color theme="1"/>
      <name val="Calibri"/>
      <family val="2"/>
      <scheme val="minor"/>
    </font>
    <font>
      <b/>
      <sz val="8"/>
      <name val="Constant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13B5EA"/>
      <name val="Constantia"/>
      <family val="1"/>
      <charset val="238"/>
    </font>
    <font>
      <sz val="8"/>
      <color rgb="FF13B5EA"/>
      <name val="Constantia"/>
      <family val="1"/>
      <charset val="238"/>
    </font>
    <font>
      <b/>
      <sz val="9"/>
      <name val="Constantia"/>
      <family val="1"/>
      <charset val="238"/>
    </font>
    <font>
      <sz val="10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/>
      <right/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rgb="FF13B5EA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13B5EA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13B5EA"/>
      </left>
      <right/>
      <top style="thin">
        <color theme="0" tint="-0.14996795556505021"/>
      </top>
      <bottom/>
      <diagonal/>
    </border>
    <border>
      <left/>
      <right style="thin">
        <color rgb="FF13B5EA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13B5EA"/>
      </right>
      <top style="thin">
        <color theme="0" tint="-0.14996795556505021"/>
      </top>
      <bottom style="thin">
        <color rgb="FF13B5E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5" fillId="0" borderId="0"/>
    <xf numFmtId="0" fontId="42" fillId="0" borderId="0"/>
    <xf numFmtId="9" fontId="37" fillId="0" borderId="0" applyFont="0" applyFill="0" applyBorder="0" applyAlignment="0" applyProtection="0"/>
  </cellStyleXfs>
  <cellXfs count="219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164" fontId="4" fillId="0" borderId="0" xfId="2" applyNumberFormat="1" applyFont="1" applyAlignment="1">
      <alignment horizontal="center"/>
    </xf>
    <xf numFmtId="0" fontId="5" fillId="0" borderId="0" xfId="2" applyFont="1"/>
    <xf numFmtId="0" fontId="2" fillId="0" borderId="0" xfId="2"/>
    <xf numFmtId="0" fontId="7" fillId="2" borderId="0" xfId="2" applyFont="1" applyFill="1"/>
    <xf numFmtId="0" fontId="7" fillId="2" borderId="0" xfId="2" applyFont="1" applyFill="1" applyAlignment="1">
      <alignment horizontal="right" vertical="center"/>
    </xf>
    <xf numFmtId="0" fontId="8" fillId="0" borderId="0" xfId="2" applyFont="1"/>
    <xf numFmtId="0" fontId="9" fillId="0" borderId="0" xfId="2" applyFont="1" applyAlignment="1">
      <alignment horizontal="center" vertical="center"/>
    </xf>
    <xf numFmtId="3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65" fontId="8" fillId="0" borderId="0" xfId="2" applyNumberFormat="1" applyFont="1" applyBorder="1" applyAlignment="1">
      <alignment vertical="center"/>
    </xf>
    <xf numFmtId="0" fontId="8" fillId="0" borderId="1" xfId="2" applyFont="1" applyBorder="1" applyAlignment="1">
      <alignment vertical="center"/>
    </xf>
    <xf numFmtId="165" fontId="8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8" fillId="0" borderId="0" xfId="2" applyFont="1" applyAlignment="1">
      <alignment horizontal="left" vertical="center" indent="1"/>
    </xf>
    <xf numFmtId="3" fontId="8" fillId="0" borderId="0" xfId="2" applyNumberFormat="1" applyFont="1" applyAlignment="1">
      <alignment horizontal="right" vertical="center"/>
    </xf>
    <xf numFmtId="0" fontId="12" fillId="0" borderId="0" xfId="2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horizontal="left" vertical="center" indent="1"/>
    </xf>
    <xf numFmtId="0" fontId="12" fillId="0" borderId="0" xfId="2" applyFont="1" applyFill="1" applyBorder="1"/>
    <xf numFmtId="3" fontId="8" fillId="0" borderId="0" xfId="2" applyNumberFormat="1" applyFont="1" applyFill="1" applyAlignment="1">
      <alignment horizontal="right" vertical="center"/>
    </xf>
    <xf numFmtId="3" fontId="8" fillId="0" borderId="0" xfId="2" applyNumberFormat="1" applyFont="1"/>
    <xf numFmtId="3" fontId="8" fillId="0" borderId="0" xfId="2" applyNumberFormat="1" applyFont="1" applyBorder="1" applyAlignment="1">
      <alignment horizontal="right" vertical="center"/>
    </xf>
    <xf numFmtId="0" fontId="13" fillId="0" borderId="0" xfId="2" applyFont="1"/>
    <xf numFmtId="0" fontId="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3" fontId="14" fillId="0" borderId="0" xfId="2" applyNumberFormat="1" applyFont="1" applyBorder="1" applyAlignment="1">
      <alignment vertical="center"/>
    </xf>
    <xf numFmtId="0" fontId="14" fillId="0" borderId="1" xfId="2" applyFont="1" applyBorder="1" applyAlignment="1">
      <alignment horizontal="left" vertical="center" indent="1"/>
    </xf>
    <xf numFmtId="165" fontId="14" fillId="0" borderId="1" xfId="2" applyNumberFormat="1" applyFont="1" applyBorder="1" applyAlignment="1">
      <alignment vertical="center"/>
    </xf>
    <xf numFmtId="0" fontId="11" fillId="0" borderId="0" xfId="2" applyFont="1"/>
    <xf numFmtId="165" fontId="8" fillId="0" borderId="0" xfId="2" applyNumberFormat="1" applyFont="1"/>
    <xf numFmtId="0" fontId="7" fillId="2" borderId="0" xfId="2" applyFont="1" applyFill="1" applyAlignment="1">
      <alignment horizontal="center" vertical="center" wrapText="1"/>
    </xf>
    <xf numFmtId="0" fontId="14" fillId="0" borderId="0" xfId="2" applyFont="1" applyAlignment="1">
      <alignment vertical="center"/>
    </xf>
    <xf numFmtId="3" fontId="14" fillId="0" borderId="0" xfId="2" applyNumberFormat="1" applyFont="1" applyAlignment="1">
      <alignment horizontal="center" vertical="center"/>
    </xf>
    <xf numFmtId="165" fontId="14" fillId="0" borderId="0" xfId="2" applyNumberFormat="1" applyFont="1" applyAlignment="1">
      <alignment horizontal="center" vertical="center"/>
    </xf>
    <xf numFmtId="165" fontId="14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165" fontId="9" fillId="0" borderId="0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 indent="2"/>
    </xf>
    <xf numFmtId="0" fontId="8" fillId="0" borderId="1" xfId="2" applyFont="1" applyBorder="1" applyAlignment="1">
      <alignment horizontal="left" vertical="center" indent="2"/>
    </xf>
    <xf numFmtId="3" fontId="8" fillId="0" borderId="1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8" fillId="0" borderId="1" xfId="2" applyFont="1" applyBorder="1"/>
    <xf numFmtId="165" fontId="8" fillId="0" borderId="1" xfId="2" applyNumberFormat="1" applyFont="1" applyBorder="1"/>
    <xf numFmtId="0" fontId="8" fillId="0" borderId="0" xfId="2" applyFont="1" applyFill="1"/>
    <xf numFmtId="0" fontId="2" fillId="0" borderId="0" xfId="2" applyFill="1"/>
    <xf numFmtId="0" fontId="9" fillId="0" borderId="1" xfId="2" applyFont="1" applyBorder="1" applyAlignment="1">
      <alignment vertical="center"/>
    </xf>
    <xf numFmtId="165" fontId="9" fillId="0" borderId="1" xfId="2" applyNumberFormat="1" applyFont="1" applyBorder="1" applyAlignment="1">
      <alignment horizontal="center" vertical="center"/>
    </xf>
    <xf numFmtId="0" fontId="15" fillId="0" borderId="0" xfId="2" applyFont="1"/>
    <xf numFmtId="14" fontId="8" fillId="0" borderId="0" xfId="2" applyNumberFormat="1" applyFont="1" applyAlignment="1">
      <alignment vertical="center"/>
    </xf>
    <xf numFmtId="0" fontId="8" fillId="0" borderId="0" xfId="2" applyFont="1" applyBorder="1" applyAlignment="1">
      <alignment vertical="center" wrapText="1"/>
    </xf>
    <xf numFmtId="14" fontId="8" fillId="0" borderId="0" xfId="2" applyNumberFormat="1" applyFont="1" applyBorder="1" applyAlignment="1">
      <alignment horizontal="right" vertical="center" wrapText="1"/>
    </xf>
    <xf numFmtId="14" fontId="8" fillId="0" borderId="0" xfId="2" applyNumberFormat="1" applyFont="1" applyBorder="1" applyAlignment="1">
      <alignment vertical="center"/>
    </xf>
    <xf numFmtId="3" fontId="8" fillId="0" borderId="0" xfId="2" applyNumberFormat="1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14" fontId="8" fillId="0" borderId="1" xfId="2" applyNumberFormat="1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vertical="center"/>
    </xf>
    <xf numFmtId="14" fontId="8" fillId="0" borderId="1" xfId="2" applyNumberFormat="1" applyFont="1" applyBorder="1" applyAlignment="1">
      <alignment vertical="center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vertical="center"/>
    </xf>
    <xf numFmtId="14" fontId="11" fillId="0" borderId="0" xfId="2" applyNumberFormat="1" applyFont="1" applyBorder="1" applyAlignment="1">
      <alignment horizontal="right" vertical="center"/>
    </xf>
    <xf numFmtId="166" fontId="8" fillId="0" borderId="0" xfId="2" applyNumberFormat="1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7" fillId="0" borderId="0" xfId="0" applyFont="1"/>
    <xf numFmtId="0" fontId="19" fillId="2" borderId="0" xfId="0" applyFont="1" applyFill="1" applyAlignment="1">
      <alignment vertical="center"/>
    </xf>
    <xf numFmtId="0" fontId="17" fillId="0" borderId="0" xfId="0" applyFont="1" applyBorder="1"/>
    <xf numFmtId="0" fontId="11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vertical="center"/>
    </xf>
    <xf numFmtId="1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7" fillId="2" borderId="0" xfId="2" applyFont="1" applyFill="1" applyBorder="1" applyAlignment="1">
      <alignment horizontal="right" vertical="center"/>
    </xf>
    <xf numFmtId="0" fontId="1" fillId="0" borderId="0" xfId="3"/>
    <xf numFmtId="2" fontId="23" fillId="2" borderId="0" xfId="3" applyNumberFormat="1" applyFont="1" applyFill="1"/>
    <xf numFmtId="0" fontId="23" fillId="2" borderId="0" xfId="3" applyFont="1" applyFill="1" applyAlignment="1">
      <alignment horizontal="right"/>
    </xf>
    <xf numFmtId="17" fontId="23" fillId="2" borderId="0" xfId="3" applyNumberFormat="1" applyFont="1" applyFill="1" applyAlignment="1">
      <alignment horizontal="right"/>
    </xf>
    <xf numFmtId="2" fontId="24" fillId="0" borderId="0" xfId="3" applyNumberFormat="1" applyFont="1"/>
    <xf numFmtId="2" fontId="1" fillId="0" borderId="0" xfId="3" applyNumberFormat="1"/>
    <xf numFmtId="0" fontId="6" fillId="0" borderId="0" xfId="3" applyFont="1"/>
    <xf numFmtId="3" fontId="8" fillId="0" borderId="0" xfId="3" applyNumberFormat="1" applyFont="1" applyFill="1" applyAlignment="1">
      <alignment horizontal="right"/>
    </xf>
    <xf numFmtId="3" fontId="8" fillId="0" borderId="0" xfId="3" applyNumberFormat="1" applyFont="1" applyAlignment="1">
      <alignment horizontal="right"/>
    </xf>
    <xf numFmtId="9" fontId="8" fillId="0" borderId="0" xfId="1" applyFont="1" applyFill="1" applyAlignment="1">
      <alignment horizontal="right"/>
    </xf>
    <xf numFmtId="0" fontId="25" fillId="0" borderId="0" xfId="3" applyFont="1"/>
    <xf numFmtId="1" fontId="25" fillId="0" borderId="0" xfId="4" applyNumberFormat="1" applyFont="1"/>
    <xf numFmtId="9" fontId="25" fillId="0" borderId="0" xfId="4" applyFont="1" applyAlignment="1">
      <alignment horizontal="right"/>
    </xf>
    <xf numFmtId="0" fontId="2" fillId="0" borderId="0" xfId="5"/>
    <xf numFmtId="0" fontId="28" fillId="0" borderId="5" xfId="5" applyFont="1" applyBorder="1" applyAlignment="1">
      <alignment vertical="center"/>
    </xf>
    <xf numFmtId="165" fontId="28" fillId="0" borderId="5" xfId="5" applyNumberFormat="1" applyFont="1" applyBorder="1" applyAlignment="1">
      <alignment horizontal="right" vertical="center"/>
    </xf>
    <xf numFmtId="3" fontId="28" fillId="0" borderId="5" xfId="5" applyNumberFormat="1" applyFont="1" applyBorder="1" applyAlignment="1">
      <alignment horizontal="right" vertical="center"/>
    </xf>
    <xf numFmtId="164" fontId="28" fillId="0" borderId="5" xfId="5" applyNumberFormat="1" applyFont="1" applyBorder="1" applyAlignment="1">
      <alignment horizontal="right" vertical="center"/>
    </xf>
    <xf numFmtId="0" fontId="29" fillId="0" borderId="5" xfId="5" applyFont="1" applyBorder="1" applyAlignment="1">
      <alignment vertical="center"/>
    </xf>
    <xf numFmtId="0" fontId="29" fillId="0" borderId="6" xfId="5" applyFont="1" applyBorder="1" applyAlignment="1">
      <alignment vertical="center"/>
    </xf>
    <xf numFmtId="0" fontId="29" fillId="0" borderId="7" xfId="5" applyFont="1" applyBorder="1" applyAlignment="1">
      <alignment vertical="center"/>
    </xf>
    <xf numFmtId="0" fontId="29" fillId="0" borderId="8" xfId="5" applyFont="1" applyBorder="1" applyAlignment="1">
      <alignment vertical="center"/>
    </xf>
    <xf numFmtId="0" fontId="28" fillId="0" borderId="7" xfId="5" applyFont="1" applyBorder="1" applyAlignment="1">
      <alignment vertical="center"/>
    </xf>
    <xf numFmtId="165" fontId="28" fillId="0" borderId="7" xfId="5" applyNumberFormat="1" applyFont="1" applyBorder="1" applyAlignment="1">
      <alignment horizontal="right" vertical="center"/>
    </xf>
    <xf numFmtId="3" fontId="28" fillId="0" borderId="7" xfId="5" applyNumberFormat="1" applyFont="1" applyBorder="1" applyAlignment="1">
      <alignment horizontal="right" vertical="center"/>
    </xf>
    <xf numFmtId="164" fontId="28" fillId="0" borderId="7" xfId="5" applyNumberFormat="1" applyFont="1" applyBorder="1" applyAlignment="1">
      <alignment horizontal="right" vertical="center"/>
    </xf>
    <xf numFmtId="0" fontId="29" fillId="0" borderId="9" xfId="5" applyFont="1" applyBorder="1" applyAlignment="1">
      <alignment vertical="center"/>
    </xf>
    <xf numFmtId="0" fontId="29" fillId="0" borderId="10" xfId="5" applyFont="1" applyBorder="1" applyAlignment="1">
      <alignment vertical="center"/>
    </xf>
    <xf numFmtId="0" fontId="29" fillId="0" borderId="0" xfId="5" applyFont="1" applyBorder="1" applyAlignment="1">
      <alignment vertical="center"/>
    </xf>
    <xf numFmtId="0" fontId="28" fillId="0" borderId="1" xfId="5" applyFont="1" applyBorder="1" applyAlignment="1">
      <alignment vertical="center"/>
    </xf>
    <xf numFmtId="165" fontId="28" fillId="0" borderId="1" xfId="5" applyNumberFormat="1" applyFont="1" applyBorder="1" applyAlignment="1">
      <alignment horizontal="right" vertical="center"/>
    </xf>
    <xf numFmtId="3" fontId="28" fillId="0" borderId="1" xfId="5" applyNumberFormat="1" applyFont="1" applyBorder="1" applyAlignment="1">
      <alignment horizontal="right" vertical="center"/>
    </xf>
    <xf numFmtId="164" fontId="28" fillId="0" borderId="1" xfId="5" applyNumberFormat="1" applyFont="1" applyBorder="1" applyAlignment="1">
      <alignment horizontal="right" vertical="center"/>
    </xf>
    <xf numFmtId="0" fontId="29" fillId="0" borderId="11" xfId="5" applyFont="1" applyBorder="1" applyAlignment="1">
      <alignment vertical="center"/>
    </xf>
    <xf numFmtId="0" fontId="2" fillId="0" borderId="1" xfId="5" applyBorder="1"/>
    <xf numFmtId="165" fontId="2" fillId="0" borderId="0" xfId="5" applyNumberFormat="1" applyFont="1"/>
    <xf numFmtId="165" fontId="2" fillId="0" borderId="0" xfId="5" applyNumberFormat="1"/>
    <xf numFmtId="3" fontId="2" fillId="0" borderId="0" xfId="5" applyNumberFormat="1"/>
    <xf numFmtId="0" fontId="27" fillId="2" borderId="0" xfId="5" applyFont="1" applyFill="1" applyBorder="1" applyAlignment="1">
      <alignment vertical="center" wrapText="1"/>
    </xf>
    <xf numFmtId="165" fontId="27" fillId="2" borderId="0" xfId="6" applyNumberFormat="1" applyFont="1" applyFill="1" applyBorder="1" applyAlignment="1">
      <alignment horizontal="right" vertical="center" wrapText="1"/>
    </xf>
    <xf numFmtId="3" fontId="27" fillId="2" borderId="0" xfId="5" applyNumberFormat="1" applyFont="1" applyFill="1" applyBorder="1" applyAlignment="1">
      <alignment horizontal="right" vertical="center" wrapText="1"/>
    </xf>
    <xf numFmtId="167" fontId="27" fillId="2" borderId="0" xfId="5" applyNumberFormat="1" applyFont="1" applyFill="1" applyBorder="1" applyAlignment="1">
      <alignment horizontal="right" vertical="center" wrapText="1"/>
    </xf>
    <xf numFmtId="164" fontId="27" fillId="2" borderId="4" xfId="5" applyNumberFormat="1" applyFont="1" applyFill="1" applyBorder="1" applyAlignment="1">
      <alignment horizontal="right" vertical="center" wrapText="1"/>
    </xf>
    <xf numFmtId="165" fontId="30" fillId="0" borderId="7" xfId="5" applyNumberFormat="1" applyFont="1" applyBorder="1" applyAlignment="1">
      <alignment horizontal="right" vertical="center"/>
    </xf>
    <xf numFmtId="165" fontId="30" fillId="0" borderId="5" xfId="5" applyNumberFormat="1" applyFont="1" applyBorder="1" applyAlignment="1">
      <alignment horizontal="right" vertical="center"/>
    </xf>
    <xf numFmtId="0" fontId="31" fillId="0" borderId="0" xfId="5" applyFont="1"/>
    <xf numFmtId="165" fontId="30" fillId="0" borderId="1" xfId="5" applyNumberFormat="1" applyFont="1" applyBorder="1" applyAlignment="1">
      <alignment horizontal="right" vertical="center"/>
    </xf>
    <xf numFmtId="0" fontId="33" fillId="0" borderId="5" xfId="5" applyFont="1" applyBorder="1" applyAlignment="1">
      <alignment vertical="center"/>
    </xf>
    <xf numFmtId="165" fontId="32" fillId="0" borderId="5" xfId="5" applyNumberFormat="1" applyFont="1" applyBorder="1" applyAlignment="1">
      <alignment horizontal="right" vertical="center"/>
    </xf>
    <xf numFmtId="165" fontId="33" fillId="0" borderId="5" xfId="5" applyNumberFormat="1" applyFont="1" applyBorder="1" applyAlignment="1">
      <alignment horizontal="right" vertical="center"/>
    </xf>
    <xf numFmtId="3" fontId="33" fillId="0" borderId="5" xfId="5" applyNumberFormat="1" applyFont="1" applyBorder="1" applyAlignment="1">
      <alignment horizontal="right" vertical="center"/>
    </xf>
    <xf numFmtId="164" fontId="33" fillId="0" borderId="5" xfId="5" applyNumberFormat="1" applyFont="1" applyBorder="1" applyAlignment="1">
      <alignment horizontal="right" vertical="center"/>
    </xf>
    <xf numFmtId="0" fontId="33" fillId="0" borderId="7" xfId="5" applyFont="1" applyBorder="1" applyAlignment="1">
      <alignment vertical="center"/>
    </xf>
    <xf numFmtId="165" fontId="32" fillId="0" borderId="7" xfId="5" applyNumberFormat="1" applyFont="1" applyBorder="1" applyAlignment="1">
      <alignment horizontal="right" vertical="center"/>
    </xf>
    <xf numFmtId="165" fontId="33" fillId="0" borderId="7" xfId="5" applyNumberFormat="1" applyFont="1" applyBorder="1" applyAlignment="1">
      <alignment horizontal="right" vertical="center"/>
    </xf>
    <xf numFmtId="3" fontId="33" fillId="0" borderId="7" xfId="5" applyNumberFormat="1" applyFont="1" applyBorder="1" applyAlignment="1">
      <alignment horizontal="right" vertical="center"/>
    </xf>
    <xf numFmtId="164" fontId="33" fillId="0" borderId="7" xfId="5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 vertical="center" indent="1"/>
    </xf>
    <xf numFmtId="3" fontId="12" fillId="0" borderId="0" xfId="0" applyNumberFormat="1" applyFont="1" applyFill="1" applyAlignment="1">
      <alignment horizontal="right" vertical="center" indent="2"/>
    </xf>
    <xf numFmtId="164" fontId="34" fillId="0" borderId="0" xfId="0" applyNumberFormat="1" applyFont="1" applyFill="1" applyAlignment="1">
      <alignment horizontal="right" vertical="center" indent="1"/>
    </xf>
    <xf numFmtId="164" fontId="34" fillId="0" borderId="0" xfId="0" applyNumberFormat="1" applyFont="1" applyFill="1" applyAlignment="1">
      <alignment horizontal="right" vertical="center" indent="2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2" fillId="0" borderId="3" xfId="0" applyNumberFormat="1" applyFont="1" applyFill="1" applyBorder="1" applyAlignment="1">
      <alignment horizontal="right" vertical="center" indent="1"/>
    </xf>
    <xf numFmtId="3" fontId="12" fillId="0" borderId="3" xfId="0" applyNumberFormat="1" applyFont="1" applyFill="1" applyBorder="1" applyAlignment="1">
      <alignment horizontal="right" vertical="center" indent="2"/>
    </xf>
    <xf numFmtId="164" fontId="34" fillId="0" borderId="3" xfId="0" applyNumberFormat="1" applyFont="1" applyFill="1" applyBorder="1" applyAlignment="1">
      <alignment horizontal="right" vertical="center" indent="1"/>
    </xf>
    <xf numFmtId="164" fontId="34" fillId="0" borderId="3" xfId="0" applyNumberFormat="1" applyFont="1" applyFill="1" applyBorder="1" applyAlignment="1">
      <alignment horizontal="right" vertical="center" indent="2"/>
    </xf>
    <xf numFmtId="49" fontId="33" fillId="0" borderId="7" xfId="5" applyNumberFormat="1" applyFont="1" applyBorder="1" applyAlignment="1">
      <alignment horizontal="right" vertical="center"/>
    </xf>
    <xf numFmtId="49" fontId="28" fillId="0" borderId="5" xfId="5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6" fillId="0" borderId="0" xfId="7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0" xfId="0" applyFont="1"/>
    <xf numFmtId="3" fontId="39" fillId="3" borderId="0" xfId="0" applyNumberFormat="1" applyFont="1" applyFill="1"/>
    <xf numFmtId="0" fontId="39" fillId="3" borderId="0" xfId="0" applyFont="1" applyFill="1"/>
    <xf numFmtId="3" fontId="39" fillId="2" borderId="0" xfId="0" applyNumberFormat="1" applyFont="1" applyFill="1"/>
    <xf numFmtId="0" fontId="39" fillId="2" borderId="0" xfId="0" applyFont="1" applyFill="1"/>
    <xf numFmtId="3" fontId="39" fillId="4" borderId="0" xfId="0" applyNumberFormat="1" applyFont="1" applyFill="1"/>
    <xf numFmtId="0" fontId="39" fillId="4" borderId="0" xfId="0" applyFont="1" applyFill="1"/>
    <xf numFmtId="0" fontId="37" fillId="5" borderId="13" xfId="0" applyFont="1" applyFill="1" applyBorder="1"/>
    <xf numFmtId="0" fontId="0" fillId="5" borderId="13" xfId="0" applyFill="1" applyBorder="1"/>
    <xf numFmtId="0" fontId="39" fillId="3" borderId="0" xfId="0" applyFont="1" applyFill="1" applyAlignment="1">
      <alignment horizontal="right"/>
    </xf>
    <xf numFmtId="3" fontId="39" fillId="3" borderId="0" xfId="0" applyNumberFormat="1" applyFont="1" applyFill="1" applyAlignment="1">
      <alignment horizontal="right"/>
    </xf>
    <xf numFmtId="4" fontId="39" fillId="3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37" fillId="5" borderId="0" xfId="0" applyFont="1" applyFill="1" applyBorder="1"/>
    <xf numFmtId="0" fontId="0" fillId="5" borderId="0" xfId="0" applyFill="1" applyBorder="1"/>
    <xf numFmtId="0" fontId="37" fillId="5" borderId="18" xfId="0" applyFont="1" applyFill="1" applyBorder="1"/>
    <xf numFmtId="0" fontId="0" fillId="5" borderId="18" xfId="0" applyFill="1" applyBorder="1"/>
    <xf numFmtId="0" fontId="0" fillId="0" borderId="0" xfId="0" applyFill="1"/>
    <xf numFmtId="0" fontId="37" fillId="0" borderId="0" xfId="0" applyFont="1" applyAlignment="1">
      <alignment horizontal="left" indent="2"/>
    </xf>
    <xf numFmtId="9" fontId="36" fillId="0" borderId="0" xfId="1" applyFont="1"/>
    <xf numFmtId="9" fontId="36" fillId="0" borderId="0" xfId="7" applyNumberFormat="1" applyFont="1"/>
    <xf numFmtId="3" fontId="40" fillId="0" borderId="0" xfId="0" applyNumberFormat="1" applyFont="1"/>
    <xf numFmtId="0" fontId="40" fillId="0" borderId="0" xfId="0" applyFont="1"/>
    <xf numFmtId="9" fontId="40" fillId="0" borderId="0" xfId="1" applyFont="1"/>
    <xf numFmtId="0" fontId="41" fillId="5" borderId="12" xfId="0" applyFont="1" applyFill="1" applyBorder="1"/>
    <xf numFmtId="0" fontId="37" fillId="5" borderId="15" xfId="0" applyFont="1" applyFill="1" applyBorder="1"/>
    <xf numFmtId="0" fontId="37" fillId="5" borderId="17" xfId="0" applyFont="1" applyFill="1" applyBorder="1"/>
    <xf numFmtId="0" fontId="0" fillId="0" borderId="0" xfId="0" applyFill="1" applyBorder="1"/>
    <xf numFmtId="168" fontId="0" fillId="0" borderId="0" xfId="0" applyNumberFormat="1" applyFill="1" applyBorder="1"/>
    <xf numFmtId="0" fontId="0" fillId="5" borderId="14" xfId="0" applyFill="1" applyBorder="1"/>
    <xf numFmtId="0" fontId="0" fillId="5" borderId="16" xfId="0" applyFill="1" applyBorder="1"/>
    <xf numFmtId="0" fontId="0" fillId="5" borderId="19" xfId="0" applyFill="1" applyBorder="1"/>
    <xf numFmtId="0" fontId="6" fillId="0" borderId="0" xfId="2" applyFont="1" applyAlignment="1">
      <alignment horizontal="left" vertical="center"/>
    </xf>
    <xf numFmtId="0" fontId="11" fillId="0" borderId="2" xfId="2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Border="1"/>
    <xf numFmtId="0" fontId="6" fillId="0" borderId="0" xfId="0" applyFont="1" applyAlignment="1">
      <alignment vertical="center"/>
    </xf>
    <xf numFmtId="0" fontId="6" fillId="0" borderId="0" xfId="2" applyFont="1" applyAlignment="1">
      <alignment horizontal="left"/>
    </xf>
    <xf numFmtId="3" fontId="11" fillId="0" borderId="2" xfId="2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3" fontId="6" fillId="0" borderId="0" xfId="0" applyNumberFormat="1" applyFont="1" applyFill="1"/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26" fillId="0" borderId="0" xfId="5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" fontId="11" fillId="0" borderId="0" xfId="2" applyNumberFormat="1" applyFont="1" applyBorder="1" applyAlignment="1">
      <alignment horizontal="right" vertical="center"/>
    </xf>
    <xf numFmtId="0" fontId="6" fillId="0" borderId="0" xfId="0" applyFont="1"/>
    <xf numFmtId="0" fontId="11" fillId="0" borderId="2" xfId="2" applyFont="1" applyFill="1" applyBorder="1" applyAlignment="1">
      <alignment horizontal="right"/>
    </xf>
    <xf numFmtId="2" fontId="6" fillId="0" borderId="0" xfId="3" applyNumberFormat="1" applyFont="1"/>
  </cellXfs>
  <cellStyles count="10">
    <cellStyle name="Normálna" xfId="0" builtinId="0"/>
    <cellStyle name="Normálna 2" xfId="2"/>
    <cellStyle name="Normálna 3" xfId="8"/>
    <cellStyle name="Normálne 4" xfId="7"/>
    <cellStyle name="Normálne 6" xfId="3"/>
    <cellStyle name="Normálne 7" xfId="5"/>
    <cellStyle name="Percentá" xfId="1" builtinId="5"/>
    <cellStyle name="Percentá 2" xfId="4"/>
    <cellStyle name="Percentá 3" xfId="9"/>
    <cellStyle name="Percentá 4" xfId="6"/>
  </cellStyles>
  <dxfs count="12"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externalLink" Target="externalLinks/externalLink4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36920384951885E-2"/>
          <c:y val="5.0925925925925923E-2"/>
          <c:w val="0.86869641294838151"/>
          <c:h val="0.89814814814814814"/>
        </c:manualLayout>
      </c:layout>
      <c:barChart>
        <c:barDir val="col"/>
        <c:grouping val="clustered"/>
        <c:varyColors val="0"/>
        <c:ser>
          <c:idx val="2"/>
          <c:order val="2"/>
          <c:tx>
            <c:v>Dlh bez jednorazových vplyvov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strRef>
              <c:f>'G01'!$B$2:$I$2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N</c:v>
                </c:pt>
                <c:pt idx="5">
                  <c:v>2017 N</c:v>
                </c:pt>
                <c:pt idx="6">
                  <c:v>2018 N</c:v>
                </c:pt>
                <c:pt idx="7">
                  <c:v>2019 N</c:v>
                </c:pt>
              </c:strCache>
            </c:strRef>
          </c:cat>
          <c:val>
            <c:numRef>
              <c:f>'G01'!$B$7:$I$7</c:f>
              <c:numCache>
                <c:formatCode>#\ ##0.0</c:formatCode>
                <c:ptCount val="8"/>
                <c:pt idx="0">
                  <c:v>6.6355017066248765</c:v>
                </c:pt>
                <c:pt idx="1">
                  <c:v>2.6987300058510377</c:v>
                </c:pt>
                <c:pt idx="2">
                  <c:v>1.0564778562057635</c:v>
                </c:pt>
                <c:pt idx="3">
                  <c:v>0.62763550870382989</c:v>
                </c:pt>
                <c:pt idx="4">
                  <c:v>9.4916994417722569E-2</c:v>
                </c:pt>
                <c:pt idx="5">
                  <c:v>-0.38235445839878213</c:v>
                </c:pt>
                <c:pt idx="6">
                  <c:v>-1.9017657020808783</c:v>
                </c:pt>
                <c:pt idx="7">
                  <c:v>-2.6112428326504418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B-429F-8ACC-699D5046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720072"/>
        <c:axId val="349718112"/>
      </c:barChart>
      <c:lineChart>
        <c:grouping val="standard"/>
        <c:varyColors val="0"/>
        <c:ser>
          <c:idx val="0"/>
          <c:order val="0"/>
          <c:tx>
            <c:v>Hrubý dlh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strRef>
              <c:f>'G01'!$B$2:$I$2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N</c:v>
                </c:pt>
                <c:pt idx="5">
                  <c:v>2017 N</c:v>
                </c:pt>
                <c:pt idx="6">
                  <c:v>2018 N</c:v>
                </c:pt>
                <c:pt idx="7">
                  <c:v>2019 N</c:v>
                </c:pt>
              </c:strCache>
            </c:strRef>
          </c:cat>
          <c:val>
            <c:numRef>
              <c:f>'G01'!$B$3:$I$3</c:f>
              <c:numCache>
                <c:formatCode>#\ ##0.0</c:formatCode>
                <c:ptCount val="8"/>
                <c:pt idx="0">
                  <c:v>9.1001051633595296</c:v>
                </c:pt>
                <c:pt idx="1">
                  <c:v>2.6183018008477603</c:v>
                </c:pt>
                <c:pt idx="2">
                  <c:v>-1.0901709128011134</c:v>
                </c:pt>
                <c:pt idx="3">
                  <c:v>-0.98886195765501128</c:v>
                </c:pt>
                <c:pt idx="4">
                  <c:v>-0.17399309928508444</c:v>
                </c:pt>
                <c:pt idx="5">
                  <c:v>-0.52556117061538288</c:v>
                </c:pt>
                <c:pt idx="6">
                  <c:v>-1.7191745251238615</c:v>
                </c:pt>
                <c:pt idx="7">
                  <c:v>-2.4814815959919585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B-429F-8ACC-699D50462C0E}"/>
            </c:ext>
          </c:extLst>
        </c:ser>
        <c:ser>
          <c:idx val="1"/>
          <c:order val="1"/>
          <c:tx>
            <c:v>Čistý dlh</c:v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strRef>
              <c:f>'G01'!$B$2:$I$2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N</c:v>
                </c:pt>
                <c:pt idx="5">
                  <c:v>2017 N</c:v>
                </c:pt>
                <c:pt idx="6">
                  <c:v>2018 N</c:v>
                </c:pt>
                <c:pt idx="7">
                  <c:v>2019 N</c:v>
                </c:pt>
              </c:strCache>
            </c:strRef>
          </c:cat>
          <c:val>
            <c:numRef>
              <c:f>'G01'!$B$5:$I$5</c:f>
              <c:numCache>
                <c:formatCode>#\ ##0.0</c:formatCode>
                <c:ptCount val="8"/>
                <c:pt idx="0">
                  <c:v>5.845038768210074</c:v>
                </c:pt>
                <c:pt idx="1">
                  <c:v>1.8027828208401147</c:v>
                </c:pt>
                <c:pt idx="2">
                  <c:v>0.78845591981117558</c:v>
                </c:pt>
                <c:pt idx="3">
                  <c:v>-1.5030171784149786</c:v>
                </c:pt>
                <c:pt idx="4">
                  <c:v>-1.9224373581613108E-2</c:v>
                </c:pt>
                <c:pt idx="5">
                  <c:v>9.7593180285921122E-2</c:v>
                </c:pt>
                <c:pt idx="6">
                  <c:v>-2.0326490456719801</c:v>
                </c:pt>
                <c:pt idx="7">
                  <c:v>-2.7401055352087802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B-429F-8ACC-699D5046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20072"/>
        <c:axId val="349718112"/>
      </c:lineChart>
      <c:catAx>
        <c:axId val="34972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9718112"/>
        <c:crosses val="autoZero"/>
        <c:auto val="1"/>
        <c:lblAlgn val="ctr"/>
        <c:lblOffset val="100"/>
        <c:noMultiLvlLbl val="0"/>
      </c:catAx>
      <c:valAx>
        <c:axId val="349718112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972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666666666666664"/>
          <c:y val="7.8990594925634289E-2"/>
          <c:w val="0.59722222222222221"/>
          <c:h val="0.22164843977836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94181977252838E-2"/>
          <c:y val="5.1400554097404488E-2"/>
          <c:w val="0.89261679790026249"/>
          <c:h val="0.78016076115485566"/>
        </c:manualLayout>
      </c:layout>
      <c:areaChart>
        <c:grouping val="standard"/>
        <c:varyColors val="0"/>
        <c:ser>
          <c:idx val="0"/>
          <c:order val="0"/>
          <c:tx>
            <c:strRef>
              <c:f>'G02'!$B$2</c:f>
              <c:strCache>
                <c:ptCount val="1"/>
                <c:pt idx="0">
                  <c:v>skutočnosť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'G02'!$A$5:$A$29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'G02'!$B$5:$B$29</c:f>
              <c:numCache>
                <c:formatCode>0.0</c:formatCode>
                <c:ptCount val="25"/>
                <c:pt idx="0">
                  <c:v>21.7</c:v>
                </c:pt>
                <c:pt idx="1">
                  <c:v>30.5</c:v>
                </c:pt>
                <c:pt idx="2">
                  <c:v>33</c:v>
                </c:pt>
                <c:pt idx="3">
                  <c:v>33.9</c:v>
                </c:pt>
                <c:pt idx="4">
                  <c:v>47.1</c:v>
                </c:pt>
                <c:pt idx="5">
                  <c:v>49.6</c:v>
                </c:pt>
                <c:pt idx="6">
                  <c:v>48.3</c:v>
                </c:pt>
                <c:pt idx="7">
                  <c:v>42.8</c:v>
                </c:pt>
                <c:pt idx="8">
                  <c:v>41.5</c:v>
                </c:pt>
                <c:pt idx="9">
                  <c:v>40.6</c:v>
                </c:pt>
                <c:pt idx="10">
                  <c:v>33.799999999999997</c:v>
                </c:pt>
                <c:pt idx="11">
                  <c:v>30.7</c:v>
                </c:pt>
                <c:pt idx="12">
                  <c:v>29.8</c:v>
                </c:pt>
                <c:pt idx="13">
                  <c:v>28.2</c:v>
                </c:pt>
                <c:pt idx="14">
                  <c:v>36</c:v>
                </c:pt>
                <c:pt idx="15">
                  <c:v>40.9</c:v>
                </c:pt>
                <c:pt idx="16">
                  <c:v>43.4</c:v>
                </c:pt>
                <c:pt idx="17">
                  <c:v>52.4</c:v>
                </c:pt>
                <c:pt idx="18">
                  <c:v>55</c:v>
                </c:pt>
                <c:pt idx="19">
                  <c:v>53.9</c:v>
                </c:pt>
                <c:pt idx="20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7-4794-A5F6-1CD8114B171B}"/>
            </c:ext>
          </c:extLst>
        </c:ser>
        <c:ser>
          <c:idx val="6"/>
          <c:order val="6"/>
          <c:tx>
            <c:strRef>
              <c:f>'G02'!$C$2</c:f>
              <c:strCache>
                <c:ptCount val="1"/>
                <c:pt idx="0">
                  <c:v>prognóza</c:v>
                </c:pt>
              </c:strCache>
            </c:strRef>
          </c:tx>
          <c:spPr>
            <a:solidFill>
              <a:srgbClr val="B1E8F9"/>
            </a:solidFill>
            <a:ln>
              <a:noFill/>
            </a:ln>
            <a:effectLst/>
          </c:spPr>
          <c:cat>
            <c:numRef>
              <c:f>'G02'!$A$5:$A$29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'G02'!$C$5:$C$29</c:f>
              <c:numCache>
                <c:formatCode>0.0</c:formatCode>
                <c:ptCount val="25"/>
                <c:pt idx="20">
                  <c:v>52.908376911612287</c:v>
                </c:pt>
                <c:pt idx="21">
                  <c:v>52.734383812327202</c:v>
                </c:pt>
                <c:pt idx="22">
                  <c:v>52.208822641711819</c:v>
                </c:pt>
                <c:pt idx="23">
                  <c:v>50.489648116587958</c:v>
                </c:pt>
                <c:pt idx="24">
                  <c:v>48.008166520595999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7-4794-A5F6-1CD8114B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681968"/>
        <c:axId val="349722424"/>
      </c:areaChart>
      <c:lineChart>
        <c:grouping val="standard"/>
        <c:varyColors val="0"/>
        <c:ser>
          <c:idx val="1"/>
          <c:order val="1"/>
          <c:tx>
            <c:strRef>
              <c:f>'G02'!$D$2</c:f>
              <c:strCache>
                <c:ptCount val="1"/>
                <c:pt idx="0">
                  <c:v>prvá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97-4794-A5F6-1CD8114B171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7-4794-A5F6-1CD8114B171B}"/>
              </c:ext>
            </c:extLst>
          </c:dPt>
          <c:cat>
            <c:numRef>
              <c:f>'G02'!$A$5:$A$28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'G02'!$D$5:$D$29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49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97-4794-A5F6-1CD8114B171B}"/>
            </c:ext>
          </c:extLst>
        </c:ser>
        <c:ser>
          <c:idx val="2"/>
          <c:order val="2"/>
          <c:tx>
            <c:strRef>
              <c:f>'G02'!$E$2</c:f>
              <c:strCache>
                <c:ptCount val="1"/>
                <c:pt idx="0">
                  <c:v>druhá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497-4794-A5F6-1CD8114B171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97-4794-A5F6-1CD8114B171B}"/>
              </c:ext>
            </c:extLst>
          </c:dPt>
          <c:cat>
            <c:numRef>
              <c:f>'G02'!$A$5:$A$28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'G02'!$E$5:$E$29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97-4794-A5F6-1CD8114B171B}"/>
            </c:ext>
          </c:extLst>
        </c:ser>
        <c:ser>
          <c:idx val="3"/>
          <c:order val="3"/>
          <c:tx>
            <c:strRef>
              <c:f>'G02'!$F$2</c:f>
              <c:strCache>
                <c:ptCount val="1"/>
                <c:pt idx="0">
                  <c:v>tretia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97-4794-A5F6-1CD8114B171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97-4794-A5F6-1CD8114B171B}"/>
              </c:ext>
            </c:extLst>
          </c:dPt>
          <c:cat>
            <c:numRef>
              <c:f>'G02'!$A$5:$A$28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'G02'!$F$5:$F$29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54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97-4794-A5F6-1CD8114B171B}"/>
            </c:ext>
          </c:extLst>
        </c:ser>
        <c:ser>
          <c:idx val="4"/>
          <c:order val="4"/>
          <c:tx>
            <c:strRef>
              <c:f>'G02'!$G$2</c:f>
              <c:strCache>
                <c:ptCount val="1"/>
                <c:pt idx="0">
                  <c:v>štvrtá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9497-4794-A5F6-1CD8114B171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9497-4794-A5F6-1CD8114B171B}"/>
              </c:ext>
            </c:extLst>
          </c:dPt>
          <c:cat>
            <c:numRef>
              <c:f>'G02'!$A$5:$A$28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'G02'!$G$5:$G$29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56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97-4794-A5F6-1CD8114B171B}"/>
            </c:ext>
          </c:extLst>
        </c:ser>
        <c:ser>
          <c:idx val="5"/>
          <c:order val="5"/>
          <c:tx>
            <c:strRef>
              <c:f>'G02'!$H$2</c:f>
              <c:strCache>
                <c:ptCount val="1"/>
                <c:pt idx="0">
                  <c:v>piata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497-4794-A5F6-1CD8114B171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9497-4794-A5F6-1CD8114B171B}"/>
              </c:ext>
            </c:extLst>
          </c:dPt>
          <c:cat>
            <c:numRef>
              <c:f>'G02'!$A$5:$A$28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'G02'!$H$5:$H$29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59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97-4794-A5F6-1CD8114B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ax val="61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868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8.3272747156605431E-2"/>
          <c:y val="0.10243000874890638"/>
          <c:w val="0.16274125109361329"/>
          <c:h val="0.11458442694663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6701662292208E-2"/>
          <c:y val="5.0925925925925923E-2"/>
          <c:w val="0.87830774278215218"/>
          <c:h val="0.84225284339457562"/>
        </c:manualLayout>
      </c:layout>
      <c:barChart>
        <c:barDir val="col"/>
        <c:grouping val="clustered"/>
        <c:varyColors val="0"/>
        <c:ser>
          <c:idx val="1"/>
          <c:order val="1"/>
          <c:tx>
            <c:v>Hrubý dlh bez jednorazových vplyvov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strRef>
              <c:f>'G04'!$B$2:$K$2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N</c:v>
                </c:pt>
                <c:pt idx="7">
                  <c:v>2017 N</c:v>
                </c:pt>
                <c:pt idx="8">
                  <c:v>2018 N</c:v>
                </c:pt>
                <c:pt idx="9">
                  <c:v>2019 N</c:v>
                </c:pt>
              </c:strCache>
            </c:strRef>
          </c:cat>
          <c:val>
            <c:numRef>
              <c:f>'G04'!$B$4:$K$4</c:f>
              <c:numCache>
                <c:formatCode>#\ ##0.0</c:formatCode>
                <c:ptCount val="10"/>
                <c:pt idx="0">
                  <c:v>40.81537861103979</c:v>
                </c:pt>
                <c:pt idx="1">
                  <c:v>44.572570372995784</c:v>
                </c:pt>
                <c:pt idx="2">
                  <c:v>51.208072079620663</c:v>
                </c:pt>
                <c:pt idx="3">
                  <c:v>53.906802085471703</c:v>
                </c:pt>
                <c:pt idx="4">
                  <c:v>54.96327994167747</c:v>
                </c:pt>
                <c:pt idx="5">
                  <c:v>55.590915450381303</c:v>
                </c:pt>
                <c:pt idx="6">
                  <c:v>55.685832444799026</c:v>
                </c:pt>
                <c:pt idx="7">
                  <c:v>55.303477986400246</c:v>
                </c:pt>
                <c:pt idx="8">
                  <c:v>53.401712284319366</c:v>
                </c:pt>
                <c:pt idx="9">
                  <c:v>50.790469451668926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B-403E-BC14-88609B8C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717328"/>
        <c:axId val="349720464"/>
      </c:barChart>
      <c:lineChart>
        <c:grouping val="standard"/>
        <c:varyColors val="0"/>
        <c:ser>
          <c:idx val="0"/>
          <c:order val="0"/>
          <c:tx>
            <c:v>Skutočnosť/prognóza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strRef>
              <c:f>'G04'!$B$2:$K$2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N</c:v>
                </c:pt>
                <c:pt idx="7">
                  <c:v>2017 N</c:v>
                </c:pt>
                <c:pt idx="8">
                  <c:v>2018 N</c:v>
                </c:pt>
                <c:pt idx="9">
                  <c:v>2019 N</c:v>
                </c:pt>
              </c:strCache>
            </c:strRef>
          </c:cat>
          <c:val>
            <c:numRef>
              <c:f>'G04'!$B$3:$K$3</c:f>
              <c:numCache>
                <c:formatCode>#\ ##0.0</c:formatCode>
                <c:ptCount val="10"/>
                <c:pt idx="0">
                  <c:v>40.81537861103979</c:v>
                </c:pt>
                <c:pt idx="1">
                  <c:v>43.269002817861121</c:v>
                </c:pt>
                <c:pt idx="2">
                  <c:v>52.369107981220651</c:v>
                </c:pt>
                <c:pt idx="3">
                  <c:v>54.987409782068411</c:v>
                </c:pt>
                <c:pt idx="4">
                  <c:v>53.897238869267298</c:v>
                </c:pt>
                <c:pt idx="5">
                  <c:v>52.908376911612287</c:v>
                </c:pt>
                <c:pt idx="6">
                  <c:v>52.734383812327202</c:v>
                </c:pt>
                <c:pt idx="7">
                  <c:v>52.208822641711819</c:v>
                </c:pt>
                <c:pt idx="8">
                  <c:v>50.489648116587958</c:v>
                </c:pt>
                <c:pt idx="9">
                  <c:v>48.008166520595999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03E-BC14-88609B8C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17328"/>
        <c:axId val="349720464"/>
      </c:lineChart>
      <c:catAx>
        <c:axId val="3497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9720464"/>
        <c:crosses val="autoZero"/>
        <c:auto val="1"/>
        <c:lblAlgn val="ctr"/>
        <c:lblOffset val="100"/>
        <c:noMultiLvlLbl val="0"/>
      </c:catAx>
      <c:valAx>
        <c:axId val="34972046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97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001093613298342E-2"/>
          <c:y val="6.076334208223972E-2"/>
          <c:w val="0.50478696412948376"/>
          <c:h val="0.16145888013998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6701662292208E-2"/>
          <c:y val="5.0925925925925923E-2"/>
          <c:w val="0.87830774278215218"/>
          <c:h val="0.84225284339457562"/>
        </c:manualLayout>
      </c:layout>
      <c:barChart>
        <c:barDir val="col"/>
        <c:grouping val="clustered"/>
        <c:varyColors val="0"/>
        <c:ser>
          <c:idx val="1"/>
          <c:order val="1"/>
          <c:tx>
            <c:v>Čistý dlh bez jednorazových vplyvov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strRef>
              <c:f>'G05'!$B$2:$K$2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N</c:v>
                </c:pt>
                <c:pt idx="7">
                  <c:v>2017 N</c:v>
                </c:pt>
                <c:pt idx="8">
                  <c:v>2018 N</c:v>
                </c:pt>
                <c:pt idx="9">
                  <c:v>2019 N</c:v>
                </c:pt>
              </c:strCache>
            </c:strRef>
          </c:cat>
          <c:val>
            <c:numRef>
              <c:f>'G05'!$B$4:$K$4</c:f>
              <c:numCache>
                <c:formatCode>#\ ##0.0</c:formatCode>
                <c:ptCount val="10"/>
                <c:pt idx="0">
                  <c:v>37.043603100593423</c:v>
                </c:pt>
                <c:pt idx="1">
                  <c:v>40.800794862549417</c:v>
                </c:pt>
                <c:pt idx="2">
                  <c:v>47.436296569174296</c:v>
                </c:pt>
                <c:pt idx="3">
                  <c:v>50.135026575025336</c:v>
                </c:pt>
                <c:pt idx="4">
                  <c:v>51.191504431231103</c:v>
                </c:pt>
                <c:pt idx="5">
                  <c:v>51.819139939934935</c:v>
                </c:pt>
                <c:pt idx="6">
                  <c:v>51.914056934352658</c:v>
                </c:pt>
                <c:pt idx="7">
                  <c:v>51.531702475953878</c:v>
                </c:pt>
                <c:pt idx="8">
                  <c:v>49.629936773872998</c:v>
                </c:pt>
                <c:pt idx="9">
                  <c:v>47.018693941222558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D-4322-8932-6F5FC980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717720"/>
        <c:axId val="349723992"/>
      </c:barChart>
      <c:lineChart>
        <c:grouping val="standard"/>
        <c:varyColors val="0"/>
        <c:ser>
          <c:idx val="0"/>
          <c:order val="0"/>
          <c:tx>
            <c:v>Skutočnosť/prognóza</c:v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strRef>
              <c:f>'G05'!$B$2:$K$2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N</c:v>
                </c:pt>
                <c:pt idx="7">
                  <c:v>2017 N</c:v>
                </c:pt>
                <c:pt idx="8">
                  <c:v>2018 N</c:v>
                </c:pt>
                <c:pt idx="9">
                  <c:v>2019 N</c:v>
                </c:pt>
              </c:strCache>
            </c:strRef>
          </c:cat>
          <c:val>
            <c:numRef>
              <c:f>'G05'!$B$3:$K$3</c:f>
              <c:numCache>
                <c:formatCode>#\ ##0.0</c:formatCode>
                <c:ptCount val="10"/>
                <c:pt idx="0">
                  <c:v>37.043603100593423</c:v>
                </c:pt>
                <c:pt idx="1">
                  <c:v>40.946248169100059</c:v>
                </c:pt>
                <c:pt idx="2">
                  <c:v>46.791286937310133</c:v>
                </c:pt>
                <c:pt idx="3">
                  <c:v>48.594069758150248</c:v>
                </c:pt>
                <c:pt idx="4">
                  <c:v>49.382525677961418</c:v>
                </c:pt>
                <c:pt idx="5">
                  <c:v>47.879508499546439</c:v>
                </c:pt>
                <c:pt idx="6">
                  <c:v>47.860284125964832</c:v>
                </c:pt>
                <c:pt idx="7">
                  <c:v>47.957877306250744</c:v>
                </c:pt>
                <c:pt idx="8">
                  <c:v>45.925228260578777</c:v>
                </c:pt>
                <c:pt idx="9">
                  <c:v>43.185122725369993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D-4322-8932-6F5FC980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17720"/>
        <c:axId val="349723992"/>
      </c:lineChart>
      <c:catAx>
        <c:axId val="34971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9723992"/>
        <c:crosses val="autoZero"/>
        <c:auto val="1"/>
        <c:lblAlgn val="ctr"/>
        <c:lblOffset val="100"/>
        <c:noMultiLvlLbl val="0"/>
      </c:catAx>
      <c:valAx>
        <c:axId val="349723992"/>
        <c:scaling>
          <c:orientation val="minMax"/>
          <c:max val="54"/>
          <c:min val="3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34971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001093613298342E-2"/>
          <c:y val="6.076334208223972E-2"/>
          <c:w val="0.50478696412948376"/>
          <c:h val="0.16145888013998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5.1400554097404488E-2"/>
          <c:w val="0.87469335083114652"/>
          <c:h val="0.781384433298968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3B5EA"/>
            </a:solidFill>
          </c:spPr>
          <c:invertIfNegative val="0"/>
          <c:cat>
            <c:strRef>
              <c:f>'G06, G07'!$B$27:$M$27</c:f>
              <c:strCach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viac</c:v>
                </c:pt>
              </c:strCache>
            </c:strRef>
          </c:cat>
          <c:val>
            <c:numRef>
              <c:f>'G06, G07'!$B$3:$M$3</c:f>
              <c:numCache>
                <c:formatCode>#,##0</c:formatCode>
                <c:ptCount val="12"/>
                <c:pt idx="0">
                  <c:v>1340</c:v>
                </c:pt>
                <c:pt idx="1">
                  <c:v>466</c:v>
                </c:pt>
                <c:pt idx="2">
                  <c:v>332</c:v>
                </c:pt>
                <c:pt idx="3">
                  <c:v>251</c:v>
                </c:pt>
                <c:pt idx="4">
                  <c:v>163</c:v>
                </c:pt>
                <c:pt idx="5">
                  <c:v>101</c:v>
                </c:pt>
                <c:pt idx="6">
                  <c:v>50</c:v>
                </c:pt>
                <c:pt idx="7">
                  <c:v>33</c:v>
                </c:pt>
                <c:pt idx="8">
                  <c:v>28</c:v>
                </c:pt>
                <c:pt idx="9">
                  <c:v>18</c:v>
                </c:pt>
                <c:pt idx="10">
                  <c:v>12</c:v>
                </c:pt>
                <c:pt idx="1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D-474F-B847-8AC211BFC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68401168"/>
        <c:axId val="268401560"/>
      </c:barChart>
      <c:lineChart>
        <c:grouping val="standard"/>
        <c:varyColors val="0"/>
        <c:ser>
          <c:idx val="1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12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  <c:pt idx="11">
                <c:v>viac</c:v>
              </c:pt>
            </c:strLit>
          </c:cat>
          <c:val>
            <c:numRef>
              <c:f>'G06, G07'!$B$4:$M$4</c:f>
              <c:numCache>
                <c:formatCode>#,##0</c:formatCode>
                <c:ptCount val="12"/>
                <c:pt idx="0">
                  <c:v>1340</c:v>
                </c:pt>
                <c:pt idx="1">
                  <c:v>1806</c:v>
                </c:pt>
                <c:pt idx="2">
                  <c:v>2138</c:v>
                </c:pt>
                <c:pt idx="3">
                  <c:v>2389</c:v>
                </c:pt>
                <c:pt idx="4">
                  <c:v>2552</c:v>
                </c:pt>
                <c:pt idx="5">
                  <c:v>2653</c:v>
                </c:pt>
                <c:pt idx="6">
                  <c:v>2703</c:v>
                </c:pt>
                <c:pt idx="7">
                  <c:v>2736</c:v>
                </c:pt>
                <c:pt idx="8">
                  <c:v>2764</c:v>
                </c:pt>
                <c:pt idx="9">
                  <c:v>2782</c:v>
                </c:pt>
                <c:pt idx="10">
                  <c:v>2794</c:v>
                </c:pt>
                <c:pt idx="11">
                  <c:v>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D-474F-B847-8AC211BFC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02344"/>
        <c:axId val="268401952"/>
      </c:lineChart>
      <c:catAx>
        <c:axId val="26840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68401560"/>
        <c:crosses val="autoZero"/>
        <c:auto val="1"/>
        <c:lblAlgn val="r"/>
        <c:lblOffset val="100"/>
        <c:noMultiLvlLbl val="0"/>
      </c:catAx>
      <c:valAx>
        <c:axId val="26840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68401168"/>
        <c:crosses val="autoZero"/>
        <c:crossBetween val="between"/>
      </c:valAx>
      <c:valAx>
        <c:axId val="268401952"/>
        <c:scaling>
          <c:orientation val="minMax"/>
          <c:max val="3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68402344"/>
        <c:crosses val="max"/>
        <c:crossBetween val="between"/>
      </c:valAx>
      <c:catAx>
        <c:axId val="268402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4019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5.1400554097404488E-2"/>
          <c:w val="0.87469335083114652"/>
          <c:h val="0.7907467317653572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13B5EA"/>
            </a:solidFill>
          </c:spPr>
          <c:invertIfNegative val="0"/>
          <c:cat>
            <c:strRef>
              <c:f>'G06, G07'!$B$27:$M$27</c:f>
              <c:strCach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viac</c:v>
                </c:pt>
              </c:strCache>
            </c:strRef>
          </c:cat>
          <c:val>
            <c:numRef>
              <c:f>'G06, G07'!$B$9:$M$9</c:f>
              <c:numCache>
                <c:formatCode>0%</c:formatCode>
                <c:ptCount val="12"/>
                <c:pt idx="0">
                  <c:v>0</c:v>
                </c:pt>
                <c:pt idx="1">
                  <c:v>3.828110559437569E-2</c:v>
                </c:pt>
                <c:pt idx="2">
                  <c:v>9.0590094228582455E-2</c:v>
                </c:pt>
                <c:pt idx="3">
                  <c:v>0.17221147881663568</c:v>
                </c:pt>
                <c:pt idx="4">
                  <c:v>0.18473175598449276</c:v>
                </c:pt>
                <c:pt idx="5">
                  <c:v>8.7099071061701408E-2</c:v>
                </c:pt>
                <c:pt idx="6">
                  <c:v>0.21364749998307581</c:v>
                </c:pt>
                <c:pt idx="7">
                  <c:v>1.4922052908269357E-2</c:v>
                </c:pt>
                <c:pt idx="8">
                  <c:v>2.5045384877550318E-2</c:v>
                </c:pt>
                <c:pt idx="9">
                  <c:v>1.3778386500141586E-2</c:v>
                </c:pt>
                <c:pt idx="10">
                  <c:v>5.2968165323094693E-3</c:v>
                </c:pt>
                <c:pt idx="11">
                  <c:v>0.15439635351286549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3-402B-90B7-C01220E4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68403128"/>
        <c:axId val="268403520"/>
      </c:barChart>
      <c:lineChart>
        <c:grouping val="standard"/>
        <c:varyColors val="0"/>
        <c:ser>
          <c:idx val="0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12"/>
              <c:pt idx="0">
                <c:v>0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100</c:v>
              </c:pt>
              <c:pt idx="11">
                <c:v>viac</c:v>
              </c:pt>
            </c:strLit>
          </c:cat>
          <c:val>
            <c:numRef>
              <c:f>'G06, G07'!$B$10:$M$10</c:f>
              <c:numCache>
                <c:formatCode>0%</c:formatCode>
                <c:ptCount val="12"/>
                <c:pt idx="0">
                  <c:v>0</c:v>
                </c:pt>
                <c:pt idx="1">
                  <c:v>3.828110559437569E-2</c:v>
                </c:pt>
                <c:pt idx="2">
                  <c:v>0.12887119982295814</c:v>
                </c:pt>
                <c:pt idx="3">
                  <c:v>0.30108267863959381</c:v>
                </c:pt>
                <c:pt idx="4">
                  <c:v>0.48581443462408658</c:v>
                </c:pt>
                <c:pt idx="5">
                  <c:v>0.57291350568578803</c:v>
                </c:pt>
                <c:pt idx="6">
                  <c:v>0.78656100566886389</c:v>
                </c:pt>
                <c:pt idx="7">
                  <c:v>0.8014830585771332</c:v>
                </c:pt>
                <c:pt idx="8">
                  <c:v>0.82652844345468357</c:v>
                </c:pt>
                <c:pt idx="9">
                  <c:v>0.8403068299548252</c:v>
                </c:pt>
                <c:pt idx="10">
                  <c:v>0.84560364648713471</c:v>
                </c:pt>
                <c:pt idx="11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3-402B-90B7-C01220E4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04304"/>
        <c:axId val="268403912"/>
      </c:lineChart>
      <c:catAx>
        <c:axId val="2684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68403520"/>
        <c:crosses val="autoZero"/>
        <c:auto val="1"/>
        <c:lblAlgn val="r"/>
        <c:lblOffset val="100"/>
        <c:noMultiLvlLbl val="0"/>
      </c:catAx>
      <c:valAx>
        <c:axId val="268403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68403128"/>
        <c:crosses val="autoZero"/>
        <c:crossBetween val="between"/>
      </c:valAx>
      <c:valAx>
        <c:axId val="26840391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68404304"/>
        <c:crosses val="max"/>
        <c:crossBetween val="between"/>
      </c:valAx>
      <c:catAx>
        <c:axId val="26840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4039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61912</xdr:rowOff>
    </xdr:from>
    <xdr:to>
      <xdr:col>3</xdr:col>
      <xdr:colOff>390525</xdr:colOff>
      <xdr:row>23</xdr:row>
      <xdr:rowOff>138112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2</xdr:row>
      <xdr:rowOff>23812</xdr:rowOff>
    </xdr:from>
    <xdr:to>
      <xdr:col>17</xdr:col>
      <xdr:colOff>161925</xdr:colOff>
      <xdr:row>16</xdr:row>
      <xdr:rowOff>100012</xdr:rowOff>
    </xdr:to>
    <xdr:grpSp>
      <xdr:nvGrpSpPr>
        <xdr:cNvPr id="2" name="Skupina 1"/>
        <xdr:cNvGrpSpPr/>
      </xdr:nvGrpSpPr>
      <xdr:grpSpPr>
        <a:xfrm>
          <a:off x="5953125" y="700087"/>
          <a:ext cx="4572000" cy="2743200"/>
          <a:chOff x="7334250" y="700087"/>
          <a:chExt cx="4572000" cy="2743200"/>
        </a:xfrm>
      </xdr:grpSpPr>
      <xdr:graphicFrame macro="">
        <xdr:nvGraphicFramePr>
          <xdr:cNvPr id="3" name="Graf 2"/>
          <xdr:cNvGraphicFramePr/>
        </xdr:nvGraphicFramePr>
        <xdr:xfrm>
          <a:off x="7334250" y="700087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ovná spojnica 3"/>
          <xdr:cNvCxnSpPr/>
        </xdr:nvCxnSpPr>
        <xdr:spPr>
          <a:xfrm flipH="1" flipV="1">
            <a:off x="10572750" y="838200"/>
            <a:ext cx="0" cy="2160000"/>
          </a:xfrm>
          <a:prstGeom prst="line">
            <a:avLst/>
          </a:prstGeom>
          <a:ln w="15875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5" name="BlokTextu 4"/>
          <xdr:cNvSpPr txBox="1"/>
        </xdr:nvSpPr>
        <xdr:spPr>
          <a:xfrm>
            <a:off x="10658475" y="2209800"/>
            <a:ext cx="828675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1000">
                <a:solidFill>
                  <a:srgbClr val="FF0000"/>
                </a:solidFill>
                <a:latin typeface="Constantia" panose="02030602050306030303" pitchFamily="18" charset="0"/>
              </a:rPr>
              <a:t>účinnosť ústavného zákona</a:t>
            </a:r>
          </a:p>
        </xdr:txBody>
      </xdr:sp>
      <xdr:cxnSp macro="">
        <xdr:nvCxnSpPr>
          <xdr:cNvPr id="6" name="Rovná spojovacia šípka 5"/>
          <xdr:cNvCxnSpPr/>
        </xdr:nvCxnSpPr>
        <xdr:spPr>
          <a:xfrm>
            <a:off x="10734675" y="2162175"/>
            <a:ext cx="561975" cy="0"/>
          </a:xfrm>
          <a:prstGeom prst="straightConnector1">
            <a:avLst/>
          </a:prstGeom>
          <a:ln w="158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10</xdr:row>
      <xdr:rowOff>0</xdr:rowOff>
    </xdr:from>
    <xdr:to>
      <xdr:col>28</xdr:col>
      <xdr:colOff>181610</xdr:colOff>
      <xdr:row>27</xdr:row>
      <xdr:rowOff>22225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1600200"/>
          <a:ext cx="3839210" cy="2613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95249</xdr:rowOff>
    </xdr:from>
    <xdr:to>
      <xdr:col>6</xdr:col>
      <xdr:colOff>492975</xdr:colOff>
      <xdr:row>22</xdr:row>
      <xdr:rowOff>118349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152399</xdr:rowOff>
    </xdr:from>
    <xdr:to>
      <xdr:col>5</xdr:col>
      <xdr:colOff>312000</xdr:colOff>
      <xdr:row>21</xdr:row>
      <xdr:rowOff>175499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142875</xdr:colOff>
      <xdr:row>25</xdr:row>
      <xdr:rowOff>69000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609599</xdr:colOff>
      <xdr:row>11</xdr:row>
      <xdr:rowOff>0</xdr:rowOff>
    </xdr:from>
    <xdr:to>
      <xdr:col>13</xdr:col>
      <xdr:colOff>200024</xdr:colOff>
      <xdr:row>25</xdr:row>
      <xdr:rowOff>69000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0.61457</cdr:x>
      <cdr:y>0.89436</cdr:y>
    </cdr:from>
    <cdr:to>
      <cdr:x>0.93686</cdr:x>
      <cdr:y>1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722015" y="2426412"/>
          <a:ext cx="1427455" cy="286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Constantia" pitchFamily="18" charset="0"/>
            </a:rPr>
            <a:t>pomer</a:t>
          </a:r>
          <a:r>
            <a:rPr lang="sk-SK" sz="1050" baseline="0">
              <a:latin typeface="Constantia" pitchFamily="18" charset="0"/>
            </a:rPr>
            <a:t> zadlženia (%)</a:t>
          </a:r>
          <a:endParaRPr lang="sk-SK" sz="1050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0.53927</cdr:x>
      <cdr:y>0.11903</cdr:y>
    </cdr:from>
    <cdr:to>
      <cdr:x>0.89124</cdr:x>
      <cdr:y>0.19794</cdr:y>
    </cdr:to>
    <cdr:sp macro="" textlink="">
      <cdr:nvSpPr>
        <cdr:cNvPr id="5" name="BlokTextu 1"/>
        <cdr:cNvSpPr txBox="1"/>
      </cdr:nvSpPr>
      <cdr:spPr>
        <a:xfrm xmlns:a="http://schemas.openxmlformats.org/drawingml/2006/main">
          <a:off x="2388505" y="325656"/>
          <a:ext cx="1558919" cy="215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latin typeface="Constantia" pitchFamily="18" charset="0"/>
            </a:rPr>
            <a:t>kumulatívny</a:t>
          </a:r>
          <a:r>
            <a:rPr lang="sk-SK" sz="1000" baseline="0">
              <a:latin typeface="Constantia" pitchFamily="18" charset="0"/>
            </a:rPr>
            <a:t> počet obcí</a:t>
          </a:r>
          <a:endParaRPr lang="sk-SK" sz="1000">
            <a:latin typeface="Constantia" pitchFamily="18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0.61658</cdr:x>
      <cdr:y>0.90344</cdr:y>
    </cdr:from>
    <cdr:to>
      <cdr:x>0.93686</cdr:x>
      <cdr:y>1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2730226" y="2451046"/>
          <a:ext cx="1418190" cy="261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050">
              <a:latin typeface="Constantia" pitchFamily="18" charset="0"/>
            </a:rPr>
            <a:t>pomer</a:t>
          </a:r>
          <a:r>
            <a:rPr lang="sk-SK" sz="1050" baseline="0">
              <a:latin typeface="Constantia" pitchFamily="18" charset="0"/>
            </a:rPr>
            <a:t> zadlženia (%)</a:t>
          </a:r>
          <a:endParaRPr lang="sk-SK" sz="1050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0.51183</cdr:x>
      <cdr:y>0.03995</cdr:y>
    </cdr:from>
    <cdr:to>
      <cdr:x>0.89473</cdr:x>
      <cdr:y>0.13974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003709" y="109290"/>
          <a:ext cx="1498968" cy="273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050">
              <a:latin typeface="Constantia" pitchFamily="18" charset="0"/>
            </a:rPr>
            <a:t>kumulatívny</a:t>
          </a:r>
          <a:r>
            <a:rPr lang="sk-SK" sz="1050" baseline="0">
              <a:latin typeface="Constantia" pitchFamily="18" charset="0"/>
            </a:rPr>
            <a:t> objem dlhu</a:t>
          </a:r>
          <a:endParaRPr lang="sk-SK" sz="1050">
            <a:latin typeface="Constantia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lientov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FIS\M-T%20fiscal%20June10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4_Zasadnutia/februar/Opatrenia%20RVS_20140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ientov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  <row r="3">
          <cell r="M3">
            <v>0.219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9"/>
  <sheetViews>
    <sheetView showGridLines="0" workbookViewId="0">
      <selection activeCell="A2" sqref="A2"/>
    </sheetView>
  </sheetViews>
  <sheetFormatPr defaultRowHeight="15" x14ac:dyDescent="0.25"/>
  <cols>
    <col min="1" max="1" width="17.42578125" style="7" customWidth="1"/>
    <col min="2" max="4" width="9.140625" style="7"/>
    <col min="5" max="5" width="10" style="7" customWidth="1"/>
    <col min="6" max="6" width="8.7109375" style="7" customWidth="1"/>
    <col min="7" max="7" width="50" style="7" customWidth="1"/>
    <col min="8" max="16384" width="9.140625" style="7"/>
  </cols>
  <sheetData>
    <row r="1" spans="1:12" x14ac:dyDescent="0.25">
      <c r="A1" s="200" t="s">
        <v>76</v>
      </c>
      <c r="B1" s="200"/>
      <c r="C1" s="200"/>
      <c r="D1" s="200"/>
      <c r="E1" s="200"/>
      <c r="F1" s="200"/>
      <c r="G1" s="200"/>
    </row>
    <row r="2" spans="1:12" ht="36" x14ac:dyDescent="0.25">
      <c r="A2" s="39"/>
      <c r="B2" s="39" t="s">
        <v>62</v>
      </c>
      <c r="C2" s="39" t="s">
        <v>63</v>
      </c>
      <c r="D2" s="39" t="s">
        <v>64</v>
      </c>
      <c r="E2" s="39" t="s">
        <v>65</v>
      </c>
      <c r="F2" s="39" t="s">
        <v>66</v>
      </c>
      <c r="G2" s="39" t="s">
        <v>67</v>
      </c>
      <c r="H2" s="10"/>
      <c r="I2" s="10"/>
      <c r="J2" s="10"/>
      <c r="K2" s="10"/>
      <c r="L2" s="10"/>
    </row>
    <row r="3" spans="1:12" x14ac:dyDescent="0.25">
      <c r="A3" s="13" t="s">
        <v>68</v>
      </c>
      <c r="B3" s="63">
        <v>41829</v>
      </c>
      <c r="C3" s="12">
        <v>20000</v>
      </c>
      <c r="D3" s="63">
        <v>45961</v>
      </c>
      <c r="E3" s="44" t="s">
        <v>25</v>
      </c>
      <c r="F3" s="44" t="s">
        <v>25</v>
      </c>
      <c r="G3" s="12" t="s">
        <v>69</v>
      </c>
      <c r="H3" s="10"/>
      <c r="I3" s="10"/>
      <c r="J3" s="10"/>
      <c r="K3" s="10"/>
      <c r="L3" s="10"/>
    </row>
    <row r="4" spans="1:12" ht="24" x14ac:dyDescent="0.25">
      <c r="A4" s="64" t="s">
        <v>70</v>
      </c>
      <c r="B4" s="65">
        <v>42242</v>
      </c>
      <c r="C4" s="30">
        <v>3800</v>
      </c>
      <c r="D4" s="66">
        <v>46599</v>
      </c>
      <c r="E4" s="67" t="s">
        <v>25</v>
      </c>
      <c r="F4" s="68" t="s">
        <v>25</v>
      </c>
      <c r="G4" s="15" t="s">
        <v>71</v>
      </c>
      <c r="H4" s="10"/>
      <c r="I4" s="10"/>
      <c r="J4" s="10"/>
      <c r="K4" s="10"/>
      <c r="L4" s="10"/>
    </row>
    <row r="5" spans="1:12" x14ac:dyDescent="0.25">
      <c r="A5" s="69" t="s">
        <v>72</v>
      </c>
      <c r="B5" s="70">
        <v>42464</v>
      </c>
      <c r="C5" s="71">
        <v>2500</v>
      </c>
      <c r="D5" s="72">
        <v>46356</v>
      </c>
      <c r="E5" s="73" t="s">
        <v>25</v>
      </c>
      <c r="F5" s="53" t="s">
        <v>25</v>
      </c>
      <c r="G5" s="74" t="s">
        <v>73</v>
      </c>
      <c r="H5" s="10"/>
      <c r="I5" s="10"/>
      <c r="J5" s="10"/>
      <c r="K5" s="10"/>
      <c r="L5" s="10"/>
    </row>
    <row r="6" spans="1:12" ht="35.25" customHeight="1" x14ac:dyDescent="0.25">
      <c r="A6" s="201" t="s">
        <v>74</v>
      </c>
      <c r="B6" s="201"/>
      <c r="C6" s="201"/>
      <c r="D6" s="201"/>
      <c r="E6" s="201"/>
      <c r="F6" s="201"/>
      <c r="G6" s="75" t="s">
        <v>75</v>
      </c>
      <c r="H6" s="10"/>
      <c r="I6" s="10"/>
      <c r="J6" s="10"/>
      <c r="K6" s="10"/>
      <c r="L6" s="10"/>
    </row>
    <row r="7" spans="1:12" x14ac:dyDescent="0.25">
      <c r="A7" s="13"/>
      <c r="B7" s="63"/>
      <c r="C7" s="12"/>
      <c r="D7" s="63"/>
      <c r="E7" s="12"/>
      <c r="F7" s="12"/>
      <c r="G7" s="12"/>
      <c r="H7" s="10"/>
      <c r="I7" s="10"/>
      <c r="J7" s="10"/>
      <c r="K7" s="10"/>
      <c r="L7" s="10"/>
    </row>
    <row r="8" spans="1:12" x14ac:dyDescent="0.25">
      <c r="A8" s="13"/>
      <c r="B8" s="63"/>
      <c r="C8" s="12"/>
      <c r="D8" s="63"/>
      <c r="E8" s="12"/>
      <c r="F8" s="12"/>
      <c r="G8" s="12"/>
      <c r="H8" s="10"/>
      <c r="I8" s="10"/>
      <c r="J8" s="10"/>
      <c r="K8" s="10"/>
      <c r="L8" s="10"/>
    </row>
    <row r="9" spans="1:12" x14ac:dyDescent="0.25">
      <c r="A9" s="13"/>
      <c r="B9" s="63"/>
      <c r="C9" s="12"/>
      <c r="D9" s="63"/>
      <c r="E9" s="12"/>
      <c r="F9" s="12"/>
      <c r="G9" s="12"/>
      <c r="H9" s="10"/>
      <c r="I9" s="10"/>
      <c r="J9" s="10"/>
      <c r="K9" s="10"/>
      <c r="L9" s="10"/>
    </row>
    <row r="10" spans="1:12" x14ac:dyDescent="0.25">
      <c r="A10" s="13"/>
      <c r="B10" s="63"/>
      <c r="C10" s="12"/>
      <c r="D10" s="63"/>
      <c r="E10" s="76"/>
      <c r="F10" s="12"/>
      <c r="G10" s="12"/>
      <c r="H10" s="10"/>
      <c r="I10" s="10"/>
      <c r="J10" s="10"/>
      <c r="K10" s="10"/>
      <c r="L10" s="10"/>
    </row>
    <row r="11" spans="1:12" x14ac:dyDescent="0.25">
      <c r="A11" s="13"/>
      <c r="B11" s="63"/>
      <c r="C11" s="12"/>
      <c r="D11" s="63"/>
      <c r="E11" s="12"/>
      <c r="F11" s="12"/>
      <c r="G11" s="12"/>
      <c r="H11" s="10"/>
      <c r="I11" s="10"/>
      <c r="J11" s="10"/>
      <c r="K11" s="10"/>
      <c r="L11" s="10"/>
    </row>
    <row r="12" spans="1:12" x14ac:dyDescent="0.25">
      <c r="A12" s="13"/>
      <c r="B12" s="63"/>
      <c r="C12" s="12"/>
      <c r="D12" s="63"/>
      <c r="E12" s="12"/>
      <c r="F12" s="12"/>
      <c r="G12" s="12"/>
      <c r="H12" s="10"/>
      <c r="I12" s="10"/>
      <c r="J12" s="10"/>
      <c r="K12" s="10"/>
      <c r="L12" s="10"/>
    </row>
    <row r="13" spans="1:12" x14ac:dyDescent="0.25">
      <c r="A13" s="13"/>
      <c r="B13" s="63"/>
      <c r="C13" s="12"/>
      <c r="D13" s="63"/>
      <c r="E13" s="12"/>
      <c r="F13" s="12"/>
      <c r="G13" s="12"/>
      <c r="H13" s="10"/>
      <c r="I13" s="10"/>
      <c r="J13" s="10"/>
      <c r="K13" s="10"/>
      <c r="L13" s="10"/>
    </row>
    <row r="14" spans="1:12" x14ac:dyDescent="0.25">
      <c r="A14" s="13"/>
      <c r="B14" s="63"/>
      <c r="C14" s="12"/>
      <c r="D14" s="63"/>
      <c r="E14" s="12"/>
      <c r="F14" s="12"/>
      <c r="G14" s="12"/>
      <c r="H14" s="10"/>
      <c r="I14" s="10"/>
      <c r="J14" s="10"/>
      <c r="K14" s="10"/>
      <c r="L14" s="10"/>
    </row>
    <row r="15" spans="1:12" x14ac:dyDescent="0.25">
      <c r="A15" s="13"/>
      <c r="B15" s="12"/>
      <c r="C15" s="12"/>
      <c r="D15" s="12"/>
      <c r="E15" s="12"/>
      <c r="F15" s="12"/>
      <c r="G15" s="12"/>
      <c r="H15" s="10"/>
      <c r="I15" s="10"/>
      <c r="J15" s="10"/>
      <c r="K15" s="10"/>
      <c r="L15" s="10"/>
    </row>
    <row r="16" spans="1:12" x14ac:dyDescent="0.25">
      <c r="A16" s="13"/>
      <c r="B16" s="12"/>
      <c r="C16" s="12"/>
      <c r="D16" s="12"/>
      <c r="E16" s="12"/>
      <c r="F16" s="12"/>
      <c r="G16" s="12"/>
      <c r="H16" s="10"/>
      <c r="I16" s="10"/>
      <c r="J16" s="10"/>
      <c r="K16" s="10"/>
      <c r="L16" s="10"/>
    </row>
    <row r="17" spans="1:12" x14ac:dyDescent="0.25">
      <c r="A17" s="13"/>
      <c r="B17" s="12"/>
      <c r="C17" s="12"/>
      <c r="D17" s="12"/>
      <c r="E17" s="12"/>
      <c r="F17" s="12"/>
      <c r="G17" s="12"/>
      <c r="H17" s="10"/>
      <c r="I17" s="10"/>
      <c r="J17" s="10"/>
      <c r="K17" s="10"/>
      <c r="L17" s="10"/>
    </row>
    <row r="18" spans="1:12" x14ac:dyDescent="0.25">
      <c r="A18" s="13"/>
      <c r="B18" s="12"/>
      <c r="C18" s="12"/>
      <c r="D18" s="12"/>
      <c r="E18" s="12"/>
      <c r="F18" s="12"/>
      <c r="G18" s="12"/>
      <c r="H18" s="10"/>
      <c r="I18" s="10"/>
      <c r="J18" s="10"/>
      <c r="K18" s="10"/>
      <c r="L18" s="10"/>
    </row>
    <row r="19" spans="1:12" x14ac:dyDescent="0.25">
      <c r="A19" s="13"/>
      <c r="B19" s="12"/>
      <c r="C19" s="12"/>
      <c r="D19" s="12"/>
      <c r="E19" s="12"/>
      <c r="F19" s="12"/>
      <c r="G19" s="12"/>
      <c r="H19" s="10"/>
      <c r="I19" s="10"/>
      <c r="J19" s="10"/>
      <c r="K19" s="10"/>
      <c r="L19" s="10"/>
    </row>
    <row r="20" spans="1:12" x14ac:dyDescent="0.25">
      <c r="A20" s="13"/>
      <c r="B20" s="12"/>
      <c r="C20" s="12"/>
      <c r="D20" s="12"/>
      <c r="E20" s="12"/>
      <c r="F20" s="12"/>
      <c r="G20" s="12"/>
      <c r="H20" s="10"/>
      <c r="I20" s="10"/>
      <c r="J20" s="10"/>
      <c r="K20" s="10"/>
      <c r="L20" s="10"/>
    </row>
    <row r="21" spans="1:12" x14ac:dyDescent="0.25">
      <c r="A21" s="13"/>
      <c r="B21" s="12"/>
      <c r="C21" s="12"/>
      <c r="D21" s="12"/>
      <c r="E21" s="12"/>
      <c r="F21" s="12"/>
      <c r="G21" s="12"/>
      <c r="H21" s="10"/>
      <c r="I21" s="10"/>
      <c r="J21" s="10"/>
      <c r="K21" s="10"/>
      <c r="L21" s="10"/>
    </row>
    <row r="22" spans="1:12" x14ac:dyDescent="0.25">
      <c r="A22" s="13"/>
      <c r="B22" s="12"/>
      <c r="C22" s="12"/>
      <c r="D22" s="12"/>
      <c r="E22" s="12"/>
      <c r="F22" s="12"/>
      <c r="G22" s="12"/>
      <c r="H22" s="10"/>
      <c r="I22" s="10"/>
      <c r="J22" s="10"/>
      <c r="K22" s="10"/>
      <c r="L22" s="10"/>
    </row>
    <row r="23" spans="1:12" x14ac:dyDescent="0.25">
      <c r="A23" s="13"/>
      <c r="B23" s="12"/>
      <c r="C23" s="12"/>
      <c r="D23" s="12"/>
      <c r="E23" s="12"/>
      <c r="F23" s="12"/>
      <c r="G23" s="12"/>
      <c r="H23" s="10"/>
      <c r="I23" s="10"/>
      <c r="J23" s="10"/>
      <c r="K23" s="10"/>
      <c r="L23" s="10"/>
    </row>
    <row r="24" spans="1:12" x14ac:dyDescent="0.25">
      <c r="A24" s="13"/>
      <c r="B24" s="13"/>
      <c r="C24" s="13"/>
      <c r="D24" s="13"/>
      <c r="E24" s="13"/>
      <c r="F24" s="13"/>
      <c r="G24" s="13"/>
      <c r="H24" s="10"/>
      <c r="I24" s="10"/>
      <c r="J24" s="10"/>
      <c r="K24" s="10"/>
      <c r="L24" s="10"/>
    </row>
    <row r="25" spans="1:12" x14ac:dyDescent="0.25">
      <c r="A25" s="13"/>
      <c r="B25" s="13"/>
      <c r="C25" s="13"/>
      <c r="D25" s="13"/>
      <c r="E25" s="13"/>
      <c r="F25" s="13"/>
      <c r="G25" s="13"/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1:12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1:12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</sheetData>
  <mergeCells count="2">
    <mergeCell ref="A1:G1"/>
    <mergeCell ref="A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zoomScaleNormal="100" workbookViewId="0">
      <selection sqref="A1:F1"/>
    </sheetView>
  </sheetViews>
  <sheetFormatPr defaultRowHeight="15" x14ac:dyDescent="0.25"/>
  <cols>
    <col min="1" max="1" width="29.28515625" customWidth="1"/>
    <col min="2" max="2" width="28.140625" customWidth="1"/>
  </cols>
  <sheetData>
    <row r="1" spans="1:6" x14ac:dyDescent="0.25">
      <c r="A1" s="205" t="s">
        <v>77</v>
      </c>
      <c r="B1" s="205"/>
      <c r="C1" s="205"/>
      <c r="D1" s="205"/>
      <c r="E1" s="205"/>
      <c r="F1" s="205"/>
    </row>
    <row r="2" spans="1:6" x14ac:dyDescent="0.25">
      <c r="A2" s="77"/>
      <c r="B2" s="77"/>
      <c r="C2" s="78" t="s">
        <v>78</v>
      </c>
      <c r="D2" s="80" t="s">
        <v>79</v>
      </c>
      <c r="E2" s="78" t="s">
        <v>80</v>
      </c>
      <c r="F2" s="78" t="s">
        <v>81</v>
      </c>
    </row>
    <row r="3" spans="1:6" x14ac:dyDescent="0.25">
      <c r="A3" s="202" t="s">
        <v>82</v>
      </c>
      <c r="B3" s="88" t="s">
        <v>83</v>
      </c>
      <c r="C3" s="89">
        <v>42033</v>
      </c>
      <c r="D3" s="90">
        <v>42170</v>
      </c>
      <c r="E3" s="89">
        <v>42263</v>
      </c>
      <c r="F3" s="92" t="s">
        <v>25</v>
      </c>
    </row>
    <row r="4" spans="1:6" x14ac:dyDescent="0.25">
      <c r="A4" s="203"/>
      <c r="B4" s="83" t="s">
        <v>84</v>
      </c>
      <c r="C4" s="84">
        <v>42038</v>
      </c>
      <c r="D4" s="85">
        <v>42172</v>
      </c>
      <c r="E4" s="86">
        <v>42268</v>
      </c>
      <c r="F4" s="87" t="s">
        <v>25</v>
      </c>
    </row>
    <row r="5" spans="1:6" x14ac:dyDescent="0.25">
      <c r="A5" s="202" t="s">
        <v>85</v>
      </c>
      <c r="B5" s="88" t="s">
        <v>86</v>
      </c>
      <c r="C5" s="89">
        <v>42045</v>
      </c>
      <c r="D5" s="90">
        <v>42178</v>
      </c>
      <c r="E5" s="89">
        <v>42270</v>
      </c>
      <c r="F5" s="91">
        <v>42303</v>
      </c>
    </row>
    <row r="6" spans="1:6" x14ac:dyDescent="0.25">
      <c r="A6" s="203"/>
      <c r="B6" s="83" t="s">
        <v>84</v>
      </c>
      <c r="C6" s="84">
        <v>42048</v>
      </c>
      <c r="D6" s="85">
        <v>42181</v>
      </c>
      <c r="E6" s="86">
        <v>42278</v>
      </c>
      <c r="F6" s="87" t="s">
        <v>87</v>
      </c>
    </row>
    <row r="7" spans="1:6" x14ac:dyDescent="0.25">
      <c r="A7" s="79"/>
      <c r="B7" s="79"/>
      <c r="C7" s="204"/>
      <c r="D7" s="204"/>
      <c r="E7" s="81"/>
      <c r="F7" s="82" t="s">
        <v>88</v>
      </c>
    </row>
  </sheetData>
  <mergeCells count="4">
    <mergeCell ref="A5:A6"/>
    <mergeCell ref="C7:D7"/>
    <mergeCell ref="A1:F1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8"/>
  <sheetViews>
    <sheetView showGridLines="0" workbookViewId="0">
      <selection sqref="A1:K1"/>
    </sheetView>
  </sheetViews>
  <sheetFormatPr defaultRowHeight="15" x14ac:dyDescent="0.25"/>
  <cols>
    <col min="1" max="1" width="48.28515625" style="7" customWidth="1"/>
    <col min="2" max="2" width="9.140625" style="7" customWidth="1"/>
    <col min="3" max="16384" width="9.140625" style="7"/>
  </cols>
  <sheetData>
    <row r="1" spans="1:12" x14ac:dyDescent="0.25">
      <c r="A1" s="206" t="s">
        <v>89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2" x14ac:dyDescent="0.25">
      <c r="A2" s="8"/>
      <c r="B2" s="9">
        <v>2010</v>
      </c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 t="s">
        <v>8</v>
      </c>
      <c r="I2" s="9" t="s">
        <v>9</v>
      </c>
      <c r="J2" s="9" t="s">
        <v>10</v>
      </c>
      <c r="K2" s="9" t="s">
        <v>11</v>
      </c>
      <c r="L2" s="10"/>
    </row>
    <row r="3" spans="1:12" x14ac:dyDescent="0.25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/>
    </row>
    <row r="4" spans="1:12" x14ac:dyDescent="0.25">
      <c r="A4" s="13" t="s">
        <v>13</v>
      </c>
      <c r="B4" s="12">
        <v>27504.3</v>
      </c>
      <c r="C4" s="12">
        <v>30480.2</v>
      </c>
      <c r="D4" s="12">
        <v>37925.707999999999</v>
      </c>
      <c r="E4" s="12">
        <v>40600.008999999998</v>
      </c>
      <c r="F4" s="12">
        <v>40725</v>
      </c>
      <c r="G4" s="12">
        <v>41306</v>
      </c>
      <c r="H4" s="12">
        <v>42412</v>
      </c>
      <c r="I4" s="12">
        <v>44056</v>
      </c>
      <c r="J4" s="12">
        <v>45134</v>
      </c>
      <c r="K4" s="12">
        <v>45824</v>
      </c>
      <c r="L4" s="10"/>
    </row>
    <row r="5" spans="1:12" x14ac:dyDescent="0.25">
      <c r="A5" s="13" t="s">
        <v>14</v>
      </c>
      <c r="B5" s="12">
        <f>B4-B6</f>
        <v>2541.6901350000044</v>
      </c>
      <c r="C5" s="12">
        <f t="shared" ref="C5:K5" si="0">C4-C6</f>
        <v>1636.229671000001</v>
      </c>
      <c r="D5" s="12">
        <f t="shared" si="0"/>
        <v>4039.4579999999987</v>
      </c>
      <c r="E5" s="12">
        <f t="shared" si="0"/>
        <v>4720.5290000000023</v>
      </c>
      <c r="F5" s="12">
        <f t="shared" si="0"/>
        <v>3411.3379195900052</v>
      </c>
      <c r="G5" s="12">
        <f t="shared" si="0"/>
        <v>3926.078453999995</v>
      </c>
      <c r="H5" s="12">
        <f t="shared" si="0"/>
        <v>3920.0290389982329</v>
      </c>
      <c r="I5" s="12">
        <f t="shared" si="0"/>
        <v>3587.1264323330543</v>
      </c>
      <c r="J5" s="12">
        <f t="shared" si="0"/>
        <v>4080.2527540974406</v>
      </c>
      <c r="K5" s="12">
        <f t="shared" si="0"/>
        <v>4603.6159030905837</v>
      </c>
      <c r="L5" s="10"/>
    </row>
    <row r="6" spans="1:12" x14ac:dyDescent="0.25">
      <c r="A6" s="14" t="s">
        <v>15</v>
      </c>
      <c r="B6" s="15">
        <v>24962.609864999995</v>
      </c>
      <c r="C6" s="15">
        <v>28843.970329</v>
      </c>
      <c r="D6" s="15">
        <v>33886.25</v>
      </c>
      <c r="E6" s="15">
        <v>35879.479999999996</v>
      </c>
      <c r="F6" s="15">
        <v>37313.662080409995</v>
      </c>
      <c r="G6" s="15">
        <v>37379.921546000005</v>
      </c>
      <c r="H6" s="15">
        <v>38491.970961001767</v>
      </c>
      <c r="I6" s="15">
        <v>40468.873567666946</v>
      </c>
      <c r="J6" s="15">
        <v>41053.747245902559</v>
      </c>
      <c r="K6" s="15">
        <v>41220.384096909416</v>
      </c>
      <c r="L6" s="10"/>
    </row>
    <row r="7" spans="1:12" x14ac:dyDescent="0.25">
      <c r="A7" s="16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0"/>
    </row>
    <row r="8" spans="1:12" x14ac:dyDescent="0.25">
      <c r="A8" s="13" t="s">
        <v>17</v>
      </c>
      <c r="B8" s="17">
        <f>B4/B$11*100</f>
        <v>40.81537861103979</v>
      </c>
      <c r="C8" s="17">
        <f t="shared" ref="C8:K10" si="1">C4/C$11*100</f>
        <v>43.269002817861121</v>
      </c>
      <c r="D8" s="17">
        <f t="shared" si="1"/>
        <v>52.369107981220651</v>
      </c>
      <c r="E8" s="17">
        <f t="shared" si="1"/>
        <v>54.987409782068411</v>
      </c>
      <c r="F8" s="17">
        <f t="shared" si="1"/>
        <v>53.897238869267298</v>
      </c>
      <c r="G8" s="17">
        <f t="shared" si="1"/>
        <v>52.908376911612287</v>
      </c>
      <c r="H8" s="17">
        <f t="shared" si="1"/>
        <v>52.734383812327202</v>
      </c>
      <c r="I8" s="17">
        <f t="shared" si="1"/>
        <v>52.208822641711819</v>
      </c>
      <c r="J8" s="17">
        <f t="shared" si="1"/>
        <v>50.489648116587958</v>
      </c>
      <c r="K8" s="17">
        <f t="shared" si="1"/>
        <v>48.008166520595999</v>
      </c>
      <c r="L8" s="10"/>
    </row>
    <row r="9" spans="1:12" x14ac:dyDescent="0.25">
      <c r="A9" s="13" t="s">
        <v>18</v>
      </c>
      <c r="B9" s="17">
        <f t="shared" ref="B9:J10" si="2">B5/B$11*100</f>
        <v>3.7717755104463673</v>
      </c>
      <c r="C9" s="17">
        <f t="shared" si="2"/>
        <v>2.3227546487610651</v>
      </c>
      <c r="D9" s="17">
        <f t="shared" si="2"/>
        <v>5.5778210439105207</v>
      </c>
      <c r="E9" s="17">
        <f t="shared" si="2"/>
        <v>6.3933400239181664</v>
      </c>
      <c r="F9" s="17">
        <f t="shared" si="2"/>
        <v>4.5147131913058773</v>
      </c>
      <c r="G9" s="17">
        <f t="shared" si="2"/>
        <v>5.0288684120658447</v>
      </c>
      <c r="H9" s="17">
        <f t="shared" si="2"/>
        <v>4.8740996863623733</v>
      </c>
      <c r="I9" s="17">
        <f t="shared" si="2"/>
        <v>4.2509453354610693</v>
      </c>
      <c r="J9" s="17">
        <f t="shared" si="2"/>
        <v>4.564419856009188</v>
      </c>
      <c r="K9" s="17">
        <f t="shared" si="1"/>
        <v>4.8230437952260097</v>
      </c>
      <c r="L9" s="10"/>
    </row>
    <row r="10" spans="1:12" x14ac:dyDescent="0.25">
      <c r="A10" s="18" t="s">
        <v>19</v>
      </c>
      <c r="B10" s="19">
        <f t="shared" si="2"/>
        <v>37.043603100593423</v>
      </c>
      <c r="C10" s="19">
        <f t="shared" si="2"/>
        <v>40.946248169100059</v>
      </c>
      <c r="D10" s="19">
        <f t="shared" si="2"/>
        <v>46.791286937310133</v>
      </c>
      <c r="E10" s="19">
        <f t="shared" si="2"/>
        <v>48.594069758150248</v>
      </c>
      <c r="F10" s="19">
        <f t="shared" si="2"/>
        <v>49.382525677961418</v>
      </c>
      <c r="G10" s="19">
        <f t="shared" si="2"/>
        <v>47.879508499546439</v>
      </c>
      <c r="H10" s="19">
        <f t="shared" si="2"/>
        <v>47.860284125964832</v>
      </c>
      <c r="I10" s="19">
        <f t="shared" si="2"/>
        <v>47.957877306250744</v>
      </c>
      <c r="J10" s="19">
        <f t="shared" si="2"/>
        <v>45.925228260578777</v>
      </c>
      <c r="K10" s="19">
        <f t="shared" si="1"/>
        <v>43.185122725369993</v>
      </c>
      <c r="L10" s="10"/>
    </row>
    <row r="11" spans="1:12" x14ac:dyDescent="0.25">
      <c r="A11" s="20" t="s">
        <v>20</v>
      </c>
      <c r="B11" s="21">
        <v>67387.100000000006</v>
      </c>
      <c r="C11" s="21">
        <v>70443.5</v>
      </c>
      <c r="D11" s="21">
        <v>72420</v>
      </c>
      <c r="E11" s="21">
        <v>73835.100000000006</v>
      </c>
      <c r="F11" s="21">
        <v>75560.456999999995</v>
      </c>
      <c r="G11" s="21">
        <v>78070.812999999995</v>
      </c>
      <c r="H11" s="21">
        <v>80425.705078753119</v>
      </c>
      <c r="I11" s="21">
        <v>84384.205141607265</v>
      </c>
      <c r="J11" s="21">
        <v>89392.58181356109</v>
      </c>
      <c r="K11" s="21">
        <v>95450.427127520132</v>
      </c>
      <c r="L11" s="10"/>
    </row>
    <row r="12" spans="1:12" x14ac:dyDescent="0.25">
      <c r="A12" s="22" t="s">
        <v>21</v>
      </c>
      <c r="B12" s="15"/>
      <c r="C12" s="15"/>
      <c r="D12" s="15"/>
      <c r="E12" s="15"/>
      <c r="F12" s="15"/>
      <c r="G12" s="15"/>
      <c r="H12" s="207" t="s">
        <v>22</v>
      </c>
      <c r="I12" s="207"/>
      <c r="J12" s="207"/>
      <c r="K12" s="207"/>
      <c r="L12" s="10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</sheetData>
  <mergeCells count="2">
    <mergeCell ref="A1:K1"/>
    <mergeCell ref="H12:K12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3"/>
  <sheetViews>
    <sheetView showGridLines="0" workbookViewId="0">
      <selection sqref="A1:K1"/>
    </sheetView>
  </sheetViews>
  <sheetFormatPr defaultRowHeight="15" x14ac:dyDescent="0.25"/>
  <cols>
    <col min="1" max="1" width="48.28515625" style="7" customWidth="1"/>
    <col min="2" max="2" width="9.140625" style="7" customWidth="1"/>
    <col min="3" max="16384" width="9.140625" style="7"/>
  </cols>
  <sheetData>
    <row r="1" spans="1:12" x14ac:dyDescent="0.25">
      <c r="A1" s="206" t="s">
        <v>90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10"/>
    </row>
    <row r="2" spans="1:12" x14ac:dyDescent="0.25">
      <c r="A2" s="8"/>
      <c r="B2" s="9">
        <v>2010</v>
      </c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 t="s">
        <v>8</v>
      </c>
      <c r="I2" s="9" t="s">
        <v>9</v>
      </c>
      <c r="J2" s="9" t="s">
        <v>10</v>
      </c>
      <c r="K2" s="9" t="s">
        <v>11</v>
      </c>
      <c r="L2" s="10"/>
    </row>
    <row r="3" spans="1:12" x14ac:dyDescent="0.25">
      <c r="A3" s="13" t="s">
        <v>23</v>
      </c>
      <c r="B3" s="12">
        <f t="shared" ref="B3" si="0">SUM(B4:B15)</f>
        <v>-301.70299999999997</v>
      </c>
      <c r="C3" s="12">
        <f t="shared" ref="C3:G3" si="1">SUM(C4:C15)</f>
        <v>279.39859999999999</v>
      </c>
      <c r="D3" s="12">
        <f t="shared" si="1"/>
        <v>262.89226000000002</v>
      </c>
      <c r="E3" s="12">
        <f t="shared" si="1"/>
        <v>41.759500000000003</v>
      </c>
      <c r="F3" s="12">
        <f t="shared" si="1"/>
        <v>130.43599999999998</v>
      </c>
      <c r="G3" s="12">
        <f t="shared" si="1"/>
        <v>0</v>
      </c>
      <c r="H3" s="12">
        <f>SUM(H4:H15)</f>
        <v>73</v>
      </c>
      <c r="I3" s="12">
        <f t="shared" ref="I3:K3" si="2">SUM(I4:I15)</f>
        <v>130</v>
      </c>
      <c r="J3" s="12">
        <f t="shared" si="2"/>
        <v>117</v>
      </c>
      <c r="K3" s="12">
        <f t="shared" si="2"/>
        <v>123</v>
      </c>
      <c r="L3" s="10"/>
    </row>
    <row r="4" spans="1:12" x14ac:dyDescent="0.25">
      <c r="A4" s="23" t="s">
        <v>24</v>
      </c>
      <c r="B4" s="24">
        <v>-211.011</v>
      </c>
      <c r="C4" s="24" t="s">
        <v>25</v>
      </c>
      <c r="D4" s="24" t="s">
        <v>25</v>
      </c>
      <c r="E4" s="24" t="s">
        <v>25</v>
      </c>
      <c r="F4" s="24" t="s">
        <v>25</v>
      </c>
      <c r="G4" s="24" t="s">
        <v>25</v>
      </c>
      <c r="H4" s="24" t="s">
        <v>25</v>
      </c>
      <c r="I4" s="24" t="s">
        <v>25</v>
      </c>
      <c r="J4" s="24" t="s">
        <v>25</v>
      </c>
      <c r="K4" s="24" t="s">
        <v>25</v>
      </c>
      <c r="L4" s="10"/>
    </row>
    <row r="5" spans="1:12" x14ac:dyDescent="0.25">
      <c r="A5" s="23" t="s">
        <v>26</v>
      </c>
      <c r="B5" s="24" t="s">
        <v>25</v>
      </c>
      <c r="C5" s="24">
        <v>59.067999999999998</v>
      </c>
      <c r="D5" s="24" t="s">
        <v>25</v>
      </c>
      <c r="E5" s="24" t="s">
        <v>25</v>
      </c>
      <c r="F5" s="24" t="s">
        <v>25</v>
      </c>
      <c r="G5" s="24" t="s">
        <v>25</v>
      </c>
      <c r="H5" s="24" t="s">
        <v>25</v>
      </c>
      <c r="I5" s="24" t="s">
        <v>25</v>
      </c>
      <c r="J5" s="24" t="s">
        <v>25</v>
      </c>
      <c r="K5" s="24" t="s">
        <v>25</v>
      </c>
      <c r="L5" s="10"/>
    </row>
    <row r="6" spans="1:12" x14ac:dyDescent="0.25">
      <c r="A6" s="23" t="s">
        <v>27</v>
      </c>
      <c r="B6" s="24" t="s">
        <v>25</v>
      </c>
      <c r="C6" s="24">
        <v>88.46</v>
      </c>
      <c r="D6" s="24" t="s">
        <v>25</v>
      </c>
      <c r="E6" s="24" t="s">
        <v>25</v>
      </c>
      <c r="F6" s="24">
        <v>163.9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10"/>
    </row>
    <row r="7" spans="1:12" x14ac:dyDescent="0.25">
      <c r="A7" s="23" t="s">
        <v>28</v>
      </c>
      <c r="B7" s="24">
        <v>-112.6</v>
      </c>
      <c r="C7" s="24" t="s">
        <v>25</v>
      </c>
      <c r="D7" s="24" t="s">
        <v>25</v>
      </c>
      <c r="E7" s="24" t="s">
        <v>25</v>
      </c>
      <c r="F7" s="24" t="s">
        <v>25</v>
      </c>
      <c r="G7" s="24" t="s">
        <v>25</v>
      </c>
      <c r="H7" s="24" t="s">
        <v>25</v>
      </c>
      <c r="I7" s="24" t="s">
        <v>25</v>
      </c>
      <c r="J7" s="24" t="s">
        <v>25</v>
      </c>
      <c r="K7" s="24" t="s">
        <v>25</v>
      </c>
      <c r="L7" s="10"/>
    </row>
    <row r="8" spans="1:12" x14ac:dyDescent="0.25">
      <c r="A8" s="23" t="s">
        <v>29</v>
      </c>
      <c r="B8" s="24" t="s">
        <v>25</v>
      </c>
      <c r="C8" s="24" t="s">
        <v>25</v>
      </c>
      <c r="D8" s="24">
        <v>40.164659999999998</v>
      </c>
      <c r="E8" s="24" t="s">
        <v>25</v>
      </c>
      <c r="F8" s="24" t="s">
        <v>25</v>
      </c>
      <c r="G8" s="24" t="s">
        <v>25</v>
      </c>
      <c r="H8" s="24" t="s">
        <v>25</v>
      </c>
      <c r="I8" s="24" t="s">
        <v>25</v>
      </c>
      <c r="J8" s="24" t="s">
        <v>25</v>
      </c>
      <c r="K8" s="24" t="s">
        <v>25</v>
      </c>
      <c r="L8" s="10"/>
    </row>
    <row r="9" spans="1:12" x14ac:dyDescent="0.25">
      <c r="A9" s="25" t="s">
        <v>30</v>
      </c>
      <c r="B9" s="24" t="s">
        <v>25</v>
      </c>
      <c r="C9" s="24">
        <v>109.863</v>
      </c>
      <c r="D9" s="24">
        <v>185.97</v>
      </c>
      <c r="E9" s="24" t="s">
        <v>25</v>
      </c>
      <c r="F9" s="24" t="s">
        <v>25</v>
      </c>
      <c r="G9" s="24" t="s">
        <v>25</v>
      </c>
      <c r="H9" s="24">
        <v>121</v>
      </c>
      <c r="I9" s="24">
        <v>130</v>
      </c>
      <c r="J9" s="24">
        <v>117</v>
      </c>
      <c r="K9" s="24">
        <v>123</v>
      </c>
      <c r="L9" s="10"/>
    </row>
    <row r="10" spans="1:12" x14ac:dyDescent="0.25">
      <c r="A10" s="25" t="s">
        <v>31</v>
      </c>
      <c r="B10" s="24" t="s">
        <v>25</v>
      </c>
      <c r="C10" s="24" t="s">
        <v>25</v>
      </c>
      <c r="D10" s="24" t="s">
        <v>25</v>
      </c>
      <c r="E10" s="24">
        <v>-8.08</v>
      </c>
      <c r="F10" s="24">
        <v>-58.451999999999998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10"/>
    </row>
    <row r="11" spans="1:12" x14ac:dyDescent="0.25">
      <c r="A11" s="25" t="s">
        <v>32</v>
      </c>
      <c r="B11" s="24" t="s">
        <v>25</v>
      </c>
      <c r="C11" s="24" t="s">
        <v>25</v>
      </c>
      <c r="D11" s="24" t="s">
        <v>25</v>
      </c>
      <c r="E11" s="24" t="s">
        <v>25</v>
      </c>
      <c r="F11" s="24">
        <v>44.8</v>
      </c>
      <c r="G11" s="24" t="s">
        <v>25</v>
      </c>
      <c r="H11" s="24" t="s">
        <v>25</v>
      </c>
      <c r="I11" s="24" t="s">
        <v>25</v>
      </c>
      <c r="J11" s="24" t="s">
        <v>25</v>
      </c>
      <c r="K11" s="24" t="s">
        <v>25</v>
      </c>
      <c r="L11" s="10"/>
    </row>
    <row r="12" spans="1:12" x14ac:dyDescent="0.25">
      <c r="A12" s="25" t="s">
        <v>33</v>
      </c>
      <c r="B12" s="24" t="s">
        <v>25</v>
      </c>
      <c r="C12" s="24" t="s">
        <v>25</v>
      </c>
      <c r="D12" s="24" t="s">
        <v>25</v>
      </c>
      <c r="E12" s="24" t="s">
        <v>25</v>
      </c>
      <c r="F12" s="24">
        <v>-87.4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10"/>
    </row>
    <row r="13" spans="1:12" x14ac:dyDescent="0.25">
      <c r="A13" s="26" t="s">
        <v>34</v>
      </c>
      <c r="B13" s="24" t="s">
        <v>25</v>
      </c>
      <c r="C13" s="24" t="s">
        <v>25</v>
      </c>
      <c r="D13" s="24">
        <v>9.75</v>
      </c>
      <c r="E13" s="24">
        <v>19.5</v>
      </c>
      <c r="F13" s="24">
        <v>19.5</v>
      </c>
      <c r="G13" s="24" t="s">
        <v>25</v>
      </c>
      <c r="H13" s="24" t="s">
        <v>25</v>
      </c>
      <c r="I13" s="24" t="s">
        <v>25</v>
      </c>
      <c r="J13" s="24" t="s">
        <v>25</v>
      </c>
      <c r="K13" s="24" t="s">
        <v>25</v>
      </c>
      <c r="L13" s="10"/>
    </row>
    <row r="14" spans="1:12" x14ac:dyDescent="0.25">
      <c r="A14" s="26" t="s">
        <v>35</v>
      </c>
      <c r="B14" s="24">
        <v>21.908000000000001</v>
      </c>
      <c r="C14" s="24">
        <v>22.0076</v>
      </c>
      <c r="D14" s="24">
        <v>27.0076</v>
      </c>
      <c r="E14" s="24">
        <v>30.339500000000001</v>
      </c>
      <c r="F14" s="24">
        <v>48.088000000000001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10"/>
    </row>
    <row r="15" spans="1:12" x14ac:dyDescent="0.25">
      <c r="A15" s="27" t="s">
        <v>36</v>
      </c>
      <c r="B15" s="24" t="s">
        <v>25</v>
      </c>
      <c r="C15" s="24" t="s">
        <v>25</v>
      </c>
      <c r="D15" s="24" t="s">
        <v>25</v>
      </c>
      <c r="E15" s="24" t="s">
        <v>25</v>
      </c>
      <c r="F15" s="24" t="s">
        <v>25</v>
      </c>
      <c r="G15" s="24" t="s">
        <v>25</v>
      </c>
      <c r="H15" s="24">
        <v>-48</v>
      </c>
      <c r="I15" s="24" t="s">
        <v>25</v>
      </c>
      <c r="J15" s="24" t="s">
        <v>25</v>
      </c>
      <c r="K15" s="24" t="s">
        <v>25</v>
      </c>
      <c r="L15" s="10"/>
    </row>
    <row r="16" spans="1:12" x14ac:dyDescent="0.25">
      <c r="A16" s="13" t="s">
        <v>37</v>
      </c>
      <c r="B16" s="12">
        <f>SUM(B17:B22)</f>
        <v>146.41200000000001</v>
      </c>
      <c r="C16" s="12">
        <f t="shared" ref="C16:K16" si="3">SUM(C17:C22)</f>
        <v>109.685</v>
      </c>
      <c r="D16" s="12">
        <f t="shared" si="3"/>
        <v>136.81700000000001</v>
      </c>
      <c r="E16" s="12">
        <f t="shared" si="3"/>
        <v>552.01</v>
      </c>
      <c r="F16" s="12">
        <f t="shared" si="3"/>
        <v>494.60059999999999</v>
      </c>
      <c r="G16" s="12">
        <f t="shared" si="3"/>
        <v>1665.93</v>
      </c>
      <c r="H16" s="12">
        <f t="shared" si="3"/>
        <v>0</v>
      </c>
      <c r="I16" s="12">
        <f t="shared" si="3"/>
        <v>-535</v>
      </c>
      <c r="J16" s="12">
        <f t="shared" si="3"/>
        <v>0</v>
      </c>
      <c r="K16" s="12">
        <f t="shared" si="3"/>
        <v>0</v>
      </c>
      <c r="L16" s="10"/>
    </row>
    <row r="17" spans="1:12" x14ac:dyDescent="0.25">
      <c r="A17" s="26" t="s">
        <v>38</v>
      </c>
      <c r="B17" s="24" t="s">
        <v>25</v>
      </c>
      <c r="C17" s="24" t="s">
        <v>25</v>
      </c>
      <c r="D17" s="24">
        <v>44.234000000000002</v>
      </c>
      <c r="E17" s="24">
        <v>239.739</v>
      </c>
      <c r="F17" s="24" t="s">
        <v>25</v>
      </c>
      <c r="G17" s="28">
        <v>579.35599999999999</v>
      </c>
      <c r="H17" s="24" t="s">
        <v>25</v>
      </c>
      <c r="I17" s="24" t="s">
        <v>25</v>
      </c>
      <c r="J17" s="24" t="s">
        <v>25</v>
      </c>
      <c r="K17" s="24" t="s">
        <v>25</v>
      </c>
      <c r="L17" s="29"/>
    </row>
    <row r="18" spans="1:12" x14ac:dyDescent="0.25">
      <c r="A18" s="25" t="s">
        <v>30</v>
      </c>
      <c r="B18" s="24">
        <v>146.41200000000001</v>
      </c>
      <c r="C18" s="24">
        <v>109.685</v>
      </c>
      <c r="D18" s="24">
        <v>92.582999999999998</v>
      </c>
      <c r="E18" s="24">
        <v>312.27100000000002</v>
      </c>
      <c r="F18" s="24">
        <v>336.84500000000003</v>
      </c>
      <c r="G18" s="24">
        <f>286.574-117.22</f>
        <v>169.35400000000001</v>
      </c>
      <c r="H18" s="24" t="s">
        <v>25</v>
      </c>
      <c r="I18" s="24" t="s">
        <v>25</v>
      </c>
      <c r="J18" s="24" t="s">
        <v>25</v>
      </c>
      <c r="K18" s="24" t="s">
        <v>25</v>
      </c>
      <c r="L18" s="10"/>
    </row>
    <row r="19" spans="1:12" x14ac:dyDescent="0.25">
      <c r="A19" s="26" t="s">
        <v>39</v>
      </c>
      <c r="B19" s="24" t="s">
        <v>25</v>
      </c>
      <c r="C19" s="24" t="s">
        <v>25</v>
      </c>
      <c r="D19" s="24" t="s">
        <v>25</v>
      </c>
      <c r="E19" s="24" t="s">
        <v>25</v>
      </c>
      <c r="F19" s="24" t="s">
        <v>25</v>
      </c>
      <c r="G19" s="24">
        <v>800</v>
      </c>
      <c r="H19" s="24" t="s">
        <v>25</v>
      </c>
      <c r="I19" s="24" t="s">
        <v>25</v>
      </c>
      <c r="J19" s="24" t="s">
        <v>25</v>
      </c>
      <c r="K19" s="24" t="s">
        <v>25</v>
      </c>
      <c r="L19" s="10"/>
    </row>
    <row r="20" spans="1:12" x14ac:dyDescent="0.25">
      <c r="A20" s="26" t="s">
        <v>40</v>
      </c>
      <c r="B20" s="30" t="s">
        <v>25</v>
      </c>
      <c r="C20" s="30" t="s">
        <v>25</v>
      </c>
      <c r="D20" s="30" t="s">
        <v>25</v>
      </c>
      <c r="E20" s="30" t="s">
        <v>25</v>
      </c>
      <c r="F20" s="30">
        <v>157.75559999999999</v>
      </c>
      <c r="G20" s="30" t="s">
        <v>25</v>
      </c>
      <c r="H20" s="30" t="s">
        <v>25</v>
      </c>
      <c r="I20" s="30" t="s">
        <v>25</v>
      </c>
      <c r="J20" s="30" t="s">
        <v>25</v>
      </c>
      <c r="K20" s="30" t="s">
        <v>25</v>
      </c>
      <c r="L20" s="10"/>
    </row>
    <row r="21" spans="1:12" x14ac:dyDescent="0.25">
      <c r="A21" s="26" t="s">
        <v>41</v>
      </c>
      <c r="B21" s="30" t="s">
        <v>25</v>
      </c>
      <c r="C21" s="30" t="s">
        <v>25</v>
      </c>
      <c r="D21" s="30" t="s">
        <v>25</v>
      </c>
      <c r="E21" s="30" t="s">
        <v>25</v>
      </c>
      <c r="F21" s="30" t="s">
        <v>25</v>
      </c>
      <c r="G21" s="30">
        <f>117.22</f>
        <v>117.22</v>
      </c>
      <c r="H21" s="30" t="s">
        <v>25</v>
      </c>
      <c r="I21" s="30" t="s">
        <v>25</v>
      </c>
      <c r="J21" s="30" t="s">
        <v>25</v>
      </c>
      <c r="K21" s="30" t="s">
        <v>25</v>
      </c>
      <c r="L21" s="10"/>
    </row>
    <row r="22" spans="1:12" x14ac:dyDescent="0.25">
      <c r="A22" s="31" t="s">
        <v>42</v>
      </c>
      <c r="B22" s="30" t="s">
        <v>25</v>
      </c>
      <c r="C22" s="30" t="s">
        <v>25</v>
      </c>
      <c r="D22" s="30" t="s">
        <v>25</v>
      </c>
      <c r="E22" s="30" t="s">
        <v>25</v>
      </c>
      <c r="F22" s="30" t="s">
        <v>25</v>
      </c>
      <c r="G22" s="30" t="s">
        <v>25</v>
      </c>
      <c r="H22" s="30" t="s">
        <v>25</v>
      </c>
      <c r="I22" s="30">
        <v>-535</v>
      </c>
      <c r="J22" s="30" t="s">
        <v>25</v>
      </c>
      <c r="K22" s="30" t="s">
        <v>25</v>
      </c>
      <c r="L22" s="10"/>
    </row>
    <row r="23" spans="1:12" x14ac:dyDescent="0.25">
      <c r="A23" s="32" t="s">
        <v>43</v>
      </c>
      <c r="B23" s="24">
        <f>SUM(B24:B26)</f>
        <v>-181.88200000000001</v>
      </c>
      <c r="C23" s="24">
        <f t="shared" ref="C23:I23" si="4">SUM(C24:C26)</f>
        <v>-491.54600000000005</v>
      </c>
      <c r="D23" s="24">
        <f t="shared" si="4"/>
        <v>172.744</v>
      </c>
      <c r="E23" s="24">
        <f t="shared" si="4"/>
        <v>67.753999999999991</v>
      </c>
      <c r="F23" s="24">
        <f t="shared" si="4"/>
        <v>-422.51800000000003</v>
      </c>
      <c r="G23" s="24">
        <f t="shared" si="4"/>
        <v>-2.5121249599999942</v>
      </c>
      <c r="H23" s="24">
        <f t="shared" si="4"/>
        <v>18.798999999999999</v>
      </c>
      <c r="I23" s="24">
        <f t="shared" si="4"/>
        <v>0</v>
      </c>
      <c r="J23" s="24">
        <f>SUM(J24:J26)</f>
        <v>0</v>
      </c>
      <c r="K23" s="24">
        <f>SUM(K24:K26)</f>
        <v>0</v>
      </c>
      <c r="L23" s="10"/>
    </row>
    <row r="24" spans="1:12" x14ac:dyDescent="0.25">
      <c r="A24" s="26" t="s">
        <v>44</v>
      </c>
      <c r="B24" s="24">
        <v>-225.93600000000001</v>
      </c>
      <c r="C24" s="24">
        <v>-60.034999999999997</v>
      </c>
      <c r="D24" s="24">
        <v>113.09399999999999</v>
      </c>
      <c r="E24" s="24">
        <v>148.21199999999999</v>
      </c>
      <c r="F24" s="24">
        <v>-756.00900000000001</v>
      </c>
      <c r="G24" s="24">
        <v>-22.795000000000002</v>
      </c>
      <c r="H24" s="24">
        <v>0</v>
      </c>
      <c r="I24" s="24">
        <v>0</v>
      </c>
      <c r="J24" s="24">
        <v>0</v>
      </c>
      <c r="K24" s="24">
        <v>0</v>
      </c>
      <c r="L24" s="10"/>
    </row>
    <row r="25" spans="1:12" x14ac:dyDescent="0.25">
      <c r="A25" s="26" t="s">
        <v>45</v>
      </c>
      <c r="B25" s="24" t="s">
        <v>25</v>
      </c>
      <c r="C25" s="24" t="s">
        <v>25</v>
      </c>
      <c r="D25" s="24" t="s">
        <v>25</v>
      </c>
      <c r="E25" s="28">
        <v>124.514</v>
      </c>
      <c r="F25" s="28">
        <v>111.01</v>
      </c>
      <c r="G25" s="28">
        <v>304.28612781999999</v>
      </c>
      <c r="H25" s="24">
        <v>18.798999999999999</v>
      </c>
      <c r="I25" s="24" t="s">
        <v>25</v>
      </c>
      <c r="J25" s="24" t="s">
        <v>25</v>
      </c>
      <c r="K25" s="24" t="s">
        <v>25</v>
      </c>
      <c r="L25" s="10"/>
    </row>
    <row r="26" spans="1:12" x14ac:dyDescent="0.25">
      <c r="A26" s="26" t="s">
        <v>46</v>
      </c>
      <c r="B26" s="24">
        <v>44.054000000000002</v>
      </c>
      <c r="C26" s="24">
        <v>-431.51100000000002</v>
      </c>
      <c r="D26" s="24">
        <v>59.65</v>
      </c>
      <c r="E26" s="24">
        <v>-204.97200000000001</v>
      </c>
      <c r="F26" s="24">
        <v>222.48099999999999</v>
      </c>
      <c r="G26" s="24">
        <v>-284.00325277999997</v>
      </c>
      <c r="H26" s="24" t="s">
        <v>25</v>
      </c>
      <c r="I26" s="24" t="s">
        <v>25</v>
      </c>
      <c r="J26" s="24" t="s">
        <v>25</v>
      </c>
      <c r="K26" s="24" t="s">
        <v>25</v>
      </c>
      <c r="L26" s="10"/>
    </row>
    <row r="27" spans="1:12" hidden="1" x14ac:dyDescent="0.25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0"/>
    </row>
    <row r="28" spans="1:12" hidden="1" x14ac:dyDescent="0.25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0"/>
    </row>
    <row r="29" spans="1:12" x14ac:dyDescent="0.25">
      <c r="A29" s="33" t="s">
        <v>47</v>
      </c>
      <c r="B29" s="34">
        <f t="shared" ref="B29:K29" si="5">B3+B23+B16</f>
        <v>-337.173</v>
      </c>
      <c r="C29" s="34">
        <f t="shared" si="5"/>
        <v>-102.46240000000006</v>
      </c>
      <c r="D29" s="34">
        <f t="shared" si="5"/>
        <v>572.45326</v>
      </c>
      <c r="E29" s="34">
        <f t="shared" si="5"/>
        <v>661.52350000000001</v>
      </c>
      <c r="F29" s="34">
        <f t="shared" si="5"/>
        <v>202.51859999999994</v>
      </c>
      <c r="G29" s="34">
        <f t="shared" si="5"/>
        <v>1663.4178750400001</v>
      </c>
      <c r="H29" s="34">
        <f t="shared" si="5"/>
        <v>91.799000000000007</v>
      </c>
      <c r="I29" s="34">
        <f t="shared" si="5"/>
        <v>-405</v>
      </c>
      <c r="J29" s="34">
        <f t="shared" si="5"/>
        <v>117</v>
      </c>
      <c r="K29" s="34">
        <f t="shared" si="5"/>
        <v>123</v>
      </c>
      <c r="L29" s="10"/>
    </row>
    <row r="30" spans="1:12" x14ac:dyDescent="0.25">
      <c r="A30" s="35" t="s">
        <v>48</v>
      </c>
      <c r="B30" s="36">
        <v>-0.50035244134263079</v>
      </c>
      <c r="C30" s="36">
        <v>-0.14545330655063995</v>
      </c>
      <c r="D30" s="36">
        <v>0.79046293841480253</v>
      </c>
      <c r="E30" s="36">
        <v>0.89594718501092296</v>
      </c>
      <c r="F30" s="36">
        <v>0.26802193639458793</v>
      </c>
      <c r="G30" s="36">
        <v>2.1306526871188085</v>
      </c>
      <c r="H30" s="36">
        <v>0.11414136799933568</v>
      </c>
      <c r="I30" s="36">
        <v>-0.47994763868470325</v>
      </c>
      <c r="J30" s="36">
        <v>0.13088334359110185</v>
      </c>
      <c r="K30" s="36">
        <v>0.12886270255833859</v>
      </c>
      <c r="L30" s="10"/>
    </row>
    <row r="31" spans="1:12" x14ac:dyDescent="0.25">
      <c r="A31" s="37" t="s">
        <v>49</v>
      </c>
      <c r="B31" s="29"/>
      <c r="C31" s="29"/>
      <c r="D31" s="29"/>
      <c r="E31" s="29"/>
      <c r="F31" s="29"/>
      <c r="G31" s="29"/>
      <c r="H31" s="207" t="s">
        <v>50</v>
      </c>
      <c r="I31" s="207"/>
      <c r="J31" s="207"/>
      <c r="K31" s="207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</sheetData>
  <mergeCells count="2">
    <mergeCell ref="A1:K1"/>
    <mergeCell ref="H31:K3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5"/>
  <sheetViews>
    <sheetView showGridLines="0" workbookViewId="0">
      <selection sqref="A1:K1"/>
    </sheetView>
  </sheetViews>
  <sheetFormatPr defaultRowHeight="15" x14ac:dyDescent="0.25"/>
  <cols>
    <col min="1" max="1" width="48.28515625" style="7" customWidth="1"/>
    <col min="2" max="2" width="9.140625" style="7" customWidth="1"/>
    <col min="3" max="16384" width="9.140625" style="7"/>
  </cols>
  <sheetData>
    <row r="1" spans="1:11" x14ac:dyDescent="0.25">
      <c r="A1" s="206" t="s">
        <v>91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x14ac:dyDescent="0.25">
      <c r="A2" s="8"/>
      <c r="B2" s="9">
        <v>2010</v>
      </c>
      <c r="C2" s="9">
        <v>2011</v>
      </c>
      <c r="D2" s="9">
        <v>2012</v>
      </c>
      <c r="E2" s="9">
        <v>2013</v>
      </c>
      <c r="F2" s="9">
        <v>2014</v>
      </c>
      <c r="G2" s="9">
        <v>2015</v>
      </c>
      <c r="H2" s="9" t="s">
        <v>8</v>
      </c>
      <c r="I2" s="9" t="s">
        <v>9</v>
      </c>
      <c r="J2" s="9" t="s">
        <v>10</v>
      </c>
      <c r="K2" s="93" t="s">
        <v>11</v>
      </c>
    </row>
    <row r="3" spans="1:11" x14ac:dyDescent="0.25">
      <c r="A3" s="40" t="s">
        <v>13</v>
      </c>
      <c r="B3" s="41"/>
      <c r="C3" s="42">
        <v>2.4536242068213312</v>
      </c>
      <c r="D3" s="42">
        <v>9.1001051633595296</v>
      </c>
      <c r="E3" s="42">
        <v>2.6183018008477603</v>
      </c>
      <c r="F3" s="42">
        <v>-1.0901709128011134</v>
      </c>
      <c r="G3" s="42">
        <v>-0.98886195765501128</v>
      </c>
      <c r="H3" s="42">
        <v>-0.17399309928508444</v>
      </c>
      <c r="I3" s="42">
        <v>-0.52556117061538288</v>
      </c>
      <c r="J3" s="43">
        <v>-1.7191745251238615</v>
      </c>
      <c r="K3" s="43">
        <v>-2.4814815959919585</v>
      </c>
    </row>
    <row r="4" spans="1:11" x14ac:dyDescent="0.25">
      <c r="A4" s="13" t="s">
        <v>51</v>
      </c>
      <c r="B4" s="44"/>
      <c r="C4" s="45">
        <v>-1.4490208616853022</v>
      </c>
      <c r="D4" s="45">
        <v>3.2550663951494556</v>
      </c>
      <c r="E4" s="45">
        <v>0.81551898000764567</v>
      </c>
      <c r="F4" s="45">
        <v>-1.878626832612289</v>
      </c>
      <c r="G4" s="45">
        <v>0.51415522075996734</v>
      </c>
      <c r="H4" s="45">
        <v>-0.15476872570347133</v>
      </c>
      <c r="I4" s="45">
        <v>-0.623154350901304</v>
      </c>
      <c r="J4" s="46">
        <v>0.31347452054811864</v>
      </c>
      <c r="K4" s="46">
        <v>0.2586239392168217</v>
      </c>
    </row>
    <row r="5" spans="1:11" x14ac:dyDescent="0.25">
      <c r="A5" s="40" t="s">
        <v>15</v>
      </c>
      <c r="B5" s="41"/>
      <c r="C5" s="42">
        <f>C3-C4</f>
        <v>3.9026450685066334</v>
      </c>
      <c r="D5" s="42">
        <f t="shared" ref="D5:K5" si="0">D3-D4</f>
        <v>5.845038768210074</v>
      </c>
      <c r="E5" s="42">
        <f t="shared" si="0"/>
        <v>1.8027828208401147</v>
      </c>
      <c r="F5" s="42">
        <f t="shared" si="0"/>
        <v>0.78845591981117558</v>
      </c>
      <c r="G5" s="42">
        <f t="shared" si="0"/>
        <v>-1.5030171784149786</v>
      </c>
      <c r="H5" s="42">
        <f t="shared" si="0"/>
        <v>-1.9224373581613108E-2</v>
      </c>
      <c r="I5" s="42">
        <f t="shared" si="0"/>
        <v>9.7593180285921122E-2</v>
      </c>
      <c r="J5" s="43">
        <f t="shared" si="0"/>
        <v>-2.0326490456719801</v>
      </c>
      <c r="K5" s="43">
        <f t="shared" si="0"/>
        <v>-2.7401055352087802</v>
      </c>
    </row>
    <row r="6" spans="1:11" x14ac:dyDescent="0.25">
      <c r="A6" s="13" t="s">
        <v>52</v>
      </c>
      <c r="B6" s="44"/>
      <c r="C6" s="45">
        <v>0.14545330655063998</v>
      </c>
      <c r="D6" s="45">
        <v>-0.79046293841480264</v>
      </c>
      <c r="E6" s="45">
        <v>-0.89594718501092296</v>
      </c>
      <c r="F6" s="45">
        <v>-0.26802193639458793</v>
      </c>
      <c r="G6" s="45">
        <v>-2.1306526871188085</v>
      </c>
      <c r="H6" s="45">
        <v>-0.11414136799933568</v>
      </c>
      <c r="I6" s="45">
        <v>0.47994763868470325</v>
      </c>
      <c r="J6" s="46">
        <v>-0.13088334359110185</v>
      </c>
      <c r="K6" s="46">
        <v>-0.12886270255833859</v>
      </c>
    </row>
    <row r="7" spans="1:11" x14ac:dyDescent="0.25">
      <c r="A7" s="47" t="s">
        <v>53</v>
      </c>
      <c r="B7" s="48"/>
      <c r="C7" s="49">
        <f>C5-C6</f>
        <v>3.7571917619559936</v>
      </c>
      <c r="D7" s="49">
        <f t="shared" ref="D7:K7" si="1">D5-D6</f>
        <v>6.6355017066248765</v>
      </c>
      <c r="E7" s="49">
        <f t="shared" si="1"/>
        <v>2.6987300058510377</v>
      </c>
      <c r="F7" s="49">
        <f t="shared" si="1"/>
        <v>1.0564778562057635</v>
      </c>
      <c r="G7" s="49">
        <f t="shared" si="1"/>
        <v>0.62763550870382989</v>
      </c>
      <c r="H7" s="49">
        <f t="shared" si="1"/>
        <v>9.4916994417722569E-2</v>
      </c>
      <c r="I7" s="49">
        <f t="shared" si="1"/>
        <v>-0.38235445839878213</v>
      </c>
      <c r="J7" s="50">
        <f t="shared" si="1"/>
        <v>-1.9017657020808783</v>
      </c>
      <c r="K7" s="50">
        <f t="shared" si="1"/>
        <v>-2.6112428326504418</v>
      </c>
    </row>
    <row r="8" spans="1:11" x14ac:dyDescent="0.25">
      <c r="A8" s="51" t="s">
        <v>54</v>
      </c>
      <c r="B8" s="44"/>
      <c r="C8" s="45">
        <v>0.24503751233257862</v>
      </c>
      <c r="D8" s="45">
        <v>1.8246271284759457</v>
      </c>
      <c r="E8" s="45">
        <v>0.54282448320649668</v>
      </c>
      <c r="F8" s="45">
        <v>0.1352612697375826</v>
      </c>
      <c r="G8" s="45">
        <v>-0.14858305625688822</v>
      </c>
      <c r="H8" s="45">
        <v>0</v>
      </c>
      <c r="I8" s="45">
        <v>0</v>
      </c>
      <c r="J8" s="46">
        <v>0</v>
      </c>
      <c r="K8" s="46">
        <v>0</v>
      </c>
    </row>
    <row r="9" spans="1:11" x14ac:dyDescent="0.25">
      <c r="A9" s="52" t="s">
        <v>55</v>
      </c>
      <c r="B9" s="53"/>
      <c r="C9" s="54">
        <f>C7-C8</f>
        <v>3.512154249623415</v>
      </c>
      <c r="D9" s="54">
        <f t="shared" ref="D9:K9" si="2">D7-D8</f>
        <v>4.8108745781489306</v>
      </c>
      <c r="E9" s="54">
        <f t="shared" si="2"/>
        <v>2.1559055226445412</v>
      </c>
      <c r="F9" s="54">
        <f t="shared" si="2"/>
        <v>0.92121658646818094</v>
      </c>
      <c r="G9" s="54">
        <f t="shared" si="2"/>
        <v>0.77621856496071806</v>
      </c>
      <c r="H9" s="54">
        <f t="shared" si="2"/>
        <v>9.4916994417722569E-2</v>
      </c>
      <c r="I9" s="54">
        <f t="shared" si="2"/>
        <v>-0.38235445839878213</v>
      </c>
      <c r="J9" s="54">
        <f t="shared" si="2"/>
        <v>-1.9017657020808783</v>
      </c>
      <c r="K9" s="54">
        <f t="shared" si="2"/>
        <v>-2.6112428326504418</v>
      </c>
    </row>
    <row r="10" spans="1:11" x14ac:dyDescent="0.25">
      <c r="A10" s="10"/>
      <c r="B10" s="29"/>
      <c r="C10" s="29"/>
      <c r="D10" s="29"/>
      <c r="E10" s="29"/>
      <c r="F10" s="29"/>
      <c r="G10" s="29"/>
      <c r="H10" s="207" t="s">
        <v>50</v>
      </c>
      <c r="I10" s="207"/>
      <c r="J10" s="207"/>
      <c r="K10" s="207"/>
    </row>
    <row r="11" spans="1:1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</sheetData>
  <mergeCells count="2">
    <mergeCell ref="A1:K1"/>
    <mergeCell ref="H10:K10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B10" sqref="B10"/>
    </sheetView>
  </sheetViews>
  <sheetFormatPr defaultRowHeight="15" x14ac:dyDescent="0.25"/>
  <cols>
    <col min="1" max="1" width="26.42578125" customWidth="1"/>
    <col min="2" max="7" width="13.7109375" customWidth="1"/>
  </cols>
  <sheetData>
    <row r="1" spans="1:7" x14ac:dyDescent="0.25">
      <c r="A1" s="209" t="s">
        <v>110</v>
      </c>
      <c r="B1" s="209"/>
      <c r="C1" s="209"/>
      <c r="D1" s="209"/>
      <c r="E1" s="209"/>
      <c r="F1" s="209"/>
      <c r="G1" s="209"/>
    </row>
    <row r="2" spans="1:7" ht="15" customHeight="1" x14ac:dyDescent="0.25">
      <c r="A2" s="210" t="s">
        <v>95</v>
      </c>
      <c r="B2" s="211" t="s">
        <v>96</v>
      </c>
      <c r="C2" s="211" t="s">
        <v>97</v>
      </c>
      <c r="D2" s="211" t="s">
        <v>98</v>
      </c>
      <c r="E2" s="211" t="s">
        <v>99</v>
      </c>
      <c r="F2" s="211" t="s">
        <v>100</v>
      </c>
      <c r="G2" s="211" t="s">
        <v>101</v>
      </c>
    </row>
    <row r="3" spans="1:7" x14ac:dyDescent="0.25">
      <c r="A3" s="210"/>
      <c r="B3" s="211"/>
      <c r="C3" s="211"/>
      <c r="D3" s="211"/>
      <c r="E3" s="211"/>
      <c r="F3" s="211"/>
      <c r="G3" s="211"/>
    </row>
    <row r="4" spans="1:7" x14ac:dyDescent="0.25">
      <c r="A4" s="151" t="s">
        <v>102</v>
      </c>
      <c r="B4" s="152">
        <v>39664.13119</v>
      </c>
      <c r="C4" s="153">
        <v>313.45065999999997</v>
      </c>
      <c r="D4" s="153">
        <v>2122.9087400000003</v>
      </c>
      <c r="E4" s="152">
        <v>124806.04954000001</v>
      </c>
      <c r="F4" s="154">
        <v>31.780615872540498</v>
      </c>
      <c r="G4" s="155">
        <v>1.9521164310381873</v>
      </c>
    </row>
    <row r="5" spans="1:7" x14ac:dyDescent="0.25">
      <c r="A5" s="151" t="s">
        <v>103</v>
      </c>
      <c r="B5" s="152">
        <v>46675.559959999999</v>
      </c>
      <c r="C5" s="153">
        <v>1079.2299800000001</v>
      </c>
      <c r="D5" s="153">
        <v>4308.1466799999998</v>
      </c>
      <c r="E5" s="152">
        <v>115126.19984</v>
      </c>
      <c r="F5" s="154">
        <v>40.54295201688992</v>
      </c>
      <c r="G5" s="155">
        <v>4.6795400764441659</v>
      </c>
    </row>
    <row r="6" spans="1:7" x14ac:dyDescent="0.25">
      <c r="A6" s="151" t="s">
        <v>104</v>
      </c>
      <c r="B6" s="152">
        <v>50854.981390000001</v>
      </c>
      <c r="C6" s="153">
        <v>803.48169999999993</v>
      </c>
      <c r="D6" s="153">
        <v>2242.0520000000001</v>
      </c>
      <c r="E6" s="152">
        <v>118813.11311999999</v>
      </c>
      <c r="F6" s="154">
        <v>42.802498861078583</v>
      </c>
      <c r="G6" s="155">
        <v>2.5632976192821775</v>
      </c>
    </row>
    <row r="7" spans="1:7" x14ac:dyDescent="0.25">
      <c r="A7" s="151" t="s">
        <v>105</v>
      </c>
      <c r="B7" s="152">
        <v>27227.752199999999</v>
      </c>
      <c r="C7" s="153">
        <v>416.54075</v>
      </c>
      <c r="D7" s="153">
        <v>2466.6732000000002</v>
      </c>
      <c r="E7" s="152">
        <v>152018.28459</v>
      </c>
      <c r="F7" s="154">
        <v>17.910840313344174</v>
      </c>
      <c r="G7" s="155">
        <v>1.8966231317345508</v>
      </c>
    </row>
    <row r="8" spans="1:7" x14ac:dyDescent="0.25">
      <c r="A8" s="151" t="s">
        <v>106</v>
      </c>
      <c r="B8" s="152">
        <v>41206.34418</v>
      </c>
      <c r="C8" s="153">
        <v>603.39364</v>
      </c>
      <c r="D8" s="153">
        <v>3010.2115600000002</v>
      </c>
      <c r="E8" s="152">
        <v>155901.24726</v>
      </c>
      <c r="F8" s="154">
        <v>26.431054853127161</v>
      </c>
      <c r="G8" s="155">
        <v>2.3178808787677689</v>
      </c>
    </row>
    <row r="9" spans="1:7" x14ac:dyDescent="0.25">
      <c r="A9" s="151" t="s">
        <v>107</v>
      </c>
      <c r="B9" s="152">
        <v>43843.92858</v>
      </c>
      <c r="C9" s="153">
        <v>664.19713999999999</v>
      </c>
      <c r="D9" s="153">
        <v>6035.7506399999993</v>
      </c>
      <c r="E9" s="152">
        <v>141862.86936000001</v>
      </c>
      <c r="F9" s="154">
        <v>30.9058520935023</v>
      </c>
      <c r="G9" s="155">
        <v>4.7228339665101489</v>
      </c>
    </row>
    <row r="10" spans="1:7" x14ac:dyDescent="0.25">
      <c r="A10" s="151" t="s">
        <v>108</v>
      </c>
      <c r="B10" s="152">
        <v>52185.904470000009</v>
      </c>
      <c r="C10" s="153">
        <v>130.91636</v>
      </c>
      <c r="D10" s="153">
        <v>1720.19362</v>
      </c>
      <c r="E10" s="152">
        <v>169797.17452999999</v>
      </c>
      <c r="F10" s="154">
        <v>30.734259633265999</v>
      </c>
      <c r="G10" s="155">
        <v>1.0901889181159157</v>
      </c>
    </row>
    <row r="11" spans="1:7" x14ac:dyDescent="0.25">
      <c r="A11" s="156" t="s">
        <v>109</v>
      </c>
      <c r="B11" s="152">
        <v>46824.902679999992</v>
      </c>
      <c r="C11" s="153">
        <v>774.21491000000003</v>
      </c>
      <c r="D11" s="153">
        <v>8345.1072999999997</v>
      </c>
      <c r="E11" s="152">
        <v>165744.60706000001</v>
      </c>
      <c r="F11" s="154">
        <v>28.251237557943139</v>
      </c>
      <c r="G11" s="155">
        <v>5.5020325377457251</v>
      </c>
    </row>
    <row r="12" spans="1:7" x14ac:dyDescent="0.25">
      <c r="A12" s="157" t="s">
        <v>111</v>
      </c>
      <c r="B12" s="158">
        <v>348483.50465000002</v>
      </c>
      <c r="C12" s="159">
        <v>4785.4251399999994</v>
      </c>
      <c r="D12" s="159">
        <v>30251.043740000001</v>
      </c>
      <c r="E12" s="158">
        <v>1144069.5452999999</v>
      </c>
      <c r="F12" s="160">
        <v>30.459993108078066</v>
      </c>
      <c r="G12" s="161">
        <v>3.0624422286158031</v>
      </c>
    </row>
    <row r="13" spans="1:7" x14ac:dyDescent="0.25">
      <c r="A13" s="208" t="s">
        <v>112</v>
      </c>
      <c r="B13" s="208"/>
      <c r="C13" s="208"/>
      <c r="D13" s="208"/>
      <c r="E13" s="208"/>
      <c r="F13" s="208"/>
      <c r="G13" s="208"/>
    </row>
  </sheetData>
  <mergeCells count="9">
    <mergeCell ref="A13:G13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9"/>
  <dimension ref="A1:P248"/>
  <sheetViews>
    <sheetView showGridLines="0" tabSelected="1" workbookViewId="0">
      <selection sqref="A1:L1"/>
    </sheetView>
  </sheetViews>
  <sheetFormatPr defaultRowHeight="15" x14ac:dyDescent="0.25"/>
  <cols>
    <col min="1" max="1" width="20" style="107" customWidth="1"/>
    <col min="2" max="2" width="7.7109375" style="129" customWidth="1"/>
    <col min="3" max="3" width="7.7109375" style="130" customWidth="1"/>
    <col min="4" max="4" width="7.7109375" style="131" customWidth="1"/>
    <col min="5" max="5" width="7.7109375" style="107" customWidth="1"/>
    <col min="6" max="6" width="1.5703125" style="107" customWidth="1"/>
    <col min="7" max="7" width="1.42578125" style="107" customWidth="1"/>
    <col min="8" max="8" width="18" style="107" customWidth="1"/>
    <col min="9" max="10" width="7.7109375" style="107" customWidth="1"/>
    <col min="11" max="11" width="7.7109375" style="131" customWidth="1"/>
    <col min="12" max="12" width="7.7109375" style="107" customWidth="1"/>
    <col min="13" max="16384" width="9.140625" style="107"/>
  </cols>
  <sheetData>
    <row r="1" spans="1:12" x14ac:dyDescent="0.25">
      <c r="A1" s="212" t="s">
        <v>138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2.5" x14ac:dyDescent="0.25">
      <c r="A2" s="132" t="s">
        <v>133</v>
      </c>
      <c r="B2" s="133" t="s">
        <v>134</v>
      </c>
      <c r="C2" s="133" t="s">
        <v>135</v>
      </c>
      <c r="D2" s="134" t="s">
        <v>136</v>
      </c>
      <c r="E2" s="135" t="s">
        <v>137</v>
      </c>
      <c r="F2" s="135"/>
      <c r="G2" s="136"/>
      <c r="H2" s="132" t="s">
        <v>133</v>
      </c>
      <c r="I2" s="133" t="s">
        <v>134</v>
      </c>
      <c r="J2" s="133" t="s">
        <v>135</v>
      </c>
      <c r="K2" s="134" t="s">
        <v>136</v>
      </c>
      <c r="L2" s="135" t="s">
        <v>137</v>
      </c>
    </row>
    <row r="3" spans="1:12" x14ac:dyDescent="0.25">
      <c r="A3" s="141" t="s">
        <v>139</v>
      </c>
      <c r="B3" s="142">
        <v>61.484922452466108</v>
      </c>
      <c r="C3" s="143">
        <v>5.9789775881567992</v>
      </c>
      <c r="D3" s="144">
        <v>62.616699999999767</v>
      </c>
      <c r="E3" s="145">
        <v>7.4246122623305419E-2</v>
      </c>
      <c r="F3" s="112"/>
      <c r="G3" s="113"/>
      <c r="H3" s="108" t="s">
        <v>140</v>
      </c>
      <c r="I3" s="138">
        <v>313.16713579213564</v>
      </c>
      <c r="J3" s="109">
        <v>0</v>
      </c>
      <c r="K3" s="110">
        <v>40297.583899999998</v>
      </c>
      <c r="L3" s="111">
        <v>12.658356789606783</v>
      </c>
    </row>
    <row r="4" spans="1:12" x14ac:dyDescent="0.25">
      <c r="A4" s="108" t="s">
        <v>141</v>
      </c>
      <c r="B4" s="138">
        <v>64.484683448372962</v>
      </c>
      <c r="C4" s="109">
        <v>0</v>
      </c>
      <c r="D4" s="110">
        <v>412.81259999999969</v>
      </c>
      <c r="E4" s="111">
        <v>0.22423417241864813</v>
      </c>
      <c r="F4" s="114"/>
      <c r="G4" s="115"/>
      <c r="H4" s="116" t="s">
        <v>142</v>
      </c>
      <c r="I4" s="117">
        <v>0</v>
      </c>
      <c r="J4" s="117">
        <v>30.731949644131127</v>
      </c>
      <c r="K4" s="118" t="s">
        <v>25</v>
      </c>
      <c r="L4" s="119" t="s">
        <v>25</v>
      </c>
    </row>
    <row r="5" spans="1:12" x14ac:dyDescent="0.25">
      <c r="A5" s="108" t="s">
        <v>143</v>
      </c>
      <c r="B5" s="109">
        <v>25.42365693079493</v>
      </c>
      <c r="C5" s="109">
        <v>177.62001136723114</v>
      </c>
      <c r="D5" s="110" t="s">
        <v>25</v>
      </c>
      <c r="E5" s="111" t="s">
        <v>25</v>
      </c>
      <c r="F5" s="114"/>
      <c r="G5" s="115"/>
      <c r="H5" s="116" t="s">
        <v>144</v>
      </c>
      <c r="I5" s="117">
        <v>0</v>
      </c>
      <c r="J5" s="117">
        <v>38.564313804843827</v>
      </c>
      <c r="K5" s="118" t="s">
        <v>25</v>
      </c>
      <c r="L5" s="119" t="s">
        <v>25</v>
      </c>
    </row>
    <row r="6" spans="1:12" x14ac:dyDescent="0.25">
      <c r="A6" s="108" t="s">
        <v>145</v>
      </c>
      <c r="B6" s="109">
        <v>45.907124628926375</v>
      </c>
      <c r="C6" s="109">
        <v>178.08849559154774</v>
      </c>
      <c r="D6" s="110" t="s">
        <v>25</v>
      </c>
      <c r="E6" s="111" t="s">
        <v>25</v>
      </c>
      <c r="F6" s="114"/>
      <c r="G6" s="115"/>
      <c r="H6" s="116" t="s">
        <v>146</v>
      </c>
      <c r="I6" s="117">
        <v>36.890136773593149</v>
      </c>
      <c r="J6" s="117">
        <v>30.708997146690738</v>
      </c>
      <c r="K6" s="118" t="s">
        <v>25</v>
      </c>
      <c r="L6" s="119" t="s">
        <v>25</v>
      </c>
    </row>
    <row r="7" spans="1:12" x14ac:dyDescent="0.25">
      <c r="A7" s="108" t="s">
        <v>147</v>
      </c>
      <c r="B7" s="109">
        <v>25.891053365848048</v>
      </c>
      <c r="C7" s="109">
        <v>29.123447020074096</v>
      </c>
      <c r="D7" s="110" t="s">
        <v>25</v>
      </c>
      <c r="E7" s="111" t="s">
        <v>25</v>
      </c>
      <c r="F7" s="114"/>
      <c r="G7" s="115"/>
      <c r="H7" s="116" t="s">
        <v>148</v>
      </c>
      <c r="I7" s="117">
        <v>0</v>
      </c>
      <c r="J7" s="117">
        <v>135.94362304583697</v>
      </c>
      <c r="K7" s="118" t="s">
        <v>25</v>
      </c>
      <c r="L7" s="119" t="s">
        <v>25</v>
      </c>
    </row>
    <row r="8" spans="1:12" x14ac:dyDescent="0.25">
      <c r="A8" s="108" t="s">
        <v>149</v>
      </c>
      <c r="B8" s="109">
        <v>2.4968007687989786</v>
      </c>
      <c r="C8" s="109">
        <v>33.034581870804573</v>
      </c>
      <c r="D8" s="110" t="s">
        <v>25</v>
      </c>
      <c r="E8" s="111" t="s">
        <v>25</v>
      </c>
      <c r="F8" s="114"/>
      <c r="G8" s="115"/>
      <c r="H8" s="116" t="s">
        <v>150</v>
      </c>
      <c r="I8" s="137">
        <v>276.80504830447245</v>
      </c>
      <c r="J8" s="117">
        <v>172.48261116736316</v>
      </c>
      <c r="K8" s="118">
        <v>17987.205900000001</v>
      </c>
      <c r="L8" s="119">
        <v>10.840252415223624</v>
      </c>
    </row>
    <row r="9" spans="1:12" x14ac:dyDescent="0.25">
      <c r="A9" s="108" t="s">
        <v>151</v>
      </c>
      <c r="B9" s="138">
        <v>72.275456316740943</v>
      </c>
      <c r="C9" s="109">
        <v>4.1951453707419875</v>
      </c>
      <c r="D9" s="110">
        <v>858.84690000000046</v>
      </c>
      <c r="E9" s="111">
        <v>0.61377281583704724</v>
      </c>
      <c r="F9" s="114"/>
      <c r="G9" s="115"/>
      <c r="H9" s="146" t="s">
        <v>152</v>
      </c>
      <c r="I9" s="147">
        <v>87.9086420002577</v>
      </c>
      <c r="J9" s="148">
        <v>5.2886778389605622</v>
      </c>
      <c r="K9" s="149">
        <v>11766.285700000006</v>
      </c>
      <c r="L9" s="150">
        <v>1.3954321000128851</v>
      </c>
    </row>
    <row r="10" spans="1:12" x14ac:dyDescent="0.25">
      <c r="A10" s="108" t="s">
        <v>153</v>
      </c>
      <c r="B10" s="138">
        <v>67.16835019106469</v>
      </c>
      <c r="C10" s="109">
        <v>7.429434432070277</v>
      </c>
      <c r="D10" s="110">
        <v>6927.9848000000002</v>
      </c>
      <c r="E10" s="111">
        <v>0.35841750955323448</v>
      </c>
      <c r="F10" s="114"/>
      <c r="G10" s="115"/>
      <c r="H10" s="146" t="s">
        <v>154</v>
      </c>
      <c r="I10" s="147">
        <v>84.590790908313664</v>
      </c>
      <c r="J10" s="148">
        <v>9.8743938378050373</v>
      </c>
      <c r="K10" s="149">
        <v>22339.735399999994</v>
      </c>
      <c r="L10" s="150">
        <v>1.2295395454156832</v>
      </c>
    </row>
    <row r="11" spans="1:12" x14ac:dyDescent="0.25">
      <c r="A11" s="108" t="s">
        <v>155</v>
      </c>
      <c r="B11" s="109">
        <v>21.526889034281961</v>
      </c>
      <c r="C11" s="109">
        <v>95.634291225807573</v>
      </c>
      <c r="D11" s="110" t="s">
        <v>25</v>
      </c>
      <c r="E11" s="111" t="s">
        <v>25</v>
      </c>
      <c r="F11" s="114"/>
      <c r="G11" s="115"/>
      <c r="H11" s="116" t="s">
        <v>156</v>
      </c>
      <c r="I11" s="117">
        <v>8.6336913597510865</v>
      </c>
      <c r="J11" s="117">
        <v>33.885700241470254</v>
      </c>
      <c r="K11" s="118" t="s">
        <v>25</v>
      </c>
      <c r="L11" s="119" t="s">
        <v>25</v>
      </c>
    </row>
    <row r="12" spans="1:12" x14ac:dyDescent="0.25">
      <c r="A12" s="108" t="s">
        <v>157</v>
      </c>
      <c r="B12" s="109">
        <v>0</v>
      </c>
      <c r="C12" s="109">
        <v>335.59149118960477</v>
      </c>
      <c r="D12" s="110" t="s">
        <v>25</v>
      </c>
      <c r="E12" s="111" t="s">
        <v>25</v>
      </c>
      <c r="F12" s="114"/>
      <c r="G12" s="115"/>
      <c r="H12" s="116" t="s">
        <v>158</v>
      </c>
      <c r="I12" s="137">
        <v>249.84662704677339</v>
      </c>
      <c r="J12" s="117">
        <v>15.307647283862996</v>
      </c>
      <c r="K12" s="118">
        <v>54713.383100000006</v>
      </c>
      <c r="L12" s="119">
        <v>9.4923313523386703</v>
      </c>
    </row>
    <row r="13" spans="1:12" x14ac:dyDescent="0.25">
      <c r="A13" s="108" t="s">
        <v>159</v>
      </c>
      <c r="B13" s="138">
        <v>83.668805970678179</v>
      </c>
      <c r="C13" s="109">
        <v>124.86235687276516</v>
      </c>
      <c r="D13" s="110">
        <v>667.88400000000001</v>
      </c>
      <c r="E13" s="111">
        <v>1.183440298533909</v>
      </c>
      <c r="F13" s="114"/>
      <c r="G13" s="115"/>
      <c r="H13" s="146" t="s">
        <v>160</v>
      </c>
      <c r="I13" s="147">
        <v>162.32901361050028</v>
      </c>
      <c r="J13" s="148">
        <v>17.484991861452315</v>
      </c>
      <c r="K13" s="149">
        <v>18981.710200000001</v>
      </c>
      <c r="L13" s="150">
        <v>5.1164506805250145</v>
      </c>
    </row>
    <row r="14" spans="1:12" x14ac:dyDescent="0.25">
      <c r="A14" s="108" t="s">
        <v>161</v>
      </c>
      <c r="B14" s="109">
        <v>46.093558577565872</v>
      </c>
      <c r="C14" s="109">
        <v>46.202246192301821</v>
      </c>
      <c r="D14" s="110" t="s">
        <v>25</v>
      </c>
      <c r="E14" s="111" t="s">
        <v>25</v>
      </c>
      <c r="F14" s="114"/>
      <c r="G14" s="115"/>
      <c r="H14" s="116" t="s">
        <v>162</v>
      </c>
      <c r="I14" s="137">
        <v>80.063225022671872</v>
      </c>
      <c r="J14" s="117">
        <v>0.26207699835419107</v>
      </c>
      <c r="K14" s="118">
        <v>881.06800000000044</v>
      </c>
      <c r="L14" s="119">
        <v>1.0031612511335937</v>
      </c>
    </row>
    <row r="15" spans="1:12" x14ac:dyDescent="0.25">
      <c r="A15" s="141" t="s">
        <v>163</v>
      </c>
      <c r="B15" s="142">
        <v>83.157344378300408</v>
      </c>
      <c r="C15" s="143">
        <v>5.0829567689444133</v>
      </c>
      <c r="D15" s="144">
        <v>10971.644899999998</v>
      </c>
      <c r="E15" s="145">
        <v>1.1578672189150205</v>
      </c>
      <c r="F15" s="114"/>
      <c r="G15" s="115"/>
      <c r="H15" s="146" t="s">
        <v>164</v>
      </c>
      <c r="I15" s="147">
        <v>107.70563250254142</v>
      </c>
      <c r="J15" s="148">
        <v>6.1565269339885784</v>
      </c>
      <c r="K15" s="149">
        <v>63519.277800000011</v>
      </c>
      <c r="L15" s="150">
        <v>2.385281625127071</v>
      </c>
    </row>
    <row r="16" spans="1:12" x14ac:dyDescent="0.25">
      <c r="A16" s="108" t="s">
        <v>165</v>
      </c>
      <c r="B16" s="109">
        <v>56.075136385494694</v>
      </c>
      <c r="C16" s="109">
        <v>287.53901416896832</v>
      </c>
      <c r="D16" s="110" t="s">
        <v>25</v>
      </c>
      <c r="E16" s="111" t="s">
        <v>25</v>
      </c>
      <c r="F16" s="114"/>
      <c r="G16" s="115"/>
      <c r="H16" s="116" t="s">
        <v>166</v>
      </c>
      <c r="I16" s="117">
        <v>31.873688375249838</v>
      </c>
      <c r="J16" s="117">
        <v>26.788247158866806</v>
      </c>
      <c r="K16" s="118" t="s">
        <v>25</v>
      </c>
      <c r="L16" s="119" t="s">
        <v>25</v>
      </c>
    </row>
    <row r="17" spans="1:12" x14ac:dyDescent="0.25">
      <c r="A17" s="108" t="s">
        <v>167</v>
      </c>
      <c r="B17" s="138">
        <v>99.417864350828111</v>
      </c>
      <c r="C17" s="109">
        <v>7.4007115179246128</v>
      </c>
      <c r="D17" s="110">
        <v>10601.171700000001</v>
      </c>
      <c r="E17" s="111">
        <v>1.9708932175414056</v>
      </c>
      <c r="F17" s="114"/>
      <c r="G17" s="115"/>
      <c r="H17" s="146" t="s">
        <v>168</v>
      </c>
      <c r="I17" s="147">
        <v>124.24408206047136</v>
      </c>
      <c r="J17" s="148">
        <v>19.900780533251449</v>
      </c>
      <c r="K17" s="149">
        <v>9286.4341999999979</v>
      </c>
      <c r="L17" s="150">
        <v>3.2122041030235682</v>
      </c>
    </row>
    <row r="18" spans="1:12" x14ac:dyDescent="0.25">
      <c r="A18" s="108" t="s">
        <v>169</v>
      </c>
      <c r="B18" s="109">
        <v>0</v>
      </c>
      <c r="C18" s="109">
        <v>38.152126739507423</v>
      </c>
      <c r="D18" s="110" t="s">
        <v>25</v>
      </c>
      <c r="E18" s="111" t="s">
        <v>25</v>
      </c>
      <c r="F18" s="114"/>
      <c r="G18" s="115"/>
      <c r="H18" s="146" t="s">
        <v>170</v>
      </c>
      <c r="I18" s="147">
        <v>473.06376281356586</v>
      </c>
      <c r="J18" s="148">
        <v>19.738755396355202</v>
      </c>
      <c r="K18" s="149">
        <v>11966.368399999999</v>
      </c>
      <c r="L18" s="150">
        <v>20.653188140678296</v>
      </c>
    </row>
    <row r="19" spans="1:12" x14ac:dyDescent="0.25">
      <c r="A19" s="108" t="s">
        <v>171</v>
      </c>
      <c r="B19" s="109">
        <v>0</v>
      </c>
      <c r="C19" s="109">
        <v>26.880932087910519</v>
      </c>
      <c r="D19" s="110" t="s">
        <v>25</v>
      </c>
      <c r="E19" s="111" t="s">
        <v>25</v>
      </c>
      <c r="F19" s="114"/>
      <c r="G19" s="115"/>
      <c r="H19" s="116" t="s">
        <v>172</v>
      </c>
      <c r="I19" s="117">
        <v>0</v>
      </c>
      <c r="J19" s="117">
        <v>68.78507390057878</v>
      </c>
      <c r="K19" s="118" t="s">
        <v>25</v>
      </c>
      <c r="L19" s="119" t="s">
        <v>25</v>
      </c>
    </row>
    <row r="20" spans="1:12" x14ac:dyDescent="0.25">
      <c r="A20" s="108" t="s">
        <v>173</v>
      </c>
      <c r="B20" s="109">
        <v>28.790291979705739</v>
      </c>
      <c r="C20" s="109">
        <v>49.986403030012767</v>
      </c>
      <c r="D20" s="110" t="s">
        <v>25</v>
      </c>
      <c r="E20" s="111" t="s">
        <v>25</v>
      </c>
      <c r="F20" s="114"/>
      <c r="G20" s="115"/>
      <c r="H20" s="116" t="s">
        <v>174</v>
      </c>
      <c r="I20" s="137">
        <v>265.87842816090699</v>
      </c>
      <c r="J20" s="117">
        <v>13.606446701436864</v>
      </c>
      <c r="K20" s="118">
        <v>78331.060700000016</v>
      </c>
      <c r="L20" s="119">
        <v>10.29392140804535</v>
      </c>
    </row>
    <row r="21" spans="1:12" x14ac:dyDescent="0.25">
      <c r="A21" s="108" t="s">
        <v>175</v>
      </c>
      <c r="B21" s="138">
        <v>81.957172994633723</v>
      </c>
      <c r="C21" s="109">
        <v>8.9632106686029118</v>
      </c>
      <c r="D21" s="110">
        <v>9794.7990000000045</v>
      </c>
      <c r="E21" s="111">
        <v>1.0978586497316862</v>
      </c>
      <c r="F21" s="114"/>
      <c r="G21" s="115"/>
      <c r="H21" s="116" t="s">
        <v>176</v>
      </c>
      <c r="I21" s="117">
        <v>0</v>
      </c>
      <c r="J21" s="117">
        <v>89.950276898312495</v>
      </c>
      <c r="K21" s="118" t="s">
        <v>25</v>
      </c>
      <c r="L21" s="119" t="s">
        <v>25</v>
      </c>
    </row>
    <row r="22" spans="1:12" x14ac:dyDescent="0.25">
      <c r="A22" s="108" t="s">
        <v>177</v>
      </c>
      <c r="B22" s="138">
        <v>107.95957809097338</v>
      </c>
      <c r="C22" s="109">
        <v>4.6753274770250774</v>
      </c>
      <c r="D22" s="110">
        <v>2845.5938000000006</v>
      </c>
      <c r="E22" s="111">
        <v>2.397978904548669</v>
      </c>
      <c r="F22" s="114"/>
      <c r="G22" s="115"/>
      <c r="H22" s="146" t="s">
        <v>178</v>
      </c>
      <c r="I22" s="147">
        <v>187.61163656207034</v>
      </c>
      <c r="J22" s="148">
        <v>96.260886363834359</v>
      </c>
      <c r="K22" s="149">
        <v>7104.4314000000004</v>
      </c>
      <c r="L22" s="150">
        <v>6.3805818281035176</v>
      </c>
    </row>
    <row r="23" spans="1:12" x14ac:dyDescent="0.25">
      <c r="A23" s="108" t="s">
        <v>179</v>
      </c>
      <c r="B23" s="138">
        <v>227.53961856513564</v>
      </c>
      <c r="C23" s="109">
        <v>21.441321387773467</v>
      </c>
      <c r="D23" s="110">
        <v>13178.417600000001</v>
      </c>
      <c r="E23" s="111">
        <v>8.3769809282567831</v>
      </c>
      <c r="F23" s="114"/>
      <c r="G23" s="115"/>
      <c r="H23" s="116" t="s">
        <v>180</v>
      </c>
      <c r="I23" s="117">
        <v>0</v>
      </c>
      <c r="J23" s="117">
        <v>28.33321231996575</v>
      </c>
      <c r="K23" s="118" t="s">
        <v>25</v>
      </c>
      <c r="L23" s="119" t="s">
        <v>25</v>
      </c>
    </row>
    <row r="24" spans="1:12" x14ac:dyDescent="0.25">
      <c r="A24" s="108" t="s">
        <v>181</v>
      </c>
      <c r="B24" s="109">
        <v>37.508311431051524</v>
      </c>
      <c r="C24" s="109">
        <v>61.052379055966973</v>
      </c>
      <c r="D24" s="110" t="s">
        <v>25</v>
      </c>
      <c r="E24" s="111" t="s">
        <v>25</v>
      </c>
      <c r="F24" s="114"/>
      <c r="G24" s="115"/>
      <c r="H24" s="146" t="s">
        <v>182</v>
      </c>
      <c r="I24" s="147">
        <v>69.499027734562247</v>
      </c>
      <c r="J24" s="148">
        <v>94.058298346466501</v>
      </c>
      <c r="K24" s="149">
        <v>212.32639999999992</v>
      </c>
      <c r="L24" s="150">
        <v>0.47495138672811238</v>
      </c>
    </row>
    <row r="25" spans="1:12" x14ac:dyDescent="0.25">
      <c r="A25" s="108" t="s">
        <v>183</v>
      </c>
      <c r="B25" s="109">
        <v>16.70191048143424</v>
      </c>
      <c r="C25" s="109">
        <v>177.50509310841875</v>
      </c>
      <c r="D25" s="110" t="s">
        <v>25</v>
      </c>
      <c r="E25" s="111" t="s">
        <v>25</v>
      </c>
      <c r="F25" s="114"/>
      <c r="G25" s="115"/>
      <c r="H25" s="116" t="s">
        <v>184</v>
      </c>
      <c r="I25" s="117">
        <v>50.66057780431106</v>
      </c>
      <c r="J25" s="117">
        <v>193.94114868475842</v>
      </c>
      <c r="K25" s="118" t="s">
        <v>25</v>
      </c>
      <c r="L25" s="119" t="s">
        <v>25</v>
      </c>
    </row>
    <row r="26" spans="1:12" x14ac:dyDescent="0.25">
      <c r="A26" s="108" t="s">
        <v>185</v>
      </c>
      <c r="B26" s="109">
        <v>0</v>
      </c>
      <c r="C26" s="109">
        <v>37.300065147873816</v>
      </c>
      <c r="D26" s="110" t="s">
        <v>25</v>
      </c>
      <c r="E26" s="111" t="s">
        <v>25</v>
      </c>
      <c r="F26" s="114"/>
      <c r="G26" s="115"/>
      <c r="H26" s="116" t="s">
        <v>186</v>
      </c>
      <c r="I26" s="117">
        <v>19.548183497450992</v>
      </c>
      <c r="J26" s="117">
        <v>52.339716569698446</v>
      </c>
      <c r="K26" s="118" t="s">
        <v>25</v>
      </c>
      <c r="L26" s="119" t="s">
        <v>25</v>
      </c>
    </row>
    <row r="27" spans="1:12" x14ac:dyDescent="0.25">
      <c r="A27" s="141" t="s">
        <v>187</v>
      </c>
      <c r="B27" s="142">
        <v>160.3490498023711</v>
      </c>
      <c r="C27" s="143">
        <v>10.782035723611546</v>
      </c>
      <c r="D27" s="144">
        <v>68869.961299999995</v>
      </c>
      <c r="E27" s="145">
        <v>5.0174524901185551</v>
      </c>
      <c r="F27" s="114"/>
      <c r="G27" s="115"/>
      <c r="H27" s="116" t="s">
        <v>188</v>
      </c>
      <c r="I27" s="137">
        <v>348.23101793299605</v>
      </c>
      <c r="J27" s="117">
        <v>16.42798684080423</v>
      </c>
      <c r="K27" s="118">
        <v>61287.880000000005</v>
      </c>
      <c r="L27" s="119">
        <v>14.411550896649803</v>
      </c>
    </row>
    <row r="28" spans="1:12" x14ac:dyDescent="0.25">
      <c r="A28" s="108" t="s">
        <v>189</v>
      </c>
      <c r="B28" s="109">
        <v>35.109708570008266</v>
      </c>
      <c r="C28" s="109">
        <v>35.61982066144845</v>
      </c>
      <c r="D28" s="110" t="s">
        <v>25</v>
      </c>
      <c r="E28" s="111" t="s">
        <v>25</v>
      </c>
      <c r="F28" s="114"/>
      <c r="G28" s="115"/>
      <c r="H28" s="116" t="s">
        <v>190</v>
      </c>
      <c r="I28" s="137">
        <v>435.45104839259648</v>
      </c>
      <c r="J28" s="117">
        <v>20.892724772258305</v>
      </c>
      <c r="K28" s="118">
        <v>42254.209000000003</v>
      </c>
      <c r="L28" s="119">
        <v>18.772552419629825</v>
      </c>
    </row>
    <row r="29" spans="1:12" x14ac:dyDescent="0.25">
      <c r="A29" s="108" t="s">
        <v>191</v>
      </c>
      <c r="B29" s="109">
        <v>9.720323272125146</v>
      </c>
      <c r="C29" s="109">
        <v>51.493600792605953</v>
      </c>
      <c r="D29" s="110" t="s">
        <v>25</v>
      </c>
      <c r="E29" s="111" t="s">
        <v>25</v>
      </c>
      <c r="F29" s="114"/>
      <c r="G29" s="115"/>
      <c r="H29" s="116" t="s">
        <v>192</v>
      </c>
      <c r="I29" s="117">
        <v>0</v>
      </c>
      <c r="J29" s="117">
        <v>51.324234615942224</v>
      </c>
      <c r="K29" s="118" t="s">
        <v>25</v>
      </c>
      <c r="L29" s="119" t="s">
        <v>25</v>
      </c>
    </row>
    <row r="30" spans="1:12" x14ac:dyDescent="0.25">
      <c r="A30" s="108" t="s">
        <v>193</v>
      </c>
      <c r="B30" s="138">
        <v>359.87063158241546</v>
      </c>
      <c r="C30" s="109">
        <v>18.298605582271108</v>
      </c>
      <c r="D30" s="110">
        <v>16883.3148</v>
      </c>
      <c r="E30" s="111">
        <v>14.993531579120774</v>
      </c>
      <c r="F30" s="114"/>
      <c r="G30" s="115"/>
      <c r="H30" s="146" t="s">
        <v>194</v>
      </c>
      <c r="I30" s="147">
        <v>294.78422401577126</v>
      </c>
      <c r="J30" s="148">
        <v>23.447521899809441</v>
      </c>
      <c r="K30" s="149">
        <v>25729.197800000002</v>
      </c>
      <c r="L30" s="150">
        <v>11.739211200788564</v>
      </c>
    </row>
    <row r="31" spans="1:12" x14ac:dyDescent="0.25">
      <c r="A31" s="108" t="s">
        <v>195</v>
      </c>
      <c r="B31" s="138">
        <v>1297.4866311479093</v>
      </c>
      <c r="C31" s="109">
        <v>0</v>
      </c>
      <c r="D31" s="163" t="s">
        <v>615</v>
      </c>
      <c r="E31" s="163" t="s">
        <v>615</v>
      </c>
      <c r="F31" s="114"/>
      <c r="G31" s="115"/>
      <c r="H31" s="116" t="s">
        <v>196</v>
      </c>
      <c r="I31" s="117">
        <v>0</v>
      </c>
      <c r="J31" s="117">
        <v>287.17563846263084</v>
      </c>
      <c r="K31" s="118" t="s">
        <v>25</v>
      </c>
      <c r="L31" s="119" t="s">
        <v>25</v>
      </c>
    </row>
    <row r="32" spans="1:12" x14ac:dyDescent="0.25">
      <c r="A32" s="108" t="s">
        <v>197</v>
      </c>
      <c r="B32" s="109">
        <v>0</v>
      </c>
      <c r="C32" s="109">
        <v>30.58066513208864</v>
      </c>
      <c r="D32" s="110" t="s">
        <v>25</v>
      </c>
      <c r="E32" s="111" t="s">
        <v>25</v>
      </c>
      <c r="F32" s="114"/>
      <c r="G32" s="115"/>
      <c r="H32" s="116" t="s">
        <v>198</v>
      </c>
      <c r="I32" s="137">
        <v>69.376174491062514</v>
      </c>
      <c r="J32" s="117">
        <v>6.3247731689544322</v>
      </c>
      <c r="K32" s="118">
        <v>2666.2326999999991</v>
      </c>
      <c r="L32" s="119">
        <v>0.46880872455312572</v>
      </c>
    </row>
    <row r="33" spans="1:12" x14ac:dyDescent="0.25">
      <c r="A33" s="108" t="s">
        <v>199</v>
      </c>
      <c r="B33" s="109">
        <v>4.3398999995036656</v>
      </c>
      <c r="C33" s="109">
        <v>33.595831710662679</v>
      </c>
      <c r="D33" s="110" t="s">
        <v>25</v>
      </c>
      <c r="E33" s="111" t="s">
        <v>25</v>
      </c>
      <c r="F33" s="114"/>
      <c r="G33" s="115"/>
      <c r="H33" s="116" t="s">
        <v>200</v>
      </c>
      <c r="I33" s="117">
        <v>0</v>
      </c>
      <c r="J33" s="117">
        <v>57.78568599886502</v>
      </c>
      <c r="K33" s="118" t="s">
        <v>25</v>
      </c>
      <c r="L33" s="119" t="s">
        <v>25</v>
      </c>
    </row>
    <row r="34" spans="1:12" x14ac:dyDescent="0.25">
      <c r="A34" s="108" t="s">
        <v>201</v>
      </c>
      <c r="B34" s="138">
        <v>160.42494520987839</v>
      </c>
      <c r="C34" s="109">
        <v>2.0908633580138787</v>
      </c>
      <c r="D34" s="110">
        <v>13997.875599999999</v>
      </c>
      <c r="E34" s="111">
        <v>5.0212472604939196</v>
      </c>
      <c r="F34" s="114"/>
      <c r="G34" s="115"/>
      <c r="H34" s="146" t="s">
        <v>202</v>
      </c>
      <c r="I34" s="147">
        <v>430.19181992343346</v>
      </c>
      <c r="J34" s="148">
        <v>24.690935551849691</v>
      </c>
      <c r="K34" s="149">
        <v>52872.491200000004</v>
      </c>
      <c r="L34" s="150">
        <v>18.509590996171674</v>
      </c>
    </row>
    <row r="35" spans="1:12" ht="22.5" x14ac:dyDescent="0.25">
      <c r="A35" s="132" t="s">
        <v>133</v>
      </c>
      <c r="B35" s="133" t="s">
        <v>134</v>
      </c>
      <c r="C35" s="133" t="s">
        <v>135</v>
      </c>
      <c r="D35" s="134" t="s">
        <v>136</v>
      </c>
      <c r="E35" s="135" t="s">
        <v>137</v>
      </c>
      <c r="F35" s="135"/>
      <c r="G35" s="136"/>
      <c r="H35" s="132" t="s">
        <v>133</v>
      </c>
      <c r="I35" s="133" t="s">
        <v>134</v>
      </c>
      <c r="J35" s="133" t="s">
        <v>135</v>
      </c>
      <c r="K35" s="134" t="s">
        <v>136</v>
      </c>
      <c r="L35" s="135" t="s">
        <v>137</v>
      </c>
    </row>
    <row r="36" spans="1:12" x14ac:dyDescent="0.25">
      <c r="A36" s="108" t="s">
        <v>203</v>
      </c>
      <c r="B36" s="109">
        <v>9.8223446707820177</v>
      </c>
      <c r="C36" s="109">
        <v>50.430618693417216</v>
      </c>
      <c r="D36" s="110" t="s">
        <v>25</v>
      </c>
      <c r="E36" s="111" t="s">
        <v>25</v>
      </c>
      <c r="F36" s="112"/>
      <c r="G36" s="113"/>
      <c r="H36" s="108" t="s">
        <v>204</v>
      </c>
      <c r="I36" s="138">
        <v>101.46857106274601</v>
      </c>
      <c r="J36" s="109">
        <v>4.0295756480380653</v>
      </c>
      <c r="K36" s="110">
        <v>74394.038000000015</v>
      </c>
      <c r="L36" s="111">
        <v>2.0734285531373007</v>
      </c>
    </row>
    <row r="37" spans="1:12" x14ac:dyDescent="0.25">
      <c r="A37" s="108" t="s">
        <v>205</v>
      </c>
      <c r="B37" s="109">
        <v>0</v>
      </c>
      <c r="C37" s="109">
        <v>752.21997964343825</v>
      </c>
      <c r="D37" s="110" t="s">
        <v>25</v>
      </c>
      <c r="E37" s="111" t="s">
        <v>25</v>
      </c>
      <c r="F37" s="114"/>
      <c r="G37" s="115"/>
      <c r="H37" s="116" t="s">
        <v>206</v>
      </c>
      <c r="I37" s="117">
        <v>42.895956833644789</v>
      </c>
      <c r="J37" s="117">
        <v>48.506692367123136</v>
      </c>
      <c r="K37" s="118" t="s">
        <v>25</v>
      </c>
      <c r="L37" s="119" t="s">
        <v>25</v>
      </c>
    </row>
    <row r="38" spans="1:12" x14ac:dyDescent="0.25">
      <c r="A38" s="141" t="s">
        <v>207</v>
      </c>
      <c r="B38" s="142">
        <v>102.09531829146627</v>
      </c>
      <c r="C38" s="143">
        <v>2.0777465733686586</v>
      </c>
      <c r="D38" s="144">
        <v>85952.774600000004</v>
      </c>
      <c r="E38" s="145">
        <v>2.1047659145733135</v>
      </c>
      <c r="F38" s="114"/>
      <c r="G38" s="115"/>
      <c r="H38" s="116" t="s">
        <v>208</v>
      </c>
      <c r="I38" s="117">
        <v>57.790583853331491</v>
      </c>
      <c r="J38" s="117">
        <v>164.15836580406705</v>
      </c>
      <c r="K38" s="118" t="s">
        <v>25</v>
      </c>
      <c r="L38" s="119" t="s">
        <v>25</v>
      </c>
    </row>
    <row r="39" spans="1:12" x14ac:dyDescent="0.25">
      <c r="A39" s="141" t="s">
        <v>209</v>
      </c>
      <c r="B39" s="142">
        <v>229.82872794332258</v>
      </c>
      <c r="C39" s="143">
        <v>55.337502515132975</v>
      </c>
      <c r="D39" s="144">
        <v>13487.671899999999</v>
      </c>
      <c r="E39" s="145">
        <v>8.4914363971661295</v>
      </c>
      <c r="F39" s="114"/>
      <c r="G39" s="115"/>
      <c r="H39" s="116" t="s">
        <v>210</v>
      </c>
      <c r="I39" s="117">
        <v>0</v>
      </c>
      <c r="J39" s="117">
        <v>495.86996472140561</v>
      </c>
      <c r="K39" s="118" t="s">
        <v>25</v>
      </c>
      <c r="L39" s="119" t="s">
        <v>25</v>
      </c>
    </row>
    <row r="40" spans="1:12" x14ac:dyDescent="0.25">
      <c r="A40" s="141" t="s">
        <v>211</v>
      </c>
      <c r="B40" s="142">
        <v>63.468165183188631</v>
      </c>
      <c r="C40" s="143">
        <v>14.930175673751203</v>
      </c>
      <c r="D40" s="144">
        <v>463.92899999999941</v>
      </c>
      <c r="E40" s="145">
        <v>0.17340825915943159</v>
      </c>
      <c r="F40" s="114"/>
      <c r="G40" s="115"/>
      <c r="H40" s="116" t="s">
        <v>212</v>
      </c>
      <c r="I40" s="117">
        <v>11.482695229707009</v>
      </c>
      <c r="J40" s="117">
        <v>80.288481392640961</v>
      </c>
      <c r="K40" s="118" t="s">
        <v>25</v>
      </c>
      <c r="L40" s="119" t="s">
        <v>25</v>
      </c>
    </row>
    <row r="41" spans="1:12" x14ac:dyDescent="0.25">
      <c r="A41" s="108" t="s">
        <v>213</v>
      </c>
      <c r="B41" s="138">
        <v>121.31353603991278</v>
      </c>
      <c r="C41" s="109">
        <v>18.366582910604773</v>
      </c>
      <c r="D41" s="110">
        <v>28826.257000000001</v>
      </c>
      <c r="E41" s="111">
        <v>3.0656768019956391</v>
      </c>
      <c r="F41" s="114"/>
      <c r="G41" s="115"/>
      <c r="H41" s="116" t="s">
        <v>214</v>
      </c>
      <c r="I41" s="137">
        <v>125.09761254065401</v>
      </c>
      <c r="J41" s="117">
        <v>0</v>
      </c>
      <c r="K41" s="118">
        <v>720.66669999999999</v>
      </c>
      <c r="L41" s="119">
        <v>3.2548806270327009</v>
      </c>
    </row>
    <row r="42" spans="1:12" x14ac:dyDescent="0.25">
      <c r="A42" s="108" t="s">
        <v>215</v>
      </c>
      <c r="B42" s="109">
        <v>5.7766725113945228</v>
      </c>
      <c r="C42" s="109">
        <v>33.214975857551281</v>
      </c>
      <c r="D42" s="110" t="s">
        <v>25</v>
      </c>
      <c r="E42" s="111" t="s">
        <v>25</v>
      </c>
      <c r="F42" s="114"/>
      <c r="G42" s="115"/>
      <c r="H42" s="146" t="s">
        <v>216</v>
      </c>
      <c r="I42" s="147">
        <v>388.84844770826891</v>
      </c>
      <c r="J42" s="148">
        <v>17.802590048355935</v>
      </c>
      <c r="K42" s="149">
        <v>15701.521900000002</v>
      </c>
      <c r="L42" s="150">
        <v>16.442422385413447</v>
      </c>
    </row>
    <row r="43" spans="1:12" x14ac:dyDescent="0.25">
      <c r="A43" s="108" t="s">
        <v>217</v>
      </c>
      <c r="B43" s="138">
        <v>336.69238404213735</v>
      </c>
      <c r="C43" s="109">
        <v>21.955934704654759</v>
      </c>
      <c r="D43" s="110">
        <v>22272.316100000004</v>
      </c>
      <c r="E43" s="111">
        <v>13.834619202106868</v>
      </c>
      <c r="F43" s="114"/>
      <c r="G43" s="115"/>
      <c r="H43" s="146" t="s">
        <v>218</v>
      </c>
      <c r="I43" s="147">
        <v>130.75113741982074</v>
      </c>
      <c r="J43" s="148">
        <v>2.1769752366082784</v>
      </c>
      <c r="K43" s="149">
        <v>28407.262300000002</v>
      </c>
      <c r="L43" s="150">
        <v>3.537556870991037</v>
      </c>
    </row>
    <row r="44" spans="1:12" x14ac:dyDescent="0.25">
      <c r="A44" s="108" t="s">
        <v>219</v>
      </c>
      <c r="B44" s="109">
        <v>0</v>
      </c>
      <c r="C44" s="109">
        <v>29.350510819263569</v>
      </c>
      <c r="D44" s="110" t="s">
        <v>25</v>
      </c>
      <c r="E44" s="111" t="s">
        <v>25</v>
      </c>
      <c r="F44" s="114"/>
      <c r="G44" s="115"/>
      <c r="H44" s="116" t="s">
        <v>220</v>
      </c>
      <c r="I44" s="117">
        <v>0</v>
      </c>
      <c r="J44" s="117">
        <v>65.056603828072213</v>
      </c>
      <c r="K44" s="118" t="s">
        <v>25</v>
      </c>
      <c r="L44" s="119" t="s">
        <v>25</v>
      </c>
    </row>
    <row r="45" spans="1:12" x14ac:dyDescent="0.25">
      <c r="A45" s="141" t="s">
        <v>221</v>
      </c>
      <c r="B45" s="142">
        <v>74.303477747613769</v>
      </c>
      <c r="C45" s="143">
        <v>12.75896881497037</v>
      </c>
      <c r="D45" s="144">
        <v>2295.0008000000016</v>
      </c>
      <c r="E45" s="145">
        <v>0.71517388738068854</v>
      </c>
      <c r="F45" s="114"/>
      <c r="G45" s="115"/>
      <c r="H45" s="116" t="s">
        <v>222</v>
      </c>
      <c r="I45" s="117">
        <v>57.595495287169598</v>
      </c>
      <c r="J45" s="117">
        <v>125.20901269738765</v>
      </c>
      <c r="K45" s="118" t="s">
        <v>25</v>
      </c>
      <c r="L45" s="119" t="s">
        <v>25</v>
      </c>
    </row>
    <row r="46" spans="1:12" x14ac:dyDescent="0.25">
      <c r="A46" s="108" t="s">
        <v>223</v>
      </c>
      <c r="B46" s="138">
        <v>142.81038189119596</v>
      </c>
      <c r="C46" s="109">
        <v>7.1509634791305263</v>
      </c>
      <c r="D46" s="110">
        <v>9409.5817999999981</v>
      </c>
      <c r="E46" s="111">
        <v>4.1405190945597985</v>
      </c>
      <c r="F46" s="114"/>
      <c r="G46" s="115"/>
      <c r="H46" s="116" t="s">
        <v>224</v>
      </c>
      <c r="I46" s="117">
        <v>17.685591521820861</v>
      </c>
      <c r="J46" s="117">
        <v>374.46612983692626</v>
      </c>
      <c r="K46" s="118" t="s">
        <v>25</v>
      </c>
      <c r="L46" s="119" t="s">
        <v>25</v>
      </c>
    </row>
    <row r="47" spans="1:12" x14ac:dyDescent="0.25">
      <c r="A47" s="108" t="s">
        <v>225</v>
      </c>
      <c r="B47" s="109">
        <v>57.899052489014977</v>
      </c>
      <c r="C47" s="109">
        <v>52.672420551640201</v>
      </c>
      <c r="D47" s="110" t="s">
        <v>25</v>
      </c>
      <c r="E47" s="111" t="s">
        <v>25</v>
      </c>
      <c r="F47" s="114"/>
      <c r="G47" s="115"/>
      <c r="H47" s="116" t="s">
        <v>226</v>
      </c>
      <c r="I47" s="117">
        <v>35.237508466345204</v>
      </c>
      <c r="J47" s="117">
        <v>103.02962131104776</v>
      </c>
      <c r="K47" s="118" t="s">
        <v>25</v>
      </c>
      <c r="L47" s="119" t="s">
        <v>25</v>
      </c>
    </row>
    <row r="48" spans="1:12" x14ac:dyDescent="0.25">
      <c r="A48" s="108" t="s">
        <v>227</v>
      </c>
      <c r="B48" s="138">
        <v>877.14236203584619</v>
      </c>
      <c r="C48" s="109">
        <v>52.566365554309392</v>
      </c>
      <c r="D48" s="110">
        <v>124631.4846</v>
      </c>
      <c r="E48" s="111">
        <v>40.85711810179231</v>
      </c>
      <c r="F48" s="114"/>
      <c r="G48" s="115"/>
      <c r="H48" s="116" t="s">
        <v>228</v>
      </c>
      <c r="I48" s="137">
        <v>85.097454493100926</v>
      </c>
      <c r="J48" s="117">
        <v>10.897782191313178</v>
      </c>
      <c r="K48" s="118">
        <v>14043.3163</v>
      </c>
      <c r="L48" s="119">
        <v>1.2548727246550464</v>
      </c>
    </row>
    <row r="49" spans="1:12" x14ac:dyDescent="0.25">
      <c r="A49" s="108" t="s">
        <v>229</v>
      </c>
      <c r="B49" s="109">
        <v>0</v>
      </c>
      <c r="C49" s="109">
        <v>183.45926096730346</v>
      </c>
      <c r="D49" s="110" t="s">
        <v>25</v>
      </c>
      <c r="E49" s="111" t="s">
        <v>25</v>
      </c>
      <c r="F49" s="114"/>
      <c r="G49" s="115"/>
      <c r="H49" s="116" t="s">
        <v>230</v>
      </c>
      <c r="I49" s="137">
        <v>71.043698491152085</v>
      </c>
      <c r="J49" s="117">
        <v>8.5063833409573881</v>
      </c>
      <c r="K49" s="118">
        <v>35680.395500000035</v>
      </c>
      <c r="L49" s="119">
        <v>0.55218492455760426</v>
      </c>
    </row>
    <row r="50" spans="1:12" x14ac:dyDescent="0.25">
      <c r="A50" s="108" t="s">
        <v>231</v>
      </c>
      <c r="B50" s="109">
        <v>33.853251381132246</v>
      </c>
      <c r="C50" s="109">
        <v>200.38093212619054</v>
      </c>
      <c r="D50" s="110" t="s">
        <v>25</v>
      </c>
      <c r="E50" s="111" t="s">
        <v>25</v>
      </c>
      <c r="F50" s="114"/>
      <c r="G50" s="115"/>
      <c r="H50" s="116" t="s">
        <v>232</v>
      </c>
      <c r="I50" s="137">
        <v>73.537574425756162</v>
      </c>
      <c r="J50" s="117">
        <v>3.5160317718348546</v>
      </c>
      <c r="K50" s="118">
        <v>6750.4836000000014</v>
      </c>
      <c r="L50" s="119">
        <v>0.67687872128780813</v>
      </c>
    </row>
    <row r="51" spans="1:12" x14ac:dyDescent="0.25">
      <c r="A51" s="108" t="s">
        <v>233</v>
      </c>
      <c r="B51" s="109">
        <v>22.673843388913596</v>
      </c>
      <c r="C51" s="109">
        <v>54.76174310844052</v>
      </c>
      <c r="D51" s="110" t="s">
        <v>25</v>
      </c>
      <c r="E51" s="111" t="s">
        <v>25</v>
      </c>
      <c r="F51" s="114"/>
      <c r="G51" s="115"/>
      <c r="H51" s="146" t="s">
        <v>234</v>
      </c>
      <c r="I51" s="147">
        <v>147.59319382167951</v>
      </c>
      <c r="J51" s="148">
        <v>15.228328571538366</v>
      </c>
      <c r="K51" s="149">
        <v>5299.7513000000008</v>
      </c>
      <c r="L51" s="150">
        <v>4.3796596910839751</v>
      </c>
    </row>
    <row r="52" spans="1:12" x14ac:dyDescent="0.25">
      <c r="A52" s="108" t="s">
        <v>235</v>
      </c>
      <c r="B52" s="138">
        <v>76.160441941043018</v>
      </c>
      <c r="C52" s="109">
        <v>0</v>
      </c>
      <c r="D52" s="110">
        <v>2334.083900000001</v>
      </c>
      <c r="E52" s="111">
        <v>0.808022097052151</v>
      </c>
      <c r="F52" s="114"/>
      <c r="G52" s="115"/>
      <c r="H52" s="116" t="s">
        <v>236</v>
      </c>
      <c r="I52" s="117">
        <v>3.8524202528919709</v>
      </c>
      <c r="J52" s="117">
        <v>60.016832799872077</v>
      </c>
      <c r="K52" s="118" t="s">
        <v>25</v>
      </c>
      <c r="L52" s="119" t="s">
        <v>25</v>
      </c>
    </row>
    <row r="53" spans="1:12" x14ac:dyDescent="0.25">
      <c r="A53" s="108" t="s">
        <v>237</v>
      </c>
      <c r="B53" s="109">
        <v>7.9457111753823737</v>
      </c>
      <c r="C53" s="109">
        <v>375.81498404439924</v>
      </c>
      <c r="D53" s="110" t="s">
        <v>25</v>
      </c>
      <c r="E53" s="111" t="s">
        <v>25</v>
      </c>
      <c r="F53" s="114"/>
      <c r="G53" s="115"/>
      <c r="H53" s="116" t="s">
        <v>238</v>
      </c>
      <c r="I53" s="117">
        <v>0</v>
      </c>
      <c r="J53" s="117">
        <v>196.88182794014861</v>
      </c>
      <c r="K53" s="118" t="s">
        <v>25</v>
      </c>
      <c r="L53" s="119" t="s">
        <v>25</v>
      </c>
    </row>
    <row r="54" spans="1:12" x14ac:dyDescent="0.25">
      <c r="A54" s="108" t="s">
        <v>239</v>
      </c>
      <c r="B54" s="138">
        <v>90.754441187094343</v>
      </c>
      <c r="C54" s="109">
        <v>0</v>
      </c>
      <c r="D54" s="110">
        <v>1594.3110000000001</v>
      </c>
      <c r="E54" s="111">
        <v>1.5377220593547172</v>
      </c>
      <c r="F54" s="114"/>
      <c r="G54" s="115"/>
      <c r="H54" s="116" t="s">
        <v>240</v>
      </c>
      <c r="I54" s="117">
        <v>22.874482758620701</v>
      </c>
      <c r="J54" s="117">
        <v>110.44102165377288</v>
      </c>
      <c r="K54" s="118" t="s">
        <v>25</v>
      </c>
      <c r="L54" s="119" t="s">
        <v>25</v>
      </c>
    </row>
    <row r="55" spans="1:12" x14ac:dyDescent="0.25">
      <c r="A55" s="108" t="s">
        <v>241</v>
      </c>
      <c r="B55" s="109">
        <v>28.87358603637999</v>
      </c>
      <c r="C55" s="109">
        <v>127.39381576172266</v>
      </c>
      <c r="D55" s="110" t="s">
        <v>25</v>
      </c>
      <c r="E55" s="111" t="s">
        <v>25</v>
      </c>
      <c r="F55" s="114"/>
      <c r="G55" s="115"/>
      <c r="H55" s="116" t="s">
        <v>242</v>
      </c>
      <c r="I55" s="117">
        <v>0</v>
      </c>
      <c r="J55" s="117">
        <v>399.11217448611978</v>
      </c>
      <c r="K55" s="118" t="s">
        <v>25</v>
      </c>
      <c r="L55" s="119" t="s">
        <v>25</v>
      </c>
    </row>
    <row r="56" spans="1:12" x14ac:dyDescent="0.25">
      <c r="A56" s="108" t="s">
        <v>243</v>
      </c>
      <c r="B56" s="109">
        <v>0</v>
      </c>
      <c r="C56" s="109">
        <v>194.28605101779394</v>
      </c>
      <c r="D56" s="110" t="s">
        <v>25</v>
      </c>
      <c r="E56" s="111" t="s">
        <v>25</v>
      </c>
      <c r="F56" s="114"/>
      <c r="G56" s="115"/>
      <c r="H56" s="116" t="s">
        <v>244</v>
      </c>
      <c r="I56" s="117">
        <v>12.006858387794983</v>
      </c>
      <c r="J56" s="117">
        <v>32.223372215281252</v>
      </c>
      <c r="K56" s="118" t="s">
        <v>25</v>
      </c>
      <c r="L56" s="119" t="s">
        <v>25</v>
      </c>
    </row>
    <row r="57" spans="1:12" x14ac:dyDescent="0.25">
      <c r="A57" s="108" t="s">
        <v>245</v>
      </c>
      <c r="B57" s="138">
        <v>81.562966098726221</v>
      </c>
      <c r="C57" s="109">
        <v>11.03011303056004</v>
      </c>
      <c r="D57" s="110">
        <v>2622.2253000000014</v>
      </c>
      <c r="E57" s="111">
        <v>1.0781483049363112</v>
      </c>
      <c r="F57" s="114"/>
      <c r="G57" s="115"/>
      <c r="H57" s="116" t="s">
        <v>246</v>
      </c>
      <c r="I57" s="137">
        <v>73.845158392522606</v>
      </c>
      <c r="J57" s="117">
        <v>7.5406647729629226</v>
      </c>
      <c r="K57" s="118">
        <v>1255.1788000000001</v>
      </c>
      <c r="L57" s="119">
        <v>0.69225791962613037</v>
      </c>
    </row>
    <row r="58" spans="1:12" x14ac:dyDescent="0.25">
      <c r="A58" s="108" t="s">
        <v>247</v>
      </c>
      <c r="B58" s="138">
        <v>65.704312691627678</v>
      </c>
      <c r="C58" s="109">
        <v>6.2826682676932712</v>
      </c>
      <c r="D58" s="110">
        <v>721.51289999999869</v>
      </c>
      <c r="E58" s="111">
        <v>0.28521563458138388</v>
      </c>
      <c r="F58" s="114"/>
      <c r="G58" s="115"/>
      <c r="H58" s="116" t="s">
        <v>248</v>
      </c>
      <c r="I58" s="117">
        <v>12.590170265265197</v>
      </c>
      <c r="J58" s="117">
        <v>67.853896494485966</v>
      </c>
      <c r="K58" s="118" t="s">
        <v>25</v>
      </c>
      <c r="L58" s="119" t="s">
        <v>25</v>
      </c>
    </row>
    <row r="59" spans="1:12" x14ac:dyDescent="0.25">
      <c r="A59" s="141" t="s">
        <v>249</v>
      </c>
      <c r="B59" s="142">
        <v>75.759036301125064</v>
      </c>
      <c r="C59" s="143">
        <v>7.6408898519302744</v>
      </c>
      <c r="D59" s="144">
        <v>12807.707699999999</v>
      </c>
      <c r="E59" s="145">
        <v>0.78795181505625322</v>
      </c>
      <c r="F59" s="114"/>
      <c r="G59" s="115"/>
      <c r="H59" s="116" t="s">
        <v>250</v>
      </c>
      <c r="I59" s="117">
        <v>0</v>
      </c>
      <c r="J59" s="117">
        <v>31.004588040670306</v>
      </c>
      <c r="K59" s="118" t="s">
        <v>25</v>
      </c>
      <c r="L59" s="119" t="s">
        <v>25</v>
      </c>
    </row>
    <row r="60" spans="1:12" x14ac:dyDescent="0.25">
      <c r="A60" s="108" t="s">
        <v>251</v>
      </c>
      <c r="B60" s="109">
        <v>0</v>
      </c>
      <c r="C60" s="109">
        <v>25.366910025205357</v>
      </c>
      <c r="D60" s="110" t="s">
        <v>25</v>
      </c>
      <c r="E60" s="111" t="s">
        <v>25</v>
      </c>
      <c r="F60" s="114"/>
      <c r="G60" s="115"/>
      <c r="H60" s="116" t="s">
        <v>252</v>
      </c>
      <c r="I60" s="117">
        <v>0</v>
      </c>
      <c r="J60" s="117">
        <v>255.10187730313982</v>
      </c>
      <c r="K60" s="118" t="s">
        <v>25</v>
      </c>
      <c r="L60" s="119" t="s">
        <v>25</v>
      </c>
    </row>
    <row r="61" spans="1:12" x14ac:dyDescent="0.25">
      <c r="A61" s="108" t="s">
        <v>253</v>
      </c>
      <c r="B61" s="138">
        <v>253.56117232831275</v>
      </c>
      <c r="C61" s="109">
        <v>73.721585621361172</v>
      </c>
      <c r="D61" s="110">
        <v>21604.656400000003</v>
      </c>
      <c r="E61" s="111">
        <v>9.6780586164156386</v>
      </c>
      <c r="F61" s="114"/>
      <c r="G61" s="115"/>
      <c r="H61" s="116" t="s">
        <v>254</v>
      </c>
      <c r="I61" s="117">
        <v>0</v>
      </c>
      <c r="J61" s="117">
        <v>29.62061792872014</v>
      </c>
      <c r="K61" s="118" t="s">
        <v>25</v>
      </c>
      <c r="L61" s="119" t="s">
        <v>25</v>
      </c>
    </row>
    <row r="62" spans="1:12" x14ac:dyDescent="0.25">
      <c r="A62" s="108" t="s">
        <v>255</v>
      </c>
      <c r="B62" s="109">
        <v>0</v>
      </c>
      <c r="C62" s="109">
        <v>56.81439335064735</v>
      </c>
      <c r="D62" s="110" t="s">
        <v>25</v>
      </c>
      <c r="E62" s="111" t="s">
        <v>25</v>
      </c>
      <c r="F62" s="114"/>
      <c r="G62" s="115"/>
      <c r="H62" s="116" t="s">
        <v>256</v>
      </c>
      <c r="I62" s="117">
        <v>47.866709475219594</v>
      </c>
      <c r="J62" s="117">
        <v>88.121168758544883</v>
      </c>
      <c r="K62" s="118" t="s">
        <v>25</v>
      </c>
      <c r="L62" s="119" t="s">
        <v>25</v>
      </c>
    </row>
    <row r="63" spans="1:12" x14ac:dyDescent="0.25">
      <c r="A63" s="141" t="s">
        <v>257</v>
      </c>
      <c r="B63" s="142">
        <v>76.814898358086623</v>
      </c>
      <c r="C63" s="143">
        <v>9.8408212591699518E-2</v>
      </c>
      <c r="D63" s="144">
        <v>291.84399999999988</v>
      </c>
      <c r="E63" s="145">
        <v>0.84074491790433115</v>
      </c>
      <c r="F63" s="114"/>
      <c r="G63" s="115"/>
      <c r="H63" s="116" t="s">
        <v>258</v>
      </c>
      <c r="I63" s="137">
        <v>61.361298302770585</v>
      </c>
      <c r="J63" s="117">
        <v>6.0304443743107585</v>
      </c>
      <c r="K63" s="118">
        <v>130.90999999999985</v>
      </c>
      <c r="L63" s="119">
        <v>6.8064915138529261E-2</v>
      </c>
    </row>
    <row r="64" spans="1:12" x14ac:dyDescent="0.25">
      <c r="A64" s="108" t="s">
        <v>259</v>
      </c>
      <c r="B64" s="109">
        <v>0</v>
      </c>
      <c r="C64" s="109">
        <v>546.22155414724216</v>
      </c>
      <c r="D64" s="110" t="s">
        <v>25</v>
      </c>
      <c r="E64" s="111" t="s">
        <v>25</v>
      </c>
      <c r="F64" s="114"/>
      <c r="G64" s="115"/>
      <c r="H64" s="116" t="s">
        <v>260</v>
      </c>
      <c r="I64" s="117">
        <v>0.14409493417632566</v>
      </c>
      <c r="J64" s="117">
        <v>245.77765819129823</v>
      </c>
      <c r="K64" s="118" t="s">
        <v>25</v>
      </c>
      <c r="L64" s="119" t="s">
        <v>25</v>
      </c>
    </row>
    <row r="65" spans="1:12" x14ac:dyDescent="0.25">
      <c r="A65" s="141" t="s">
        <v>261</v>
      </c>
      <c r="B65" s="142">
        <v>250.94123783711152</v>
      </c>
      <c r="C65" s="143">
        <v>11.154824860804322</v>
      </c>
      <c r="D65" s="144">
        <v>45358.182700000005</v>
      </c>
      <c r="E65" s="145">
        <v>9.5470618918555754</v>
      </c>
      <c r="F65" s="114"/>
      <c r="G65" s="115"/>
      <c r="H65" s="116" t="s">
        <v>262</v>
      </c>
      <c r="I65" s="137">
        <v>82.701051886536476</v>
      </c>
      <c r="J65" s="117">
        <v>4.2435666738629019</v>
      </c>
      <c r="K65" s="118">
        <v>2788.1172000000006</v>
      </c>
      <c r="L65" s="119">
        <v>1.1350525943268239</v>
      </c>
    </row>
    <row r="66" spans="1:12" x14ac:dyDescent="0.25">
      <c r="A66" s="108" t="s">
        <v>263</v>
      </c>
      <c r="B66" s="109">
        <v>2.9977794391718238</v>
      </c>
      <c r="C66" s="109">
        <v>31.046214513739056</v>
      </c>
      <c r="D66" s="110" t="s">
        <v>25</v>
      </c>
      <c r="E66" s="111" t="s">
        <v>25</v>
      </c>
      <c r="F66" s="114"/>
      <c r="G66" s="115"/>
      <c r="H66" s="116" t="s">
        <v>264</v>
      </c>
      <c r="I66" s="117">
        <v>58.150178212301149</v>
      </c>
      <c r="J66" s="117">
        <v>33.994941252456783</v>
      </c>
      <c r="K66" s="118" t="s">
        <v>25</v>
      </c>
      <c r="L66" s="119" t="s">
        <v>25</v>
      </c>
    </row>
    <row r="67" spans="1:12" x14ac:dyDescent="0.25">
      <c r="A67" s="108" t="s">
        <v>265</v>
      </c>
      <c r="B67" s="109">
        <v>15.89965825636879</v>
      </c>
      <c r="C67" s="109">
        <v>80.251574244786269</v>
      </c>
      <c r="D67" s="110" t="s">
        <v>25</v>
      </c>
      <c r="E67" s="111" t="s">
        <v>25</v>
      </c>
      <c r="F67" s="114"/>
      <c r="G67" s="115"/>
      <c r="H67" s="116" t="s">
        <v>266</v>
      </c>
      <c r="I67" s="117">
        <v>13.901922095684426</v>
      </c>
      <c r="J67" s="117">
        <v>25.071597205025597</v>
      </c>
      <c r="K67" s="118" t="s">
        <v>25</v>
      </c>
      <c r="L67" s="119" t="s">
        <v>25</v>
      </c>
    </row>
    <row r="68" spans="1:12" ht="22.5" x14ac:dyDescent="0.25">
      <c r="A68" s="132" t="s">
        <v>133</v>
      </c>
      <c r="B68" s="133" t="s">
        <v>134</v>
      </c>
      <c r="C68" s="133" t="s">
        <v>135</v>
      </c>
      <c r="D68" s="134" t="s">
        <v>136</v>
      </c>
      <c r="E68" s="135" t="s">
        <v>137</v>
      </c>
      <c r="F68" s="135"/>
      <c r="G68" s="136"/>
      <c r="H68" s="132" t="s">
        <v>133</v>
      </c>
      <c r="I68" s="133" t="s">
        <v>134</v>
      </c>
      <c r="J68" s="133" t="s">
        <v>135</v>
      </c>
      <c r="K68" s="134" t="s">
        <v>136</v>
      </c>
      <c r="L68" s="135" t="s">
        <v>137</v>
      </c>
    </row>
    <row r="69" spans="1:12" x14ac:dyDescent="0.25">
      <c r="A69" s="108" t="s">
        <v>267</v>
      </c>
      <c r="B69" s="138">
        <v>61.284927092473175</v>
      </c>
      <c r="C69" s="109">
        <v>19.003431409557265</v>
      </c>
      <c r="D69" s="110">
        <v>280.73859999999985</v>
      </c>
      <c r="E69" s="111">
        <v>6.4246354623658783E-2</v>
      </c>
      <c r="F69" s="112"/>
      <c r="G69" s="113"/>
      <c r="H69" s="108" t="s">
        <v>268</v>
      </c>
      <c r="I69" s="109">
        <v>0</v>
      </c>
      <c r="J69" s="109">
        <v>66.01937602239741</v>
      </c>
      <c r="K69" s="110" t="s">
        <v>25</v>
      </c>
      <c r="L69" s="111" t="s">
        <v>25</v>
      </c>
    </row>
    <row r="70" spans="1:12" x14ac:dyDescent="0.25">
      <c r="A70" s="141" t="s">
        <v>269</v>
      </c>
      <c r="B70" s="142">
        <v>74.596621324864614</v>
      </c>
      <c r="C70" s="143">
        <v>0</v>
      </c>
      <c r="D70" s="144">
        <v>357.10509999999999</v>
      </c>
      <c r="E70" s="145">
        <v>0.7298310662432308</v>
      </c>
      <c r="F70" s="114"/>
      <c r="G70" s="115"/>
      <c r="H70" s="116" t="s">
        <v>270</v>
      </c>
      <c r="I70" s="117">
        <v>0</v>
      </c>
      <c r="J70" s="117">
        <v>29.010166487147217</v>
      </c>
      <c r="K70" s="118" t="s">
        <v>25</v>
      </c>
      <c r="L70" s="119" t="s">
        <v>25</v>
      </c>
    </row>
    <row r="71" spans="1:12" x14ac:dyDescent="0.25">
      <c r="A71" s="108" t="s">
        <v>271</v>
      </c>
      <c r="B71" s="109">
        <v>12.41778556796166</v>
      </c>
      <c r="C71" s="109">
        <v>68.716448702647469</v>
      </c>
      <c r="D71" s="110" t="s">
        <v>25</v>
      </c>
      <c r="E71" s="111" t="s">
        <v>25</v>
      </c>
      <c r="F71" s="114"/>
      <c r="G71" s="115"/>
      <c r="H71" s="116" t="s">
        <v>272</v>
      </c>
      <c r="I71" s="117">
        <v>59.81826727759789</v>
      </c>
      <c r="J71" s="117">
        <v>431.63971340614751</v>
      </c>
      <c r="K71" s="118" t="s">
        <v>25</v>
      </c>
      <c r="L71" s="119" t="s">
        <v>25</v>
      </c>
    </row>
    <row r="72" spans="1:12" x14ac:dyDescent="0.25">
      <c r="A72" s="108" t="s">
        <v>273</v>
      </c>
      <c r="B72" s="109">
        <v>6.3401470793357699</v>
      </c>
      <c r="C72" s="109">
        <v>31.867586933983365</v>
      </c>
      <c r="D72" s="110" t="s">
        <v>25</v>
      </c>
      <c r="E72" s="111" t="s">
        <v>25</v>
      </c>
      <c r="F72" s="114"/>
      <c r="G72" s="115"/>
      <c r="H72" s="116" t="s">
        <v>274</v>
      </c>
      <c r="I72" s="117">
        <v>29.77435155447219</v>
      </c>
      <c r="J72" s="117">
        <v>51.58846400890382</v>
      </c>
      <c r="K72" s="118" t="s">
        <v>25</v>
      </c>
      <c r="L72" s="119" t="s">
        <v>25</v>
      </c>
    </row>
    <row r="73" spans="1:12" x14ac:dyDescent="0.25">
      <c r="A73" s="108" t="s">
        <v>275</v>
      </c>
      <c r="B73" s="109">
        <v>39.508948240348204</v>
      </c>
      <c r="C73" s="109">
        <v>37.020125269446083</v>
      </c>
      <c r="D73" s="110" t="s">
        <v>25</v>
      </c>
      <c r="E73" s="111" t="s">
        <v>25</v>
      </c>
      <c r="F73" s="114"/>
      <c r="G73" s="115"/>
      <c r="H73" s="116" t="s">
        <v>276</v>
      </c>
      <c r="I73" s="117">
        <v>0</v>
      </c>
      <c r="J73" s="117">
        <v>530.19793408130636</v>
      </c>
      <c r="K73" s="118" t="s">
        <v>25</v>
      </c>
      <c r="L73" s="119" t="s">
        <v>25</v>
      </c>
    </row>
    <row r="74" spans="1:12" x14ac:dyDescent="0.25">
      <c r="A74" s="108" t="s">
        <v>277</v>
      </c>
      <c r="B74" s="109">
        <v>5.8845625781759825</v>
      </c>
      <c r="C74" s="109">
        <v>364.16158539474009</v>
      </c>
      <c r="D74" s="110" t="s">
        <v>25</v>
      </c>
      <c r="E74" s="111" t="s">
        <v>25</v>
      </c>
      <c r="F74" s="114"/>
      <c r="G74" s="115"/>
      <c r="H74" s="116" t="s">
        <v>278</v>
      </c>
      <c r="I74" s="117">
        <v>0</v>
      </c>
      <c r="J74" s="117">
        <v>250.44115208940551</v>
      </c>
      <c r="K74" s="118" t="s">
        <v>25</v>
      </c>
      <c r="L74" s="119" t="s">
        <v>25</v>
      </c>
    </row>
    <row r="75" spans="1:12" x14ac:dyDescent="0.25">
      <c r="A75" s="108" t="s">
        <v>279</v>
      </c>
      <c r="B75" s="109" t="s">
        <v>280</v>
      </c>
      <c r="C75" s="109">
        <v>35.423943003273727</v>
      </c>
      <c r="D75" s="110" t="s">
        <v>25</v>
      </c>
      <c r="E75" s="111" t="s">
        <v>25</v>
      </c>
      <c r="F75" s="114"/>
      <c r="G75" s="115"/>
      <c r="H75" s="146" t="s">
        <v>281</v>
      </c>
      <c r="I75" s="147">
        <v>64.72980017283102</v>
      </c>
      <c r="J75" s="148">
        <v>4.8253126200401484</v>
      </c>
      <c r="K75" s="149">
        <v>88.284699999999987</v>
      </c>
      <c r="L75" s="150">
        <v>0.23649000864155101</v>
      </c>
    </row>
    <row r="76" spans="1:12" x14ac:dyDescent="0.25">
      <c r="A76" s="108" t="s">
        <v>282</v>
      </c>
      <c r="B76" s="109">
        <v>7.5360655544530069</v>
      </c>
      <c r="C76" s="109">
        <v>37.855679685973527</v>
      </c>
      <c r="D76" s="110" t="s">
        <v>25</v>
      </c>
      <c r="E76" s="111" t="s">
        <v>25</v>
      </c>
      <c r="F76" s="114"/>
      <c r="G76" s="115"/>
      <c r="H76" s="116" t="s">
        <v>283</v>
      </c>
      <c r="I76" s="137">
        <v>67.464326157472925</v>
      </c>
      <c r="J76" s="117">
        <v>9.6375901703624081</v>
      </c>
      <c r="K76" s="118">
        <v>3110.7477000000017</v>
      </c>
      <c r="L76" s="119">
        <v>0.37321630787364629</v>
      </c>
    </row>
    <row r="77" spans="1:12" x14ac:dyDescent="0.25">
      <c r="A77" s="108" t="s">
        <v>284</v>
      </c>
      <c r="B77" s="109">
        <v>25.136388317603615</v>
      </c>
      <c r="C77" s="109">
        <v>126.00016870653114</v>
      </c>
      <c r="D77" s="110" t="s">
        <v>25</v>
      </c>
      <c r="E77" s="111" t="s">
        <v>25</v>
      </c>
      <c r="F77" s="114"/>
      <c r="G77" s="115"/>
      <c r="H77" s="116" t="s">
        <v>285</v>
      </c>
      <c r="I77" s="117">
        <v>57.74946542643297</v>
      </c>
      <c r="J77" s="117">
        <v>44.319400464185968</v>
      </c>
      <c r="K77" s="118" t="s">
        <v>25</v>
      </c>
      <c r="L77" s="119" t="s">
        <v>25</v>
      </c>
    </row>
    <row r="78" spans="1:12" x14ac:dyDescent="0.25">
      <c r="A78" s="108" t="s">
        <v>286</v>
      </c>
      <c r="B78" s="138">
        <v>321.79201814052448</v>
      </c>
      <c r="C78" s="109">
        <v>22.060598612043865</v>
      </c>
      <c r="D78" s="110">
        <v>56575.458100000003</v>
      </c>
      <c r="E78" s="111">
        <v>13.089600907026224</v>
      </c>
      <c r="F78" s="114"/>
      <c r="G78" s="115"/>
      <c r="H78" s="116" t="s">
        <v>287</v>
      </c>
      <c r="I78" s="117">
        <v>34.031471240254234</v>
      </c>
      <c r="J78" s="117">
        <v>43.324922670375415</v>
      </c>
      <c r="K78" s="118" t="s">
        <v>25</v>
      </c>
      <c r="L78" s="119" t="s">
        <v>25</v>
      </c>
    </row>
    <row r="79" spans="1:12" x14ac:dyDescent="0.25">
      <c r="A79" s="108" t="s">
        <v>288</v>
      </c>
      <c r="B79" s="138">
        <v>68.775521256964907</v>
      </c>
      <c r="C79" s="109">
        <v>18.514853756937669</v>
      </c>
      <c r="D79" s="110">
        <v>801.24909999999954</v>
      </c>
      <c r="E79" s="111">
        <v>0.43877606284824539</v>
      </c>
      <c r="F79" s="114"/>
      <c r="G79" s="115"/>
      <c r="H79" s="116" t="s">
        <v>289</v>
      </c>
      <c r="I79" s="117">
        <v>16.757644123497631</v>
      </c>
      <c r="J79" s="117">
        <v>235.41445688165069</v>
      </c>
      <c r="K79" s="118" t="s">
        <v>25</v>
      </c>
      <c r="L79" s="119" t="s">
        <v>25</v>
      </c>
    </row>
    <row r="80" spans="1:12" x14ac:dyDescent="0.25">
      <c r="A80" s="108" t="s">
        <v>290</v>
      </c>
      <c r="B80" s="109">
        <v>15.302667332973577</v>
      </c>
      <c r="C80" s="109">
        <v>25.829582586785182</v>
      </c>
      <c r="D80" s="110" t="s">
        <v>25</v>
      </c>
      <c r="E80" s="111" t="s">
        <v>25</v>
      </c>
      <c r="F80" s="114"/>
      <c r="G80" s="115"/>
      <c r="H80" s="146" t="s">
        <v>291</v>
      </c>
      <c r="I80" s="147">
        <v>265.69236541718527</v>
      </c>
      <c r="J80" s="148">
        <v>13.912355853258909</v>
      </c>
      <c r="K80" s="149">
        <v>24726.718400000002</v>
      </c>
      <c r="L80" s="150">
        <v>10.284618270859264</v>
      </c>
    </row>
    <row r="81" spans="1:12" x14ac:dyDescent="0.25">
      <c r="A81" s="108" t="s">
        <v>292</v>
      </c>
      <c r="B81" s="138">
        <v>178.49333310935219</v>
      </c>
      <c r="C81" s="109">
        <v>9.2170381802514765</v>
      </c>
      <c r="D81" s="110">
        <v>16964.313099999999</v>
      </c>
      <c r="E81" s="111">
        <v>5.9246666554676102</v>
      </c>
      <c r="F81" s="114"/>
      <c r="G81" s="115"/>
      <c r="H81" s="116" t="s">
        <v>293</v>
      </c>
      <c r="I81" s="117">
        <v>2.4334083230094725</v>
      </c>
      <c r="J81" s="117">
        <v>103.65746920733645</v>
      </c>
      <c r="K81" s="118" t="s">
        <v>25</v>
      </c>
      <c r="L81" s="119" t="s">
        <v>25</v>
      </c>
    </row>
    <row r="82" spans="1:12" x14ac:dyDescent="0.25">
      <c r="A82" s="108" t="s">
        <v>294</v>
      </c>
      <c r="B82" s="138">
        <v>107.62998252145566</v>
      </c>
      <c r="C82" s="109">
        <v>0.99909187555844003</v>
      </c>
      <c r="D82" s="110">
        <v>28733.517600000006</v>
      </c>
      <c r="E82" s="111">
        <v>2.3814991260727831</v>
      </c>
      <c r="F82" s="114"/>
      <c r="G82" s="115"/>
      <c r="H82" s="116" t="s">
        <v>295</v>
      </c>
      <c r="I82" s="117">
        <v>56.840075259784797</v>
      </c>
      <c r="J82" s="117">
        <v>168.03592760601202</v>
      </c>
      <c r="K82" s="118" t="s">
        <v>25</v>
      </c>
      <c r="L82" s="119" t="s">
        <v>25</v>
      </c>
    </row>
    <row r="83" spans="1:12" x14ac:dyDescent="0.25">
      <c r="A83" s="141" t="s">
        <v>296</v>
      </c>
      <c r="B83" s="142">
        <v>90.030045536076699</v>
      </c>
      <c r="C83" s="143">
        <v>70.980740815102095</v>
      </c>
      <c r="D83" s="144">
        <v>12085.266000000003</v>
      </c>
      <c r="E83" s="145">
        <v>1.5015022768038351</v>
      </c>
      <c r="F83" s="114"/>
      <c r="G83" s="115"/>
      <c r="H83" s="146" t="s">
        <v>297</v>
      </c>
      <c r="I83" s="147">
        <v>66.30513722590679</v>
      </c>
      <c r="J83" s="148">
        <v>12.926771922275785</v>
      </c>
      <c r="K83" s="149">
        <v>552.2925999999992</v>
      </c>
      <c r="L83" s="150">
        <v>0.31525686129533953</v>
      </c>
    </row>
    <row r="84" spans="1:12" x14ac:dyDescent="0.25">
      <c r="A84" s="108" t="s">
        <v>298</v>
      </c>
      <c r="B84" s="109">
        <v>36.269051347451807</v>
      </c>
      <c r="C84" s="109">
        <v>34.673729583809489</v>
      </c>
      <c r="D84" s="110" t="s">
        <v>25</v>
      </c>
      <c r="E84" s="111" t="s">
        <v>25</v>
      </c>
      <c r="F84" s="114"/>
      <c r="G84" s="115"/>
      <c r="H84" s="116" t="s">
        <v>299</v>
      </c>
      <c r="I84" s="137">
        <v>73.485110250692486</v>
      </c>
      <c r="J84" s="117">
        <v>16.687339732403569</v>
      </c>
      <c r="K84" s="118">
        <v>2714.3430000000008</v>
      </c>
      <c r="L84" s="119">
        <v>0.67425551253462435</v>
      </c>
    </row>
    <row r="85" spans="1:12" x14ac:dyDescent="0.25">
      <c r="A85" s="141" t="s">
        <v>300</v>
      </c>
      <c r="B85" s="142">
        <v>62.202201445341942</v>
      </c>
      <c r="C85" s="143">
        <v>7.608386819240792</v>
      </c>
      <c r="D85" s="144">
        <v>702.8022999999987</v>
      </c>
      <c r="E85" s="145">
        <v>0.11011007226709708</v>
      </c>
      <c r="F85" s="114"/>
      <c r="G85" s="115"/>
      <c r="H85" s="116" t="s">
        <v>301</v>
      </c>
      <c r="I85" s="137">
        <v>93.185125821458442</v>
      </c>
      <c r="J85" s="117">
        <v>2.2478068371179534</v>
      </c>
      <c r="K85" s="118">
        <v>4184.7338000000009</v>
      </c>
      <c r="L85" s="119">
        <v>1.6592562910729223</v>
      </c>
    </row>
    <row r="86" spans="1:12" x14ac:dyDescent="0.25">
      <c r="A86" s="108" t="s">
        <v>302</v>
      </c>
      <c r="B86" s="109">
        <v>0</v>
      </c>
      <c r="C86" s="109">
        <v>87.006252813786901</v>
      </c>
      <c r="D86" s="110" t="s">
        <v>25</v>
      </c>
      <c r="E86" s="111" t="s">
        <v>25</v>
      </c>
      <c r="F86" s="114"/>
      <c r="G86" s="115"/>
      <c r="H86" s="116" t="s">
        <v>303</v>
      </c>
      <c r="I86" s="117">
        <v>12.596483633169726</v>
      </c>
      <c r="J86" s="117">
        <v>29.736293697831517</v>
      </c>
      <c r="K86" s="118" t="s">
        <v>25</v>
      </c>
      <c r="L86" s="119" t="s">
        <v>25</v>
      </c>
    </row>
    <row r="87" spans="1:12" x14ac:dyDescent="0.25">
      <c r="A87" s="141" t="s">
        <v>304</v>
      </c>
      <c r="B87" s="142">
        <v>104.82289971031204</v>
      </c>
      <c r="C87" s="143">
        <v>52.330508970376563</v>
      </c>
      <c r="D87" s="144">
        <v>10342.962100000002</v>
      </c>
      <c r="E87" s="145">
        <v>2.2411449855156023</v>
      </c>
      <c r="F87" s="114"/>
      <c r="G87" s="115"/>
      <c r="H87" s="116" t="s">
        <v>305</v>
      </c>
      <c r="I87" s="117">
        <v>22.189119640843533</v>
      </c>
      <c r="J87" s="117">
        <v>527.89482897749224</v>
      </c>
      <c r="K87" s="118" t="s">
        <v>25</v>
      </c>
      <c r="L87" s="119" t="s">
        <v>25</v>
      </c>
    </row>
    <row r="88" spans="1:12" x14ac:dyDescent="0.25">
      <c r="A88" s="108" t="s">
        <v>306</v>
      </c>
      <c r="B88" s="138">
        <v>103.21526671301298</v>
      </c>
      <c r="C88" s="109">
        <v>0</v>
      </c>
      <c r="D88" s="110">
        <v>2721.4892</v>
      </c>
      <c r="E88" s="111">
        <v>2.1607633356506493</v>
      </c>
      <c r="F88" s="114"/>
      <c r="G88" s="115"/>
      <c r="H88" s="116" t="s">
        <v>307</v>
      </c>
      <c r="I88" s="117">
        <v>14.609881027945686</v>
      </c>
      <c r="J88" s="117">
        <v>272.47549595180629</v>
      </c>
      <c r="K88" s="118" t="s">
        <v>25</v>
      </c>
      <c r="L88" s="119" t="s">
        <v>25</v>
      </c>
    </row>
    <row r="89" spans="1:12" x14ac:dyDescent="0.25">
      <c r="A89" s="108" t="s">
        <v>308</v>
      </c>
      <c r="B89" s="109">
        <v>0</v>
      </c>
      <c r="C89" s="109">
        <v>228.39691093535967</v>
      </c>
      <c r="D89" s="110" t="s">
        <v>25</v>
      </c>
      <c r="E89" s="111" t="s">
        <v>25</v>
      </c>
      <c r="F89" s="114"/>
      <c r="G89" s="115"/>
      <c r="H89" s="146" t="s">
        <v>309</v>
      </c>
      <c r="I89" s="147">
        <v>64.087254706336537</v>
      </c>
      <c r="J89" s="147">
        <v>228.44739247343378</v>
      </c>
      <c r="K89" s="149">
        <v>160.18270000000012</v>
      </c>
      <c r="L89" s="150">
        <v>0.20436273531682689</v>
      </c>
    </row>
    <row r="90" spans="1:12" x14ac:dyDescent="0.25">
      <c r="A90" s="108" t="s">
        <v>310</v>
      </c>
      <c r="B90" s="138">
        <v>61.794468970653185</v>
      </c>
      <c r="C90" s="109">
        <v>160.21342106904586</v>
      </c>
      <c r="D90" s="110">
        <v>56.963299999999805</v>
      </c>
      <c r="E90" s="111">
        <v>8.9723448532659233E-2</v>
      </c>
      <c r="F90" s="114"/>
      <c r="G90" s="115"/>
      <c r="H90" s="116" t="s">
        <v>311</v>
      </c>
      <c r="I90" s="137">
        <v>157.39428229395736</v>
      </c>
      <c r="J90" s="117">
        <v>11.665068746062362</v>
      </c>
      <c r="K90" s="118">
        <v>25165.503100000002</v>
      </c>
      <c r="L90" s="119">
        <v>4.8697141146978682</v>
      </c>
    </row>
    <row r="91" spans="1:12" x14ac:dyDescent="0.25">
      <c r="A91" s="108" t="s">
        <v>312</v>
      </c>
      <c r="B91" s="109">
        <v>0</v>
      </c>
      <c r="C91" s="109">
        <v>45.073091238106123</v>
      </c>
      <c r="D91" s="110" t="s">
        <v>25</v>
      </c>
      <c r="E91" s="111" t="s">
        <v>25</v>
      </c>
      <c r="F91" s="114"/>
      <c r="G91" s="115"/>
      <c r="H91" s="116" t="s">
        <v>313</v>
      </c>
      <c r="I91" s="137">
        <v>155.23864120193213</v>
      </c>
      <c r="J91" s="117">
        <v>11.396146099217157</v>
      </c>
      <c r="K91" s="118">
        <v>32780.012200000005</v>
      </c>
      <c r="L91" s="119">
        <v>4.7619320600966066</v>
      </c>
    </row>
    <row r="92" spans="1:12" x14ac:dyDescent="0.25">
      <c r="A92" s="108" t="s">
        <v>314</v>
      </c>
      <c r="B92" s="138">
        <v>286.4541879356687</v>
      </c>
      <c r="C92" s="109">
        <v>16.418406348134749</v>
      </c>
      <c r="D92" s="110">
        <v>44639.494200000008</v>
      </c>
      <c r="E92" s="111">
        <v>11.322709396783436</v>
      </c>
      <c r="F92" s="114"/>
      <c r="G92" s="115"/>
      <c r="H92" s="116" t="s">
        <v>315</v>
      </c>
      <c r="I92" s="117">
        <v>0</v>
      </c>
      <c r="J92" s="117">
        <v>324.20804984356721</v>
      </c>
      <c r="K92" s="118" t="s">
        <v>25</v>
      </c>
      <c r="L92" s="119" t="s">
        <v>25</v>
      </c>
    </row>
    <row r="93" spans="1:12" x14ac:dyDescent="0.25">
      <c r="A93" s="108" t="s">
        <v>316</v>
      </c>
      <c r="B93" s="109">
        <v>9.9254780015789787</v>
      </c>
      <c r="C93" s="109">
        <v>88.712808526889603</v>
      </c>
      <c r="D93" s="110" t="s">
        <v>25</v>
      </c>
      <c r="E93" s="111" t="s">
        <v>25</v>
      </c>
      <c r="F93" s="114"/>
      <c r="G93" s="115"/>
      <c r="H93" s="116" t="s">
        <v>317</v>
      </c>
      <c r="I93" s="137">
        <v>63.18415940269859</v>
      </c>
      <c r="J93" s="117">
        <v>11.04780923832617</v>
      </c>
      <c r="K93" s="118">
        <v>537.9740000000005</v>
      </c>
      <c r="L93" s="119">
        <v>0.15920797013492952</v>
      </c>
    </row>
    <row r="94" spans="1:12" x14ac:dyDescent="0.25">
      <c r="A94" s="108" t="s">
        <v>318</v>
      </c>
      <c r="B94" s="109">
        <v>24.980324471213532</v>
      </c>
      <c r="C94" s="109">
        <v>32.869628143112685</v>
      </c>
      <c r="D94" s="110" t="s">
        <v>25</v>
      </c>
      <c r="E94" s="111" t="s">
        <v>25</v>
      </c>
      <c r="F94" s="114"/>
      <c r="G94" s="115"/>
      <c r="H94" s="116" t="s">
        <v>319</v>
      </c>
      <c r="I94" s="137">
        <v>161.47845102831218</v>
      </c>
      <c r="J94" s="117">
        <v>11.17967615384036</v>
      </c>
      <c r="K94" s="118">
        <v>10708.5242</v>
      </c>
      <c r="L94" s="119">
        <v>5.0739225514156097</v>
      </c>
    </row>
    <row r="95" spans="1:12" x14ac:dyDescent="0.25">
      <c r="A95" s="108" t="s">
        <v>320</v>
      </c>
      <c r="B95" s="109">
        <v>12.503230952121964</v>
      </c>
      <c r="C95" s="109">
        <v>94.448452284385056</v>
      </c>
      <c r="D95" s="110" t="s">
        <v>25</v>
      </c>
      <c r="E95" s="111" t="s">
        <v>25</v>
      </c>
      <c r="F95" s="114"/>
      <c r="G95" s="115"/>
      <c r="H95" s="116" t="s">
        <v>321</v>
      </c>
      <c r="I95" s="117">
        <v>0</v>
      </c>
      <c r="J95" s="117">
        <v>30.14863371927553</v>
      </c>
      <c r="K95" s="118" t="s">
        <v>25</v>
      </c>
      <c r="L95" s="119" t="s">
        <v>25</v>
      </c>
    </row>
    <row r="96" spans="1:12" x14ac:dyDescent="0.25">
      <c r="A96" s="108" t="s">
        <v>322</v>
      </c>
      <c r="B96" s="138">
        <v>60.369721028453313</v>
      </c>
      <c r="C96" s="109">
        <v>34.457957939975429</v>
      </c>
      <c r="D96" s="110">
        <v>341.74070000001234</v>
      </c>
      <c r="E96" s="111">
        <v>1.8486051422665638E-2</v>
      </c>
      <c r="F96" s="114"/>
      <c r="G96" s="115"/>
      <c r="H96" s="116" t="s">
        <v>323</v>
      </c>
      <c r="I96" s="137">
        <v>69.654582759218414</v>
      </c>
      <c r="J96" s="117">
        <v>19.402906624743093</v>
      </c>
      <c r="K96" s="118">
        <v>881.67319999999972</v>
      </c>
      <c r="L96" s="119">
        <v>0.48272913796092071</v>
      </c>
    </row>
    <row r="97" spans="1:12" x14ac:dyDescent="0.25">
      <c r="A97" s="108" t="s">
        <v>324</v>
      </c>
      <c r="B97" s="109">
        <v>0</v>
      </c>
      <c r="C97" s="109">
        <v>175.42976765667689</v>
      </c>
      <c r="D97" s="110" t="s">
        <v>25</v>
      </c>
      <c r="E97" s="111" t="s">
        <v>25</v>
      </c>
      <c r="F97" s="114"/>
      <c r="G97" s="115"/>
      <c r="H97" s="116" t="s">
        <v>325</v>
      </c>
      <c r="I97" s="137">
        <v>125.87095488603876</v>
      </c>
      <c r="J97" s="117">
        <v>6.1472282853515612</v>
      </c>
      <c r="K97" s="118">
        <v>9518.6853000000028</v>
      </c>
      <c r="L97" s="119">
        <v>3.2935477443019381</v>
      </c>
    </row>
    <row r="98" spans="1:12" x14ac:dyDescent="0.25">
      <c r="A98" s="108" t="s">
        <v>326</v>
      </c>
      <c r="B98" s="109">
        <v>36.70780466486341</v>
      </c>
      <c r="C98" s="109">
        <v>95.08708711719926</v>
      </c>
      <c r="D98" s="110" t="s">
        <v>25</v>
      </c>
      <c r="E98" s="111" t="s">
        <v>25</v>
      </c>
      <c r="F98" s="114"/>
      <c r="G98" s="115"/>
      <c r="H98" s="116" t="s">
        <v>327</v>
      </c>
      <c r="I98" s="137">
        <v>197.82445999496468</v>
      </c>
      <c r="J98" s="117">
        <v>107.98048041173189</v>
      </c>
      <c r="K98" s="118">
        <v>5794.5393000000013</v>
      </c>
      <c r="L98" s="119">
        <v>6.8912229997482344</v>
      </c>
    </row>
    <row r="99" spans="1:12" x14ac:dyDescent="0.25">
      <c r="A99" s="108" t="s">
        <v>328</v>
      </c>
      <c r="B99" s="138">
        <v>151.24120456858742</v>
      </c>
      <c r="C99" s="109">
        <v>6.770598452833557</v>
      </c>
      <c r="D99" s="110">
        <v>42953.943500000008</v>
      </c>
      <c r="E99" s="111">
        <v>4.5620602284293712</v>
      </c>
      <c r="F99" s="114"/>
      <c r="G99" s="115"/>
      <c r="H99" s="116" t="s">
        <v>329</v>
      </c>
      <c r="I99" s="137">
        <v>108.64401254343694</v>
      </c>
      <c r="J99" s="117">
        <v>123.39465817284758</v>
      </c>
      <c r="K99" s="118">
        <v>3155.9530000000009</v>
      </c>
      <c r="L99" s="119">
        <v>2.4322006271718473</v>
      </c>
    </row>
    <row r="100" spans="1:12" x14ac:dyDescent="0.25">
      <c r="A100" s="108" t="s">
        <v>330</v>
      </c>
      <c r="B100" s="109">
        <v>0</v>
      </c>
      <c r="C100" s="109">
        <v>207.93677084817284</v>
      </c>
      <c r="D100" s="110" t="s">
        <v>25</v>
      </c>
      <c r="E100" s="111" t="s">
        <v>25</v>
      </c>
      <c r="F100" s="114"/>
      <c r="G100" s="115"/>
      <c r="H100" s="116" t="s">
        <v>331</v>
      </c>
      <c r="I100" s="117">
        <v>0</v>
      </c>
      <c r="J100" s="117">
        <v>30.43699691577671</v>
      </c>
      <c r="K100" s="118" t="s">
        <v>25</v>
      </c>
      <c r="L100" s="119" t="s">
        <v>25</v>
      </c>
    </row>
    <row r="101" spans="1:12" ht="22.5" x14ac:dyDescent="0.25">
      <c r="A101" s="132" t="s">
        <v>133</v>
      </c>
      <c r="B101" s="133" t="s">
        <v>134</v>
      </c>
      <c r="C101" s="133" t="s">
        <v>135</v>
      </c>
      <c r="D101" s="134" t="s">
        <v>136</v>
      </c>
      <c r="E101" s="135" t="s">
        <v>137</v>
      </c>
      <c r="F101" s="135"/>
      <c r="G101" s="136"/>
      <c r="H101" s="132" t="s">
        <v>133</v>
      </c>
      <c r="I101" s="133" t="s">
        <v>134</v>
      </c>
      <c r="J101" s="133" t="s">
        <v>135</v>
      </c>
      <c r="K101" s="134" t="s">
        <v>136</v>
      </c>
      <c r="L101" s="135" t="s">
        <v>137</v>
      </c>
    </row>
    <row r="102" spans="1:12" x14ac:dyDescent="0.25">
      <c r="A102" s="108" t="s">
        <v>332</v>
      </c>
      <c r="B102" s="109">
        <v>0</v>
      </c>
      <c r="C102" s="109">
        <v>101.31862376901024</v>
      </c>
      <c r="D102" s="110" t="s">
        <v>25</v>
      </c>
      <c r="E102" s="111" t="s">
        <v>25</v>
      </c>
      <c r="F102" s="112"/>
      <c r="G102" s="113"/>
      <c r="H102" s="108" t="s">
        <v>333</v>
      </c>
      <c r="I102" s="109">
        <v>0</v>
      </c>
      <c r="J102" s="109">
        <v>76.404921717654929</v>
      </c>
      <c r="K102" s="110" t="s">
        <v>25</v>
      </c>
      <c r="L102" s="111" t="s">
        <v>25</v>
      </c>
    </row>
    <row r="103" spans="1:12" x14ac:dyDescent="0.25">
      <c r="A103" s="108" t="s">
        <v>334</v>
      </c>
      <c r="B103" s="138">
        <v>66.628955954744214</v>
      </c>
      <c r="C103" s="109">
        <v>1.7121932039572643</v>
      </c>
      <c r="D103" s="110">
        <v>224.65250000000015</v>
      </c>
      <c r="E103" s="111">
        <v>0.33144779773721073</v>
      </c>
      <c r="F103" s="114"/>
      <c r="G103" s="115"/>
      <c r="H103" s="116" t="s">
        <v>335</v>
      </c>
      <c r="I103" s="137">
        <v>133.82925664267307</v>
      </c>
      <c r="J103" s="117">
        <v>17.44689263418644</v>
      </c>
      <c r="K103" s="118">
        <v>10634.248</v>
      </c>
      <c r="L103" s="119">
        <v>3.691462832133654</v>
      </c>
    </row>
    <row r="104" spans="1:12" x14ac:dyDescent="0.25">
      <c r="A104" s="141" t="s">
        <v>336</v>
      </c>
      <c r="B104" s="142">
        <v>97.827864049435519</v>
      </c>
      <c r="C104" s="143">
        <v>7.2345365709680642</v>
      </c>
      <c r="D104" s="144">
        <v>3268.1525000000001</v>
      </c>
      <c r="E104" s="145">
        <v>1.8913932024717761</v>
      </c>
      <c r="F104" s="114"/>
      <c r="G104" s="115"/>
      <c r="H104" s="116" t="s">
        <v>337</v>
      </c>
      <c r="I104" s="117">
        <v>50.450909704656567</v>
      </c>
      <c r="J104" s="117">
        <v>47.569809921924779</v>
      </c>
      <c r="K104" s="118" t="s">
        <v>25</v>
      </c>
      <c r="L104" s="119" t="s">
        <v>25</v>
      </c>
    </row>
    <row r="105" spans="1:12" x14ac:dyDescent="0.25">
      <c r="A105" s="141" t="s">
        <v>338</v>
      </c>
      <c r="B105" s="142">
        <v>192.01209096871915</v>
      </c>
      <c r="C105" s="143">
        <v>16.214779140426611</v>
      </c>
      <c r="D105" s="144">
        <v>2115.2997000000005</v>
      </c>
      <c r="E105" s="145">
        <v>6.6006045484359577</v>
      </c>
      <c r="F105" s="114"/>
      <c r="G105" s="115"/>
      <c r="H105" s="116" t="s">
        <v>339</v>
      </c>
      <c r="I105" s="117">
        <v>0</v>
      </c>
      <c r="J105" s="117">
        <v>478.9904439431636</v>
      </c>
      <c r="K105" s="118" t="s">
        <v>25</v>
      </c>
      <c r="L105" s="119" t="s">
        <v>25</v>
      </c>
    </row>
    <row r="106" spans="1:12" x14ac:dyDescent="0.25">
      <c r="A106" s="141" t="s">
        <v>340</v>
      </c>
      <c r="B106" s="142">
        <v>144.93158997201303</v>
      </c>
      <c r="C106" s="143">
        <v>9.6833495693897778</v>
      </c>
      <c r="D106" s="144">
        <v>42797.818900000006</v>
      </c>
      <c r="E106" s="145">
        <v>4.246579498600652</v>
      </c>
      <c r="F106" s="114"/>
      <c r="G106" s="115"/>
      <c r="H106" s="116" t="s">
        <v>341</v>
      </c>
      <c r="I106" s="117">
        <v>32.864876678654419</v>
      </c>
      <c r="J106" s="117">
        <v>46.077272242991285</v>
      </c>
      <c r="K106" s="118" t="s">
        <v>25</v>
      </c>
      <c r="L106" s="119" t="s">
        <v>25</v>
      </c>
    </row>
    <row r="107" spans="1:12" x14ac:dyDescent="0.25">
      <c r="A107" s="108" t="s">
        <v>342</v>
      </c>
      <c r="B107" s="109">
        <v>9.083547797348537E-3</v>
      </c>
      <c r="C107" s="109">
        <v>606.12993268531136</v>
      </c>
      <c r="D107" s="110" t="s">
        <v>25</v>
      </c>
      <c r="E107" s="111" t="s">
        <v>25</v>
      </c>
      <c r="F107" s="114"/>
      <c r="G107" s="115"/>
      <c r="H107" s="116" t="s">
        <v>343</v>
      </c>
      <c r="I107" s="117">
        <v>26.040829500383616</v>
      </c>
      <c r="J107" s="117">
        <v>31.039148325456477</v>
      </c>
      <c r="K107" s="118" t="s">
        <v>25</v>
      </c>
      <c r="L107" s="119" t="s">
        <v>25</v>
      </c>
    </row>
    <row r="108" spans="1:12" x14ac:dyDescent="0.25">
      <c r="A108" s="108" t="s">
        <v>344</v>
      </c>
      <c r="B108" s="109">
        <v>39.843999822074807</v>
      </c>
      <c r="C108" s="109">
        <v>33.980784473441737</v>
      </c>
      <c r="D108" s="110" t="s">
        <v>25</v>
      </c>
      <c r="E108" s="111" t="s">
        <v>25</v>
      </c>
      <c r="F108" s="114"/>
      <c r="G108" s="115"/>
      <c r="H108" s="116" t="s">
        <v>345</v>
      </c>
      <c r="I108" s="117">
        <v>0</v>
      </c>
      <c r="J108" s="117">
        <v>32.666689075239155</v>
      </c>
      <c r="K108" s="118" t="s">
        <v>25</v>
      </c>
      <c r="L108" s="119" t="s">
        <v>25</v>
      </c>
    </row>
    <row r="109" spans="1:12" x14ac:dyDescent="0.25">
      <c r="A109" s="108" t="s">
        <v>346</v>
      </c>
      <c r="B109" s="138">
        <v>212.84727518113348</v>
      </c>
      <c r="C109" s="109">
        <v>16.647994253356295</v>
      </c>
      <c r="D109" s="110">
        <v>140945.25580000001</v>
      </c>
      <c r="E109" s="111">
        <v>7.6423637590566749</v>
      </c>
      <c r="F109" s="114"/>
      <c r="G109" s="115"/>
      <c r="H109" s="116" t="s">
        <v>347</v>
      </c>
      <c r="I109" s="117">
        <v>1.1464311129104224E-14</v>
      </c>
      <c r="J109" s="117">
        <v>154.03976233396048</v>
      </c>
      <c r="K109" s="118" t="s">
        <v>25</v>
      </c>
      <c r="L109" s="119" t="s">
        <v>25</v>
      </c>
    </row>
    <row r="110" spans="1:12" x14ac:dyDescent="0.25">
      <c r="A110" s="108" t="s">
        <v>348</v>
      </c>
      <c r="B110" s="138">
        <v>90.523457832949973</v>
      </c>
      <c r="C110" s="109">
        <v>29.71509532529446</v>
      </c>
      <c r="D110" s="110">
        <v>14916.822999999999</v>
      </c>
      <c r="E110" s="111">
        <v>1.5261728916474988</v>
      </c>
      <c r="F110" s="114"/>
      <c r="G110" s="115"/>
      <c r="H110" s="116" t="s">
        <v>349</v>
      </c>
      <c r="I110" s="137">
        <v>70.496632489704666</v>
      </c>
      <c r="J110" s="117">
        <v>67.563534271918073</v>
      </c>
      <c r="K110" s="118">
        <v>605.67799999999988</v>
      </c>
      <c r="L110" s="119">
        <v>0.52483162448523335</v>
      </c>
    </row>
    <row r="111" spans="1:12" x14ac:dyDescent="0.25">
      <c r="A111" s="108" t="s">
        <v>350</v>
      </c>
      <c r="B111" s="109">
        <v>6.7471582326352531</v>
      </c>
      <c r="C111" s="109">
        <v>34.328456677104455</v>
      </c>
      <c r="D111" s="110" t="s">
        <v>25</v>
      </c>
      <c r="E111" s="111" t="s">
        <v>25</v>
      </c>
      <c r="F111" s="114"/>
      <c r="G111" s="115"/>
      <c r="H111" s="116" t="s">
        <v>351</v>
      </c>
      <c r="I111" s="117">
        <v>2.7836365573964071E-14</v>
      </c>
      <c r="J111" s="117">
        <v>197.56848351084574</v>
      </c>
      <c r="K111" s="118" t="s">
        <v>25</v>
      </c>
      <c r="L111" s="119" t="s">
        <v>25</v>
      </c>
    </row>
    <row r="112" spans="1:12" x14ac:dyDescent="0.25">
      <c r="A112" s="141" t="s">
        <v>352</v>
      </c>
      <c r="B112" s="142">
        <v>64.592458745906271</v>
      </c>
      <c r="C112" s="143">
        <v>4.8155710289780203</v>
      </c>
      <c r="D112" s="144">
        <v>5957.4393000000046</v>
      </c>
      <c r="E112" s="145">
        <v>0.22962293729531355</v>
      </c>
      <c r="F112" s="114"/>
      <c r="G112" s="115"/>
      <c r="H112" s="116" t="s">
        <v>353</v>
      </c>
      <c r="I112" s="137">
        <v>262.66052512067887</v>
      </c>
      <c r="J112" s="117">
        <v>10.807286558538591</v>
      </c>
      <c r="K112" s="118">
        <v>16763.3521</v>
      </c>
      <c r="L112" s="119">
        <v>10.133026256033943</v>
      </c>
    </row>
    <row r="113" spans="1:12" x14ac:dyDescent="0.25">
      <c r="A113" s="108" t="s">
        <v>354</v>
      </c>
      <c r="B113" s="138">
        <v>75.052851629296754</v>
      </c>
      <c r="C113" s="109">
        <v>4.1452023606101154</v>
      </c>
      <c r="D113" s="110">
        <v>3018.6303000000003</v>
      </c>
      <c r="E113" s="111">
        <v>0.75264258146483776</v>
      </c>
      <c r="F113" s="114"/>
      <c r="G113" s="115"/>
      <c r="H113" s="116" t="s">
        <v>355</v>
      </c>
      <c r="I113" s="117">
        <v>18.308706368304588</v>
      </c>
      <c r="J113" s="117">
        <v>141.30410826907357</v>
      </c>
      <c r="K113" s="118" t="s">
        <v>25</v>
      </c>
      <c r="L113" s="119" t="s">
        <v>25</v>
      </c>
    </row>
    <row r="114" spans="1:12" x14ac:dyDescent="0.25">
      <c r="A114" s="108" t="s">
        <v>356</v>
      </c>
      <c r="B114" s="109">
        <v>0</v>
      </c>
      <c r="C114" s="109">
        <v>570.90635982229503</v>
      </c>
      <c r="D114" s="110" t="s">
        <v>25</v>
      </c>
      <c r="E114" s="111" t="s">
        <v>25</v>
      </c>
      <c r="F114" s="114"/>
      <c r="G114" s="115"/>
      <c r="H114" s="116" t="s">
        <v>357</v>
      </c>
      <c r="I114" s="117">
        <v>0</v>
      </c>
      <c r="J114" s="117">
        <v>292.0920481739804</v>
      </c>
      <c r="K114" s="118" t="s">
        <v>25</v>
      </c>
      <c r="L114" s="119" t="s">
        <v>25</v>
      </c>
    </row>
    <row r="115" spans="1:12" x14ac:dyDescent="0.25">
      <c r="A115" s="141" t="s">
        <v>358</v>
      </c>
      <c r="B115" s="142">
        <v>103.47217730665619</v>
      </c>
      <c r="C115" s="143">
        <v>0</v>
      </c>
      <c r="D115" s="144">
        <v>742.70150000000012</v>
      </c>
      <c r="E115" s="145">
        <v>2.1736088653328096</v>
      </c>
      <c r="F115" s="114"/>
      <c r="G115" s="115"/>
      <c r="H115" s="116" t="s">
        <v>359</v>
      </c>
      <c r="I115" s="137">
        <v>75.691297769097048</v>
      </c>
      <c r="J115" s="117">
        <v>7.0973727127195563</v>
      </c>
      <c r="K115" s="118">
        <v>2553.776600000002</v>
      </c>
      <c r="L115" s="119">
        <v>0.78456488845485239</v>
      </c>
    </row>
    <row r="116" spans="1:12" x14ac:dyDescent="0.25">
      <c r="A116" s="108" t="s">
        <v>360</v>
      </c>
      <c r="B116" s="109">
        <v>19.015101168333867</v>
      </c>
      <c r="C116" s="109">
        <v>64.860331534593385</v>
      </c>
      <c r="D116" s="110" t="s">
        <v>25</v>
      </c>
      <c r="E116" s="111" t="s">
        <v>25</v>
      </c>
      <c r="F116" s="114"/>
      <c r="G116" s="115"/>
      <c r="H116" s="116" t="s">
        <v>361</v>
      </c>
      <c r="I116" s="117">
        <v>36.949380565509465</v>
      </c>
      <c r="J116" s="117">
        <v>73.211922000233187</v>
      </c>
      <c r="K116" s="118" t="s">
        <v>25</v>
      </c>
      <c r="L116" s="119" t="s">
        <v>25</v>
      </c>
    </row>
    <row r="117" spans="1:12" x14ac:dyDescent="0.25">
      <c r="A117" s="108" t="s">
        <v>362</v>
      </c>
      <c r="B117" s="109">
        <v>20.529218528046329</v>
      </c>
      <c r="C117" s="109">
        <v>525.82105556052784</v>
      </c>
      <c r="D117" s="110" t="s">
        <v>25</v>
      </c>
      <c r="E117" s="111" t="s">
        <v>25</v>
      </c>
      <c r="F117" s="114"/>
      <c r="G117" s="115"/>
      <c r="H117" s="146" t="s">
        <v>363</v>
      </c>
      <c r="I117" s="147">
        <v>175.40972080516104</v>
      </c>
      <c r="J117" s="148">
        <v>8.0438075881655191</v>
      </c>
      <c r="K117" s="149">
        <v>6803.8842999999997</v>
      </c>
      <c r="L117" s="150">
        <v>5.7704860402580529</v>
      </c>
    </row>
    <row r="118" spans="1:12" x14ac:dyDescent="0.25">
      <c r="A118" s="108" t="s">
        <v>364</v>
      </c>
      <c r="B118" s="109">
        <v>0</v>
      </c>
      <c r="C118" s="109">
        <v>120.67276494857431</v>
      </c>
      <c r="D118" s="110" t="s">
        <v>25</v>
      </c>
      <c r="E118" s="111" t="s">
        <v>25</v>
      </c>
      <c r="F118" s="114"/>
      <c r="G118" s="115"/>
      <c r="H118" s="116" t="s">
        <v>365</v>
      </c>
      <c r="I118" s="137">
        <v>103.42269133626931</v>
      </c>
      <c r="J118" s="117">
        <v>89.59837774404096</v>
      </c>
      <c r="K118" s="118">
        <v>6854.2423000000017</v>
      </c>
      <c r="L118" s="119">
        <v>2.1711345668134654</v>
      </c>
    </row>
    <row r="119" spans="1:12" x14ac:dyDescent="0.25">
      <c r="A119" s="108" t="s">
        <v>366</v>
      </c>
      <c r="B119" s="138">
        <v>130.38924946477249</v>
      </c>
      <c r="C119" s="109">
        <v>10.787833536098882</v>
      </c>
      <c r="D119" s="110">
        <v>215812.27989999996</v>
      </c>
      <c r="E119" s="111">
        <v>3.5194624732386246</v>
      </c>
      <c r="F119" s="114"/>
      <c r="G119" s="115"/>
      <c r="H119" s="116" t="s">
        <v>367</v>
      </c>
      <c r="I119" s="137">
        <v>185.49820362607448</v>
      </c>
      <c r="J119" s="117">
        <v>8.506494941306423</v>
      </c>
      <c r="K119" s="118">
        <v>15477.044000000002</v>
      </c>
      <c r="L119" s="119">
        <v>6.2749101813037242</v>
      </c>
    </row>
    <row r="120" spans="1:12" x14ac:dyDescent="0.25">
      <c r="A120" s="108" t="s">
        <v>368</v>
      </c>
      <c r="B120" s="138">
        <v>118.16005012405549</v>
      </c>
      <c r="C120" s="109">
        <v>12.989355077025355</v>
      </c>
      <c r="D120" s="110">
        <v>38660.076400000005</v>
      </c>
      <c r="E120" s="111">
        <v>2.9080025062027746</v>
      </c>
      <c r="F120" s="114"/>
      <c r="G120" s="115"/>
      <c r="H120" s="116" t="s">
        <v>369</v>
      </c>
      <c r="I120" s="117">
        <v>14.35833370594421</v>
      </c>
      <c r="J120" s="117">
        <v>80.481399282818472</v>
      </c>
      <c r="K120" s="118" t="s">
        <v>25</v>
      </c>
      <c r="L120" s="119" t="s">
        <v>25</v>
      </c>
    </row>
    <row r="121" spans="1:12" x14ac:dyDescent="0.25">
      <c r="A121" s="108" t="s">
        <v>370</v>
      </c>
      <c r="B121" s="138">
        <v>85.614405805987971</v>
      </c>
      <c r="C121" s="109">
        <v>15.236581578950743</v>
      </c>
      <c r="D121" s="110">
        <v>1897.7817000000005</v>
      </c>
      <c r="E121" s="111">
        <v>1.2807202902993986</v>
      </c>
      <c r="F121" s="114"/>
      <c r="G121" s="115"/>
      <c r="H121" s="116" t="s">
        <v>371</v>
      </c>
      <c r="I121" s="137">
        <v>312.32292750201611</v>
      </c>
      <c r="J121" s="117">
        <v>144.06940077839204</v>
      </c>
      <c r="K121" s="118">
        <v>5397.2505000000001</v>
      </c>
      <c r="L121" s="119">
        <v>12.616146375100806</v>
      </c>
    </row>
    <row r="122" spans="1:12" x14ac:dyDescent="0.25">
      <c r="A122" s="141" t="s">
        <v>372</v>
      </c>
      <c r="B122" s="142">
        <v>90.239158111010838</v>
      </c>
      <c r="C122" s="143">
        <v>4.8534570074653285</v>
      </c>
      <c r="D122" s="144">
        <v>5268.3702999999996</v>
      </c>
      <c r="E122" s="145">
        <v>1.5119579055505419</v>
      </c>
      <c r="F122" s="114"/>
      <c r="G122" s="115"/>
      <c r="H122" s="116" t="s">
        <v>373</v>
      </c>
      <c r="I122" s="117">
        <v>36.389030261593618</v>
      </c>
      <c r="J122" s="117">
        <v>48.512648547084559</v>
      </c>
      <c r="K122" s="118" t="s">
        <v>25</v>
      </c>
      <c r="L122" s="119" t="s">
        <v>25</v>
      </c>
    </row>
    <row r="123" spans="1:12" x14ac:dyDescent="0.25">
      <c r="A123" s="141" t="s">
        <v>374</v>
      </c>
      <c r="B123" s="142">
        <v>73.780239446665774</v>
      </c>
      <c r="C123" s="143">
        <v>3.3695945560078724</v>
      </c>
      <c r="D123" s="144">
        <v>3650.8676000000037</v>
      </c>
      <c r="E123" s="145">
        <v>0.68901197233328881</v>
      </c>
      <c r="F123" s="114"/>
      <c r="G123" s="115"/>
      <c r="H123" s="116" t="s">
        <v>375</v>
      </c>
      <c r="I123" s="117">
        <v>35.144174332623692</v>
      </c>
      <c r="J123" s="117">
        <v>32.33460965149164</v>
      </c>
      <c r="K123" s="118" t="s">
        <v>25</v>
      </c>
      <c r="L123" s="119" t="s">
        <v>25</v>
      </c>
    </row>
    <row r="124" spans="1:12" x14ac:dyDescent="0.25">
      <c r="A124" s="108" t="s">
        <v>376</v>
      </c>
      <c r="B124" s="109">
        <v>9.3414379842795157</v>
      </c>
      <c r="C124" s="109">
        <v>27.191720999374063</v>
      </c>
      <c r="D124" s="110" t="s">
        <v>25</v>
      </c>
      <c r="E124" s="111" t="s">
        <v>25</v>
      </c>
      <c r="F124" s="114"/>
      <c r="G124" s="115"/>
      <c r="H124" s="116" t="s">
        <v>377</v>
      </c>
      <c r="I124" s="117">
        <v>0</v>
      </c>
      <c r="J124" s="117">
        <v>482.34302725890768</v>
      </c>
      <c r="K124" s="118" t="s">
        <v>25</v>
      </c>
      <c r="L124" s="119" t="s">
        <v>25</v>
      </c>
    </row>
    <row r="125" spans="1:12" x14ac:dyDescent="0.25">
      <c r="A125" s="108" t="s">
        <v>378</v>
      </c>
      <c r="B125" s="109">
        <v>0</v>
      </c>
      <c r="C125" s="109">
        <v>37.941225562046121</v>
      </c>
      <c r="D125" s="110" t="s">
        <v>25</v>
      </c>
      <c r="E125" s="111" t="s">
        <v>25</v>
      </c>
      <c r="F125" s="114"/>
      <c r="G125" s="115"/>
      <c r="H125" s="116" t="s">
        <v>379</v>
      </c>
      <c r="I125" s="117">
        <v>0</v>
      </c>
      <c r="J125" s="117">
        <v>194.59725035162583</v>
      </c>
      <c r="K125" s="118" t="s">
        <v>25</v>
      </c>
      <c r="L125" s="119" t="s">
        <v>25</v>
      </c>
    </row>
    <row r="126" spans="1:12" x14ac:dyDescent="0.25">
      <c r="A126" s="108" t="s">
        <v>380</v>
      </c>
      <c r="B126" s="109">
        <v>18.429236255703156</v>
      </c>
      <c r="C126" s="109">
        <v>39.062607506552752</v>
      </c>
      <c r="D126" s="110" t="s">
        <v>25</v>
      </c>
      <c r="E126" s="111" t="s">
        <v>25</v>
      </c>
      <c r="F126" s="114"/>
      <c r="G126" s="115"/>
      <c r="H126" s="116" t="s">
        <v>381</v>
      </c>
      <c r="I126" s="117">
        <v>0</v>
      </c>
      <c r="J126" s="117">
        <v>65.533184550006013</v>
      </c>
      <c r="K126" s="118" t="s">
        <v>25</v>
      </c>
      <c r="L126" s="119" t="s">
        <v>25</v>
      </c>
    </row>
    <row r="127" spans="1:12" x14ac:dyDescent="0.25">
      <c r="A127" s="108" t="s">
        <v>382</v>
      </c>
      <c r="B127" s="109">
        <v>45.866130420024994</v>
      </c>
      <c r="C127" s="109">
        <v>30.571406068748768</v>
      </c>
      <c r="D127" s="110" t="s">
        <v>25</v>
      </c>
      <c r="E127" s="111" t="s">
        <v>25</v>
      </c>
      <c r="F127" s="114"/>
      <c r="G127" s="115"/>
      <c r="H127" s="146" t="s">
        <v>383</v>
      </c>
      <c r="I127" s="147">
        <v>151.41546726924017</v>
      </c>
      <c r="J127" s="148">
        <v>13.509371319366087</v>
      </c>
      <c r="K127" s="149">
        <v>19520.624400000001</v>
      </c>
      <c r="L127" s="150">
        <v>4.5707733634620089</v>
      </c>
    </row>
    <row r="128" spans="1:12" x14ac:dyDescent="0.25">
      <c r="A128" s="108" t="s">
        <v>384</v>
      </c>
      <c r="B128" s="138">
        <v>152.08367150609666</v>
      </c>
      <c r="C128" s="109">
        <v>41.751761206625119</v>
      </c>
      <c r="D128" s="110">
        <v>16023.018799999998</v>
      </c>
      <c r="E128" s="111">
        <v>4.604183575304833</v>
      </c>
      <c r="F128" s="114"/>
      <c r="G128" s="115"/>
      <c r="H128" s="116" t="s">
        <v>385</v>
      </c>
      <c r="I128" s="117">
        <v>0</v>
      </c>
      <c r="J128" s="117">
        <v>246.52755138515778</v>
      </c>
      <c r="K128" s="118" t="s">
        <v>25</v>
      </c>
      <c r="L128" s="119" t="s">
        <v>25</v>
      </c>
    </row>
    <row r="129" spans="1:12" x14ac:dyDescent="0.25">
      <c r="A129" s="108" t="s">
        <v>386</v>
      </c>
      <c r="B129" s="138">
        <v>249.69339873345803</v>
      </c>
      <c r="C129" s="109">
        <v>14.940393353770364</v>
      </c>
      <c r="D129" s="163" t="s">
        <v>615</v>
      </c>
      <c r="E129" s="163" t="s">
        <v>615</v>
      </c>
      <c r="F129" s="114"/>
      <c r="G129" s="115"/>
      <c r="H129" s="116" t="s">
        <v>387</v>
      </c>
      <c r="I129" s="117">
        <v>26.149303469232006</v>
      </c>
      <c r="J129" s="117">
        <v>308.38511420063577</v>
      </c>
      <c r="K129" s="118" t="s">
        <v>25</v>
      </c>
      <c r="L129" s="119" t="s">
        <v>25</v>
      </c>
    </row>
    <row r="130" spans="1:12" x14ac:dyDescent="0.25">
      <c r="A130" s="108" t="s">
        <v>388</v>
      </c>
      <c r="B130" s="109">
        <v>18.067039674122686</v>
      </c>
      <c r="C130" s="109">
        <v>27.022273876820226</v>
      </c>
      <c r="D130" s="110" t="s">
        <v>25</v>
      </c>
      <c r="E130" s="111" t="s">
        <v>25</v>
      </c>
      <c r="F130" s="114"/>
      <c r="G130" s="115"/>
      <c r="H130" s="116" t="s">
        <v>389</v>
      </c>
      <c r="I130" s="117">
        <v>0</v>
      </c>
      <c r="J130" s="117">
        <v>49.628247064147516</v>
      </c>
      <c r="K130" s="118" t="s">
        <v>25</v>
      </c>
      <c r="L130" s="119" t="s">
        <v>25</v>
      </c>
    </row>
    <row r="131" spans="1:12" x14ac:dyDescent="0.25">
      <c r="A131" s="108" t="s">
        <v>390</v>
      </c>
      <c r="B131" s="138">
        <v>117.74296870698157</v>
      </c>
      <c r="C131" s="109">
        <v>5.2814870482212152E-2</v>
      </c>
      <c r="D131" s="110">
        <v>37542.041499999999</v>
      </c>
      <c r="E131" s="111">
        <v>2.8871484353490788</v>
      </c>
      <c r="F131" s="114"/>
      <c r="G131" s="115"/>
      <c r="H131" s="146" t="s">
        <v>391</v>
      </c>
      <c r="I131" s="147">
        <v>123.56519217046338</v>
      </c>
      <c r="J131" s="148">
        <v>5.0926745775977871</v>
      </c>
      <c r="K131" s="149">
        <v>24564.5864</v>
      </c>
      <c r="L131" s="150">
        <v>3.1782596085231689</v>
      </c>
    </row>
    <row r="132" spans="1:12" x14ac:dyDescent="0.25">
      <c r="A132" s="108" t="s">
        <v>392</v>
      </c>
      <c r="B132" s="138">
        <v>160.23608938893503</v>
      </c>
      <c r="C132" s="109">
        <v>0</v>
      </c>
      <c r="D132" s="110">
        <v>3252.8731000000002</v>
      </c>
      <c r="E132" s="111">
        <v>5.0118044694467514</v>
      </c>
      <c r="F132" s="114"/>
      <c r="G132" s="115"/>
      <c r="H132" s="116" t="s">
        <v>393</v>
      </c>
      <c r="I132" s="117">
        <v>0</v>
      </c>
      <c r="J132" s="117">
        <v>321.17694184018018</v>
      </c>
      <c r="K132" s="118" t="s">
        <v>25</v>
      </c>
      <c r="L132" s="119" t="s">
        <v>25</v>
      </c>
    </row>
    <row r="133" spans="1:12" x14ac:dyDescent="0.25">
      <c r="A133" s="108" t="s">
        <v>394</v>
      </c>
      <c r="B133" s="109">
        <v>0</v>
      </c>
      <c r="C133" s="109">
        <v>50.318707954641582</v>
      </c>
      <c r="D133" s="110" t="s">
        <v>25</v>
      </c>
      <c r="E133" s="111" t="s">
        <v>25</v>
      </c>
      <c r="F133" s="114"/>
      <c r="G133" s="115"/>
      <c r="H133" s="116" t="s">
        <v>395</v>
      </c>
      <c r="I133" s="117">
        <v>0</v>
      </c>
      <c r="J133" s="117">
        <v>128.00147219706136</v>
      </c>
      <c r="K133" s="118" t="s">
        <v>25</v>
      </c>
      <c r="L133" s="119" t="s">
        <v>25</v>
      </c>
    </row>
    <row r="134" spans="1:12" ht="22.5" x14ac:dyDescent="0.25">
      <c r="A134" s="132" t="s">
        <v>133</v>
      </c>
      <c r="B134" s="133" t="s">
        <v>134</v>
      </c>
      <c r="C134" s="133" t="s">
        <v>135</v>
      </c>
      <c r="D134" s="134" t="s">
        <v>136</v>
      </c>
      <c r="E134" s="135" t="s">
        <v>137</v>
      </c>
      <c r="F134" s="135"/>
      <c r="G134" s="136"/>
      <c r="H134" s="132" t="s">
        <v>133</v>
      </c>
      <c r="I134" s="133" t="s">
        <v>134</v>
      </c>
      <c r="J134" s="133" t="s">
        <v>135</v>
      </c>
      <c r="K134" s="134" t="s">
        <v>136</v>
      </c>
      <c r="L134" s="135" t="s">
        <v>137</v>
      </c>
    </row>
    <row r="135" spans="1:12" x14ac:dyDescent="0.25">
      <c r="A135" s="108" t="s">
        <v>396</v>
      </c>
      <c r="B135" s="109">
        <v>5.8951147816173606</v>
      </c>
      <c r="C135" s="109">
        <v>34.443996451529962</v>
      </c>
      <c r="D135" s="110" t="s">
        <v>25</v>
      </c>
      <c r="E135" s="111" t="s">
        <v>25</v>
      </c>
      <c r="F135" s="112"/>
      <c r="G135" s="113"/>
      <c r="H135" s="108" t="s">
        <v>397</v>
      </c>
      <c r="I135" s="109">
        <v>2.8199676520906967</v>
      </c>
      <c r="J135" s="109">
        <v>54.434296105785343</v>
      </c>
      <c r="K135" s="110" t="s">
        <v>25</v>
      </c>
      <c r="L135" s="111" t="s">
        <v>25</v>
      </c>
    </row>
    <row r="136" spans="1:12" x14ac:dyDescent="0.25">
      <c r="A136" s="108" t="s">
        <v>398</v>
      </c>
      <c r="B136" s="109">
        <v>41.207657558453235</v>
      </c>
      <c r="C136" s="109">
        <v>29.440668059843588</v>
      </c>
      <c r="D136" s="110" t="s">
        <v>25</v>
      </c>
      <c r="E136" s="111" t="s">
        <v>25</v>
      </c>
      <c r="F136" s="114"/>
      <c r="G136" s="115"/>
      <c r="H136" s="116" t="s">
        <v>399</v>
      </c>
      <c r="I136" s="117">
        <v>57.773907412636973</v>
      </c>
      <c r="J136" s="117">
        <v>31.468436195575133</v>
      </c>
      <c r="K136" s="118" t="s">
        <v>25</v>
      </c>
      <c r="L136" s="119" t="s">
        <v>25</v>
      </c>
    </row>
    <row r="137" spans="1:12" x14ac:dyDescent="0.25">
      <c r="A137" s="108" t="s">
        <v>400</v>
      </c>
      <c r="B137" s="138">
        <v>139.21663129516634</v>
      </c>
      <c r="C137" s="109">
        <v>7.394420747136528</v>
      </c>
      <c r="D137" s="110">
        <v>14189.484999999999</v>
      </c>
      <c r="E137" s="111">
        <v>3.9608315647583172</v>
      </c>
      <c r="F137" s="114"/>
      <c r="G137" s="115"/>
      <c r="H137" s="116" t="s">
        <v>401</v>
      </c>
      <c r="I137" s="117">
        <v>0</v>
      </c>
      <c r="J137" s="117">
        <v>148.06114471940214</v>
      </c>
      <c r="K137" s="118" t="s">
        <v>25</v>
      </c>
      <c r="L137" s="119" t="s">
        <v>25</v>
      </c>
    </row>
    <row r="138" spans="1:12" x14ac:dyDescent="0.25">
      <c r="A138" s="108" t="s">
        <v>402</v>
      </c>
      <c r="B138" s="109">
        <v>0</v>
      </c>
      <c r="C138" s="109">
        <v>36.821708553056681</v>
      </c>
      <c r="D138" s="110" t="s">
        <v>25</v>
      </c>
      <c r="E138" s="111" t="s">
        <v>25</v>
      </c>
      <c r="F138" s="114"/>
      <c r="G138" s="115"/>
      <c r="H138" s="116" t="s">
        <v>403</v>
      </c>
      <c r="I138" s="117">
        <v>23.970022681504211</v>
      </c>
      <c r="J138" s="117">
        <v>29.889952195763918</v>
      </c>
      <c r="K138" s="118" t="s">
        <v>25</v>
      </c>
      <c r="L138" s="119" t="s">
        <v>25</v>
      </c>
    </row>
    <row r="139" spans="1:12" x14ac:dyDescent="0.25">
      <c r="A139" s="108" t="s">
        <v>404</v>
      </c>
      <c r="B139" s="138">
        <v>75.613816252839356</v>
      </c>
      <c r="C139" s="109">
        <v>4.2319882389279817</v>
      </c>
      <c r="D139" s="110">
        <v>685.45839999999998</v>
      </c>
      <c r="E139" s="111">
        <v>0.78069081264196782</v>
      </c>
      <c r="F139" s="114"/>
      <c r="G139" s="115"/>
      <c r="H139" s="116" t="s">
        <v>405</v>
      </c>
      <c r="I139" s="117">
        <v>0</v>
      </c>
      <c r="J139" s="117">
        <v>58.82026862400074</v>
      </c>
      <c r="K139" s="118" t="s">
        <v>25</v>
      </c>
      <c r="L139" s="119" t="s">
        <v>25</v>
      </c>
    </row>
    <row r="140" spans="1:12" x14ac:dyDescent="0.25">
      <c r="A140" s="108" t="s">
        <v>406</v>
      </c>
      <c r="B140" s="109">
        <v>14.940882612273185</v>
      </c>
      <c r="C140" s="109">
        <v>119.68187355528804</v>
      </c>
      <c r="D140" s="110" t="s">
        <v>25</v>
      </c>
      <c r="E140" s="111" t="s">
        <v>25</v>
      </c>
      <c r="F140" s="114"/>
      <c r="G140" s="115"/>
      <c r="H140" s="116" t="s">
        <v>407</v>
      </c>
      <c r="I140" s="137">
        <v>266.19145358992267</v>
      </c>
      <c r="J140" s="117">
        <v>76.700580741600206</v>
      </c>
      <c r="K140" s="118">
        <v>43069.339899999999</v>
      </c>
      <c r="L140" s="119">
        <v>10.309572679496135</v>
      </c>
    </row>
    <row r="141" spans="1:12" x14ac:dyDescent="0.25">
      <c r="A141" s="141" t="s">
        <v>408</v>
      </c>
      <c r="B141" s="142">
        <v>74.876287951687743</v>
      </c>
      <c r="C141" s="143">
        <v>0.38007118326577649</v>
      </c>
      <c r="D141" s="144">
        <v>2108.4363000000012</v>
      </c>
      <c r="E141" s="145">
        <v>0.74381439758438717</v>
      </c>
      <c r="F141" s="114"/>
      <c r="G141" s="115"/>
      <c r="H141" s="116" t="s">
        <v>409</v>
      </c>
      <c r="I141" s="117">
        <v>6.6765750608641126</v>
      </c>
      <c r="J141" s="117">
        <v>37.278212081982595</v>
      </c>
      <c r="K141" s="118" t="s">
        <v>25</v>
      </c>
      <c r="L141" s="119" t="s">
        <v>25</v>
      </c>
    </row>
    <row r="142" spans="1:12" x14ac:dyDescent="0.25">
      <c r="A142" s="108" t="s">
        <v>410</v>
      </c>
      <c r="B142" s="138">
        <v>83.535390643869988</v>
      </c>
      <c r="C142" s="109">
        <v>35.606665259542055</v>
      </c>
      <c r="D142" s="110">
        <v>8180.6255999999994</v>
      </c>
      <c r="E142" s="111">
        <v>1.1767695321934994</v>
      </c>
      <c r="F142" s="114"/>
      <c r="G142" s="115"/>
      <c r="H142" s="116" t="s">
        <v>411</v>
      </c>
      <c r="I142" s="117">
        <v>4.5145768460569933</v>
      </c>
      <c r="J142" s="117">
        <v>28.869313471380348</v>
      </c>
      <c r="K142" s="118" t="s">
        <v>25</v>
      </c>
      <c r="L142" s="119" t="s">
        <v>25</v>
      </c>
    </row>
    <row r="143" spans="1:12" x14ac:dyDescent="0.25">
      <c r="A143" s="108" t="s">
        <v>412</v>
      </c>
      <c r="B143" s="109">
        <v>7.2826097609607521</v>
      </c>
      <c r="C143" s="109">
        <v>27.02851256845123</v>
      </c>
      <c r="D143" s="110" t="s">
        <v>25</v>
      </c>
      <c r="E143" s="111" t="s">
        <v>25</v>
      </c>
      <c r="F143" s="114"/>
      <c r="G143" s="115"/>
      <c r="H143" s="116" t="s">
        <v>413</v>
      </c>
      <c r="I143" s="137">
        <v>97.278281072379272</v>
      </c>
      <c r="J143" s="117">
        <v>192.9666945131388</v>
      </c>
      <c r="K143" s="118">
        <v>1651.2956999999999</v>
      </c>
      <c r="L143" s="119">
        <v>1.8639140536189638</v>
      </c>
    </row>
    <row r="144" spans="1:12" x14ac:dyDescent="0.25">
      <c r="A144" s="108" t="s">
        <v>414</v>
      </c>
      <c r="B144" s="109">
        <v>27.499267653412847</v>
      </c>
      <c r="C144" s="109">
        <v>63.126452987781079</v>
      </c>
      <c r="D144" s="110" t="s">
        <v>25</v>
      </c>
      <c r="E144" s="111" t="s">
        <v>25</v>
      </c>
      <c r="F144" s="114"/>
      <c r="G144" s="115"/>
      <c r="H144" s="116" t="s">
        <v>415</v>
      </c>
      <c r="I144" s="117">
        <v>21.774811935485733</v>
      </c>
      <c r="J144" s="117">
        <v>38.22877437604005</v>
      </c>
      <c r="K144" s="118" t="s">
        <v>25</v>
      </c>
      <c r="L144" s="119" t="s">
        <v>25</v>
      </c>
    </row>
    <row r="145" spans="1:12" x14ac:dyDescent="0.25">
      <c r="A145" s="141" t="s">
        <v>416</v>
      </c>
      <c r="B145" s="142">
        <v>165.76443513425539</v>
      </c>
      <c r="C145" s="143">
        <v>12.244329425951477</v>
      </c>
      <c r="D145" s="144">
        <v>9149.6559000000016</v>
      </c>
      <c r="E145" s="145">
        <v>5.2882217567127698</v>
      </c>
      <c r="F145" s="114"/>
      <c r="G145" s="115"/>
      <c r="H145" s="116" t="s">
        <v>417</v>
      </c>
      <c r="I145" s="137">
        <v>80.656689280727662</v>
      </c>
      <c r="J145" s="117">
        <v>4.5203745456860638</v>
      </c>
      <c r="K145" s="118">
        <v>1932.0720999999992</v>
      </c>
      <c r="L145" s="119">
        <v>1.0328344640363831</v>
      </c>
    </row>
    <row r="146" spans="1:12" x14ac:dyDescent="0.25">
      <c r="A146" s="108" t="s">
        <v>418</v>
      </c>
      <c r="B146" s="138">
        <v>108.41528783685517</v>
      </c>
      <c r="C146" s="109">
        <v>2.4128237935454933E-2</v>
      </c>
      <c r="D146" s="110">
        <v>5539.1696000000002</v>
      </c>
      <c r="E146" s="111">
        <v>2.4207643918427588</v>
      </c>
      <c r="F146" s="114"/>
      <c r="G146" s="115"/>
      <c r="H146" s="146" t="s">
        <v>419</v>
      </c>
      <c r="I146" s="147">
        <v>73.679439404405798</v>
      </c>
      <c r="J146" s="148">
        <v>5.683886620533328</v>
      </c>
      <c r="K146" s="149">
        <v>2089.9888000000024</v>
      </c>
      <c r="L146" s="150">
        <v>0.68397197022028999</v>
      </c>
    </row>
    <row r="147" spans="1:12" x14ac:dyDescent="0.25">
      <c r="A147" s="108" t="s">
        <v>420</v>
      </c>
      <c r="B147" s="138">
        <v>146.93386928179902</v>
      </c>
      <c r="C147" s="109">
        <v>20.230875141218974</v>
      </c>
      <c r="D147" s="110">
        <v>33438.802900000002</v>
      </c>
      <c r="E147" s="111">
        <v>4.3466934640899515</v>
      </c>
      <c r="F147" s="114"/>
      <c r="G147" s="115"/>
      <c r="H147" s="146" t="s">
        <v>421</v>
      </c>
      <c r="I147" s="147">
        <v>198.76937680687664</v>
      </c>
      <c r="J147" s="148">
        <v>10.25077027205838</v>
      </c>
      <c r="K147" s="149">
        <v>9380.9646000000012</v>
      </c>
      <c r="L147" s="150">
        <v>6.9384688403438322</v>
      </c>
    </row>
    <row r="148" spans="1:12" x14ac:dyDescent="0.25">
      <c r="A148" s="108" t="s">
        <v>422</v>
      </c>
      <c r="B148" s="138">
        <v>272.66581588425367</v>
      </c>
      <c r="C148" s="109">
        <v>12.636165785977987</v>
      </c>
      <c r="D148" s="110">
        <v>26648.767400000001</v>
      </c>
      <c r="E148" s="111">
        <v>10.633290794212684</v>
      </c>
      <c r="F148" s="114"/>
      <c r="G148" s="115"/>
      <c r="H148" s="116" t="s">
        <v>423</v>
      </c>
      <c r="I148" s="137">
        <v>123.9740785496227</v>
      </c>
      <c r="J148" s="117">
        <v>24.898885588394677</v>
      </c>
      <c r="K148" s="118">
        <v>1195.9422999999999</v>
      </c>
      <c r="L148" s="119">
        <v>3.1987039274811355</v>
      </c>
    </row>
    <row r="149" spans="1:12" x14ac:dyDescent="0.25">
      <c r="A149" s="108" t="s">
        <v>424</v>
      </c>
      <c r="B149" s="109">
        <v>0</v>
      </c>
      <c r="C149" s="109">
        <v>39.725950856469254</v>
      </c>
      <c r="D149" s="110" t="s">
        <v>25</v>
      </c>
      <c r="E149" s="111" t="s">
        <v>25</v>
      </c>
      <c r="F149" s="114"/>
      <c r="G149" s="115"/>
      <c r="H149" s="116" t="s">
        <v>425</v>
      </c>
      <c r="I149" s="117">
        <v>41.223505328318446</v>
      </c>
      <c r="J149" s="117">
        <v>573.21018942955652</v>
      </c>
      <c r="K149" s="118" t="s">
        <v>25</v>
      </c>
      <c r="L149" s="119" t="s">
        <v>25</v>
      </c>
    </row>
    <row r="150" spans="1:12" x14ac:dyDescent="0.25">
      <c r="A150" s="108" t="s">
        <v>426</v>
      </c>
      <c r="B150" s="138">
        <v>187.03494769504977</v>
      </c>
      <c r="C150" s="109">
        <v>0.47360048761004131</v>
      </c>
      <c r="D150" s="110">
        <v>13755.757000000001</v>
      </c>
      <c r="E150" s="111">
        <v>6.351747384752489</v>
      </c>
      <c r="F150" s="114"/>
      <c r="G150" s="115"/>
      <c r="H150" s="116" t="s">
        <v>427</v>
      </c>
      <c r="I150" s="117">
        <v>0</v>
      </c>
      <c r="J150" s="117">
        <v>132.46803331656236</v>
      </c>
      <c r="K150" s="118" t="s">
        <v>25</v>
      </c>
      <c r="L150" s="119" t="s">
        <v>25</v>
      </c>
    </row>
    <row r="151" spans="1:12" x14ac:dyDescent="0.25">
      <c r="A151" s="108" t="s">
        <v>428</v>
      </c>
      <c r="B151" s="109">
        <v>0</v>
      </c>
      <c r="C151" s="109">
        <v>797.10524583689858</v>
      </c>
      <c r="D151" s="110" t="s">
        <v>25</v>
      </c>
      <c r="E151" s="111" t="s">
        <v>25</v>
      </c>
      <c r="F151" s="114"/>
      <c r="G151" s="115"/>
      <c r="H151" s="116" t="s">
        <v>429</v>
      </c>
      <c r="I151" s="117">
        <v>0</v>
      </c>
      <c r="J151" s="117">
        <v>36.246575064295754</v>
      </c>
      <c r="K151" s="118" t="s">
        <v>25</v>
      </c>
      <c r="L151" s="119" t="s">
        <v>25</v>
      </c>
    </row>
    <row r="152" spans="1:12" x14ac:dyDescent="0.25">
      <c r="A152" s="108" t="s">
        <v>430</v>
      </c>
      <c r="B152" s="109">
        <v>39.666843679304485</v>
      </c>
      <c r="C152" s="109">
        <v>111.9547948814442</v>
      </c>
      <c r="D152" s="110" t="s">
        <v>25</v>
      </c>
      <c r="E152" s="111" t="s">
        <v>25</v>
      </c>
      <c r="F152" s="114"/>
      <c r="G152" s="115"/>
      <c r="H152" s="116" t="s">
        <v>431</v>
      </c>
      <c r="I152" s="117">
        <v>0</v>
      </c>
      <c r="J152" s="117">
        <v>212.07408454686836</v>
      </c>
      <c r="K152" s="118" t="s">
        <v>25</v>
      </c>
      <c r="L152" s="119" t="s">
        <v>25</v>
      </c>
    </row>
    <row r="153" spans="1:12" x14ac:dyDescent="0.25">
      <c r="A153" s="108" t="s">
        <v>432</v>
      </c>
      <c r="B153" s="138">
        <v>64.381394854175397</v>
      </c>
      <c r="C153" s="109">
        <v>64.305451547861153</v>
      </c>
      <c r="D153" s="110">
        <v>304.44579999999991</v>
      </c>
      <c r="E153" s="111">
        <v>0.21906974270876989</v>
      </c>
      <c r="F153" s="114"/>
      <c r="G153" s="115"/>
      <c r="H153" s="116" t="s">
        <v>433</v>
      </c>
      <c r="I153" s="117">
        <v>0</v>
      </c>
      <c r="J153" s="117">
        <v>65.519726610319694</v>
      </c>
      <c r="K153" s="118" t="s">
        <v>25</v>
      </c>
      <c r="L153" s="119" t="s">
        <v>25</v>
      </c>
    </row>
    <row r="154" spans="1:12" x14ac:dyDescent="0.25">
      <c r="A154" s="108" t="s">
        <v>434</v>
      </c>
      <c r="B154" s="109">
        <v>28.58409673575072</v>
      </c>
      <c r="C154" s="109">
        <v>29.659481199565523</v>
      </c>
      <c r="D154" s="110" t="s">
        <v>25</v>
      </c>
      <c r="E154" s="111" t="s">
        <v>25</v>
      </c>
      <c r="F154" s="114"/>
      <c r="G154" s="115"/>
      <c r="H154" s="116" t="s">
        <v>435</v>
      </c>
      <c r="I154" s="117">
        <v>8.0316237708633338</v>
      </c>
      <c r="J154" s="117">
        <v>352.6520573232238</v>
      </c>
      <c r="K154" s="118" t="s">
        <v>25</v>
      </c>
      <c r="L154" s="119" t="s">
        <v>25</v>
      </c>
    </row>
    <row r="155" spans="1:12" x14ac:dyDescent="0.25">
      <c r="A155" s="108" t="s">
        <v>436</v>
      </c>
      <c r="B155" s="109">
        <v>0</v>
      </c>
      <c r="C155" s="109">
        <v>173.0743328492008</v>
      </c>
      <c r="D155" s="110" t="s">
        <v>25</v>
      </c>
      <c r="E155" s="111" t="s">
        <v>25</v>
      </c>
      <c r="F155" s="114"/>
      <c r="G155" s="115"/>
      <c r="H155" s="116" t="s">
        <v>437</v>
      </c>
      <c r="I155" s="117">
        <v>0</v>
      </c>
      <c r="J155" s="117">
        <v>162.55941810651487</v>
      </c>
      <c r="K155" s="118" t="s">
        <v>25</v>
      </c>
      <c r="L155" s="119" t="s">
        <v>25</v>
      </c>
    </row>
    <row r="156" spans="1:12" x14ac:dyDescent="0.25">
      <c r="A156" s="108" t="s">
        <v>438</v>
      </c>
      <c r="B156" s="109">
        <v>3.0752778478831515</v>
      </c>
      <c r="C156" s="109">
        <v>45.417333969851477</v>
      </c>
      <c r="D156" s="110" t="s">
        <v>25</v>
      </c>
      <c r="E156" s="111" t="s">
        <v>25</v>
      </c>
      <c r="F156" s="114"/>
      <c r="G156" s="115"/>
      <c r="H156" s="116" t="s">
        <v>439</v>
      </c>
      <c r="I156" s="117">
        <v>0</v>
      </c>
      <c r="J156" s="117">
        <v>29.448968503953505</v>
      </c>
      <c r="K156" s="118" t="s">
        <v>25</v>
      </c>
      <c r="L156" s="119" t="s">
        <v>25</v>
      </c>
    </row>
    <row r="157" spans="1:12" x14ac:dyDescent="0.25">
      <c r="A157" s="108" t="s">
        <v>440</v>
      </c>
      <c r="B157" s="109">
        <v>57.497264800447532</v>
      </c>
      <c r="C157" s="109">
        <v>25.409204132141078</v>
      </c>
      <c r="D157" s="110" t="s">
        <v>25</v>
      </c>
      <c r="E157" s="111" t="s">
        <v>25</v>
      </c>
      <c r="F157" s="114"/>
      <c r="G157" s="115"/>
      <c r="H157" s="116" t="s">
        <v>441</v>
      </c>
      <c r="I157" s="117">
        <v>9.3755458854377061</v>
      </c>
      <c r="J157" s="117">
        <v>44.9427953292616</v>
      </c>
      <c r="K157" s="118" t="s">
        <v>25</v>
      </c>
      <c r="L157" s="119" t="s">
        <v>25</v>
      </c>
    </row>
    <row r="158" spans="1:12" x14ac:dyDescent="0.25">
      <c r="A158" s="108" t="s">
        <v>442</v>
      </c>
      <c r="B158" s="138">
        <v>180.28461973547979</v>
      </c>
      <c r="C158" s="109">
        <v>85.074509068871691</v>
      </c>
      <c r="D158" s="110">
        <v>35000.016900000002</v>
      </c>
      <c r="E158" s="111">
        <v>6.01423098677399</v>
      </c>
      <c r="F158" s="114"/>
      <c r="G158" s="115"/>
      <c r="H158" s="116" t="s">
        <v>443</v>
      </c>
      <c r="I158" s="117">
        <v>34.19966826078273</v>
      </c>
      <c r="J158" s="117">
        <v>29.028400753711956</v>
      </c>
      <c r="K158" s="118" t="s">
        <v>25</v>
      </c>
      <c r="L158" s="119" t="s">
        <v>25</v>
      </c>
    </row>
    <row r="159" spans="1:12" x14ac:dyDescent="0.25">
      <c r="A159" s="108" t="s">
        <v>444</v>
      </c>
      <c r="B159" s="109">
        <v>44.001117343851249</v>
      </c>
      <c r="C159" s="109">
        <v>51.979345841767724</v>
      </c>
      <c r="D159" s="110" t="s">
        <v>25</v>
      </c>
      <c r="E159" s="111" t="s">
        <v>25</v>
      </c>
      <c r="F159" s="114"/>
      <c r="G159" s="115"/>
      <c r="H159" s="116" t="s">
        <v>445</v>
      </c>
      <c r="I159" s="117">
        <v>0</v>
      </c>
      <c r="J159" s="117">
        <v>40.232544635080025</v>
      </c>
      <c r="K159" s="118" t="s">
        <v>25</v>
      </c>
      <c r="L159" s="119" t="s">
        <v>25</v>
      </c>
    </row>
    <row r="160" spans="1:12" x14ac:dyDescent="0.25">
      <c r="A160" s="108" t="s">
        <v>446</v>
      </c>
      <c r="B160" s="109">
        <v>4.4236384942065925</v>
      </c>
      <c r="C160" s="109">
        <v>86.23713923610849</v>
      </c>
      <c r="D160" s="110" t="s">
        <v>25</v>
      </c>
      <c r="E160" s="111" t="s">
        <v>25</v>
      </c>
      <c r="F160" s="114"/>
      <c r="G160" s="115"/>
      <c r="H160" s="146" t="s">
        <v>447</v>
      </c>
      <c r="I160" s="147">
        <v>152.03760812101305</v>
      </c>
      <c r="J160" s="148">
        <v>6.3812406950061185</v>
      </c>
      <c r="K160" s="149">
        <v>12416.8632</v>
      </c>
      <c r="L160" s="150">
        <v>4.6018804060506531</v>
      </c>
    </row>
    <row r="161" spans="1:12" x14ac:dyDescent="0.25">
      <c r="A161" s="108" t="s">
        <v>448</v>
      </c>
      <c r="B161" s="138">
        <v>85.277537197114057</v>
      </c>
      <c r="C161" s="109">
        <v>56.437576577654369</v>
      </c>
      <c r="D161" s="110">
        <v>2083.2820999999999</v>
      </c>
      <c r="E161" s="111">
        <v>1.2638768598557029</v>
      </c>
      <c r="F161" s="114"/>
      <c r="G161" s="115"/>
      <c r="H161" s="116" t="s">
        <v>449</v>
      </c>
      <c r="I161" s="137">
        <v>118.05337169258307</v>
      </c>
      <c r="J161" s="117">
        <v>7.3944271191590456</v>
      </c>
      <c r="K161" s="118">
        <v>9767.3631000000005</v>
      </c>
      <c r="L161" s="119">
        <v>2.9026685846291538</v>
      </c>
    </row>
    <row r="162" spans="1:12" x14ac:dyDescent="0.25">
      <c r="A162" s="108" t="s">
        <v>450</v>
      </c>
      <c r="B162" s="138">
        <v>348.06586311952839</v>
      </c>
      <c r="C162" s="109">
        <v>14.033355665999448</v>
      </c>
      <c r="D162" s="110">
        <v>109491.94630000001</v>
      </c>
      <c r="E162" s="111">
        <v>14.403293155976421</v>
      </c>
      <c r="F162" s="114"/>
      <c r="G162" s="115"/>
      <c r="H162" s="116" t="s">
        <v>451</v>
      </c>
      <c r="I162" s="117">
        <v>26.374811052640261</v>
      </c>
      <c r="J162" s="117">
        <v>32.343000876616181</v>
      </c>
      <c r="K162" s="118" t="s">
        <v>25</v>
      </c>
      <c r="L162" s="119" t="s">
        <v>25</v>
      </c>
    </row>
    <row r="163" spans="1:12" x14ac:dyDescent="0.25">
      <c r="A163" s="108" t="s">
        <v>452</v>
      </c>
      <c r="B163" s="109">
        <v>34.806107020276272</v>
      </c>
      <c r="C163" s="109">
        <v>71.210670324250515</v>
      </c>
      <c r="D163" s="110" t="s">
        <v>25</v>
      </c>
      <c r="E163" s="111" t="s">
        <v>25</v>
      </c>
      <c r="F163" s="114"/>
      <c r="G163" s="115"/>
      <c r="H163" s="116" t="s">
        <v>453</v>
      </c>
      <c r="I163" s="137">
        <v>106.00241656224354</v>
      </c>
      <c r="J163" s="117">
        <v>5.4489292485179623</v>
      </c>
      <c r="K163" s="118">
        <v>5093.5442000000003</v>
      </c>
      <c r="L163" s="119">
        <v>2.3001208281121772</v>
      </c>
    </row>
    <row r="164" spans="1:12" x14ac:dyDescent="0.25">
      <c r="A164" s="141" t="s">
        <v>454</v>
      </c>
      <c r="B164" s="142">
        <v>275.90957818165111</v>
      </c>
      <c r="C164" s="143">
        <v>2.4512258946343248</v>
      </c>
      <c r="D164" s="144">
        <v>7473.2534000000005</v>
      </c>
      <c r="E164" s="145">
        <v>10.795478909082556</v>
      </c>
      <c r="F164" s="114"/>
      <c r="G164" s="115"/>
      <c r="H164" s="116" t="s">
        <v>455</v>
      </c>
      <c r="I164" s="137">
        <v>102.54613456602564</v>
      </c>
      <c r="J164" s="117">
        <v>62.59224581430346</v>
      </c>
      <c r="K164" s="118">
        <v>7937.1167000000023</v>
      </c>
      <c r="L164" s="119">
        <v>2.1273067283012823</v>
      </c>
    </row>
    <row r="165" spans="1:12" x14ac:dyDescent="0.25">
      <c r="A165" s="108" t="s">
        <v>456</v>
      </c>
      <c r="B165" s="109">
        <v>20.180884866938857</v>
      </c>
      <c r="C165" s="109">
        <v>44.352685038241439</v>
      </c>
      <c r="D165" s="110" t="s">
        <v>25</v>
      </c>
      <c r="E165" s="111" t="s">
        <v>25</v>
      </c>
      <c r="F165" s="114"/>
      <c r="G165" s="115"/>
      <c r="H165" s="116" t="s">
        <v>457</v>
      </c>
      <c r="I165" s="117">
        <v>0</v>
      </c>
      <c r="J165" s="117">
        <v>44.255133239243101</v>
      </c>
      <c r="K165" s="118" t="s">
        <v>25</v>
      </c>
      <c r="L165" s="119" t="s">
        <v>25</v>
      </c>
    </row>
    <row r="166" spans="1:12" x14ac:dyDescent="0.25">
      <c r="A166" s="108" t="s">
        <v>458</v>
      </c>
      <c r="B166" s="109">
        <v>0</v>
      </c>
      <c r="C166" s="109">
        <v>32.225603090795801</v>
      </c>
      <c r="D166" s="110" t="s">
        <v>25</v>
      </c>
      <c r="E166" s="111" t="s">
        <v>25</v>
      </c>
      <c r="F166" s="114"/>
      <c r="G166" s="115"/>
      <c r="H166" s="116" t="s">
        <v>459</v>
      </c>
      <c r="I166" s="137">
        <v>162.62919749997599</v>
      </c>
      <c r="J166" s="117">
        <v>26.754950884309896</v>
      </c>
      <c r="K166" s="118">
        <v>37671.532499999994</v>
      </c>
      <c r="L166" s="119">
        <v>5.1314598749988001</v>
      </c>
    </row>
    <row r="167" spans="1:12" ht="22.5" x14ac:dyDescent="0.25">
      <c r="A167" s="132" t="s">
        <v>133</v>
      </c>
      <c r="B167" s="133" t="s">
        <v>134</v>
      </c>
      <c r="C167" s="133" t="s">
        <v>135</v>
      </c>
      <c r="D167" s="134" t="s">
        <v>136</v>
      </c>
      <c r="E167" s="135" t="s">
        <v>137</v>
      </c>
      <c r="F167" s="135"/>
      <c r="G167" s="136"/>
      <c r="H167" s="132" t="s">
        <v>133</v>
      </c>
      <c r="I167" s="133" t="s">
        <v>134</v>
      </c>
      <c r="J167" s="133" t="s">
        <v>135</v>
      </c>
      <c r="K167" s="134" t="s">
        <v>136</v>
      </c>
      <c r="L167" s="135" t="s">
        <v>137</v>
      </c>
    </row>
    <row r="168" spans="1:12" x14ac:dyDescent="0.25">
      <c r="A168" s="141" t="s">
        <v>460</v>
      </c>
      <c r="B168" s="142">
        <v>110.07166730521594</v>
      </c>
      <c r="C168" s="143">
        <v>3.9318793296229093</v>
      </c>
      <c r="D168" s="144">
        <v>5125.7094000000006</v>
      </c>
      <c r="E168" s="145">
        <v>2.5035833652607971</v>
      </c>
      <c r="F168" s="112"/>
      <c r="G168" s="113"/>
      <c r="H168" s="108" t="s">
        <v>461</v>
      </c>
      <c r="I168" s="138">
        <v>186.08641265699248</v>
      </c>
      <c r="J168" s="109">
        <v>3.9347083258611297</v>
      </c>
      <c r="K168" s="110">
        <v>100499.0892</v>
      </c>
      <c r="L168" s="111">
        <v>6.304320632849624</v>
      </c>
    </row>
    <row r="169" spans="1:12" x14ac:dyDescent="0.25">
      <c r="A169" s="108" t="s">
        <v>462</v>
      </c>
      <c r="B169" s="109">
        <v>8.8785460825547524</v>
      </c>
      <c r="C169" s="109">
        <v>60.138661023628373</v>
      </c>
      <c r="D169" s="110" t="s">
        <v>25</v>
      </c>
      <c r="E169" s="111" t="s">
        <v>25</v>
      </c>
      <c r="F169" s="114"/>
      <c r="G169" s="115"/>
      <c r="H169" s="116" t="s">
        <v>463</v>
      </c>
      <c r="I169" s="117">
        <v>0</v>
      </c>
      <c r="J169" s="117">
        <v>54.843576191161446</v>
      </c>
      <c r="K169" s="118" t="s">
        <v>25</v>
      </c>
      <c r="L169" s="119" t="s">
        <v>25</v>
      </c>
    </row>
    <row r="170" spans="1:12" x14ac:dyDescent="0.25">
      <c r="A170" s="108" t="s">
        <v>464</v>
      </c>
      <c r="B170" s="109">
        <v>0</v>
      </c>
      <c r="C170" s="109">
        <v>269.13519863164493</v>
      </c>
      <c r="D170" s="110" t="s">
        <v>25</v>
      </c>
      <c r="E170" s="111" t="s">
        <v>25</v>
      </c>
      <c r="F170" s="114"/>
      <c r="G170" s="115"/>
      <c r="H170" s="116" t="s">
        <v>465</v>
      </c>
      <c r="I170" s="117">
        <v>6.3706470462545113</v>
      </c>
      <c r="J170" s="117">
        <v>38.742417476684658</v>
      </c>
      <c r="K170" s="118" t="s">
        <v>25</v>
      </c>
      <c r="L170" s="119" t="s">
        <v>25</v>
      </c>
    </row>
    <row r="171" spans="1:12" x14ac:dyDescent="0.25">
      <c r="A171" s="108" t="s">
        <v>466</v>
      </c>
      <c r="B171" s="109">
        <v>20.058526194629941</v>
      </c>
      <c r="C171" s="109">
        <v>69.621780441779293</v>
      </c>
      <c r="D171" s="110" t="s">
        <v>25</v>
      </c>
      <c r="E171" s="111" t="s">
        <v>25</v>
      </c>
      <c r="F171" s="114"/>
      <c r="G171" s="115"/>
      <c r="H171" s="146" t="s">
        <v>467</v>
      </c>
      <c r="I171" s="147">
        <v>83.778684937620014</v>
      </c>
      <c r="J171" s="148">
        <v>3.8198221339021128</v>
      </c>
      <c r="K171" s="149">
        <v>9001.8341000000019</v>
      </c>
      <c r="L171" s="150">
        <v>1.1889342468810007</v>
      </c>
    </row>
    <row r="172" spans="1:12" x14ac:dyDescent="0.25">
      <c r="A172" s="108" t="s">
        <v>468</v>
      </c>
      <c r="B172" s="109">
        <v>4.1987202300738735</v>
      </c>
      <c r="C172" s="109">
        <v>605.21061180552169</v>
      </c>
      <c r="D172" s="110" t="s">
        <v>25</v>
      </c>
      <c r="E172" s="111" t="s">
        <v>25</v>
      </c>
      <c r="F172" s="114"/>
      <c r="G172" s="115"/>
      <c r="H172" s="116" t="s">
        <v>469</v>
      </c>
      <c r="I172" s="137">
        <v>137.05283827440056</v>
      </c>
      <c r="J172" s="117">
        <v>63.389061702117978</v>
      </c>
      <c r="K172" s="118">
        <v>12850.074100000002</v>
      </c>
      <c r="L172" s="119">
        <v>3.8526419137200278</v>
      </c>
    </row>
    <row r="173" spans="1:12" x14ac:dyDescent="0.25">
      <c r="A173" s="108" t="s">
        <v>470</v>
      </c>
      <c r="B173" s="109">
        <v>0</v>
      </c>
      <c r="C173" s="109">
        <v>145.07174752104942</v>
      </c>
      <c r="D173" s="110" t="s">
        <v>25</v>
      </c>
      <c r="E173" s="111" t="s">
        <v>25</v>
      </c>
      <c r="F173" s="114"/>
      <c r="G173" s="115"/>
      <c r="H173" s="116" t="s">
        <v>471</v>
      </c>
      <c r="I173" s="117">
        <v>13.730231074318153</v>
      </c>
      <c r="J173" s="117">
        <v>97.937585641531015</v>
      </c>
      <c r="K173" s="118" t="s">
        <v>25</v>
      </c>
      <c r="L173" s="119" t="s">
        <v>25</v>
      </c>
    </row>
    <row r="174" spans="1:12" x14ac:dyDescent="0.25">
      <c r="A174" s="108" t="s">
        <v>472</v>
      </c>
      <c r="B174" s="138">
        <v>88.6785210028319</v>
      </c>
      <c r="C174" s="109">
        <v>0.48468658083862637</v>
      </c>
      <c r="D174" s="110">
        <v>2453.4511999999991</v>
      </c>
      <c r="E174" s="111">
        <v>1.4339260501415951</v>
      </c>
      <c r="F174" s="114"/>
      <c r="G174" s="115"/>
      <c r="H174" s="116" t="s">
        <v>473</v>
      </c>
      <c r="I174" s="137">
        <v>717.34046738101688</v>
      </c>
      <c r="J174" s="117">
        <v>5.6454242102344505</v>
      </c>
      <c r="K174" s="118">
        <v>44498.722100000006</v>
      </c>
      <c r="L174" s="119">
        <v>32.867023369050848</v>
      </c>
    </row>
    <row r="175" spans="1:12" x14ac:dyDescent="0.25">
      <c r="A175" s="108" t="s">
        <v>474</v>
      </c>
      <c r="B175" s="109">
        <v>26.752612535107918</v>
      </c>
      <c r="C175" s="109">
        <v>146.39363882492853</v>
      </c>
      <c r="D175" s="110" t="s">
        <v>25</v>
      </c>
      <c r="E175" s="111" t="s">
        <v>25</v>
      </c>
      <c r="F175" s="114"/>
      <c r="G175" s="115"/>
      <c r="H175" s="116" t="s">
        <v>475</v>
      </c>
      <c r="I175" s="117">
        <v>18.946827083135968</v>
      </c>
      <c r="J175" s="117">
        <v>62.507396454420864</v>
      </c>
      <c r="K175" s="118" t="s">
        <v>25</v>
      </c>
      <c r="L175" s="119" t="s">
        <v>25</v>
      </c>
    </row>
    <row r="176" spans="1:12" x14ac:dyDescent="0.25">
      <c r="A176" s="108" t="s">
        <v>476</v>
      </c>
      <c r="B176" s="109">
        <v>0</v>
      </c>
      <c r="C176" s="109">
        <v>374.46664100632512</v>
      </c>
      <c r="D176" s="110" t="s">
        <v>25</v>
      </c>
      <c r="E176" s="111" t="s">
        <v>25</v>
      </c>
      <c r="F176" s="114"/>
      <c r="G176" s="115"/>
      <c r="H176" s="116" t="s">
        <v>477</v>
      </c>
      <c r="I176" s="137">
        <v>176.40515087749409</v>
      </c>
      <c r="J176" s="117">
        <v>0.67087000528505158</v>
      </c>
      <c r="K176" s="118">
        <v>2984.4360000000001</v>
      </c>
      <c r="L176" s="119">
        <v>5.8202575438747051</v>
      </c>
    </row>
    <row r="177" spans="1:12" x14ac:dyDescent="0.25">
      <c r="A177" s="108" t="s">
        <v>478</v>
      </c>
      <c r="B177" s="109">
        <v>25.55401152030058</v>
      </c>
      <c r="C177" s="109">
        <v>54.880754465796677</v>
      </c>
      <c r="D177" s="110" t="s">
        <v>25</v>
      </c>
      <c r="E177" s="111" t="s">
        <v>25</v>
      </c>
      <c r="F177" s="114"/>
      <c r="G177" s="115"/>
      <c r="H177" s="116" t="s">
        <v>479</v>
      </c>
      <c r="I177" s="117">
        <v>17.702854898464725</v>
      </c>
      <c r="J177" s="117">
        <v>60.699652794905049</v>
      </c>
      <c r="K177" s="118" t="s">
        <v>25</v>
      </c>
      <c r="L177" s="119" t="s">
        <v>25</v>
      </c>
    </row>
    <row r="178" spans="1:12" x14ac:dyDescent="0.25">
      <c r="A178" s="108" t="s">
        <v>480</v>
      </c>
      <c r="B178" s="138">
        <v>250.33648962581171</v>
      </c>
      <c r="C178" s="109">
        <v>6.6550308356178824</v>
      </c>
      <c r="D178" s="110">
        <v>17634.243700000003</v>
      </c>
      <c r="E178" s="111">
        <v>9.5168244812905858</v>
      </c>
      <c r="F178" s="114"/>
      <c r="G178" s="115"/>
      <c r="H178" s="146" t="s">
        <v>481</v>
      </c>
      <c r="I178" s="147">
        <v>102.17383579188191</v>
      </c>
      <c r="J178" s="148">
        <v>7.094394300238978</v>
      </c>
      <c r="K178" s="149">
        <v>12348.661700000004</v>
      </c>
      <c r="L178" s="150">
        <v>2.1086917895940958</v>
      </c>
    </row>
    <row r="179" spans="1:12" x14ac:dyDescent="0.25">
      <c r="A179" s="108" t="s">
        <v>482</v>
      </c>
      <c r="B179" s="109">
        <v>21.939921323773461</v>
      </c>
      <c r="C179" s="109">
        <v>390.20921292413186</v>
      </c>
      <c r="D179" s="110" t="s">
        <v>25</v>
      </c>
      <c r="E179" s="111" t="s">
        <v>25</v>
      </c>
      <c r="F179" s="114"/>
      <c r="G179" s="115"/>
      <c r="H179" s="116" t="s">
        <v>483</v>
      </c>
      <c r="I179" s="137">
        <v>67.444992767108246</v>
      </c>
      <c r="J179" s="117">
        <v>4.2390036064411714</v>
      </c>
      <c r="K179" s="118">
        <v>4775.576799999998</v>
      </c>
      <c r="L179" s="119">
        <v>0.37224963835541236</v>
      </c>
    </row>
    <row r="180" spans="1:12" x14ac:dyDescent="0.25">
      <c r="A180" s="108" t="s">
        <v>484</v>
      </c>
      <c r="B180" s="138">
        <v>66.256109332441355</v>
      </c>
      <c r="C180" s="109">
        <v>4.8946528408276393</v>
      </c>
      <c r="D180" s="110">
        <v>163.65200000000004</v>
      </c>
      <c r="E180" s="111">
        <v>0.31280546662206776</v>
      </c>
      <c r="F180" s="114"/>
      <c r="G180" s="115"/>
      <c r="H180" s="116" t="s">
        <v>485</v>
      </c>
      <c r="I180" s="137">
        <v>100.23638929874095</v>
      </c>
      <c r="J180" s="117">
        <v>33.795850545817999</v>
      </c>
      <c r="K180" s="118">
        <v>97825.405300000013</v>
      </c>
      <c r="L180" s="119">
        <v>2.0118194649370476</v>
      </c>
    </row>
    <row r="181" spans="1:12" x14ac:dyDescent="0.25">
      <c r="A181" s="108" t="s">
        <v>486</v>
      </c>
      <c r="B181" s="138">
        <v>178.09324855353307</v>
      </c>
      <c r="C181" s="109">
        <v>5.1613988247644143</v>
      </c>
      <c r="D181" s="110">
        <v>4223.6752999999999</v>
      </c>
      <c r="E181" s="111">
        <v>5.9046624276766542</v>
      </c>
      <c r="F181" s="114"/>
      <c r="G181" s="115"/>
      <c r="H181" s="146" t="s">
        <v>487</v>
      </c>
      <c r="I181" s="147">
        <v>89.185219657545815</v>
      </c>
      <c r="J181" s="148">
        <v>3.0459048876142392</v>
      </c>
      <c r="K181" s="149">
        <v>45589.278000000006</v>
      </c>
      <c r="L181" s="150">
        <v>1.4592609828772909</v>
      </c>
    </row>
    <row r="182" spans="1:12" x14ac:dyDescent="0.25">
      <c r="A182" s="108" t="s">
        <v>488</v>
      </c>
      <c r="B182" s="109">
        <v>24.918530598836877</v>
      </c>
      <c r="C182" s="109">
        <v>51.822137238475861</v>
      </c>
      <c r="D182" s="110" t="s">
        <v>25</v>
      </c>
      <c r="E182" s="111" t="s">
        <v>25</v>
      </c>
      <c r="F182" s="114"/>
      <c r="G182" s="115"/>
      <c r="H182" s="116" t="s">
        <v>489</v>
      </c>
      <c r="I182" s="117">
        <v>0</v>
      </c>
      <c r="J182" s="117">
        <v>207.67449621762034</v>
      </c>
      <c r="K182" s="118" t="s">
        <v>25</v>
      </c>
      <c r="L182" s="119" t="s">
        <v>25</v>
      </c>
    </row>
    <row r="183" spans="1:12" x14ac:dyDescent="0.25">
      <c r="A183" s="108" t="s">
        <v>490</v>
      </c>
      <c r="B183" s="109">
        <v>27.210184535033516</v>
      </c>
      <c r="C183" s="109">
        <v>28.857104182210875</v>
      </c>
      <c r="D183" s="110" t="s">
        <v>25</v>
      </c>
      <c r="E183" s="111" t="s">
        <v>25</v>
      </c>
      <c r="F183" s="114"/>
      <c r="G183" s="115"/>
      <c r="H183" s="116" t="s">
        <v>491</v>
      </c>
      <c r="I183" s="117">
        <v>9.6559865369160871</v>
      </c>
      <c r="J183" s="117">
        <v>222.08716459232431</v>
      </c>
      <c r="K183" s="118" t="s">
        <v>25</v>
      </c>
      <c r="L183" s="119" t="s">
        <v>25</v>
      </c>
    </row>
    <row r="184" spans="1:12" x14ac:dyDescent="0.25">
      <c r="A184" s="141" t="s">
        <v>492</v>
      </c>
      <c r="B184" s="142">
        <v>62.319549540851824</v>
      </c>
      <c r="C184" s="143">
        <v>84.170404602418103</v>
      </c>
      <c r="D184" s="144">
        <v>231.60730000000041</v>
      </c>
      <c r="E184" s="145">
        <v>0.1159774770425912</v>
      </c>
      <c r="F184" s="114"/>
      <c r="G184" s="115"/>
      <c r="H184" s="116" t="s">
        <v>493</v>
      </c>
      <c r="I184" s="117">
        <v>0</v>
      </c>
      <c r="J184" s="117">
        <v>27.711278750380046</v>
      </c>
      <c r="K184" s="118" t="s">
        <v>25</v>
      </c>
      <c r="L184" s="119" t="s">
        <v>25</v>
      </c>
    </row>
    <row r="185" spans="1:12" x14ac:dyDescent="0.25">
      <c r="A185" s="108" t="s">
        <v>494</v>
      </c>
      <c r="B185" s="109">
        <v>47.998307524646776</v>
      </c>
      <c r="C185" s="109">
        <v>319.50135567194263</v>
      </c>
      <c r="D185" s="110" t="s">
        <v>25</v>
      </c>
      <c r="E185" s="111" t="s">
        <v>25</v>
      </c>
      <c r="F185" s="114"/>
      <c r="G185" s="115"/>
      <c r="H185" s="116" t="s">
        <v>495</v>
      </c>
      <c r="I185" s="117">
        <v>34.705952199846216</v>
      </c>
      <c r="J185" s="117">
        <v>36.915078253866653</v>
      </c>
      <c r="K185" s="118" t="s">
        <v>25</v>
      </c>
      <c r="L185" s="119" t="s">
        <v>25</v>
      </c>
    </row>
    <row r="186" spans="1:12" x14ac:dyDescent="0.25">
      <c r="A186" s="108" t="s">
        <v>496</v>
      </c>
      <c r="B186" s="138">
        <v>273.09361200810264</v>
      </c>
      <c r="C186" s="109">
        <v>2.0819581818335919</v>
      </c>
      <c r="D186" s="110">
        <v>21999.491500000004</v>
      </c>
      <c r="E186" s="111">
        <v>10.654680600405133</v>
      </c>
      <c r="F186" s="114"/>
      <c r="G186" s="115"/>
      <c r="H186" s="116" t="s">
        <v>497</v>
      </c>
      <c r="I186" s="117">
        <v>0</v>
      </c>
      <c r="J186" s="117">
        <v>858.85949285188815</v>
      </c>
      <c r="K186" s="118" t="s">
        <v>25</v>
      </c>
      <c r="L186" s="119" t="s">
        <v>25</v>
      </c>
    </row>
    <row r="187" spans="1:12" x14ac:dyDescent="0.25">
      <c r="A187" s="108" t="s">
        <v>498</v>
      </c>
      <c r="B187" s="109">
        <v>23.827778097805336</v>
      </c>
      <c r="C187" s="109">
        <v>33.130995569019902</v>
      </c>
      <c r="D187" s="110" t="s">
        <v>25</v>
      </c>
      <c r="E187" s="111" t="s">
        <v>25</v>
      </c>
      <c r="F187" s="114"/>
      <c r="G187" s="115"/>
      <c r="H187" s="116" t="s">
        <v>499</v>
      </c>
      <c r="I187" s="117">
        <v>35.560911446138405</v>
      </c>
      <c r="J187" s="117">
        <v>220.01549230419255</v>
      </c>
      <c r="K187" s="118" t="s">
        <v>25</v>
      </c>
      <c r="L187" s="119" t="s">
        <v>25</v>
      </c>
    </row>
    <row r="188" spans="1:12" x14ac:dyDescent="0.25">
      <c r="A188" s="108" t="s">
        <v>500</v>
      </c>
      <c r="B188" s="109">
        <v>19.874742671747729</v>
      </c>
      <c r="C188" s="109">
        <v>232.01385728976467</v>
      </c>
      <c r="D188" s="110" t="s">
        <v>25</v>
      </c>
      <c r="E188" s="111" t="s">
        <v>25</v>
      </c>
      <c r="F188" s="114"/>
      <c r="G188" s="115"/>
      <c r="H188" s="116" t="s">
        <v>501</v>
      </c>
      <c r="I188" s="117">
        <v>0</v>
      </c>
      <c r="J188" s="117">
        <v>52.041014965890078</v>
      </c>
      <c r="K188" s="118" t="s">
        <v>25</v>
      </c>
      <c r="L188" s="119" t="s">
        <v>25</v>
      </c>
    </row>
    <row r="189" spans="1:12" x14ac:dyDescent="0.25">
      <c r="A189" s="108" t="s">
        <v>502</v>
      </c>
      <c r="B189" s="109">
        <v>12.257670952629413</v>
      </c>
      <c r="C189" s="109">
        <v>709.49916382254651</v>
      </c>
      <c r="D189" s="110" t="s">
        <v>25</v>
      </c>
      <c r="E189" s="111" t="s">
        <v>25</v>
      </c>
      <c r="F189" s="114"/>
      <c r="G189" s="115"/>
      <c r="H189" s="116" t="s">
        <v>503</v>
      </c>
      <c r="I189" s="117">
        <v>0</v>
      </c>
      <c r="J189" s="117">
        <v>44.009709989884072</v>
      </c>
      <c r="K189" s="118" t="s">
        <v>25</v>
      </c>
      <c r="L189" s="119" t="s">
        <v>25</v>
      </c>
    </row>
    <row r="190" spans="1:12" x14ac:dyDescent="0.25">
      <c r="A190" s="108" t="s">
        <v>504</v>
      </c>
      <c r="B190" s="138">
        <v>80.154684835258607</v>
      </c>
      <c r="C190" s="109">
        <v>5.5268016327645952</v>
      </c>
      <c r="D190" s="110">
        <v>8662.0610999999972</v>
      </c>
      <c r="E190" s="111">
        <v>1.0077342417629305</v>
      </c>
      <c r="F190" s="114"/>
      <c r="G190" s="115"/>
      <c r="H190" s="116" t="s">
        <v>505</v>
      </c>
      <c r="I190" s="117">
        <v>0</v>
      </c>
      <c r="J190" s="117">
        <v>85.69130890205102</v>
      </c>
      <c r="K190" s="118" t="s">
        <v>25</v>
      </c>
      <c r="L190" s="119" t="s">
        <v>25</v>
      </c>
    </row>
    <row r="191" spans="1:12" x14ac:dyDescent="0.25">
      <c r="A191" s="108" t="s">
        <v>506</v>
      </c>
      <c r="B191" s="138">
        <v>198.58398131562009</v>
      </c>
      <c r="C191" s="109">
        <v>12.212188467345422</v>
      </c>
      <c r="D191" s="110">
        <v>7542.3043000000007</v>
      </c>
      <c r="E191" s="111">
        <v>6.9291990657810052</v>
      </c>
      <c r="F191" s="114"/>
      <c r="G191" s="115"/>
      <c r="H191" s="116" t="s">
        <v>507</v>
      </c>
      <c r="I191" s="117">
        <v>58.816695853089776</v>
      </c>
      <c r="J191" s="117">
        <v>117.05107118388054</v>
      </c>
      <c r="K191" s="118" t="s">
        <v>25</v>
      </c>
      <c r="L191" s="119" t="s">
        <v>25</v>
      </c>
    </row>
    <row r="192" spans="1:12" x14ac:dyDescent="0.25">
      <c r="A192" s="108" t="s">
        <v>508</v>
      </c>
      <c r="B192" s="109">
        <v>0</v>
      </c>
      <c r="C192" s="109">
        <v>223.22260779165774</v>
      </c>
      <c r="D192" s="110" t="s">
        <v>25</v>
      </c>
      <c r="E192" s="111" t="s">
        <v>25</v>
      </c>
      <c r="F192" s="114"/>
      <c r="G192" s="115"/>
      <c r="H192" s="116" t="s">
        <v>509</v>
      </c>
      <c r="I192" s="117">
        <v>0</v>
      </c>
      <c r="J192" s="117">
        <v>226.48163193065992</v>
      </c>
      <c r="K192" s="118" t="s">
        <v>25</v>
      </c>
      <c r="L192" s="119" t="s">
        <v>25</v>
      </c>
    </row>
    <row r="193" spans="1:12" x14ac:dyDescent="0.25">
      <c r="A193" s="141" t="s">
        <v>510</v>
      </c>
      <c r="B193" s="142">
        <v>103.83960310395359</v>
      </c>
      <c r="C193" s="143">
        <v>4.7618200786098805</v>
      </c>
      <c r="D193" s="144">
        <v>12806.637699999999</v>
      </c>
      <c r="E193" s="145">
        <v>2.1919801551976796</v>
      </c>
      <c r="F193" s="114"/>
      <c r="G193" s="120"/>
      <c r="H193" s="146" t="s">
        <v>511</v>
      </c>
      <c r="I193" s="147">
        <v>77.662190517070457</v>
      </c>
      <c r="J193" s="148">
        <v>335.78769846889975</v>
      </c>
      <c r="K193" s="149">
        <v>405.30399999999992</v>
      </c>
      <c r="L193" s="150">
        <v>0.88310952585352287</v>
      </c>
    </row>
    <row r="194" spans="1:12" x14ac:dyDescent="0.25">
      <c r="A194" s="108" t="s">
        <v>512</v>
      </c>
      <c r="B194" s="109">
        <v>20.819529077678521</v>
      </c>
      <c r="C194" s="109">
        <v>104.27645240489854</v>
      </c>
      <c r="D194" s="110" t="s">
        <v>25</v>
      </c>
      <c r="E194" s="111" t="s">
        <v>25</v>
      </c>
      <c r="F194" s="121"/>
      <c r="G194" s="122"/>
      <c r="H194" s="116" t="s">
        <v>513</v>
      </c>
      <c r="I194" s="117">
        <v>45.027696659684011</v>
      </c>
      <c r="J194" s="117">
        <v>45.722386170665025</v>
      </c>
      <c r="K194" s="118" t="s">
        <v>25</v>
      </c>
      <c r="L194" s="119" t="s">
        <v>25</v>
      </c>
    </row>
    <row r="195" spans="1:12" x14ac:dyDescent="0.25">
      <c r="A195" s="108" t="s">
        <v>514</v>
      </c>
      <c r="B195" s="109">
        <v>0</v>
      </c>
      <c r="C195" s="109">
        <v>102.98694055794559</v>
      </c>
      <c r="D195" s="110" t="s">
        <v>25</v>
      </c>
      <c r="E195" s="111" t="s">
        <v>25</v>
      </c>
      <c r="F195" s="121"/>
      <c r="G195" s="122"/>
      <c r="H195" s="116" t="s">
        <v>515</v>
      </c>
      <c r="I195" s="137">
        <v>96.425631373343393</v>
      </c>
      <c r="J195" s="117">
        <v>7.4255314958691514</v>
      </c>
      <c r="K195" s="118">
        <v>2589.3924999999999</v>
      </c>
      <c r="L195" s="119">
        <v>1.8212815686671697</v>
      </c>
    </row>
    <row r="196" spans="1:12" x14ac:dyDescent="0.25">
      <c r="A196" s="108" t="s">
        <v>516</v>
      </c>
      <c r="B196" s="138">
        <v>196.9571377470634</v>
      </c>
      <c r="C196" s="109">
        <v>10.826065640841644</v>
      </c>
      <c r="D196" s="110">
        <v>56723.188500000004</v>
      </c>
      <c r="E196" s="111">
        <v>6.8478568873531707</v>
      </c>
      <c r="F196" s="121"/>
      <c r="H196" s="116" t="s">
        <v>517</v>
      </c>
      <c r="I196" s="117">
        <v>11.022278422785739</v>
      </c>
      <c r="J196" s="117">
        <v>55.327926576823806</v>
      </c>
      <c r="K196" s="118" t="s">
        <v>25</v>
      </c>
      <c r="L196" s="119" t="s">
        <v>25</v>
      </c>
    </row>
    <row r="197" spans="1:12" x14ac:dyDescent="0.25">
      <c r="A197" s="108" t="s">
        <v>518</v>
      </c>
      <c r="B197" s="109">
        <v>0</v>
      </c>
      <c r="C197" s="109">
        <v>123.1093089756173</v>
      </c>
      <c r="D197" s="110" t="s">
        <v>25</v>
      </c>
      <c r="E197" s="111" t="s">
        <v>25</v>
      </c>
      <c r="F197" s="121"/>
      <c r="H197" s="116" t="s">
        <v>519</v>
      </c>
      <c r="I197" s="117">
        <v>0</v>
      </c>
      <c r="J197" s="117">
        <v>114.57784236117085</v>
      </c>
      <c r="K197" s="118" t="s">
        <v>25</v>
      </c>
      <c r="L197" s="119" t="s">
        <v>25</v>
      </c>
    </row>
    <row r="198" spans="1:12" x14ac:dyDescent="0.25">
      <c r="A198" s="108" t="s">
        <v>520</v>
      </c>
      <c r="B198" s="138">
        <v>63.402954150997815</v>
      </c>
      <c r="C198" s="109">
        <v>2.5799256482773307</v>
      </c>
      <c r="D198" s="110">
        <v>776.67939999999953</v>
      </c>
      <c r="E198" s="111">
        <v>0.17014770754989073</v>
      </c>
      <c r="F198" s="121"/>
      <c r="H198" s="116" t="s">
        <v>521</v>
      </c>
      <c r="I198" s="137">
        <v>177.06479735298501</v>
      </c>
      <c r="J198" s="117">
        <v>8.0815741192909272</v>
      </c>
      <c r="K198" s="118">
        <v>23546.387000000002</v>
      </c>
      <c r="L198" s="119">
        <v>5.8532398676492505</v>
      </c>
    </row>
    <row r="199" spans="1:12" x14ac:dyDescent="0.25">
      <c r="A199" s="108" t="s">
        <v>522</v>
      </c>
      <c r="B199" s="109">
        <v>18.830786466552421</v>
      </c>
      <c r="C199" s="109">
        <v>298.29118640949332</v>
      </c>
      <c r="D199" s="110" t="s">
        <v>25</v>
      </c>
      <c r="E199" s="111" t="s">
        <v>25</v>
      </c>
      <c r="F199" s="121"/>
      <c r="H199" s="116" t="s">
        <v>523</v>
      </c>
      <c r="I199" s="117">
        <v>8.826098617132029</v>
      </c>
      <c r="J199" s="117">
        <v>53.475784760951818</v>
      </c>
      <c r="K199" s="118" t="s">
        <v>25</v>
      </c>
      <c r="L199" s="119" t="s">
        <v>25</v>
      </c>
    </row>
    <row r="200" spans="1:12" ht="22.5" x14ac:dyDescent="0.25">
      <c r="A200" s="132" t="s">
        <v>133</v>
      </c>
      <c r="B200" s="133" t="s">
        <v>134</v>
      </c>
      <c r="C200" s="133" t="s">
        <v>135</v>
      </c>
      <c r="D200" s="134" t="s">
        <v>136</v>
      </c>
      <c r="E200" s="135" t="s">
        <v>137</v>
      </c>
      <c r="F200" s="135"/>
      <c r="G200" s="136"/>
      <c r="H200" s="132" t="s">
        <v>133</v>
      </c>
      <c r="I200" s="133" t="s">
        <v>134</v>
      </c>
      <c r="J200" s="133" t="s">
        <v>135</v>
      </c>
      <c r="K200" s="134" t="s">
        <v>136</v>
      </c>
      <c r="L200" s="135" t="s">
        <v>137</v>
      </c>
    </row>
    <row r="201" spans="1:12" x14ac:dyDescent="0.25">
      <c r="A201" s="108" t="s">
        <v>524</v>
      </c>
      <c r="B201" s="109">
        <v>3.829021186273931</v>
      </c>
      <c r="C201" s="109">
        <v>200.81787373580858</v>
      </c>
      <c r="D201" s="110" t="s">
        <v>25</v>
      </c>
      <c r="E201" s="111" t="s">
        <v>25</v>
      </c>
      <c r="F201" s="121"/>
      <c r="H201" s="146" t="s">
        <v>525</v>
      </c>
      <c r="I201" s="147">
        <v>65.755459666469207</v>
      </c>
      <c r="J201" s="148">
        <v>18.891527296862122</v>
      </c>
      <c r="K201" s="149">
        <v>1384.8220999999992</v>
      </c>
      <c r="L201" s="150">
        <v>0.28777298332346035</v>
      </c>
    </row>
    <row r="202" spans="1:12" x14ac:dyDescent="0.25">
      <c r="A202" s="108" t="s">
        <v>526</v>
      </c>
      <c r="B202" s="109">
        <v>8.7859805212074633</v>
      </c>
      <c r="C202" s="109">
        <v>62.349412952061158</v>
      </c>
      <c r="D202" s="110" t="s">
        <v>25</v>
      </c>
      <c r="E202" s="111" t="s">
        <v>25</v>
      </c>
      <c r="F202" s="121"/>
      <c r="H202" s="146" t="s">
        <v>527</v>
      </c>
      <c r="I202" s="147">
        <v>121.95997064876016</v>
      </c>
      <c r="J202" s="148">
        <v>6.0707136325404498</v>
      </c>
      <c r="K202" s="149">
        <v>27608.2811</v>
      </c>
      <c r="L202" s="150">
        <v>3.0979985324380084</v>
      </c>
    </row>
    <row r="203" spans="1:12" x14ac:dyDescent="0.25">
      <c r="A203" s="108" t="s">
        <v>528</v>
      </c>
      <c r="B203" s="109">
        <v>10.539628353721922</v>
      </c>
      <c r="C203" s="109">
        <v>80.141547947354084</v>
      </c>
      <c r="D203" s="110" t="s">
        <v>25</v>
      </c>
      <c r="E203" s="111" t="s">
        <v>25</v>
      </c>
      <c r="F203" s="121"/>
      <c r="H203" s="116" t="s">
        <v>529</v>
      </c>
      <c r="I203" s="117">
        <v>32.166674500542214</v>
      </c>
      <c r="J203" s="117">
        <v>35.679345958078216</v>
      </c>
      <c r="K203" s="118" t="s">
        <v>25</v>
      </c>
      <c r="L203" s="119" t="s">
        <v>25</v>
      </c>
    </row>
    <row r="204" spans="1:12" x14ac:dyDescent="0.25">
      <c r="A204" s="108" t="s">
        <v>530</v>
      </c>
      <c r="B204" s="138">
        <v>75.806110842748126</v>
      </c>
      <c r="C204" s="109">
        <v>6.8288677648974643</v>
      </c>
      <c r="D204" s="110">
        <v>7196.5489000000007</v>
      </c>
      <c r="E204" s="111">
        <v>0.79030554213740634</v>
      </c>
      <c r="F204" s="121"/>
      <c r="H204" s="116" t="s">
        <v>531</v>
      </c>
      <c r="I204" s="117">
        <v>0</v>
      </c>
      <c r="J204" s="117">
        <v>245.09275605381492</v>
      </c>
      <c r="K204" s="118" t="s">
        <v>25</v>
      </c>
      <c r="L204" s="119" t="s">
        <v>25</v>
      </c>
    </row>
    <row r="205" spans="1:12" x14ac:dyDescent="0.25">
      <c r="A205" s="108" t="s">
        <v>532</v>
      </c>
      <c r="B205" s="109">
        <v>0</v>
      </c>
      <c r="C205" s="109">
        <v>266.31284821773204</v>
      </c>
      <c r="D205" s="110" t="s">
        <v>25</v>
      </c>
      <c r="E205" s="111" t="s">
        <v>25</v>
      </c>
      <c r="F205" s="121"/>
      <c r="H205" s="146" t="s">
        <v>533</v>
      </c>
      <c r="I205" s="147">
        <v>83.260529462250005</v>
      </c>
      <c r="J205" s="148">
        <v>0.17476871916250114</v>
      </c>
      <c r="K205" s="149">
        <v>3598.6407000000008</v>
      </c>
      <c r="L205" s="150">
        <v>1.1630264731125004</v>
      </c>
    </row>
    <row r="206" spans="1:12" x14ac:dyDescent="0.25">
      <c r="A206" s="108" t="s">
        <v>534</v>
      </c>
      <c r="B206" s="109">
        <v>4.601685012279364</v>
      </c>
      <c r="C206" s="109">
        <v>105.8386020298306</v>
      </c>
      <c r="D206" s="110" t="s">
        <v>25</v>
      </c>
      <c r="E206" s="111" t="s">
        <v>25</v>
      </c>
      <c r="F206" s="121"/>
      <c r="H206" s="116" t="s">
        <v>535</v>
      </c>
      <c r="I206" s="137">
        <v>137.13928835571278</v>
      </c>
      <c r="J206" s="117">
        <v>10.991676189975081</v>
      </c>
      <c r="K206" s="118">
        <v>9221.5710999999992</v>
      </c>
      <c r="L206" s="119">
        <v>3.856964417785639</v>
      </c>
    </row>
    <row r="207" spans="1:12" x14ac:dyDescent="0.25">
      <c r="A207" s="108" t="s">
        <v>536</v>
      </c>
      <c r="B207" s="109">
        <v>3.8138285267889733</v>
      </c>
      <c r="C207" s="109">
        <v>45.556969134192279</v>
      </c>
      <c r="D207" s="110" t="s">
        <v>25</v>
      </c>
      <c r="E207" s="111" t="s">
        <v>25</v>
      </c>
      <c r="F207" s="121"/>
      <c r="H207" s="116" t="s">
        <v>537</v>
      </c>
      <c r="I207" s="117">
        <v>0</v>
      </c>
      <c r="J207" s="117">
        <v>97.242883439713765</v>
      </c>
      <c r="K207" s="118" t="s">
        <v>25</v>
      </c>
      <c r="L207" s="119" t="s">
        <v>25</v>
      </c>
    </row>
    <row r="208" spans="1:12" x14ac:dyDescent="0.25">
      <c r="A208" s="108" t="s">
        <v>538</v>
      </c>
      <c r="B208" s="138">
        <v>216.60115980008686</v>
      </c>
      <c r="C208" s="109">
        <v>8.0259499671938386</v>
      </c>
      <c r="D208" s="110">
        <v>3217.3583000000008</v>
      </c>
      <c r="E208" s="111">
        <v>7.8300579900043434</v>
      </c>
      <c r="F208" s="121"/>
      <c r="H208" s="146" t="s">
        <v>539</v>
      </c>
      <c r="I208" s="147">
        <v>168.30310925385248</v>
      </c>
      <c r="J208" s="148">
        <v>10.623714615773851</v>
      </c>
      <c r="K208" s="149">
        <v>17301.463399999997</v>
      </c>
      <c r="L208" s="150">
        <v>5.4151554626926242</v>
      </c>
    </row>
    <row r="209" spans="1:12" x14ac:dyDescent="0.25">
      <c r="A209" s="108" t="s">
        <v>540</v>
      </c>
      <c r="B209" s="138">
        <v>76.451148813041527</v>
      </c>
      <c r="C209" s="109">
        <v>0.60143616396241095</v>
      </c>
      <c r="D209" s="110">
        <v>3439.8448999999982</v>
      </c>
      <c r="E209" s="111">
        <v>0.82255744065207637</v>
      </c>
      <c r="F209" s="121"/>
      <c r="H209" s="116" t="s">
        <v>541</v>
      </c>
      <c r="I209" s="137">
        <v>72.65632959893999</v>
      </c>
      <c r="J209" s="117">
        <v>8.029955136109038</v>
      </c>
      <c r="K209" s="118">
        <v>7927.0810000000001</v>
      </c>
      <c r="L209" s="119">
        <v>0.63281647994699952</v>
      </c>
    </row>
    <row r="210" spans="1:12" x14ac:dyDescent="0.25">
      <c r="A210" s="108" t="s">
        <v>542</v>
      </c>
      <c r="B210" s="109">
        <v>0</v>
      </c>
      <c r="C210" s="109">
        <v>58.227683855547582</v>
      </c>
      <c r="D210" s="110" t="s">
        <v>25</v>
      </c>
      <c r="E210" s="111" t="s">
        <v>25</v>
      </c>
      <c r="F210" s="121"/>
      <c r="H210" s="116" t="s">
        <v>543</v>
      </c>
      <c r="I210" s="137">
        <v>374.12169333827791</v>
      </c>
      <c r="J210" s="117">
        <v>16.992547467422252</v>
      </c>
      <c r="K210" s="118">
        <v>99413.549200000009</v>
      </c>
      <c r="L210" s="119">
        <v>15.706084666913895</v>
      </c>
    </row>
    <row r="211" spans="1:12" x14ac:dyDescent="0.25">
      <c r="A211" s="141" t="s">
        <v>544</v>
      </c>
      <c r="B211" s="142">
        <v>293.41845775491424</v>
      </c>
      <c r="C211" s="143">
        <v>1.9529669615824905</v>
      </c>
      <c r="D211" s="144">
        <v>12317.723100000003</v>
      </c>
      <c r="E211" s="145">
        <v>11.670922887745713</v>
      </c>
      <c r="F211" s="121"/>
      <c r="H211" s="116" t="s">
        <v>545</v>
      </c>
      <c r="I211" s="137">
        <v>125.3615950397075</v>
      </c>
      <c r="J211" s="117">
        <v>43.364238737186398</v>
      </c>
      <c r="K211" s="118">
        <v>6123.282400000001</v>
      </c>
      <c r="L211" s="119">
        <v>3.268079751985375</v>
      </c>
    </row>
    <row r="212" spans="1:12" x14ac:dyDescent="0.25">
      <c r="A212" s="108" t="s">
        <v>546</v>
      </c>
      <c r="B212" s="109">
        <v>0</v>
      </c>
      <c r="C212" s="109">
        <v>95.41353263962371</v>
      </c>
      <c r="D212" s="110" t="s">
        <v>25</v>
      </c>
      <c r="E212" s="111" t="s">
        <v>25</v>
      </c>
      <c r="F212" s="121"/>
      <c r="H212" s="116" t="s">
        <v>547</v>
      </c>
      <c r="I212" s="137">
        <v>146.59603038598166</v>
      </c>
      <c r="J212" s="117">
        <v>25.10977927705979</v>
      </c>
      <c r="K212" s="118">
        <v>23887.819799999997</v>
      </c>
      <c r="L212" s="119">
        <v>4.3298015192990835</v>
      </c>
    </row>
    <row r="213" spans="1:12" x14ac:dyDescent="0.25">
      <c r="A213" s="108" t="s">
        <v>548</v>
      </c>
      <c r="B213" s="109">
        <v>21.236471369939018</v>
      </c>
      <c r="C213" s="109">
        <v>65.221730000682228</v>
      </c>
      <c r="D213" s="110" t="s">
        <v>25</v>
      </c>
      <c r="E213" s="111" t="s">
        <v>25</v>
      </c>
      <c r="F213" s="121"/>
      <c r="H213" s="116" t="s">
        <v>549</v>
      </c>
      <c r="I213" s="117">
        <v>1.4664563223707008</v>
      </c>
      <c r="J213" s="117">
        <v>43.931502796501348</v>
      </c>
      <c r="K213" s="118" t="s">
        <v>25</v>
      </c>
      <c r="L213" s="119" t="s">
        <v>25</v>
      </c>
    </row>
    <row r="214" spans="1:12" x14ac:dyDescent="0.25">
      <c r="A214" s="108" t="s">
        <v>550</v>
      </c>
      <c r="B214" s="138">
        <v>199.48425365873248</v>
      </c>
      <c r="C214" s="109">
        <v>89.778214956110574</v>
      </c>
      <c r="D214" s="110">
        <v>8892.4378000000015</v>
      </c>
      <c r="E214" s="111">
        <v>6.9742126829366242</v>
      </c>
      <c r="F214" s="121"/>
      <c r="H214" s="116" t="s">
        <v>551</v>
      </c>
      <c r="I214" s="117">
        <v>0</v>
      </c>
      <c r="J214" s="117">
        <v>222.23792570754472</v>
      </c>
      <c r="K214" s="118" t="s">
        <v>25</v>
      </c>
      <c r="L214" s="119" t="s">
        <v>25</v>
      </c>
    </row>
    <row r="215" spans="1:12" x14ac:dyDescent="0.25">
      <c r="A215" s="108" t="s">
        <v>552</v>
      </c>
      <c r="B215" s="138">
        <v>90.466858155930908</v>
      </c>
      <c r="C215" s="109">
        <v>9.1621657527406322E-2</v>
      </c>
      <c r="D215" s="110">
        <v>831.32250000000022</v>
      </c>
      <c r="E215" s="111">
        <v>1.5233429077965455</v>
      </c>
      <c r="F215" s="121"/>
      <c r="H215" s="116" t="s">
        <v>553</v>
      </c>
      <c r="I215" s="137">
        <v>71.21798657258266</v>
      </c>
      <c r="J215" s="117">
        <v>5.4213763025914679</v>
      </c>
      <c r="K215" s="118">
        <v>5108.1315000000004</v>
      </c>
      <c r="L215" s="119">
        <v>0.56089932862913305</v>
      </c>
    </row>
    <row r="216" spans="1:12" x14ac:dyDescent="0.25">
      <c r="A216" s="108" t="s">
        <v>554</v>
      </c>
      <c r="B216" s="138">
        <v>402.18156012942995</v>
      </c>
      <c r="C216" s="109">
        <v>16.237252230953068</v>
      </c>
      <c r="D216" s="110">
        <v>29167.527099999996</v>
      </c>
      <c r="E216" s="111">
        <v>17.109078006471499</v>
      </c>
      <c r="F216" s="121"/>
      <c r="H216" s="116" t="s">
        <v>555</v>
      </c>
      <c r="I216" s="137">
        <v>108.25217613458271</v>
      </c>
      <c r="J216" s="117">
        <v>6.9310149820352205</v>
      </c>
      <c r="K216" s="118">
        <v>61434.985499999988</v>
      </c>
      <c r="L216" s="119">
        <v>2.4126088067291356</v>
      </c>
    </row>
    <row r="217" spans="1:12" x14ac:dyDescent="0.25">
      <c r="A217" s="141" t="s">
        <v>556</v>
      </c>
      <c r="B217" s="142">
        <v>105.95708340946193</v>
      </c>
      <c r="C217" s="143">
        <v>0</v>
      </c>
      <c r="D217" s="144">
        <v>1705.3874000000001</v>
      </c>
      <c r="E217" s="145">
        <v>2.2978541704730966</v>
      </c>
      <c r="F217" s="121"/>
      <c r="H217" s="116" t="s">
        <v>557</v>
      </c>
      <c r="I217" s="117">
        <v>27.836653430661563</v>
      </c>
      <c r="J217" s="117">
        <v>29.985641708475008</v>
      </c>
      <c r="K217" s="118" t="s">
        <v>25</v>
      </c>
      <c r="L217" s="119" t="s">
        <v>25</v>
      </c>
    </row>
    <row r="218" spans="1:12" x14ac:dyDescent="0.25">
      <c r="A218" s="108" t="s">
        <v>558</v>
      </c>
      <c r="B218" s="138">
        <v>210.69679001249972</v>
      </c>
      <c r="C218" s="109">
        <v>27.260030217937892</v>
      </c>
      <c r="D218" s="110">
        <v>78487.86500000002</v>
      </c>
      <c r="E218" s="111">
        <v>7.5348395006249866</v>
      </c>
      <c r="F218" s="121"/>
      <c r="H218" s="146" t="s">
        <v>559</v>
      </c>
      <c r="I218" s="147">
        <v>104.16197261596824</v>
      </c>
      <c r="J218" s="148">
        <v>8.129013472169845</v>
      </c>
      <c r="K218" s="149">
        <v>18299.878400000001</v>
      </c>
      <c r="L218" s="150">
        <v>2.2080986307984118</v>
      </c>
    </row>
    <row r="219" spans="1:12" x14ac:dyDescent="0.25">
      <c r="A219" s="108" t="s">
        <v>560</v>
      </c>
      <c r="B219" s="109">
        <v>29.354930978654181</v>
      </c>
      <c r="C219" s="109">
        <v>29.16422155986395</v>
      </c>
      <c r="D219" s="110" t="s">
        <v>25</v>
      </c>
      <c r="E219" s="111" t="s">
        <v>25</v>
      </c>
      <c r="F219" s="121"/>
      <c r="H219" s="116" t="s">
        <v>561</v>
      </c>
      <c r="I219" s="117">
        <v>41.903123474018827</v>
      </c>
      <c r="J219" s="117">
        <v>48.733789162220752</v>
      </c>
      <c r="K219" s="118" t="s">
        <v>25</v>
      </c>
      <c r="L219" s="119" t="s">
        <v>25</v>
      </c>
    </row>
    <row r="220" spans="1:12" x14ac:dyDescent="0.25">
      <c r="A220" s="108" t="s">
        <v>562</v>
      </c>
      <c r="B220" s="109">
        <v>9.5092785852001001</v>
      </c>
      <c r="C220" s="109">
        <v>50.549301738071492</v>
      </c>
      <c r="D220" s="110" t="s">
        <v>25</v>
      </c>
      <c r="E220" s="111" t="s">
        <v>25</v>
      </c>
      <c r="F220" s="121"/>
      <c r="H220" s="116" t="s">
        <v>563</v>
      </c>
      <c r="I220" s="117">
        <v>0</v>
      </c>
      <c r="J220" s="117">
        <v>295.58519991050838</v>
      </c>
      <c r="K220" s="118" t="s">
        <v>25</v>
      </c>
      <c r="L220" s="119" t="s">
        <v>25</v>
      </c>
    </row>
    <row r="221" spans="1:12" x14ac:dyDescent="0.25">
      <c r="A221" s="141" t="s">
        <v>564</v>
      </c>
      <c r="B221" s="142">
        <v>183.4201185941165</v>
      </c>
      <c r="C221" s="143">
        <v>53.246570298495499</v>
      </c>
      <c r="D221" s="144">
        <v>17491.871200000001</v>
      </c>
      <c r="E221" s="145">
        <v>6.1710059297058253</v>
      </c>
      <c r="F221" s="121"/>
      <c r="H221" s="116" t="s">
        <v>565</v>
      </c>
      <c r="I221" s="117">
        <v>5.3907274282081943</v>
      </c>
      <c r="J221" s="117">
        <v>154.34556484726409</v>
      </c>
      <c r="K221" s="118" t="s">
        <v>25</v>
      </c>
      <c r="L221" s="119" t="s">
        <v>25</v>
      </c>
    </row>
    <row r="222" spans="1:12" x14ac:dyDescent="0.25">
      <c r="A222" s="108" t="s">
        <v>566</v>
      </c>
      <c r="B222" s="109">
        <v>0</v>
      </c>
      <c r="C222" s="109">
        <v>375.39875653495631</v>
      </c>
      <c r="D222" s="110" t="s">
        <v>25</v>
      </c>
      <c r="E222" s="111" t="s">
        <v>25</v>
      </c>
      <c r="F222" s="121"/>
      <c r="H222" s="146" t="s">
        <v>567</v>
      </c>
      <c r="I222" s="147">
        <v>231.02092110247736</v>
      </c>
      <c r="J222" s="148">
        <v>4.6653549430549939</v>
      </c>
      <c r="K222" s="149">
        <v>11572.8549</v>
      </c>
      <c r="L222" s="150">
        <v>8.5510460551238676</v>
      </c>
    </row>
    <row r="223" spans="1:12" x14ac:dyDescent="0.25">
      <c r="A223" s="108" t="s">
        <v>568</v>
      </c>
      <c r="B223" s="138">
        <v>142.21797330192447</v>
      </c>
      <c r="C223" s="109">
        <v>4.7191847494575816</v>
      </c>
      <c r="D223" s="110">
        <v>51015.187300000005</v>
      </c>
      <c r="E223" s="111">
        <v>4.110898665096224</v>
      </c>
      <c r="F223" s="121"/>
      <c r="H223" s="116" t="s">
        <v>569</v>
      </c>
      <c r="I223" s="117">
        <v>3.9776894332097354</v>
      </c>
      <c r="J223" s="117">
        <v>158.53806840194443</v>
      </c>
      <c r="K223" s="118" t="s">
        <v>25</v>
      </c>
      <c r="L223" s="119" t="s">
        <v>25</v>
      </c>
    </row>
    <row r="224" spans="1:12" x14ac:dyDescent="0.25">
      <c r="A224" s="108" t="s">
        <v>570</v>
      </c>
      <c r="B224" s="109">
        <v>0</v>
      </c>
      <c r="C224" s="109">
        <v>274.52716295825786</v>
      </c>
      <c r="D224" s="110" t="s">
        <v>25</v>
      </c>
      <c r="E224" s="111" t="s">
        <v>25</v>
      </c>
      <c r="F224" s="121"/>
      <c r="H224" s="116" t="s">
        <v>571</v>
      </c>
      <c r="I224" s="117">
        <v>3.156872482510332</v>
      </c>
      <c r="J224" s="117">
        <v>99.992681988380014</v>
      </c>
      <c r="K224" s="118" t="s">
        <v>25</v>
      </c>
      <c r="L224" s="119" t="s">
        <v>25</v>
      </c>
    </row>
    <row r="225" spans="1:12" x14ac:dyDescent="0.25">
      <c r="A225" s="108" t="s">
        <v>572</v>
      </c>
      <c r="B225" s="138">
        <v>76.141423603209773</v>
      </c>
      <c r="C225" s="109">
        <v>154.76077943556132</v>
      </c>
      <c r="D225" s="110">
        <v>792.32260000000031</v>
      </c>
      <c r="E225" s="111">
        <v>0.80707118016048873</v>
      </c>
      <c r="F225" s="121"/>
      <c r="H225" s="116" t="s">
        <v>573</v>
      </c>
      <c r="I225" s="117">
        <v>49.551227454259347</v>
      </c>
      <c r="J225" s="117">
        <v>70.549520781291392</v>
      </c>
      <c r="K225" s="118" t="s">
        <v>25</v>
      </c>
      <c r="L225" s="119" t="s">
        <v>25</v>
      </c>
    </row>
    <row r="226" spans="1:12" x14ac:dyDescent="0.25">
      <c r="A226" s="108" t="s">
        <v>574</v>
      </c>
      <c r="B226" s="138">
        <v>61.11388364179188</v>
      </c>
      <c r="C226" s="109">
        <v>4.8051892799456395</v>
      </c>
      <c r="D226" s="110">
        <v>193.61340000000055</v>
      </c>
      <c r="E226" s="111">
        <v>5.569418208959398E-2</v>
      </c>
      <c r="F226" s="121"/>
      <c r="H226" s="116" t="s">
        <v>575</v>
      </c>
      <c r="I226" s="117">
        <v>10.162622684843967</v>
      </c>
      <c r="J226" s="117">
        <v>67.244114935217965</v>
      </c>
      <c r="K226" s="118" t="s">
        <v>25</v>
      </c>
      <c r="L226" s="119" t="s">
        <v>25</v>
      </c>
    </row>
    <row r="227" spans="1:12" x14ac:dyDescent="0.25">
      <c r="A227" s="108" t="s">
        <v>576</v>
      </c>
      <c r="B227" s="109">
        <v>20.291164602070509</v>
      </c>
      <c r="C227" s="109">
        <v>35.037260566183619</v>
      </c>
      <c r="D227" s="110" t="s">
        <v>25</v>
      </c>
      <c r="E227" s="111" t="s">
        <v>25</v>
      </c>
      <c r="F227" s="121"/>
      <c r="H227" s="116" t="s">
        <v>577</v>
      </c>
      <c r="I227" s="137">
        <v>277.25274449157132</v>
      </c>
      <c r="J227" s="117">
        <v>15.547014292096511</v>
      </c>
      <c r="K227" s="118">
        <v>45220.096400000009</v>
      </c>
      <c r="L227" s="119">
        <v>10.862637224578567</v>
      </c>
    </row>
    <row r="228" spans="1:12" x14ac:dyDescent="0.25">
      <c r="A228" s="108" t="s">
        <v>578</v>
      </c>
      <c r="B228" s="109">
        <v>19.823028241997058</v>
      </c>
      <c r="C228" s="109">
        <v>118.9724950420118</v>
      </c>
      <c r="D228" s="110" t="s">
        <v>25</v>
      </c>
      <c r="E228" s="111" t="s">
        <v>25</v>
      </c>
      <c r="F228" s="121"/>
      <c r="H228" s="116" t="s">
        <v>579</v>
      </c>
      <c r="I228" s="117">
        <v>23.444463968367266</v>
      </c>
      <c r="J228" s="117">
        <v>123.38071609012131</v>
      </c>
      <c r="K228" s="118" t="s">
        <v>25</v>
      </c>
      <c r="L228" s="119" t="s">
        <v>25</v>
      </c>
    </row>
    <row r="229" spans="1:12" x14ac:dyDescent="0.25">
      <c r="A229" s="108" t="s">
        <v>580</v>
      </c>
      <c r="B229" s="109">
        <v>0</v>
      </c>
      <c r="C229" s="109">
        <v>25.759917185889435</v>
      </c>
      <c r="D229" s="110" t="s">
        <v>25</v>
      </c>
      <c r="E229" s="111" t="s">
        <v>25</v>
      </c>
      <c r="F229" s="121"/>
      <c r="H229" s="146" t="s">
        <v>581</v>
      </c>
      <c r="I229" s="147">
        <v>61.510287133553966</v>
      </c>
      <c r="J229" s="148">
        <v>49.035664785136404</v>
      </c>
      <c r="K229" s="162" t="s">
        <v>614</v>
      </c>
      <c r="L229" s="162" t="s">
        <v>614</v>
      </c>
    </row>
    <row r="230" spans="1:12" x14ac:dyDescent="0.25">
      <c r="A230" s="108" t="s">
        <v>582</v>
      </c>
      <c r="B230" s="109">
        <v>25.883853143846569</v>
      </c>
      <c r="C230" s="109">
        <v>39.122054637885704</v>
      </c>
      <c r="D230" s="110" t="s">
        <v>25</v>
      </c>
      <c r="E230" s="111" t="s">
        <v>25</v>
      </c>
      <c r="F230" s="121"/>
      <c r="H230" s="116" t="s">
        <v>583</v>
      </c>
      <c r="I230" s="117">
        <v>47.341389762758688</v>
      </c>
      <c r="J230" s="117">
        <v>97.148870700159023</v>
      </c>
      <c r="K230" s="118" t="s">
        <v>25</v>
      </c>
      <c r="L230" s="119" t="s">
        <v>25</v>
      </c>
    </row>
    <row r="231" spans="1:12" x14ac:dyDescent="0.25">
      <c r="A231" s="108" t="s">
        <v>584</v>
      </c>
      <c r="B231" s="109">
        <v>0</v>
      </c>
      <c r="C231" s="109">
        <v>278.9100158954322</v>
      </c>
      <c r="D231" s="110" t="s">
        <v>25</v>
      </c>
      <c r="E231" s="111" t="s">
        <v>25</v>
      </c>
      <c r="F231" s="121"/>
      <c r="H231" s="116" t="s">
        <v>585</v>
      </c>
      <c r="I231" s="117">
        <v>5.3284763208348522</v>
      </c>
      <c r="J231" s="117">
        <v>125.07141838427722</v>
      </c>
      <c r="K231" s="118" t="s">
        <v>25</v>
      </c>
      <c r="L231" s="119" t="s">
        <v>25</v>
      </c>
    </row>
    <row r="232" spans="1:12" x14ac:dyDescent="0.25">
      <c r="A232" s="141" t="s">
        <v>586</v>
      </c>
      <c r="B232" s="142">
        <v>65.993325975071656</v>
      </c>
      <c r="C232" s="143">
        <v>5.2359690124328973</v>
      </c>
      <c r="D232" s="144">
        <v>2950.8085000000083</v>
      </c>
      <c r="E232" s="145">
        <v>0.2996662987535828</v>
      </c>
      <c r="F232" s="121"/>
      <c r="H232" s="116" t="s">
        <v>587</v>
      </c>
      <c r="I232" s="137">
        <v>105.92782183212096</v>
      </c>
      <c r="J232" s="117">
        <v>8.6244062004813227</v>
      </c>
      <c r="K232" s="118">
        <v>1352.0989999999999</v>
      </c>
      <c r="L232" s="119">
        <v>2.2963910916060479</v>
      </c>
    </row>
    <row r="233" spans="1:12" ht="22.5" x14ac:dyDescent="0.25">
      <c r="A233" s="132" t="s">
        <v>133</v>
      </c>
      <c r="B233" s="133" t="s">
        <v>134</v>
      </c>
      <c r="C233" s="133" t="s">
        <v>135</v>
      </c>
      <c r="D233" s="134" t="s">
        <v>136</v>
      </c>
      <c r="E233" s="135" t="s">
        <v>137</v>
      </c>
      <c r="F233" s="135"/>
      <c r="G233" s="136"/>
      <c r="H233" s="132" t="s">
        <v>133</v>
      </c>
      <c r="I233" s="133" t="s">
        <v>134</v>
      </c>
      <c r="J233" s="133" t="s">
        <v>135</v>
      </c>
      <c r="K233" s="134" t="s">
        <v>136</v>
      </c>
      <c r="L233" s="135" t="s">
        <v>137</v>
      </c>
    </row>
    <row r="234" spans="1:12" x14ac:dyDescent="0.25">
      <c r="A234" s="108" t="s">
        <v>588</v>
      </c>
      <c r="B234" s="109">
        <v>0</v>
      </c>
      <c r="C234" s="109">
        <v>301.93591071223108</v>
      </c>
      <c r="D234" s="110" t="s">
        <v>25</v>
      </c>
      <c r="E234" s="111" t="s">
        <v>25</v>
      </c>
      <c r="F234" s="121"/>
      <c r="H234" s="116" t="s">
        <v>589</v>
      </c>
      <c r="I234" s="117">
        <v>44.729824126453394</v>
      </c>
      <c r="J234" s="117">
        <v>322.0059283406174</v>
      </c>
      <c r="K234" s="118" t="s">
        <v>25</v>
      </c>
      <c r="L234" s="119" t="s">
        <v>25</v>
      </c>
    </row>
    <row r="235" spans="1:12" x14ac:dyDescent="0.25">
      <c r="A235" s="108" t="s">
        <v>590</v>
      </c>
      <c r="B235" s="138">
        <v>79.980005915473086</v>
      </c>
      <c r="C235" s="109">
        <v>5.5384924511395877</v>
      </c>
      <c r="D235" s="110">
        <v>53458.031599999966</v>
      </c>
      <c r="E235" s="111">
        <v>0.99900029577365435</v>
      </c>
      <c r="F235" s="121"/>
      <c r="H235" s="116" t="s">
        <v>591</v>
      </c>
      <c r="I235" s="137">
        <v>62.663660983657607</v>
      </c>
      <c r="J235" s="117">
        <v>5.3953693149596438</v>
      </c>
      <c r="K235" s="118">
        <v>1497.6269000000029</v>
      </c>
      <c r="L235" s="119">
        <v>0.13318304918288035</v>
      </c>
    </row>
    <row r="236" spans="1:12" x14ac:dyDescent="0.25">
      <c r="A236" s="108" t="s">
        <v>592</v>
      </c>
      <c r="B236" s="138">
        <v>165.14224763138211</v>
      </c>
      <c r="C236" s="109">
        <v>0.65278156753743377</v>
      </c>
      <c r="D236" s="110">
        <v>1610.6804000000002</v>
      </c>
      <c r="E236" s="111">
        <v>5.2571123815691054</v>
      </c>
      <c r="F236" s="121"/>
      <c r="H236" s="116" t="s">
        <v>593</v>
      </c>
      <c r="I236" s="137">
        <v>79.058236044524392</v>
      </c>
      <c r="J236" s="117">
        <v>9.4232842916095212</v>
      </c>
      <c r="K236" s="118">
        <v>2998.1403999999998</v>
      </c>
      <c r="L236" s="119">
        <v>0.95291180222621963</v>
      </c>
    </row>
    <row r="237" spans="1:12" x14ac:dyDescent="0.25">
      <c r="A237" s="108" t="s">
        <v>594</v>
      </c>
      <c r="B237" s="109">
        <v>34.107827694651569</v>
      </c>
      <c r="C237" s="109">
        <v>55.905591684312959</v>
      </c>
      <c r="D237" s="110" t="s">
        <v>25</v>
      </c>
      <c r="E237" s="111" t="s">
        <v>25</v>
      </c>
      <c r="F237" s="121"/>
      <c r="H237" s="116" t="s">
        <v>595</v>
      </c>
      <c r="I237" s="117">
        <v>29.92515689469359</v>
      </c>
      <c r="J237" s="117">
        <v>688.26193807244874</v>
      </c>
      <c r="K237" s="118" t="s">
        <v>25</v>
      </c>
      <c r="L237" s="119" t="s">
        <v>25</v>
      </c>
    </row>
    <row r="238" spans="1:12" x14ac:dyDescent="0.25">
      <c r="A238" s="108" t="s">
        <v>596</v>
      </c>
      <c r="B238" s="109">
        <v>35.615450672750924</v>
      </c>
      <c r="C238" s="109">
        <v>125.15611608915395</v>
      </c>
      <c r="D238" s="110" t="s">
        <v>25</v>
      </c>
      <c r="E238" s="111" t="s">
        <v>25</v>
      </c>
      <c r="F238" s="121"/>
      <c r="H238" s="116" t="s">
        <v>597</v>
      </c>
      <c r="I238" s="137">
        <v>68.038159437215199</v>
      </c>
      <c r="J238" s="117">
        <v>4.4963092183981042</v>
      </c>
      <c r="K238" s="118">
        <v>6850.9763000000039</v>
      </c>
      <c r="L238" s="119">
        <v>0.40190797186075999</v>
      </c>
    </row>
    <row r="239" spans="1:12" x14ac:dyDescent="0.25">
      <c r="A239" s="108" t="s">
        <v>598</v>
      </c>
      <c r="B239" s="138">
        <v>75.174569983775825</v>
      </c>
      <c r="C239" s="109">
        <v>0.30764636816416879</v>
      </c>
      <c r="D239" s="110">
        <v>1961.5699999999997</v>
      </c>
      <c r="E239" s="111">
        <v>0.75872849918879126</v>
      </c>
      <c r="F239" s="121"/>
      <c r="H239" s="116" t="s">
        <v>599</v>
      </c>
      <c r="I239" s="137">
        <v>77.232397314779661</v>
      </c>
      <c r="J239" s="117">
        <v>4.8560352862350467</v>
      </c>
      <c r="K239" s="118">
        <v>30759.121299999999</v>
      </c>
      <c r="L239" s="119">
        <v>0.86161986573898308</v>
      </c>
    </row>
    <row r="240" spans="1:12" x14ac:dyDescent="0.25">
      <c r="A240" s="108" t="s">
        <v>600</v>
      </c>
      <c r="B240" s="109">
        <v>6.9317159934298438</v>
      </c>
      <c r="C240" s="109">
        <v>34.821235833715043</v>
      </c>
      <c r="D240" s="110" t="s">
        <v>25</v>
      </c>
      <c r="E240" s="111" t="s">
        <v>25</v>
      </c>
      <c r="F240" s="121"/>
      <c r="H240" s="116" t="s">
        <v>601</v>
      </c>
      <c r="I240" s="137">
        <v>108.89858601276931</v>
      </c>
      <c r="J240" s="117">
        <v>12.137595427948952</v>
      </c>
      <c r="K240" s="118">
        <v>26089.222000000005</v>
      </c>
      <c r="L240" s="119">
        <v>2.4449293006384658</v>
      </c>
    </row>
    <row r="241" spans="1:16" x14ac:dyDescent="0.25">
      <c r="A241" s="141" t="s">
        <v>602</v>
      </c>
      <c r="B241" s="142">
        <v>76.59103041380672</v>
      </c>
      <c r="C241" s="143">
        <v>1.1586886816726305</v>
      </c>
      <c r="D241" s="144">
        <v>3430.7413000000001</v>
      </c>
      <c r="E241" s="145">
        <v>0.82955152069033611</v>
      </c>
      <c r="F241" s="121"/>
      <c r="H241" s="116" t="s">
        <v>603</v>
      </c>
      <c r="I241" s="117">
        <v>0</v>
      </c>
      <c r="J241" s="117">
        <v>720.92754981569783</v>
      </c>
      <c r="K241" s="118" t="s">
        <v>25</v>
      </c>
      <c r="L241" s="119" t="s">
        <v>25</v>
      </c>
    </row>
    <row r="242" spans="1:16" x14ac:dyDescent="0.25">
      <c r="A242" s="108" t="s">
        <v>604</v>
      </c>
      <c r="B242" s="138">
        <v>96.766013923301898</v>
      </c>
      <c r="C242" s="109">
        <v>5.6381551842465942</v>
      </c>
      <c r="D242" s="110">
        <v>16566.343799999999</v>
      </c>
      <c r="E242" s="111">
        <v>1.8383006961650949</v>
      </c>
      <c r="F242" s="121"/>
      <c r="H242" s="116" t="s">
        <v>605</v>
      </c>
      <c r="I242" s="137">
        <v>280.85901141148372</v>
      </c>
      <c r="J242" s="117">
        <v>15.833553979588444</v>
      </c>
      <c r="K242" s="118">
        <v>119314.93760000002</v>
      </c>
      <c r="L242" s="119">
        <v>11.042950570574186</v>
      </c>
      <c r="P242" s="139"/>
    </row>
    <row r="243" spans="1:16" x14ac:dyDescent="0.25">
      <c r="A243" s="108" t="s">
        <v>606</v>
      </c>
      <c r="B243" s="109">
        <v>10.281438354157102</v>
      </c>
      <c r="C243" s="109">
        <v>61.60997754577717</v>
      </c>
      <c r="D243" s="110" t="s">
        <v>25</v>
      </c>
      <c r="E243" s="111" t="s">
        <v>25</v>
      </c>
      <c r="F243" s="121"/>
      <c r="H243" s="116" t="s">
        <v>607</v>
      </c>
      <c r="I243" s="117">
        <v>0</v>
      </c>
      <c r="J243" s="117">
        <v>34.131957511249951</v>
      </c>
      <c r="K243" s="118" t="s">
        <v>25</v>
      </c>
      <c r="L243" s="119" t="s">
        <v>25</v>
      </c>
    </row>
    <row r="244" spans="1:16" x14ac:dyDescent="0.25">
      <c r="A244" s="141" t="s">
        <v>608</v>
      </c>
      <c r="B244" s="142">
        <v>63.840599066068037</v>
      </c>
      <c r="C244" s="143">
        <v>2.7300646021500059</v>
      </c>
      <c r="D244" s="144">
        <v>292.30979999999983</v>
      </c>
      <c r="E244" s="145">
        <v>0.19202995330340189</v>
      </c>
      <c r="F244" s="121"/>
      <c r="H244" s="116" t="s">
        <v>609</v>
      </c>
      <c r="I244" s="137">
        <v>252.77978992652277</v>
      </c>
      <c r="J244" s="117">
        <v>13.876655275508694</v>
      </c>
      <c r="K244" s="118">
        <v>91742.738599999997</v>
      </c>
      <c r="L244" s="119">
        <v>9.6389894963261398</v>
      </c>
    </row>
    <row r="245" spans="1:16" x14ac:dyDescent="0.25">
      <c r="A245" s="123" t="s">
        <v>610</v>
      </c>
      <c r="B245" s="140">
        <v>98.257185857224727</v>
      </c>
      <c r="C245" s="124">
        <v>355.95239696326951</v>
      </c>
      <c r="D245" s="125">
        <v>881.82009999999991</v>
      </c>
      <c r="E245" s="126">
        <v>1.9128592928612365</v>
      </c>
      <c r="F245" s="127"/>
      <c r="G245" s="128"/>
      <c r="H245" s="116"/>
      <c r="I245" s="117"/>
      <c r="J245" s="117"/>
      <c r="K245" s="118"/>
      <c r="L245" s="119"/>
    </row>
    <row r="246" spans="1:16" ht="35.25" customHeight="1" x14ac:dyDescent="0.25">
      <c r="A246" s="213" t="s">
        <v>611</v>
      </c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</row>
    <row r="247" spans="1:16" x14ac:dyDescent="0.25">
      <c r="A247" s="214" t="s">
        <v>612</v>
      </c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</row>
    <row r="248" spans="1:16" x14ac:dyDescent="0.25">
      <c r="A248" s="214" t="s">
        <v>613</v>
      </c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</row>
  </sheetData>
  <mergeCells count="4">
    <mergeCell ref="A1:L1"/>
    <mergeCell ref="A246:L246"/>
    <mergeCell ref="A247:L247"/>
    <mergeCell ref="A248:L248"/>
  </mergeCells>
  <conditionalFormatting sqref="J135:J166">
    <cfRule type="cellIs" dxfId="11" priority="25" stopIfTrue="1" operator="greaterThan">
      <formula>25</formula>
    </cfRule>
  </conditionalFormatting>
  <conditionalFormatting sqref="C135:C166">
    <cfRule type="cellIs" dxfId="10" priority="23" stopIfTrue="1" operator="greaterThan">
      <formula>25</formula>
    </cfRule>
  </conditionalFormatting>
  <conditionalFormatting sqref="J102:J133">
    <cfRule type="cellIs" dxfId="9" priority="21" stopIfTrue="1" operator="greaterThan">
      <formula>25</formula>
    </cfRule>
  </conditionalFormatting>
  <conditionalFormatting sqref="C102:C133">
    <cfRule type="cellIs" dxfId="8" priority="19" stopIfTrue="1" operator="greaterThan">
      <formula>25</formula>
    </cfRule>
  </conditionalFormatting>
  <conditionalFormatting sqref="J69:J100">
    <cfRule type="cellIs" dxfId="7" priority="17" stopIfTrue="1" operator="greaterThan">
      <formula>25</formula>
    </cfRule>
  </conditionalFormatting>
  <conditionalFormatting sqref="C69:C100">
    <cfRule type="cellIs" dxfId="6" priority="15" stopIfTrue="1" operator="greaterThan">
      <formula>25</formula>
    </cfRule>
  </conditionalFormatting>
  <conditionalFormatting sqref="J36:J67">
    <cfRule type="cellIs" dxfId="5" priority="13" stopIfTrue="1" operator="greaterThan">
      <formula>25</formula>
    </cfRule>
  </conditionalFormatting>
  <conditionalFormatting sqref="C36:C67">
    <cfRule type="cellIs" dxfId="4" priority="11" stopIfTrue="1" operator="greaterThan">
      <formula>25</formula>
    </cfRule>
  </conditionalFormatting>
  <conditionalFormatting sqref="J3:J34">
    <cfRule type="cellIs" dxfId="3" priority="9" stopIfTrue="1" operator="greaterThan">
      <formula>25</formula>
    </cfRule>
  </conditionalFormatting>
  <conditionalFormatting sqref="C3:C34">
    <cfRule type="cellIs" dxfId="2" priority="7" stopIfTrue="1" operator="greaterThan">
      <formula>25</formula>
    </cfRule>
  </conditionalFormatting>
  <conditionalFormatting sqref="J168:J199 J201:J232 J234:J245">
    <cfRule type="cellIs" dxfId="1" priority="5" stopIfTrue="1" operator="greaterThan">
      <formula>25</formula>
    </cfRule>
  </conditionalFormatting>
  <conditionalFormatting sqref="C168:C199 C201:C232 C234:C245">
    <cfRule type="cellIs" dxfId="0" priority="3" stopIfTrue="1" operator="greaterThan">
      <formula>25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9"/>
  <sheetViews>
    <sheetView showGridLines="0" workbookViewId="0">
      <selection activeCell="J21" sqref="J21"/>
    </sheetView>
  </sheetViews>
  <sheetFormatPr defaultRowHeight="15" x14ac:dyDescent="0.25"/>
  <cols>
    <col min="1" max="1" width="48.28515625" style="7" customWidth="1"/>
    <col min="2" max="16384" width="9.140625" style="7"/>
  </cols>
  <sheetData>
    <row r="1" spans="1:9" x14ac:dyDescent="0.25">
      <c r="A1" s="206" t="s">
        <v>60</v>
      </c>
      <c r="B1" s="206"/>
      <c r="C1" s="206"/>
      <c r="D1" s="206"/>
      <c r="E1" s="206"/>
      <c r="F1" s="206"/>
      <c r="G1" s="206"/>
      <c r="H1" s="206"/>
      <c r="I1" s="206"/>
    </row>
    <row r="2" spans="1:9" x14ac:dyDescent="0.25">
      <c r="A2" s="8"/>
      <c r="B2" s="9">
        <v>2012</v>
      </c>
      <c r="C2" s="9">
        <v>2013</v>
      </c>
      <c r="D2" s="9">
        <v>2014</v>
      </c>
      <c r="E2" s="9">
        <v>2015</v>
      </c>
      <c r="F2" s="9" t="s">
        <v>8</v>
      </c>
      <c r="G2" s="9" t="s">
        <v>9</v>
      </c>
      <c r="H2" s="9" t="s">
        <v>10</v>
      </c>
      <c r="I2" s="9" t="s">
        <v>11</v>
      </c>
    </row>
    <row r="3" spans="1:9" x14ac:dyDescent="0.25">
      <c r="A3" s="40" t="s">
        <v>13</v>
      </c>
      <c r="B3" s="42">
        <v>9.1001051633595296</v>
      </c>
      <c r="C3" s="42">
        <v>2.6183018008477603</v>
      </c>
      <c r="D3" s="42">
        <v>-1.0901709128011134</v>
      </c>
      <c r="E3" s="42">
        <v>-0.98886195765501128</v>
      </c>
      <c r="F3" s="42">
        <v>-0.17399309928508444</v>
      </c>
      <c r="G3" s="42">
        <v>-0.52556117061538288</v>
      </c>
      <c r="H3" s="43">
        <v>-1.7191745251238615</v>
      </c>
      <c r="I3" s="43">
        <v>-2.4814815959919585</v>
      </c>
    </row>
    <row r="4" spans="1:9" x14ac:dyDescent="0.25">
      <c r="A4" s="13" t="s">
        <v>51</v>
      </c>
      <c r="B4" s="45">
        <v>3.2550663951494556</v>
      </c>
      <c r="C4" s="45">
        <v>0.81551898000764567</v>
      </c>
      <c r="D4" s="45">
        <v>-1.878626832612289</v>
      </c>
      <c r="E4" s="45">
        <v>0.51415522075996734</v>
      </c>
      <c r="F4" s="45">
        <v>-0.15476872570347133</v>
      </c>
      <c r="G4" s="45">
        <v>-0.623154350901304</v>
      </c>
      <c r="H4" s="46">
        <v>0.31347452054811864</v>
      </c>
      <c r="I4" s="46">
        <v>0.2586239392168217</v>
      </c>
    </row>
    <row r="5" spans="1:9" x14ac:dyDescent="0.25">
      <c r="A5" s="40" t="s">
        <v>15</v>
      </c>
      <c r="B5" s="42">
        <f t="shared" ref="B5:I5" si="0">B3-B4</f>
        <v>5.845038768210074</v>
      </c>
      <c r="C5" s="42">
        <f t="shared" si="0"/>
        <v>1.8027828208401147</v>
      </c>
      <c r="D5" s="42">
        <f t="shared" si="0"/>
        <v>0.78845591981117558</v>
      </c>
      <c r="E5" s="42">
        <f t="shared" si="0"/>
        <v>-1.5030171784149786</v>
      </c>
      <c r="F5" s="42">
        <f t="shared" si="0"/>
        <v>-1.9224373581613108E-2</v>
      </c>
      <c r="G5" s="42">
        <f t="shared" si="0"/>
        <v>9.7593180285921122E-2</v>
      </c>
      <c r="H5" s="43">
        <f t="shared" si="0"/>
        <v>-2.0326490456719801</v>
      </c>
      <c r="I5" s="43">
        <f t="shared" si="0"/>
        <v>-2.7401055352087802</v>
      </c>
    </row>
    <row r="6" spans="1:9" x14ac:dyDescent="0.25">
      <c r="A6" s="13" t="s">
        <v>52</v>
      </c>
      <c r="B6" s="45">
        <v>-0.79046293841480264</v>
      </c>
      <c r="C6" s="45">
        <v>-0.89594718501092296</v>
      </c>
      <c r="D6" s="45">
        <v>-0.26802193639458793</v>
      </c>
      <c r="E6" s="45">
        <v>-2.1306526871188085</v>
      </c>
      <c r="F6" s="45">
        <v>-0.11414136799933568</v>
      </c>
      <c r="G6" s="45">
        <v>0.47994763868470325</v>
      </c>
      <c r="H6" s="46">
        <v>-0.13088334359110185</v>
      </c>
      <c r="I6" s="46">
        <v>-0.12886270255833859</v>
      </c>
    </row>
    <row r="7" spans="1:9" x14ac:dyDescent="0.25">
      <c r="A7" s="60" t="s">
        <v>53</v>
      </c>
      <c r="B7" s="61">
        <f t="shared" ref="B7:I7" si="1">B5-B6</f>
        <v>6.6355017066248765</v>
      </c>
      <c r="C7" s="61">
        <f t="shared" si="1"/>
        <v>2.6987300058510377</v>
      </c>
      <c r="D7" s="61">
        <f t="shared" si="1"/>
        <v>1.0564778562057635</v>
      </c>
      <c r="E7" s="61">
        <f t="shared" si="1"/>
        <v>0.62763550870382989</v>
      </c>
      <c r="F7" s="61">
        <f t="shared" si="1"/>
        <v>9.4916994417722569E-2</v>
      </c>
      <c r="G7" s="61">
        <f t="shared" si="1"/>
        <v>-0.38235445839878213</v>
      </c>
      <c r="H7" s="61">
        <f t="shared" si="1"/>
        <v>-1.9017657020808783</v>
      </c>
      <c r="I7" s="61">
        <f t="shared" si="1"/>
        <v>-2.6112428326504418</v>
      </c>
    </row>
    <row r="8" spans="1:9" x14ac:dyDescent="0.25">
      <c r="A8" s="10"/>
      <c r="B8" s="29"/>
      <c r="C8" s="29"/>
      <c r="D8" s="29"/>
      <c r="E8" s="29"/>
      <c r="F8" s="215" t="s">
        <v>50</v>
      </c>
      <c r="G8" s="215"/>
      <c r="H8" s="215"/>
      <c r="I8" s="215"/>
    </row>
    <row r="9" spans="1:9" x14ac:dyDescent="0.25">
      <c r="A9" s="10"/>
      <c r="B9" s="29"/>
      <c r="C9" s="29"/>
      <c r="D9" s="29"/>
      <c r="E9" s="29"/>
      <c r="F9" s="29"/>
      <c r="G9" s="29"/>
      <c r="H9" s="29"/>
      <c r="I9" s="10"/>
    </row>
    <row r="10" spans="1:9" x14ac:dyDescent="0.25">
      <c r="A10" s="10"/>
      <c r="B10" s="29"/>
      <c r="C10" s="29"/>
      <c r="D10" s="29"/>
      <c r="E10" s="29"/>
      <c r="F10" s="29"/>
      <c r="G10" s="29"/>
      <c r="H10" s="29"/>
      <c r="I10" s="10"/>
    </row>
    <row r="11" spans="1:9" x14ac:dyDescent="0.25">
      <c r="A11" s="10"/>
      <c r="B11" s="29"/>
      <c r="C11" s="29"/>
      <c r="D11" s="29"/>
      <c r="E11" s="29"/>
      <c r="F11" s="29"/>
      <c r="G11" s="29"/>
      <c r="H11" s="29"/>
      <c r="I11" s="10"/>
    </row>
    <row r="12" spans="1:9" x14ac:dyDescent="0.25">
      <c r="A12" s="10"/>
      <c r="B12" s="29"/>
      <c r="C12" s="29"/>
      <c r="D12" s="29"/>
      <c r="E12" s="29"/>
      <c r="F12" s="29"/>
      <c r="G12" s="29"/>
      <c r="H12" s="29"/>
      <c r="I12" s="10"/>
    </row>
    <row r="13" spans="1:9" x14ac:dyDescent="0.25">
      <c r="A13" s="10"/>
      <c r="B13" s="29"/>
      <c r="C13" s="29"/>
      <c r="D13" s="29"/>
      <c r="E13" s="29"/>
      <c r="F13" s="29"/>
      <c r="G13" s="29"/>
      <c r="H13" s="29"/>
      <c r="I13" s="10"/>
    </row>
    <row r="14" spans="1:9" x14ac:dyDescent="0.25">
      <c r="A14" s="10"/>
      <c r="B14" s="29"/>
      <c r="C14" s="29"/>
      <c r="D14" s="29"/>
      <c r="E14" s="29"/>
      <c r="F14" s="29"/>
      <c r="G14" s="29"/>
      <c r="H14" s="29"/>
      <c r="I14" s="10"/>
    </row>
    <row r="15" spans="1:9" x14ac:dyDescent="0.25">
      <c r="A15" s="10"/>
      <c r="B15" s="29"/>
      <c r="C15" s="29"/>
      <c r="D15" s="29"/>
      <c r="E15" s="29"/>
      <c r="F15" s="29"/>
      <c r="G15" s="29"/>
      <c r="H15" s="29"/>
      <c r="I15" s="10"/>
    </row>
    <row r="16" spans="1:9" x14ac:dyDescent="0.25">
      <c r="A16" s="10"/>
      <c r="B16" s="29"/>
      <c r="C16" s="29"/>
      <c r="D16" s="29"/>
      <c r="E16" s="29"/>
      <c r="F16" s="29"/>
      <c r="G16" s="29"/>
      <c r="H16" s="29"/>
      <c r="I16" s="10"/>
    </row>
    <row r="17" spans="1:9" x14ac:dyDescent="0.25">
      <c r="A17" s="10"/>
      <c r="B17" s="29"/>
      <c r="C17" s="29"/>
      <c r="D17" s="29"/>
      <c r="E17" s="29"/>
      <c r="F17" s="29"/>
      <c r="G17" s="29"/>
      <c r="H17" s="29"/>
      <c r="I17" s="10"/>
    </row>
    <row r="18" spans="1:9" x14ac:dyDescent="0.25">
      <c r="A18" s="10"/>
      <c r="B18" s="29"/>
      <c r="C18" s="29"/>
      <c r="D18" s="29"/>
      <c r="E18" s="29"/>
      <c r="F18" s="29"/>
      <c r="G18" s="29"/>
      <c r="H18" s="29"/>
      <c r="I18" s="10"/>
    </row>
    <row r="19" spans="1:9" x14ac:dyDescent="0.25">
      <c r="A19" s="10"/>
      <c r="B19" s="29"/>
      <c r="C19" s="29"/>
      <c r="D19" s="29"/>
      <c r="E19" s="29"/>
      <c r="F19" s="29"/>
      <c r="G19" s="29"/>
      <c r="H19" s="29"/>
      <c r="I19" s="10"/>
    </row>
    <row r="20" spans="1:9" x14ac:dyDescent="0.25">
      <c r="A20" s="10"/>
      <c r="B20" s="29"/>
      <c r="C20" s="29"/>
      <c r="D20" s="29"/>
      <c r="E20" s="29"/>
      <c r="F20" s="29"/>
      <c r="G20" s="29"/>
      <c r="H20" s="29"/>
      <c r="I20" s="10"/>
    </row>
    <row r="21" spans="1:9" x14ac:dyDescent="0.25">
      <c r="A21" s="10"/>
      <c r="B21" s="29"/>
      <c r="C21" s="29"/>
      <c r="D21" s="29"/>
      <c r="E21" s="29"/>
      <c r="F21" s="29"/>
      <c r="G21" s="29"/>
      <c r="H21" s="29"/>
      <c r="I21" s="10"/>
    </row>
    <row r="22" spans="1:9" x14ac:dyDescent="0.25">
      <c r="A22" s="10"/>
      <c r="B22" s="29"/>
      <c r="C22" s="29"/>
      <c r="D22" s="29"/>
      <c r="E22" s="29"/>
      <c r="F22" s="29"/>
      <c r="G22" s="29"/>
      <c r="H22" s="29"/>
      <c r="I22" s="10"/>
    </row>
    <row r="23" spans="1:9" x14ac:dyDescent="0.25">
      <c r="A23" s="10"/>
      <c r="B23" s="29"/>
      <c r="C23" s="29"/>
      <c r="D23" s="29"/>
      <c r="E23" s="29"/>
      <c r="F23" s="29"/>
      <c r="G23" s="29"/>
      <c r="H23" s="29"/>
      <c r="I23" s="10"/>
    </row>
    <row r="24" spans="1:9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0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0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0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0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0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0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0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0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0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0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0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0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0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0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0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0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0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0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0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0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0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0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0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0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</sheetData>
  <mergeCells count="2">
    <mergeCell ref="A1:I1"/>
    <mergeCell ref="F8:I8"/>
  </mergeCells>
  <pageMargins left="0.7" right="0.7" top="0.75" bottom="0.75" header="0.3" footer="0.3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workbookViewId="0">
      <selection activeCell="H13" sqref="H13"/>
    </sheetView>
  </sheetViews>
  <sheetFormatPr defaultColWidth="9.140625" defaultRowHeight="15" x14ac:dyDescent="0.25"/>
  <cols>
    <col min="1" max="1" width="7.85546875" style="1" customWidth="1"/>
    <col min="2" max="2" width="10.28515625" style="1" customWidth="1"/>
    <col min="3" max="3" width="9.28515625" style="1" customWidth="1"/>
    <col min="4" max="8" width="9.140625" style="1" customWidth="1"/>
    <col min="9" max="16384" width="9.140625" style="1"/>
  </cols>
  <sheetData>
    <row r="1" spans="1:8" x14ac:dyDescent="0.25">
      <c r="A1" s="62" t="s">
        <v>61</v>
      </c>
    </row>
    <row r="2" spans="1:8" ht="38.2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25">
      <c r="A3" s="2">
        <v>1993</v>
      </c>
      <c r="B3" s="4">
        <v>28.23795824706789</v>
      </c>
      <c r="C3" s="4"/>
      <c r="D3" s="2">
        <v>0</v>
      </c>
      <c r="E3" s="2">
        <v>0</v>
      </c>
      <c r="F3" s="2">
        <v>0</v>
      </c>
      <c r="G3" s="2">
        <v>0</v>
      </c>
      <c r="H3" s="2">
        <v>0</v>
      </c>
    </row>
    <row r="4" spans="1:8" x14ac:dyDescent="0.25">
      <c r="A4" s="2">
        <v>1994</v>
      </c>
      <c r="B4" s="4">
        <v>24.803483020591109</v>
      </c>
      <c r="C4" s="4"/>
      <c r="D4" s="2">
        <v>0</v>
      </c>
      <c r="E4" s="2">
        <v>0</v>
      </c>
      <c r="F4" s="2">
        <v>0</v>
      </c>
      <c r="G4" s="2">
        <v>0</v>
      </c>
      <c r="H4" s="2">
        <v>0</v>
      </c>
    </row>
    <row r="5" spans="1:8" x14ac:dyDescent="0.25">
      <c r="A5" s="2">
        <v>1995</v>
      </c>
      <c r="B5" s="4">
        <v>21.7</v>
      </c>
      <c r="C5" s="4"/>
      <c r="D5" s="2">
        <v>0</v>
      </c>
      <c r="E5" s="2">
        <v>0</v>
      </c>
      <c r="F5" s="2">
        <v>0</v>
      </c>
      <c r="G5" s="2">
        <v>0</v>
      </c>
      <c r="H5" s="2">
        <v>0</v>
      </c>
    </row>
    <row r="6" spans="1:8" x14ac:dyDescent="0.25">
      <c r="A6" s="2">
        <v>1996</v>
      </c>
      <c r="B6" s="4">
        <v>30.5</v>
      </c>
      <c r="C6" s="4"/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x14ac:dyDescent="0.25">
      <c r="A7" s="2">
        <v>1997</v>
      </c>
      <c r="B7" s="4">
        <v>33</v>
      </c>
      <c r="C7" s="4"/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x14ac:dyDescent="0.25">
      <c r="A8" s="2">
        <v>1998</v>
      </c>
      <c r="B8" s="4">
        <v>33.9</v>
      </c>
      <c r="C8" s="4"/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x14ac:dyDescent="0.25">
      <c r="A9" s="2">
        <v>1999</v>
      </c>
      <c r="B9" s="4">
        <v>47.1</v>
      </c>
      <c r="C9" s="4"/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x14ac:dyDescent="0.25">
      <c r="A10" s="2">
        <v>2000</v>
      </c>
      <c r="B10" s="4">
        <v>49.6</v>
      </c>
      <c r="C10" s="4"/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x14ac:dyDescent="0.25">
      <c r="A11" s="2">
        <v>2001</v>
      </c>
      <c r="B11" s="4">
        <v>48.3</v>
      </c>
      <c r="C11" s="4"/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x14ac:dyDescent="0.25">
      <c r="A12" s="2">
        <v>2002</v>
      </c>
      <c r="B12" s="4">
        <v>42.8</v>
      </c>
      <c r="C12" s="4"/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5">
      <c r="A13" s="2">
        <v>2003</v>
      </c>
      <c r="B13" s="4">
        <v>41.5</v>
      </c>
      <c r="C13" s="4"/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x14ac:dyDescent="0.25">
      <c r="A14" s="2">
        <v>2004</v>
      </c>
      <c r="B14" s="4">
        <v>40.6</v>
      </c>
      <c r="C14" s="4"/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x14ac:dyDescent="0.25">
      <c r="A15" s="2">
        <v>2005</v>
      </c>
      <c r="B15" s="4">
        <v>33.799999999999997</v>
      </c>
      <c r="C15" s="4"/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25">
      <c r="A16" s="2">
        <v>2006</v>
      </c>
      <c r="B16" s="4">
        <v>30.7</v>
      </c>
      <c r="C16" s="4"/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5">
      <c r="A17" s="2">
        <v>2007</v>
      </c>
      <c r="B17" s="4">
        <v>29.8</v>
      </c>
      <c r="C17" s="4"/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5">
      <c r="A18" s="2">
        <v>2008</v>
      </c>
      <c r="B18" s="4">
        <v>28.2</v>
      </c>
      <c r="C18" s="4"/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5">
      <c r="A19" s="2">
        <v>2009</v>
      </c>
      <c r="B19" s="4">
        <v>36</v>
      </c>
      <c r="C19" s="4"/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 x14ac:dyDescent="0.25">
      <c r="A20" s="2">
        <v>2010</v>
      </c>
      <c r="B20" s="4">
        <v>40.9</v>
      </c>
      <c r="C20" s="4"/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 x14ac:dyDescent="0.25">
      <c r="A21" s="2">
        <v>2011</v>
      </c>
      <c r="B21" s="4">
        <v>43.4</v>
      </c>
      <c r="C21" s="4"/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25">
      <c r="A22" s="2">
        <v>2012</v>
      </c>
      <c r="B22" s="5">
        <v>52.4</v>
      </c>
      <c r="C22" s="5"/>
      <c r="D22" s="2">
        <v>50</v>
      </c>
      <c r="E22" s="2">
        <v>53</v>
      </c>
      <c r="F22" s="2">
        <v>55</v>
      </c>
      <c r="G22" s="2">
        <v>57</v>
      </c>
      <c r="H22" s="2">
        <v>60</v>
      </c>
    </row>
    <row r="23" spans="1:8" x14ac:dyDescent="0.25">
      <c r="A23" s="2">
        <v>2013</v>
      </c>
      <c r="B23" s="5">
        <v>55</v>
      </c>
      <c r="C23" s="5"/>
      <c r="D23" s="2">
        <v>50</v>
      </c>
      <c r="E23" s="2">
        <v>53</v>
      </c>
      <c r="F23" s="2">
        <v>55</v>
      </c>
      <c r="G23" s="2">
        <v>57</v>
      </c>
      <c r="H23" s="2">
        <v>60</v>
      </c>
    </row>
    <row r="24" spans="1:8" x14ac:dyDescent="0.25">
      <c r="A24" s="2">
        <v>2014</v>
      </c>
      <c r="B24" s="5">
        <v>53.9</v>
      </c>
      <c r="C24" s="5"/>
      <c r="D24" s="2">
        <v>50</v>
      </c>
      <c r="E24" s="2">
        <v>53</v>
      </c>
      <c r="F24" s="2">
        <v>55</v>
      </c>
      <c r="G24" s="2">
        <v>57</v>
      </c>
      <c r="H24" s="2">
        <v>60</v>
      </c>
    </row>
    <row r="25" spans="1:8" x14ac:dyDescent="0.25">
      <c r="A25" s="2">
        <v>2015</v>
      </c>
      <c r="B25" s="5">
        <v>52.9</v>
      </c>
      <c r="C25" s="5">
        <v>52.908376911612287</v>
      </c>
      <c r="D25" s="2">
        <v>50</v>
      </c>
      <c r="E25" s="2">
        <v>53</v>
      </c>
      <c r="F25" s="2">
        <v>55</v>
      </c>
      <c r="G25" s="2">
        <v>57</v>
      </c>
      <c r="H25" s="2">
        <v>60</v>
      </c>
    </row>
    <row r="26" spans="1:8" x14ac:dyDescent="0.25">
      <c r="A26" s="2">
        <v>2016</v>
      </c>
      <c r="B26" s="5"/>
      <c r="C26" s="5">
        <v>52.734383812327202</v>
      </c>
      <c r="D26" s="2">
        <v>50</v>
      </c>
      <c r="E26" s="2">
        <v>53</v>
      </c>
      <c r="F26" s="2">
        <v>55</v>
      </c>
      <c r="G26" s="2">
        <v>57</v>
      </c>
      <c r="H26" s="2">
        <v>60</v>
      </c>
    </row>
    <row r="27" spans="1:8" x14ac:dyDescent="0.25">
      <c r="A27" s="2">
        <v>2017</v>
      </c>
      <c r="B27" s="5"/>
      <c r="C27" s="5">
        <v>52.208822641711819</v>
      </c>
      <c r="D27" s="2">
        <v>50</v>
      </c>
      <c r="E27" s="2">
        <v>53</v>
      </c>
      <c r="F27" s="2">
        <v>55</v>
      </c>
      <c r="G27" s="2">
        <v>57</v>
      </c>
      <c r="H27" s="2">
        <v>60</v>
      </c>
    </row>
    <row r="28" spans="1:8" x14ac:dyDescent="0.25">
      <c r="A28" s="2">
        <v>2018</v>
      </c>
      <c r="B28" s="5"/>
      <c r="C28" s="5">
        <v>50.489648116587958</v>
      </c>
      <c r="D28" s="2">
        <f>D27-1</f>
        <v>49</v>
      </c>
      <c r="E28" s="2">
        <f t="shared" ref="E28:H28" si="0">E27-1</f>
        <v>52</v>
      </c>
      <c r="F28" s="2">
        <f t="shared" si="0"/>
        <v>54</v>
      </c>
      <c r="G28" s="2">
        <f t="shared" si="0"/>
        <v>56</v>
      </c>
      <c r="H28" s="2">
        <f t="shared" si="0"/>
        <v>59</v>
      </c>
    </row>
    <row r="29" spans="1:8" x14ac:dyDescent="0.25">
      <c r="A29" s="2">
        <v>2019</v>
      </c>
      <c r="B29" s="5"/>
      <c r="C29" s="5">
        <v>48.008166520595999</v>
      </c>
      <c r="D29" s="2">
        <v>48</v>
      </c>
      <c r="E29" s="2">
        <v>51</v>
      </c>
      <c r="F29" s="2">
        <v>53</v>
      </c>
      <c r="G29" s="2">
        <v>55</v>
      </c>
      <c r="H29" s="2">
        <v>58</v>
      </c>
    </row>
    <row r="30" spans="1:8" x14ac:dyDescent="0.25">
      <c r="A30" s="6" t="s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31"/>
  <sheetViews>
    <sheetView showGridLines="0" workbookViewId="0">
      <selection activeCell="W1" sqref="W1"/>
    </sheetView>
  </sheetViews>
  <sheetFormatPr defaultRowHeight="15" x14ac:dyDescent="0.25"/>
  <cols>
    <col min="1" max="1" width="19.140625" customWidth="1"/>
    <col min="3" max="3" width="9.5703125" bestFit="1" customWidth="1"/>
    <col min="7" max="7" width="2.42578125" customWidth="1"/>
    <col min="8" max="8" width="2.7109375" customWidth="1"/>
    <col min="9" max="9" width="2.42578125" customWidth="1"/>
    <col min="10" max="10" width="2.140625" customWidth="1"/>
    <col min="12" max="12" width="10.140625" style="190" bestFit="1" customWidth="1"/>
    <col min="13" max="14" width="9.28515625" style="190" bestFit="1" customWidth="1"/>
    <col min="15" max="15" width="11.28515625" style="190" bestFit="1" customWidth="1"/>
    <col min="16" max="16" width="13.42578125" style="190" bestFit="1" customWidth="1"/>
    <col min="17" max="17" width="9.28515625" style="190" bestFit="1" customWidth="1"/>
    <col min="18" max="18" width="10.140625" style="190" bestFit="1" customWidth="1"/>
    <col min="19" max="20" width="9.28515625" style="190" bestFit="1" customWidth="1"/>
  </cols>
  <sheetData>
    <row r="1" spans="1:29" x14ac:dyDescent="0.25">
      <c r="B1" s="164"/>
      <c r="C1" s="165">
        <v>100000</v>
      </c>
      <c r="D1">
        <v>60</v>
      </c>
      <c r="E1">
        <v>25</v>
      </c>
      <c r="G1" s="166"/>
      <c r="H1" s="166"/>
      <c r="I1" s="166"/>
      <c r="J1" s="166"/>
      <c r="L1" s="189"/>
      <c r="R1" s="189"/>
    </row>
    <row r="2" spans="1:29" x14ac:dyDescent="0.25">
      <c r="A2" s="166" t="s">
        <v>616</v>
      </c>
      <c r="B2" s="167" t="s">
        <v>617</v>
      </c>
      <c r="C2" s="167" t="s">
        <v>618</v>
      </c>
      <c r="D2" s="167" t="s">
        <v>619</v>
      </c>
      <c r="E2" s="167" t="s">
        <v>620</v>
      </c>
      <c r="F2" s="167"/>
      <c r="G2" s="166"/>
      <c r="H2" s="166"/>
      <c r="I2" s="166"/>
      <c r="J2" s="168"/>
      <c r="L2" s="169" t="str">
        <f>X3</f>
        <v>iba dlhový limit (170 obcí)</v>
      </c>
      <c r="M2" s="170"/>
      <c r="N2" s="170"/>
      <c r="O2" s="171" t="str">
        <f>X4</f>
        <v>iba limit dlhovej služby (262 obcí)</v>
      </c>
      <c r="P2" s="172"/>
      <c r="Q2" s="172"/>
      <c r="R2" s="173" t="str">
        <f>X5</f>
        <v>oba limity súčasne (39 obcí)</v>
      </c>
      <c r="S2" s="174"/>
      <c r="T2" s="174"/>
      <c r="W2" s="192">
        <v>2015</v>
      </c>
      <c r="X2" s="175" t="s">
        <v>621</v>
      </c>
      <c r="Y2" s="176"/>
      <c r="Z2" s="197"/>
      <c r="AA2" s="195"/>
      <c r="AB2" s="195"/>
    </row>
    <row r="3" spans="1:29" ht="12" customHeight="1" x14ac:dyDescent="0.25">
      <c r="A3" s="170" t="s">
        <v>627</v>
      </c>
      <c r="B3" s="177">
        <v>603481</v>
      </c>
      <c r="C3" s="178">
        <v>223646464.10999995</v>
      </c>
      <c r="D3" s="179">
        <v>56.93</v>
      </c>
      <c r="E3" s="179">
        <v>19.309999999999999</v>
      </c>
      <c r="F3" s="180"/>
      <c r="G3" s="166">
        <f>IF(AND(ISNUMBER(D3),D3&gt;=$D$1),1,0)</f>
        <v>0</v>
      </c>
      <c r="H3" s="166">
        <f>IF(AND(ISNUMBER(E3),E3&gt;=$E$1),1,0)</f>
        <v>0</v>
      </c>
      <c r="I3" s="166">
        <f>G3*H3</f>
        <v>0</v>
      </c>
      <c r="J3" s="166">
        <f t="shared" ref="J3:J66" si="0">IF(OR(AND(ISNUMBER(D3),D3&gt;=$D$1),AND(ISNUMBER(E3),E3&gt;=$E$1)),1,0)</f>
        <v>0</v>
      </c>
      <c r="L3" s="189">
        <f>IF($G3=1,C3,0)</f>
        <v>0</v>
      </c>
      <c r="M3" s="191">
        <f>IF($G3=1,D3,0)/100</f>
        <v>0</v>
      </c>
      <c r="N3" s="191">
        <f>IF($G3=1,E3,0)/100</f>
        <v>0</v>
      </c>
      <c r="O3" s="189">
        <f>IF($H3=1,C3,0)</f>
        <v>0</v>
      </c>
      <c r="P3" s="191">
        <f>IF($H3=1,D3,0)/100</f>
        <v>0</v>
      </c>
      <c r="Q3" s="191">
        <f>IF($H3=1,E3,0)/100</f>
        <v>0</v>
      </c>
      <c r="R3" s="189">
        <f>IF($I3=1,C3,0)</f>
        <v>0</v>
      </c>
      <c r="S3" s="191">
        <f>IF($I3=1,D3,0)/100</f>
        <v>0</v>
      </c>
      <c r="T3" s="191">
        <f>IF($I3=1,E3,0)/100</f>
        <v>0</v>
      </c>
      <c r="W3" s="193">
        <f>SUM(G:G)-W5</f>
        <v>170</v>
      </c>
      <c r="X3" s="181" t="str">
        <f>"iba dlhový limit ("&amp;W3&amp;" obcí)"</f>
        <v>iba dlhový limit (170 obcí)</v>
      </c>
      <c r="Y3" s="182"/>
      <c r="Z3" s="198"/>
      <c r="AA3" s="195"/>
      <c r="AB3" s="195"/>
    </row>
    <row r="4" spans="1:29" ht="12" customHeight="1" x14ac:dyDescent="0.25">
      <c r="A4" s="170" t="s">
        <v>628</v>
      </c>
      <c r="B4" s="177">
        <v>691135</v>
      </c>
      <c r="C4" s="178">
        <v>137966527.83000001</v>
      </c>
      <c r="D4" s="179">
        <v>33.99</v>
      </c>
      <c r="E4" s="179">
        <v>4.0599999999999996</v>
      </c>
      <c r="F4" s="180"/>
      <c r="G4" s="166">
        <f t="shared" ref="G4:G67" si="1">IF(AND(ISNUMBER(D4),D4&gt;=$D$1),1,0)</f>
        <v>0</v>
      </c>
      <c r="H4" s="166">
        <f t="shared" ref="H4:H67" si="2">IF(AND(ISNUMBER(E4),E4&gt;=$E$1),1,0)</f>
        <v>0</v>
      </c>
      <c r="I4" s="166">
        <f t="shared" ref="I4:I67" si="3">G4*H4</f>
        <v>0</v>
      </c>
      <c r="J4" s="166">
        <f t="shared" si="0"/>
        <v>0</v>
      </c>
      <c r="L4" s="189">
        <f t="shared" ref="L4:L67" si="4">IF($G4=1,C4,0)</f>
        <v>0</v>
      </c>
      <c r="M4" s="191">
        <f t="shared" ref="M4:N67" si="5">IF($G4=1,D4,0)/100</f>
        <v>0</v>
      </c>
      <c r="N4" s="191">
        <f t="shared" si="5"/>
        <v>0</v>
      </c>
      <c r="O4" s="189">
        <f t="shared" ref="O4:O67" si="6">IF($H4=1,C4,0)</f>
        <v>0</v>
      </c>
      <c r="P4" s="191">
        <f t="shared" ref="P4:Q67" si="7">IF($H4=1,D4,0)/100</f>
        <v>0</v>
      </c>
      <c r="Q4" s="191">
        <f t="shared" si="7"/>
        <v>0</v>
      </c>
      <c r="R4" s="189">
        <f t="shared" ref="R4:R67" si="8">IF($I4=1,C4,0)</f>
        <v>0</v>
      </c>
      <c r="S4" s="191">
        <f t="shared" ref="S4:T67" si="9">IF($I4=1,D4,0)/100</f>
        <v>0</v>
      </c>
      <c r="T4" s="191">
        <f t="shared" si="9"/>
        <v>0</v>
      </c>
      <c r="W4" s="193">
        <f>SUM(H:H)-W5</f>
        <v>262</v>
      </c>
      <c r="X4" s="181" t="str">
        <f>"iba limit dlhovej služby ("&amp;W4&amp;" obcí)"</f>
        <v>iba limit dlhovej služby (262 obcí)</v>
      </c>
      <c r="Y4" s="182"/>
      <c r="Z4" s="198"/>
      <c r="AA4" s="195"/>
      <c r="AB4" s="195"/>
    </row>
    <row r="5" spans="1:29" ht="12" customHeight="1" x14ac:dyDescent="0.25">
      <c r="A5" s="170" t="s">
        <v>629</v>
      </c>
      <c r="B5" s="177">
        <v>500011</v>
      </c>
      <c r="C5" s="178">
        <v>49843029.339999996</v>
      </c>
      <c r="D5" s="179">
        <v>32.585930781228875</v>
      </c>
      <c r="E5" s="179">
        <v>10.53735127970053</v>
      </c>
      <c r="F5" s="180"/>
      <c r="G5" s="166">
        <f t="shared" si="1"/>
        <v>0</v>
      </c>
      <c r="H5" s="166">
        <f t="shared" si="2"/>
        <v>0</v>
      </c>
      <c r="I5" s="166">
        <f t="shared" si="3"/>
        <v>0</v>
      </c>
      <c r="J5" s="166">
        <f t="shared" si="0"/>
        <v>0</v>
      </c>
      <c r="L5" s="189">
        <f t="shared" si="4"/>
        <v>0</v>
      </c>
      <c r="M5" s="191">
        <f t="shared" si="5"/>
        <v>0</v>
      </c>
      <c r="N5" s="191">
        <f t="shared" si="5"/>
        <v>0</v>
      </c>
      <c r="O5" s="189">
        <f t="shared" si="6"/>
        <v>0</v>
      </c>
      <c r="P5" s="191">
        <f t="shared" si="7"/>
        <v>0</v>
      </c>
      <c r="Q5" s="191">
        <f t="shared" si="7"/>
        <v>0</v>
      </c>
      <c r="R5" s="189">
        <f t="shared" si="8"/>
        <v>0</v>
      </c>
      <c r="S5" s="191">
        <f t="shared" si="9"/>
        <v>0</v>
      </c>
      <c r="T5" s="191">
        <f t="shared" si="9"/>
        <v>0</v>
      </c>
      <c r="W5" s="193">
        <f>SUM(I:I)</f>
        <v>39</v>
      </c>
      <c r="X5" s="181" t="str">
        <f>"oba limity súčasne ("&amp;W5&amp;" obcí)"</f>
        <v>oba limity súčasne (39 obcí)</v>
      </c>
      <c r="Y5" s="182"/>
      <c r="Z5" s="198"/>
      <c r="AA5" s="195"/>
      <c r="AB5" s="195"/>
    </row>
    <row r="6" spans="1:29" ht="12" customHeight="1" x14ac:dyDescent="0.25">
      <c r="A6" s="170" t="s">
        <v>630</v>
      </c>
      <c r="B6" s="177">
        <v>500020</v>
      </c>
      <c r="C6" s="178">
        <v>966904.9</v>
      </c>
      <c r="D6" s="179">
        <v>0</v>
      </c>
      <c r="E6" s="179">
        <v>4.1200080793881586</v>
      </c>
      <c r="F6" s="180"/>
      <c r="G6" s="166">
        <f t="shared" si="1"/>
        <v>0</v>
      </c>
      <c r="H6" s="166">
        <f t="shared" si="2"/>
        <v>0</v>
      </c>
      <c r="I6" s="166">
        <f t="shared" si="3"/>
        <v>0</v>
      </c>
      <c r="J6" s="166">
        <f t="shared" si="0"/>
        <v>0</v>
      </c>
      <c r="L6" s="189">
        <f t="shared" si="4"/>
        <v>0</v>
      </c>
      <c r="M6" s="191">
        <f t="shared" si="5"/>
        <v>0</v>
      </c>
      <c r="N6" s="191">
        <f t="shared" si="5"/>
        <v>0</v>
      </c>
      <c r="O6" s="189">
        <f t="shared" si="6"/>
        <v>0</v>
      </c>
      <c r="P6" s="191">
        <f t="shared" si="7"/>
        <v>0</v>
      </c>
      <c r="Q6" s="191">
        <f t="shared" si="7"/>
        <v>0</v>
      </c>
      <c r="R6" s="189">
        <f t="shared" si="8"/>
        <v>0</v>
      </c>
      <c r="S6" s="191">
        <f t="shared" si="9"/>
        <v>0</v>
      </c>
      <c r="T6" s="191">
        <f t="shared" si="9"/>
        <v>0</v>
      </c>
      <c r="W6" s="193">
        <f>W3+W5</f>
        <v>209</v>
      </c>
      <c r="X6" s="181" t="s">
        <v>622</v>
      </c>
      <c r="Y6" s="182"/>
      <c r="Z6" s="198"/>
      <c r="AA6" s="195"/>
      <c r="AB6" s="195"/>
    </row>
    <row r="7" spans="1:29" ht="12" customHeight="1" x14ac:dyDescent="0.25">
      <c r="A7" s="170" t="s">
        <v>631</v>
      </c>
      <c r="B7" s="177">
        <v>500046</v>
      </c>
      <c r="C7" s="178">
        <v>603274.42000000004</v>
      </c>
      <c r="D7" s="179">
        <v>0</v>
      </c>
      <c r="E7" s="179">
        <v>0</v>
      </c>
      <c r="F7" s="180"/>
      <c r="G7" s="166">
        <f t="shared" si="1"/>
        <v>0</v>
      </c>
      <c r="H7" s="166">
        <f t="shared" si="2"/>
        <v>0</v>
      </c>
      <c r="I7" s="166">
        <f t="shared" si="3"/>
        <v>0</v>
      </c>
      <c r="J7" s="166">
        <f t="shared" si="0"/>
        <v>0</v>
      </c>
      <c r="L7" s="189">
        <f t="shared" si="4"/>
        <v>0</v>
      </c>
      <c r="M7" s="191">
        <f t="shared" si="5"/>
        <v>0</v>
      </c>
      <c r="N7" s="191">
        <f t="shared" si="5"/>
        <v>0</v>
      </c>
      <c r="O7" s="189">
        <f t="shared" si="6"/>
        <v>0</v>
      </c>
      <c r="P7" s="191">
        <f t="shared" si="7"/>
        <v>0</v>
      </c>
      <c r="Q7" s="191">
        <f t="shared" si="7"/>
        <v>0</v>
      </c>
      <c r="R7" s="189">
        <f t="shared" si="8"/>
        <v>0</v>
      </c>
      <c r="S7" s="191">
        <f t="shared" si="9"/>
        <v>0</v>
      </c>
      <c r="T7" s="191">
        <f t="shared" si="9"/>
        <v>0</v>
      </c>
      <c r="W7" s="193">
        <f>W4+W5</f>
        <v>301</v>
      </c>
      <c r="X7" s="181" t="s">
        <v>623</v>
      </c>
      <c r="Y7" s="182"/>
      <c r="Z7" s="198"/>
      <c r="AA7" s="195"/>
      <c r="AB7" s="195"/>
    </row>
    <row r="8" spans="1:29" ht="12" customHeight="1" x14ac:dyDescent="0.25">
      <c r="A8" s="170" t="s">
        <v>632</v>
      </c>
      <c r="B8" s="177">
        <v>500062</v>
      </c>
      <c r="C8" s="178">
        <v>866491.89</v>
      </c>
      <c r="D8" s="179">
        <v>25.206003947711498</v>
      </c>
      <c r="E8" s="179">
        <v>12.261189195896572</v>
      </c>
      <c r="F8" s="180"/>
      <c r="G8" s="166">
        <f t="shared" si="1"/>
        <v>0</v>
      </c>
      <c r="H8" s="166">
        <f t="shared" si="2"/>
        <v>0</v>
      </c>
      <c r="I8" s="166">
        <f t="shared" si="3"/>
        <v>0</v>
      </c>
      <c r="J8" s="166">
        <f t="shared" si="0"/>
        <v>0</v>
      </c>
      <c r="L8" s="189">
        <f t="shared" si="4"/>
        <v>0</v>
      </c>
      <c r="M8" s="191">
        <f t="shared" si="5"/>
        <v>0</v>
      </c>
      <c r="N8" s="191">
        <f t="shared" si="5"/>
        <v>0</v>
      </c>
      <c r="O8" s="189">
        <f t="shared" si="6"/>
        <v>0</v>
      </c>
      <c r="P8" s="191">
        <f t="shared" si="7"/>
        <v>0</v>
      </c>
      <c r="Q8" s="191">
        <f t="shared" si="7"/>
        <v>0</v>
      </c>
      <c r="R8" s="189">
        <f t="shared" si="8"/>
        <v>0</v>
      </c>
      <c r="S8" s="191">
        <f t="shared" si="9"/>
        <v>0</v>
      </c>
      <c r="T8" s="191">
        <f t="shared" si="9"/>
        <v>0</v>
      </c>
      <c r="W8" s="194">
        <f>SUM(J:J)</f>
        <v>471</v>
      </c>
      <c r="X8" s="183" t="s">
        <v>624</v>
      </c>
      <c r="Y8" s="184"/>
      <c r="Z8" s="199"/>
      <c r="AA8" s="196"/>
      <c r="AB8" s="195"/>
    </row>
    <row r="9" spans="1:29" ht="12" customHeight="1" x14ac:dyDescent="0.25">
      <c r="A9" s="170" t="s">
        <v>633</v>
      </c>
      <c r="B9" s="177">
        <v>500071</v>
      </c>
      <c r="C9" s="178">
        <v>1114673.53</v>
      </c>
      <c r="D9" s="179">
        <v>0</v>
      </c>
      <c r="E9" s="179">
        <v>6.7702881578250089</v>
      </c>
      <c r="F9" s="180"/>
      <c r="G9" s="166">
        <f t="shared" si="1"/>
        <v>0</v>
      </c>
      <c r="H9" s="166">
        <f t="shared" si="2"/>
        <v>0</v>
      </c>
      <c r="I9" s="166">
        <f t="shared" si="3"/>
        <v>0</v>
      </c>
      <c r="J9" s="166">
        <f t="shared" si="0"/>
        <v>0</v>
      </c>
      <c r="L9" s="189">
        <f t="shared" si="4"/>
        <v>0</v>
      </c>
      <c r="M9" s="191">
        <f t="shared" si="5"/>
        <v>0</v>
      </c>
      <c r="N9" s="191">
        <f t="shared" si="5"/>
        <v>0</v>
      </c>
      <c r="O9" s="189">
        <f t="shared" si="6"/>
        <v>0</v>
      </c>
      <c r="P9" s="191">
        <f t="shared" si="7"/>
        <v>0</v>
      </c>
      <c r="Q9" s="191">
        <f t="shared" si="7"/>
        <v>0</v>
      </c>
      <c r="R9" s="189">
        <f t="shared" si="8"/>
        <v>0</v>
      </c>
      <c r="S9" s="191">
        <f t="shared" si="9"/>
        <v>0</v>
      </c>
      <c r="T9" s="191">
        <f t="shared" si="9"/>
        <v>0</v>
      </c>
    </row>
    <row r="10" spans="1:29" ht="12" customHeight="1" x14ac:dyDescent="0.25">
      <c r="A10" s="170" t="s">
        <v>634</v>
      </c>
      <c r="B10" s="177">
        <v>500101</v>
      </c>
      <c r="C10" s="178">
        <v>516555.01999999996</v>
      </c>
      <c r="D10" s="179">
        <v>0</v>
      </c>
      <c r="E10" s="179">
        <v>5.2871270131108208</v>
      </c>
      <c r="F10" s="180"/>
      <c r="G10" s="166">
        <f t="shared" si="1"/>
        <v>0</v>
      </c>
      <c r="H10" s="166">
        <f t="shared" si="2"/>
        <v>0</v>
      </c>
      <c r="I10" s="166">
        <f t="shared" si="3"/>
        <v>0</v>
      </c>
      <c r="J10" s="166">
        <f t="shared" si="0"/>
        <v>0</v>
      </c>
      <c r="L10" s="189">
        <f t="shared" si="4"/>
        <v>0</v>
      </c>
      <c r="M10" s="191">
        <f t="shared" si="5"/>
        <v>0</v>
      </c>
      <c r="N10" s="191">
        <f t="shared" si="5"/>
        <v>0</v>
      </c>
      <c r="O10" s="189">
        <f t="shared" si="6"/>
        <v>0</v>
      </c>
      <c r="P10" s="191">
        <f t="shared" si="7"/>
        <v>0</v>
      </c>
      <c r="Q10" s="191">
        <f t="shared" si="7"/>
        <v>0</v>
      </c>
      <c r="R10" s="189">
        <f t="shared" si="8"/>
        <v>0</v>
      </c>
      <c r="S10" s="191">
        <f t="shared" si="9"/>
        <v>0</v>
      </c>
      <c r="T10" s="191">
        <f t="shared" si="9"/>
        <v>0</v>
      </c>
      <c r="W10" s="216" t="s">
        <v>3446</v>
      </c>
      <c r="X10" s="216"/>
      <c r="Y10" s="216"/>
      <c r="Z10" s="216"/>
      <c r="AA10" s="216"/>
      <c r="AB10" s="216"/>
      <c r="AC10" s="216"/>
    </row>
    <row r="11" spans="1:29" ht="12" customHeight="1" x14ac:dyDescent="0.25">
      <c r="A11" s="170" t="s">
        <v>635</v>
      </c>
      <c r="B11" s="177">
        <v>500127</v>
      </c>
      <c r="C11" s="178">
        <v>240199.16999999998</v>
      </c>
      <c r="D11" s="179">
        <v>0</v>
      </c>
      <c r="E11" s="179">
        <v>0</v>
      </c>
      <c r="F11" s="180"/>
      <c r="G11" s="166">
        <f t="shared" si="1"/>
        <v>0</v>
      </c>
      <c r="H11" s="166">
        <f t="shared" si="2"/>
        <v>0</v>
      </c>
      <c r="I11" s="166">
        <f t="shared" si="3"/>
        <v>0</v>
      </c>
      <c r="J11" s="166">
        <f t="shared" si="0"/>
        <v>0</v>
      </c>
      <c r="L11" s="189">
        <f t="shared" si="4"/>
        <v>0</v>
      </c>
      <c r="M11" s="191">
        <f t="shared" si="5"/>
        <v>0</v>
      </c>
      <c r="N11" s="191">
        <f t="shared" si="5"/>
        <v>0</v>
      </c>
      <c r="O11" s="189">
        <f t="shared" si="6"/>
        <v>0</v>
      </c>
      <c r="P11" s="191">
        <f t="shared" si="7"/>
        <v>0</v>
      </c>
      <c r="Q11" s="191">
        <f t="shared" si="7"/>
        <v>0</v>
      </c>
      <c r="R11" s="189">
        <f t="shared" si="8"/>
        <v>0</v>
      </c>
      <c r="S11" s="191">
        <f t="shared" si="9"/>
        <v>0</v>
      </c>
      <c r="T11" s="191">
        <f t="shared" si="9"/>
        <v>0</v>
      </c>
    </row>
    <row r="12" spans="1:29" ht="12" customHeight="1" x14ac:dyDescent="0.25">
      <c r="A12" s="170" t="s">
        <v>636</v>
      </c>
      <c r="B12" s="177">
        <v>500135</v>
      </c>
      <c r="C12" s="178">
        <v>760944.80999999994</v>
      </c>
      <c r="D12" s="179">
        <v>265.87842816090699</v>
      </c>
      <c r="E12" s="179">
        <v>13.606446701436864</v>
      </c>
      <c r="F12" s="180"/>
      <c r="G12" s="166">
        <f t="shared" si="1"/>
        <v>1</v>
      </c>
      <c r="H12" s="166">
        <f t="shared" si="2"/>
        <v>0</v>
      </c>
      <c r="I12" s="166">
        <f t="shared" si="3"/>
        <v>0</v>
      </c>
      <c r="J12" s="166">
        <f t="shared" si="0"/>
        <v>1</v>
      </c>
      <c r="L12" s="189">
        <f t="shared" si="4"/>
        <v>760944.80999999994</v>
      </c>
      <c r="M12" s="191">
        <f t="shared" si="5"/>
        <v>2.6587842816090701</v>
      </c>
      <c r="N12" s="191">
        <f t="shared" si="5"/>
        <v>0.13606446701436864</v>
      </c>
      <c r="O12" s="189">
        <f t="shared" si="6"/>
        <v>0</v>
      </c>
      <c r="P12" s="191">
        <f t="shared" si="7"/>
        <v>0</v>
      </c>
      <c r="Q12" s="191">
        <f t="shared" si="7"/>
        <v>0</v>
      </c>
      <c r="R12" s="189">
        <f t="shared" si="8"/>
        <v>0</v>
      </c>
      <c r="S12" s="191">
        <f t="shared" si="9"/>
        <v>0</v>
      </c>
      <c r="T12" s="191">
        <f t="shared" si="9"/>
        <v>0</v>
      </c>
    </row>
    <row r="13" spans="1:29" ht="12" customHeight="1" x14ac:dyDescent="0.25">
      <c r="A13" s="170" t="s">
        <v>637</v>
      </c>
      <c r="B13" s="177">
        <v>500151</v>
      </c>
      <c r="C13" s="178">
        <v>425269.15</v>
      </c>
      <c r="D13" s="179">
        <v>348.23101793299605</v>
      </c>
      <c r="E13" s="179">
        <v>16.42798684080423</v>
      </c>
      <c r="F13" s="180"/>
      <c r="G13" s="166">
        <f t="shared" si="1"/>
        <v>1</v>
      </c>
      <c r="H13" s="166">
        <f t="shared" si="2"/>
        <v>0</v>
      </c>
      <c r="I13" s="166">
        <f t="shared" si="3"/>
        <v>0</v>
      </c>
      <c r="J13" s="166">
        <f t="shared" si="0"/>
        <v>1</v>
      </c>
      <c r="L13" s="189">
        <f t="shared" si="4"/>
        <v>425269.15</v>
      </c>
      <c r="M13" s="191">
        <f t="shared" si="5"/>
        <v>3.4823101793299607</v>
      </c>
      <c r="N13" s="191">
        <f t="shared" si="5"/>
        <v>0.16427986840804232</v>
      </c>
      <c r="O13" s="189">
        <f t="shared" si="6"/>
        <v>0</v>
      </c>
      <c r="P13" s="191">
        <f t="shared" si="7"/>
        <v>0</v>
      </c>
      <c r="Q13" s="191">
        <f t="shared" si="7"/>
        <v>0</v>
      </c>
      <c r="R13" s="189">
        <f t="shared" si="8"/>
        <v>0</v>
      </c>
      <c r="S13" s="191">
        <f t="shared" si="9"/>
        <v>0</v>
      </c>
      <c r="T13" s="191">
        <f t="shared" si="9"/>
        <v>0</v>
      </c>
    </row>
    <row r="14" spans="1:29" ht="12" customHeight="1" x14ac:dyDescent="0.25">
      <c r="A14" s="170" t="s">
        <v>638</v>
      </c>
      <c r="B14" s="177">
        <v>500160</v>
      </c>
      <c r="C14" s="178">
        <v>323539.06</v>
      </c>
      <c r="D14" s="179">
        <v>34.853229158791521</v>
      </c>
      <c r="E14" s="179">
        <v>2.7141946941429573</v>
      </c>
      <c r="F14" s="180"/>
      <c r="G14" s="166">
        <f t="shared" si="1"/>
        <v>0</v>
      </c>
      <c r="H14" s="166">
        <f t="shared" si="2"/>
        <v>0</v>
      </c>
      <c r="I14" s="166">
        <f t="shared" si="3"/>
        <v>0</v>
      </c>
      <c r="J14" s="166">
        <f t="shared" si="0"/>
        <v>0</v>
      </c>
      <c r="L14" s="189">
        <f t="shared" si="4"/>
        <v>0</v>
      </c>
      <c r="M14" s="191">
        <f t="shared" si="5"/>
        <v>0</v>
      </c>
      <c r="N14" s="191">
        <f t="shared" si="5"/>
        <v>0</v>
      </c>
      <c r="O14" s="189">
        <f t="shared" si="6"/>
        <v>0</v>
      </c>
      <c r="P14" s="191">
        <f t="shared" si="7"/>
        <v>0</v>
      </c>
      <c r="Q14" s="191">
        <f t="shared" si="7"/>
        <v>0</v>
      </c>
      <c r="R14" s="189">
        <f t="shared" si="8"/>
        <v>0</v>
      </c>
      <c r="S14" s="191">
        <f t="shared" si="9"/>
        <v>0</v>
      </c>
      <c r="T14" s="191">
        <f t="shared" si="9"/>
        <v>0</v>
      </c>
    </row>
    <row r="15" spans="1:29" ht="12" customHeight="1" x14ac:dyDescent="0.25">
      <c r="A15" s="170" t="s">
        <v>639</v>
      </c>
      <c r="B15" s="177">
        <v>500194</v>
      </c>
      <c r="C15" s="178">
        <v>498432.7</v>
      </c>
      <c r="D15" s="179">
        <v>3.9267347427245456</v>
      </c>
      <c r="E15" s="179">
        <v>19.148984406520679</v>
      </c>
      <c r="F15" s="180"/>
      <c r="G15" s="166">
        <f t="shared" si="1"/>
        <v>0</v>
      </c>
      <c r="H15" s="166">
        <f t="shared" si="2"/>
        <v>0</v>
      </c>
      <c r="I15" s="166">
        <f t="shared" si="3"/>
        <v>0</v>
      </c>
      <c r="J15" s="166">
        <f t="shared" si="0"/>
        <v>0</v>
      </c>
      <c r="L15" s="189">
        <f t="shared" si="4"/>
        <v>0</v>
      </c>
      <c r="M15" s="191">
        <f t="shared" si="5"/>
        <v>0</v>
      </c>
      <c r="N15" s="191">
        <f t="shared" si="5"/>
        <v>0</v>
      </c>
      <c r="O15" s="189">
        <f t="shared" si="6"/>
        <v>0</v>
      </c>
      <c r="P15" s="191">
        <f t="shared" si="7"/>
        <v>0</v>
      </c>
      <c r="Q15" s="191">
        <f t="shared" si="7"/>
        <v>0</v>
      </c>
      <c r="R15" s="189">
        <f t="shared" si="8"/>
        <v>0</v>
      </c>
      <c r="S15" s="191">
        <f t="shared" si="9"/>
        <v>0</v>
      </c>
      <c r="T15" s="191">
        <f t="shared" si="9"/>
        <v>0</v>
      </c>
    </row>
    <row r="16" spans="1:29" ht="12" customHeight="1" x14ac:dyDescent="0.25">
      <c r="A16" s="170" t="s">
        <v>640</v>
      </c>
      <c r="B16" s="177">
        <v>500232</v>
      </c>
      <c r="C16" s="178">
        <v>918082.65</v>
      </c>
      <c r="D16" s="179">
        <v>12.966053764331567</v>
      </c>
      <c r="E16" s="179">
        <v>2.1996701495230306</v>
      </c>
      <c r="F16" s="180"/>
      <c r="G16" s="166">
        <f t="shared" si="1"/>
        <v>0</v>
      </c>
      <c r="H16" s="166">
        <f t="shared" si="2"/>
        <v>0</v>
      </c>
      <c r="I16" s="166">
        <f t="shared" si="3"/>
        <v>0</v>
      </c>
      <c r="J16" s="166">
        <f t="shared" si="0"/>
        <v>0</v>
      </c>
      <c r="L16" s="189">
        <f t="shared" si="4"/>
        <v>0</v>
      </c>
      <c r="M16" s="191">
        <f t="shared" si="5"/>
        <v>0</v>
      </c>
      <c r="N16" s="191">
        <f t="shared" si="5"/>
        <v>0</v>
      </c>
      <c r="O16" s="189">
        <f t="shared" si="6"/>
        <v>0</v>
      </c>
      <c r="P16" s="191">
        <f t="shared" si="7"/>
        <v>0</v>
      </c>
      <c r="Q16" s="191">
        <f t="shared" si="7"/>
        <v>0</v>
      </c>
      <c r="R16" s="189">
        <f t="shared" si="8"/>
        <v>0</v>
      </c>
      <c r="S16" s="191">
        <f t="shared" si="9"/>
        <v>0</v>
      </c>
      <c r="T16" s="191">
        <f t="shared" si="9"/>
        <v>0</v>
      </c>
    </row>
    <row r="17" spans="1:29" ht="12" customHeight="1" x14ac:dyDescent="0.25">
      <c r="A17" s="170" t="s">
        <v>641</v>
      </c>
      <c r="B17" s="177">
        <v>500241</v>
      </c>
      <c r="C17" s="178">
        <v>538363.80000000005</v>
      </c>
      <c r="D17" s="179">
        <v>0</v>
      </c>
      <c r="E17" s="179">
        <v>0</v>
      </c>
      <c r="F17" s="180"/>
      <c r="G17" s="166">
        <f t="shared" si="1"/>
        <v>0</v>
      </c>
      <c r="H17" s="166">
        <f t="shared" si="2"/>
        <v>0</v>
      </c>
      <c r="I17" s="166">
        <f t="shared" si="3"/>
        <v>0</v>
      </c>
      <c r="J17" s="166">
        <f t="shared" si="0"/>
        <v>0</v>
      </c>
      <c r="L17" s="189">
        <f t="shared" si="4"/>
        <v>0</v>
      </c>
      <c r="M17" s="191">
        <f t="shared" si="5"/>
        <v>0</v>
      </c>
      <c r="N17" s="191">
        <f t="shared" si="5"/>
        <v>0</v>
      </c>
      <c r="O17" s="189">
        <f t="shared" si="6"/>
        <v>0</v>
      </c>
      <c r="P17" s="191">
        <f t="shared" si="7"/>
        <v>0</v>
      </c>
      <c r="Q17" s="191">
        <f t="shared" si="7"/>
        <v>0</v>
      </c>
      <c r="R17" s="189">
        <f t="shared" si="8"/>
        <v>0</v>
      </c>
      <c r="S17" s="191">
        <f t="shared" si="9"/>
        <v>0</v>
      </c>
      <c r="T17" s="191">
        <f t="shared" si="9"/>
        <v>0</v>
      </c>
    </row>
    <row r="18" spans="1:29" ht="12" customHeight="1" x14ac:dyDescent="0.25">
      <c r="A18" s="170" t="s">
        <v>642</v>
      </c>
      <c r="B18" s="177">
        <v>500267</v>
      </c>
      <c r="C18" s="178" t="s">
        <v>280</v>
      </c>
      <c r="D18" s="179" t="s">
        <v>280</v>
      </c>
      <c r="E18" s="179" t="s">
        <v>280</v>
      </c>
      <c r="F18" s="180"/>
      <c r="G18" s="166">
        <f t="shared" si="1"/>
        <v>0</v>
      </c>
      <c r="H18" s="166">
        <f t="shared" si="2"/>
        <v>0</v>
      </c>
      <c r="I18" s="166">
        <f t="shared" si="3"/>
        <v>0</v>
      </c>
      <c r="J18" s="166">
        <f t="shared" si="0"/>
        <v>0</v>
      </c>
      <c r="L18" s="189">
        <f t="shared" si="4"/>
        <v>0</v>
      </c>
      <c r="M18" s="191">
        <f t="shared" si="5"/>
        <v>0</v>
      </c>
      <c r="N18" s="191">
        <f t="shared" si="5"/>
        <v>0</v>
      </c>
      <c r="O18" s="189">
        <f t="shared" si="6"/>
        <v>0</v>
      </c>
      <c r="P18" s="191">
        <f t="shared" si="7"/>
        <v>0</v>
      </c>
      <c r="Q18" s="191">
        <f t="shared" si="7"/>
        <v>0</v>
      </c>
      <c r="R18" s="189">
        <f t="shared" si="8"/>
        <v>0</v>
      </c>
      <c r="S18" s="191">
        <f t="shared" si="9"/>
        <v>0</v>
      </c>
      <c r="T18" s="191">
        <f t="shared" si="9"/>
        <v>0</v>
      </c>
    </row>
    <row r="19" spans="1:29" ht="12" customHeight="1" x14ac:dyDescent="0.25">
      <c r="A19" s="170" t="s">
        <v>643</v>
      </c>
      <c r="B19" s="177">
        <v>500283</v>
      </c>
      <c r="C19" s="178">
        <v>471598.86</v>
      </c>
      <c r="D19" s="179">
        <v>17.883306588145693</v>
      </c>
      <c r="E19" s="179">
        <v>11.637095560409117</v>
      </c>
      <c r="F19" s="180"/>
      <c r="G19" s="166">
        <f t="shared" si="1"/>
        <v>0</v>
      </c>
      <c r="H19" s="166">
        <f t="shared" si="2"/>
        <v>0</v>
      </c>
      <c r="I19" s="166">
        <f t="shared" si="3"/>
        <v>0</v>
      </c>
      <c r="J19" s="166">
        <f t="shared" si="0"/>
        <v>0</v>
      </c>
      <c r="L19" s="189">
        <f t="shared" si="4"/>
        <v>0</v>
      </c>
      <c r="M19" s="191">
        <f t="shared" si="5"/>
        <v>0</v>
      </c>
      <c r="N19" s="191">
        <f t="shared" si="5"/>
        <v>0</v>
      </c>
      <c r="O19" s="189">
        <f t="shared" si="6"/>
        <v>0</v>
      </c>
      <c r="P19" s="191">
        <f t="shared" si="7"/>
        <v>0</v>
      </c>
      <c r="Q19" s="191">
        <f t="shared" si="7"/>
        <v>0</v>
      </c>
      <c r="R19" s="189">
        <f t="shared" si="8"/>
        <v>0</v>
      </c>
      <c r="S19" s="191">
        <f t="shared" si="9"/>
        <v>0</v>
      </c>
      <c r="T19" s="191">
        <f t="shared" si="9"/>
        <v>0</v>
      </c>
    </row>
    <row r="20" spans="1:29" ht="12" customHeight="1" x14ac:dyDescent="0.25">
      <c r="A20" s="170" t="s">
        <v>644</v>
      </c>
      <c r="B20" s="177">
        <v>500305</v>
      </c>
      <c r="C20" s="178">
        <v>244086.44</v>
      </c>
      <c r="D20" s="179">
        <v>37.691565332347018</v>
      </c>
      <c r="E20" s="179">
        <v>12.643143961622775</v>
      </c>
      <c r="F20" s="180"/>
      <c r="G20" s="166">
        <f t="shared" si="1"/>
        <v>0</v>
      </c>
      <c r="H20" s="166">
        <f t="shared" si="2"/>
        <v>0</v>
      </c>
      <c r="I20" s="166">
        <f t="shared" si="3"/>
        <v>0</v>
      </c>
      <c r="J20" s="166">
        <f t="shared" si="0"/>
        <v>0</v>
      </c>
      <c r="L20" s="189">
        <f t="shared" si="4"/>
        <v>0</v>
      </c>
      <c r="M20" s="191">
        <f t="shared" si="5"/>
        <v>0</v>
      </c>
      <c r="N20" s="191">
        <f t="shared" si="5"/>
        <v>0</v>
      </c>
      <c r="O20" s="189">
        <f t="shared" si="6"/>
        <v>0</v>
      </c>
      <c r="P20" s="191">
        <f t="shared" si="7"/>
        <v>0</v>
      </c>
      <c r="Q20" s="191">
        <f t="shared" si="7"/>
        <v>0</v>
      </c>
      <c r="R20" s="189">
        <f t="shared" si="8"/>
        <v>0</v>
      </c>
      <c r="S20" s="191">
        <f t="shared" si="9"/>
        <v>0</v>
      </c>
      <c r="T20" s="191">
        <f t="shared" si="9"/>
        <v>0</v>
      </c>
    </row>
    <row r="21" spans="1:29" ht="12" customHeight="1" x14ac:dyDescent="0.25">
      <c r="A21" s="170" t="s">
        <v>645</v>
      </c>
      <c r="B21" s="177">
        <v>500313</v>
      </c>
      <c r="C21" s="178">
        <v>201605.58</v>
      </c>
      <c r="D21" s="179">
        <v>0</v>
      </c>
      <c r="E21" s="179">
        <v>5.6763905046675802</v>
      </c>
      <c r="F21" s="180"/>
      <c r="G21" s="166">
        <f t="shared" si="1"/>
        <v>0</v>
      </c>
      <c r="H21" s="166">
        <f t="shared" si="2"/>
        <v>0</v>
      </c>
      <c r="I21" s="166">
        <f t="shared" si="3"/>
        <v>0</v>
      </c>
      <c r="J21" s="166">
        <f t="shared" si="0"/>
        <v>0</v>
      </c>
      <c r="L21" s="189">
        <f t="shared" si="4"/>
        <v>0</v>
      </c>
      <c r="M21" s="191">
        <f t="shared" si="5"/>
        <v>0</v>
      </c>
      <c r="N21" s="191">
        <f t="shared" si="5"/>
        <v>0</v>
      </c>
      <c r="O21" s="189">
        <f t="shared" si="6"/>
        <v>0</v>
      </c>
      <c r="P21" s="191">
        <f t="shared" si="7"/>
        <v>0</v>
      </c>
      <c r="Q21" s="191">
        <f t="shared" si="7"/>
        <v>0</v>
      </c>
      <c r="R21" s="189">
        <f t="shared" si="8"/>
        <v>0</v>
      </c>
      <c r="S21" s="191">
        <f t="shared" si="9"/>
        <v>0</v>
      </c>
      <c r="T21" s="191">
        <f t="shared" si="9"/>
        <v>0</v>
      </c>
    </row>
    <row r="22" spans="1:29" ht="12" customHeight="1" x14ac:dyDescent="0.25">
      <c r="A22" s="170" t="s">
        <v>646</v>
      </c>
      <c r="B22" s="177">
        <v>500321</v>
      </c>
      <c r="C22" s="178">
        <v>150368.67000000001</v>
      </c>
      <c r="D22" s="179">
        <v>39.508948240348204</v>
      </c>
      <c r="E22" s="179">
        <v>37.020125269446083</v>
      </c>
      <c r="F22" s="180"/>
      <c r="G22" s="166">
        <f t="shared" si="1"/>
        <v>0</v>
      </c>
      <c r="H22" s="166">
        <f t="shared" si="2"/>
        <v>1</v>
      </c>
      <c r="I22" s="166">
        <f t="shared" si="3"/>
        <v>0</v>
      </c>
      <c r="J22" s="166">
        <f t="shared" si="0"/>
        <v>1</v>
      </c>
      <c r="L22" s="189">
        <f t="shared" si="4"/>
        <v>0</v>
      </c>
      <c r="M22" s="191">
        <f t="shared" si="5"/>
        <v>0</v>
      </c>
      <c r="N22" s="191">
        <f t="shared" si="5"/>
        <v>0</v>
      </c>
      <c r="O22" s="189">
        <f>IF($H22=1,C22,0)</f>
        <v>150368.67000000001</v>
      </c>
      <c r="P22" s="191">
        <f t="shared" si="7"/>
        <v>0.39508948240348202</v>
      </c>
      <c r="Q22" s="191">
        <f t="shared" si="7"/>
        <v>0.37020125269446086</v>
      </c>
      <c r="R22" s="189">
        <f t="shared" si="8"/>
        <v>0</v>
      </c>
      <c r="S22" s="191">
        <f t="shared" si="9"/>
        <v>0</v>
      </c>
      <c r="T22" s="191">
        <f t="shared" si="9"/>
        <v>0</v>
      </c>
    </row>
    <row r="23" spans="1:29" ht="12" customHeight="1" x14ac:dyDescent="0.25">
      <c r="A23" s="170" t="s">
        <v>647</v>
      </c>
      <c r="B23" s="177">
        <v>500348</v>
      </c>
      <c r="C23" s="178">
        <v>584337.12</v>
      </c>
      <c r="D23" s="179">
        <v>0</v>
      </c>
      <c r="E23" s="179">
        <v>0</v>
      </c>
      <c r="F23" s="180"/>
      <c r="G23" s="166">
        <f t="shared" si="1"/>
        <v>0</v>
      </c>
      <c r="H23" s="166">
        <f t="shared" si="2"/>
        <v>0</v>
      </c>
      <c r="I23" s="166">
        <f t="shared" si="3"/>
        <v>0</v>
      </c>
      <c r="J23" s="166">
        <f t="shared" si="0"/>
        <v>0</v>
      </c>
      <c r="L23" s="189">
        <f t="shared" si="4"/>
        <v>0</v>
      </c>
      <c r="M23" s="191">
        <f t="shared" si="5"/>
        <v>0</v>
      </c>
      <c r="N23" s="191">
        <f t="shared" si="5"/>
        <v>0</v>
      </c>
      <c r="O23" s="189">
        <f t="shared" si="6"/>
        <v>0</v>
      </c>
      <c r="P23" s="191">
        <f t="shared" si="7"/>
        <v>0</v>
      </c>
      <c r="Q23" s="191">
        <f t="shared" si="7"/>
        <v>0</v>
      </c>
      <c r="R23" s="189">
        <f t="shared" si="8"/>
        <v>0</v>
      </c>
      <c r="S23" s="191">
        <f t="shared" si="9"/>
        <v>0</v>
      </c>
      <c r="T23" s="191">
        <f t="shared" si="9"/>
        <v>0</v>
      </c>
    </row>
    <row r="24" spans="1:29" ht="12" customHeight="1" x14ac:dyDescent="0.25">
      <c r="A24" s="170" t="s">
        <v>648</v>
      </c>
      <c r="B24" s="177">
        <v>500356</v>
      </c>
      <c r="C24" s="178">
        <v>1012693.96</v>
      </c>
      <c r="D24" s="179">
        <v>38.848137299051331</v>
      </c>
      <c r="E24" s="179">
        <v>4.0197218121059999</v>
      </c>
      <c r="F24" s="180"/>
      <c r="G24" s="166">
        <f t="shared" si="1"/>
        <v>0</v>
      </c>
      <c r="H24" s="166">
        <f t="shared" si="2"/>
        <v>0</v>
      </c>
      <c r="I24" s="166">
        <f t="shared" si="3"/>
        <v>0</v>
      </c>
      <c r="J24" s="166">
        <f t="shared" si="0"/>
        <v>0</v>
      </c>
      <c r="L24" s="189">
        <f t="shared" si="4"/>
        <v>0</v>
      </c>
      <c r="M24" s="191">
        <f t="shared" si="5"/>
        <v>0</v>
      </c>
      <c r="N24" s="191">
        <f t="shared" si="5"/>
        <v>0</v>
      </c>
      <c r="O24" s="189">
        <f t="shared" si="6"/>
        <v>0</v>
      </c>
      <c r="P24" s="191">
        <f t="shared" si="7"/>
        <v>0</v>
      </c>
      <c r="Q24" s="191">
        <f t="shared" si="7"/>
        <v>0</v>
      </c>
      <c r="R24" s="189">
        <f t="shared" si="8"/>
        <v>0</v>
      </c>
      <c r="S24" s="191">
        <f t="shared" si="9"/>
        <v>0</v>
      </c>
      <c r="T24" s="191">
        <f t="shared" si="9"/>
        <v>0</v>
      </c>
    </row>
    <row r="25" spans="1:29" ht="12" customHeight="1" x14ac:dyDescent="0.25">
      <c r="A25" s="170" t="s">
        <v>649</v>
      </c>
      <c r="B25" s="177">
        <v>500364</v>
      </c>
      <c r="C25" s="178">
        <v>638272.49</v>
      </c>
      <c r="D25" s="179">
        <v>62.202201445341942</v>
      </c>
      <c r="E25" s="179">
        <v>7.608386819240792</v>
      </c>
      <c r="F25" s="180"/>
      <c r="G25" s="166">
        <f t="shared" si="1"/>
        <v>1</v>
      </c>
      <c r="H25" s="166">
        <f t="shared" si="2"/>
        <v>0</v>
      </c>
      <c r="I25" s="166">
        <f t="shared" si="3"/>
        <v>0</v>
      </c>
      <c r="J25" s="166">
        <f t="shared" si="0"/>
        <v>1</v>
      </c>
      <c r="L25" s="189">
        <f t="shared" si="4"/>
        <v>638272.49</v>
      </c>
      <c r="M25" s="191">
        <f t="shared" si="5"/>
        <v>0.62202201445341943</v>
      </c>
      <c r="N25" s="191">
        <f t="shared" si="5"/>
        <v>7.6083868192407922E-2</v>
      </c>
      <c r="O25" s="189">
        <f t="shared" si="6"/>
        <v>0</v>
      </c>
      <c r="P25" s="191">
        <f t="shared" si="7"/>
        <v>0</v>
      </c>
      <c r="Q25" s="191">
        <f t="shared" si="7"/>
        <v>0</v>
      </c>
      <c r="R25" s="189">
        <f t="shared" si="8"/>
        <v>0</v>
      </c>
      <c r="S25" s="191">
        <f t="shared" si="9"/>
        <v>0</v>
      </c>
      <c r="T25" s="191">
        <f t="shared" si="9"/>
        <v>0</v>
      </c>
    </row>
    <row r="26" spans="1:29" ht="12" customHeight="1" x14ac:dyDescent="0.25">
      <c r="A26" s="170" t="s">
        <v>650</v>
      </c>
      <c r="B26" s="177">
        <v>500372</v>
      </c>
      <c r="C26" s="178">
        <v>1339253.75</v>
      </c>
      <c r="D26" s="179">
        <v>27.89487802442218</v>
      </c>
      <c r="E26" s="179">
        <v>4.539188335294936</v>
      </c>
      <c r="F26" s="180"/>
      <c r="G26" s="166">
        <f t="shared" si="1"/>
        <v>0</v>
      </c>
      <c r="H26" s="166">
        <f t="shared" si="2"/>
        <v>0</v>
      </c>
      <c r="I26" s="166">
        <f t="shared" si="3"/>
        <v>0</v>
      </c>
      <c r="J26" s="166">
        <f t="shared" si="0"/>
        <v>0</v>
      </c>
      <c r="L26" s="189">
        <f t="shared" si="4"/>
        <v>0</v>
      </c>
      <c r="M26" s="191">
        <f t="shared" si="5"/>
        <v>0</v>
      </c>
      <c r="N26" s="191">
        <f t="shared" si="5"/>
        <v>0</v>
      </c>
      <c r="O26" s="189">
        <f t="shared" si="6"/>
        <v>0</v>
      </c>
      <c r="P26" s="191">
        <f t="shared" si="7"/>
        <v>0</v>
      </c>
      <c r="Q26" s="191">
        <f t="shared" si="7"/>
        <v>0</v>
      </c>
      <c r="R26" s="189">
        <f t="shared" si="8"/>
        <v>0</v>
      </c>
      <c r="S26" s="191">
        <f t="shared" si="9"/>
        <v>0</v>
      </c>
      <c r="T26" s="191">
        <f t="shared" si="9"/>
        <v>0</v>
      </c>
    </row>
    <row r="27" spans="1:29" ht="12" customHeight="1" x14ac:dyDescent="0.25">
      <c r="A27" s="170" t="s">
        <v>651</v>
      </c>
      <c r="B27" s="177">
        <v>500381</v>
      </c>
      <c r="C27" s="178">
        <v>321292.75</v>
      </c>
      <c r="D27" s="179">
        <v>9.8830428013081537</v>
      </c>
      <c r="E27" s="179">
        <v>2.8491648193119827</v>
      </c>
      <c r="F27" s="180"/>
      <c r="G27" s="166">
        <f t="shared" si="1"/>
        <v>0</v>
      </c>
      <c r="H27" s="166">
        <f t="shared" si="2"/>
        <v>0</v>
      </c>
      <c r="I27" s="166">
        <f t="shared" si="3"/>
        <v>0</v>
      </c>
      <c r="J27" s="166">
        <f t="shared" si="0"/>
        <v>0</v>
      </c>
      <c r="L27" s="189">
        <f t="shared" si="4"/>
        <v>0</v>
      </c>
      <c r="M27" s="191">
        <f t="shared" si="5"/>
        <v>0</v>
      </c>
      <c r="N27" s="191">
        <f t="shared" si="5"/>
        <v>0</v>
      </c>
      <c r="O27" s="189">
        <f t="shared" si="6"/>
        <v>0</v>
      </c>
      <c r="P27" s="191">
        <f t="shared" si="7"/>
        <v>0</v>
      </c>
      <c r="Q27" s="191">
        <f t="shared" si="7"/>
        <v>0</v>
      </c>
      <c r="R27" s="189">
        <f t="shared" si="8"/>
        <v>0</v>
      </c>
      <c r="S27" s="191">
        <f t="shared" si="9"/>
        <v>0</v>
      </c>
      <c r="T27" s="191">
        <f t="shared" si="9"/>
        <v>0</v>
      </c>
    </row>
    <row r="28" spans="1:29" ht="12" customHeight="1" x14ac:dyDescent="0.25">
      <c r="A28" s="170" t="s">
        <v>652</v>
      </c>
      <c r="B28" s="177">
        <v>500399</v>
      </c>
      <c r="C28" s="178">
        <v>61904.3</v>
      </c>
      <c r="D28" s="179">
        <v>0</v>
      </c>
      <c r="E28" s="179">
        <v>0</v>
      </c>
      <c r="F28" s="180"/>
      <c r="G28" s="166">
        <f t="shared" si="1"/>
        <v>0</v>
      </c>
      <c r="H28" s="166">
        <f t="shared" si="2"/>
        <v>0</v>
      </c>
      <c r="I28" s="166">
        <f t="shared" si="3"/>
        <v>0</v>
      </c>
      <c r="J28" s="166">
        <f t="shared" si="0"/>
        <v>0</v>
      </c>
      <c r="L28" s="189">
        <f t="shared" si="4"/>
        <v>0</v>
      </c>
      <c r="M28" s="191">
        <f t="shared" si="5"/>
        <v>0</v>
      </c>
      <c r="N28" s="191">
        <f t="shared" si="5"/>
        <v>0</v>
      </c>
      <c r="O28" s="189">
        <f t="shared" si="6"/>
        <v>0</v>
      </c>
      <c r="P28" s="191">
        <f t="shared" si="7"/>
        <v>0</v>
      </c>
      <c r="Q28" s="191">
        <f t="shared" si="7"/>
        <v>0</v>
      </c>
      <c r="R28" s="189">
        <f t="shared" si="8"/>
        <v>0</v>
      </c>
      <c r="S28" s="191">
        <f t="shared" si="9"/>
        <v>0</v>
      </c>
      <c r="T28" s="191">
        <f t="shared" si="9"/>
        <v>0</v>
      </c>
    </row>
    <row r="29" spans="1:29" ht="12" customHeight="1" x14ac:dyDescent="0.25">
      <c r="A29" s="170" t="s">
        <v>653</v>
      </c>
      <c r="B29" s="177">
        <v>500402</v>
      </c>
      <c r="C29" s="178">
        <v>714047.05999999994</v>
      </c>
      <c r="D29" s="179">
        <v>36.70780466486341</v>
      </c>
      <c r="E29" s="179">
        <v>95.08708711719926</v>
      </c>
      <c r="F29" s="180"/>
      <c r="G29" s="166">
        <f t="shared" si="1"/>
        <v>0</v>
      </c>
      <c r="H29" s="166">
        <f t="shared" si="2"/>
        <v>1</v>
      </c>
      <c r="I29" s="166">
        <f t="shared" si="3"/>
        <v>0</v>
      </c>
      <c r="J29" s="166">
        <f t="shared" si="0"/>
        <v>1</v>
      </c>
      <c r="L29" s="189">
        <f t="shared" si="4"/>
        <v>0</v>
      </c>
      <c r="M29" s="191">
        <f t="shared" si="5"/>
        <v>0</v>
      </c>
      <c r="N29" s="191">
        <f t="shared" si="5"/>
        <v>0</v>
      </c>
      <c r="O29" s="189">
        <f t="shared" si="6"/>
        <v>714047.05999999994</v>
      </c>
      <c r="P29" s="191">
        <f t="shared" si="7"/>
        <v>0.36707804664863408</v>
      </c>
      <c r="Q29" s="191">
        <f t="shared" si="7"/>
        <v>0.95087087117199265</v>
      </c>
      <c r="R29" s="189">
        <f t="shared" si="8"/>
        <v>0</v>
      </c>
      <c r="S29" s="191">
        <f t="shared" si="9"/>
        <v>0</v>
      </c>
      <c r="T29" s="191">
        <f t="shared" si="9"/>
        <v>0</v>
      </c>
    </row>
    <row r="30" spans="1:29" ht="12" customHeight="1" x14ac:dyDescent="0.25">
      <c r="A30" s="170" t="s">
        <v>654</v>
      </c>
      <c r="B30" s="177">
        <v>500411</v>
      </c>
      <c r="C30" s="178">
        <v>833497.26</v>
      </c>
      <c r="D30" s="179">
        <v>67.464326157472925</v>
      </c>
      <c r="E30" s="179">
        <v>9.6375901703624081</v>
      </c>
      <c r="F30" s="180"/>
      <c r="G30" s="166">
        <f t="shared" si="1"/>
        <v>1</v>
      </c>
      <c r="H30" s="166">
        <f t="shared" si="2"/>
        <v>0</v>
      </c>
      <c r="I30" s="166">
        <f t="shared" si="3"/>
        <v>0</v>
      </c>
      <c r="J30" s="166">
        <f t="shared" si="0"/>
        <v>1</v>
      </c>
      <c r="L30" s="189">
        <f t="shared" si="4"/>
        <v>833497.26</v>
      </c>
      <c r="M30" s="191">
        <f t="shared" si="5"/>
        <v>0.6746432615747292</v>
      </c>
      <c r="N30" s="191">
        <f t="shared" si="5"/>
        <v>9.6375901703624076E-2</v>
      </c>
      <c r="O30" s="189">
        <f t="shared" si="6"/>
        <v>0</v>
      </c>
      <c r="P30" s="191">
        <f t="shared" si="7"/>
        <v>0</v>
      </c>
      <c r="Q30" s="191">
        <f t="shared" si="7"/>
        <v>0</v>
      </c>
      <c r="R30" s="189">
        <f t="shared" si="8"/>
        <v>0</v>
      </c>
      <c r="S30" s="191">
        <f t="shared" si="9"/>
        <v>0</v>
      </c>
      <c r="T30" s="191">
        <f t="shared" si="9"/>
        <v>0</v>
      </c>
      <c r="X30" s="185"/>
      <c r="Y30" s="185"/>
      <c r="Z30" s="185"/>
      <c r="AA30" s="185"/>
      <c r="AC30" s="166" t="s">
        <v>625</v>
      </c>
    </row>
    <row r="31" spans="1:29" ht="12" customHeight="1" x14ac:dyDescent="0.25">
      <c r="A31" s="170" t="s">
        <v>655</v>
      </c>
      <c r="B31" s="177">
        <v>500429</v>
      </c>
      <c r="C31" s="178">
        <v>140699.67000000001</v>
      </c>
      <c r="D31" s="179">
        <v>20.038426529358595</v>
      </c>
      <c r="E31" s="179">
        <v>6.0654228968696229</v>
      </c>
      <c r="F31" s="180"/>
      <c r="G31" s="166">
        <f t="shared" si="1"/>
        <v>0</v>
      </c>
      <c r="H31" s="166">
        <f t="shared" si="2"/>
        <v>0</v>
      </c>
      <c r="I31" s="166">
        <f t="shared" si="3"/>
        <v>0</v>
      </c>
      <c r="J31" s="166">
        <f t="shared" si="0"/>
        <v>0</v>
      </c>
      <c r="L31" s="189">
        <f t="shared" si="4"/>
        <v>0</v>
      </c>
      <c r="M31" s="191">
        <f t="shared" si="5"/>
        <v>0</v>
      </c>
      <c r="N31" s="191">
        <f t="shared" si="5"/>
        <v>0</v>
      </c>
      <c r="O31" s="189">
        <f t="shared" si="6"/>
        <v>0</v>
      </c>
      <c r="P31" s="191">
        <f t="shared" si="7"/>
        <v>0</v>
      </c>
      <c r="Q31" s="191">
        <f t="shared" si="7"/>
        <v>0</v>
      </c>
      <c r="R31" s="189">
        <f t="shared" si="8"/>
        <v>0</v>
      </c>
      <c r="S31" s="191">
        <f t="shared" si="9"/>
        <v>0</v>
      </c>
      <c r="T31" s="191">
        <f t="shared" si="9"/>
        <v>0</v>
      </c>
    </row>
    <row r="32" spans="1:29" ht="12" customHeight="1" x14ac:dyDescent="0.25">
      <c r="A32" s="170" t="s">
        <v>656</v>
      </c>
      <c r="B32" s="177">
        <v>500437</v>
      </c>
      <c r="C32" s="178">
        <v>241934.32</v>
      </c>
      <c r="D32" s="179">
        <v>0</v>
      </c>
      <c r="E32" s="179">
        <v>0</v>
      </c>
      <c r="F32" s="180"/>
      <c r="G32" s="166">
        <f t="shared" si="1"/>
        <v>0</v>
      </c>
      <c r="H32" s="166">
        <f t="shared" si="2"/>
        <v>0</v>
      </c>
      <c r="I32" s="166">
        <f t="shared" si="3"/>
        <v>0</v>
      </c>
      <c r="J32" s="166">
        <f t="shared" si="0"/>
        <v>0</v>
      </c>
      <c r="L32" s="189">
        <f t="shared" si="4"/>
        <v>0</v>
      </c>
      <c r="M32" s="191">
        <f t="shared" si="5"/>
        <v>0</v>
      </c>
      <c r="N32" s="191">
        <f t="shared" si="5"/>
        <v>0</v>
      </c>
      <c r="O32" s="189">
        <f t="shared" si="6"/>
        <v>0</v>
      </c>
      <c r="P32" s="191">
        <f t="shared" si="7"/>
        <v>0</v>
      </c>
      <c r="Q32" s="191">
        <f t="shared" si="7"/>
        <v>0</v>
      </c>
      <c r="R32" s="189">
        <f t="shared" si="8"/>
        <v>0</v>
      </c>
      <c r="S32" s="191">
        <f t="shared" si="9"/>
        <v>0</v>
      </c>
      <c r="T32" s="191">
        <f t="shared" si="9"/>
        <v>0</v>
      </c>
    </row>
    <row r="33" spans="1:31" ht="12" customHeight="1" x14ac:dyDescent="0.25">
      <c r="A33" s="170" t="s">
        <v>657</v>
      </c>
      <c r="B33" s="177">
        <v>500453</v>
      </c>
      <c r="C33" s="178">
        <v>1024577.84</v>
      </c>
      <c r="D33" s="179">
        <v>0</v>
      </c>
      <c r="E33" s="179">
        <v>1.4193240798571245</v>
      </c>
      <c r="F33" s="180"/>
      <c r="G33" s="166">
        <f t="shared" si="1"/>
        <v>0</v>
      </c>
      <c r="H33" s="166">
        <f t="shared" si="2"/>
        <v>0</v>
      </c>
      <c r="I33" s="166">
        <f t="shared" si="3"/>
        <v>0</v>
      </c>
      <c r="J33" s="166">
        <f t="shared" si="0"/>
        <v>0</v>
      </c>
      <c r="L33" s="189">
        <f t="shared" si="4"/>
        <v>0</v>
      </c>
      <c r="M33" s="191">
        <f t="shared" si="5"/>
        <v>0</v>
      </c>
      <c r="N33" s="191">
        <f t="shared" si="5"/>
        <v>0</v>
      </c>
      <c r="O33" s="189">
        <f t="shared" si="6"/>
        <v>0</v>
      </c>
      <c r="P33" s="191">
        <f t="shared" si="7"/>
        <v>0</v>
      </c>
      <c r="Q33" s="191">
        <f t="shared" si="7"/>
        <v>0</v>
      </c>
      <c r="R33" s="189">
        <f t="shared" si="8"/>
        <v>0</v>
      </c>
      <c r="S33" s="191">
        <f t="shared" si="9"/>
        <v>0</v>
      </c>
      <c r="T33" s="191">
        <f t="shared" si="9"/>
        <v>0</v>
      </c>
    </row>
    <row r="34" spans="1:31" ht="12" customHeight="1" x14ac:dyDescent="0.25">
      <c r="A34" s="170" t="s">
        <v>658</v>
      </c>
      <c r="B34" s="177">
        <v>500461</v>
      </c>
      <c r="C34" s="178">
        <v>227912.4</v>
      </c>
      <c r="D34" s="179">
        <v>0</v>
      </c>
      <c r="E34" s="179">
        <v>0</v>
      </c>
      <c r="F34" s="180"/>
      <c r="G34" s="166">
        <f t="shared" si="1"/>
        <v>0</v>
      </c>
      <c r="H34" s="166">
        <f t="shared" si="2"/>
        <v>0</v>
      </c>
      <c r="I34" s="166">
        <f t="shared" si="3"/>
        <v>0</v>
      </c>
      <c r="J34" s="166">
        <f t="shared" si="0"/>
        <v>0</v>
      </c>
      <c r="L34" s="189">
        <f t="shared" si="4"/>
        <v>0</v>
      </c>
      <c r="M34" s="191">
        <f t="shared" si="5"/>
        <v>0</v>
      </c>
      <c r="N34" s="191">
        <f t="shared" si="5"/>
        <v>0</v>
      </c>
      <c r="O34" s="189">
        <f t="shared" si="6"/>
        <v>0</v>
      </c>
      <c r="P34" s="191">
        <f t="shared" si="7"/>
        <v>0</v>
      </c>
      <c r="Q34" s="191">
        <f t="shared" si="7"/>
        <v>0</v>
      </c>
      <c r="R34" s="189">
        <f t="shared" si="8"/>
        <v>0</v>
      </c>
      <c r="S34" s="191">
        <f t="shared" si="9"/>
        <v>0</v>
      </c>
      <c r="T34" s="191">
        <f t="shared" si="9"/>
        <v>0</v>
      </c>
    </row>
    <row r="35" spans="1:31" ht="12" customHeight="1" x14ac:dyDescent="0.25">
      <c r="A35" s="170" t="s">
        <v>659</v>
      </c>
      <c r="B35" s="177">
        <v>500470</v>
      </c>
      <c r="C35" s="178">
        <v>244265.25</v>
      </c>
      <c r="D35" s="179">
        <v>29.987073478523858</v>
      </c>
      <c r="E35" s="179">
        <v>4.6621449428438959</v>
      </c>
      <c r="F35" s="180"/>
      <c r="G35" s="166">
        <f t="shared" si="1"/>
        <v>0</v>
      </c>
      <c r="H35" s="166">
        <f t="shared" si="2"/>
        <v>0</v>
      </c>
      <c r="I35" s="166">
        <f t="shared" si="3"/>
        <v>0</v>
      </c>
      <c r="J35" s="166">
        <f t="shared" si="0"/>
        <v>0</v>
      </c>
      <c r="L35" s="189">
        <f t="shared" si="4"/>
        <v>0</v>
      </c>
      <c r="M35" s="191">
        <f t="shared" si="5"/>
        <v>0</v>
      </c>
      <c r="N35" s="191">
        <f t="shared" si="5"/>
        <v>0</v>
      </c>
      <c r="O35" s="189">
        <f t="shared" si="6"/>
        <v>0</v>
      </c>
      <c r="P35" s="191">
        <f t="shared" si="7"/>
        <v>0</v>
      </c>
      <c r="Q35" s="191">
        <f t="shared" si="7"/>
        <v>0</v>
      </c>
      <c r="R35" s="189">
        <f t="shared" si="8"/>
        <v>0</v>
      </c>
      <c r="S35" s="191">
        <f t="shared" si="9"/>
        <v>0</v>
      </c>
      <c r="T35" s="191">
        <f t="shared" si="9"/>
        <v>0</v>
      </c>
      <c r="W35" s="186" t="s">
        <v>626</v>
      </c>
      <c r="Y35" s="166"/>
      <c r="AA35" s="166"/>
      <c r="AC35" s="166"/>
    </row>
    <row r="36" spans="1:31" ht="12" customHeight="1" x14ac:dyDescent="0.25">
      <c r="A36" s="170" t="s">
        <v>660</v>
      </c>
      <c r="B36" s="177">
        <v>500488</v>
      </c>
      <c r="C36" s="178">
        <v>536452.19000000006</v>
      </c>
      <c r="D36" s="179">
        <v>18.067039674122686</v>
      </c>
      <c r="E36" s="179">
        <v>27.022273876820226</v>
      </c>
      <c r="F36" s="180"/>
      <c r="G36" s="166">
        <f t="shared" si="1"/>
        <v>0</v>
      </c>
      <c r="H36" s="166">
        <f t="shared" si="2"/>
        <v>1</v>
      </c>
      <c r="I36" s="166">
        <f t="shared" si="3"/>
        <v>0</v>
      </c>
      <c r="J36" s="166">
        <f t="shared" si="0"/>
        <v>1</v>
      </c>
      <c r="L36" s="189">
        <f t="shared" si="4"/>
        <v>0</v>
      </c>
      <c r="M36" s="191">
        <f t="shared" si="5"/>
        <v>0</v>
      </c>
      <c r="N36" s="191">
        <f t="shared" si="5"/>
        <v>0</v>
      </c>
      <c r="O36" s="189">
        <f t="shared" si="6"/>
        <v>536452.19000000006</v>
      </c>
      <c r="P36" s="191">
        <f t="shared" si="7"/>
        <v>0.18067039674122687</v>
      </c>
      <c r="Q36" s="191">
        <f t="shared" si="7"/>
        <v>0.27022273876820224</v>
      </c>
      <c r="R36" s="189">
        <f t="shared" si="8"/>
        <v>0</v>
      </c>
      <c r="S36" s="191">
        <f t="shared" si="9"/>
        <v>0</v>
      </c>
      <c r="T36" s="191">
        <f t="shared" si="9"/>
        <v>0</v>
      </c>
      <c r="W36" s="187">
        <f>0</f>
        <v>0</v>
      </c>
      <c r="X36" s="187">
        <f>$D$1/100</f>
        <v>0.6</v>
      </c>
      <c r="Y36" s="165">
        <f t="shared" ref="Y36:Y99" si="10">$C$1</f>
        <v>100000</v>
      </c>
      <c r="Z36" s="165"/>
      <c r="AA36" s="188">
        <f>$E$1/100</f>
        <v>0.25</v>
      </c>
      <c r="AB36" s="188">
        <f>W36</f>
        <v>0</v>
      </c>
      <c r="AC36" s="165">
        <f t="shared" ref="AC36:AC99" si="11">$C$1</f>
        <v>100000</v>
      </c>
    </row>
    <row r="37" spans="1:31" ht="12" customHeight="1" x14ac:dyDescent="0.25">
      <c r="A37" s="170" t="s">
        <v>661</v>
      </c>
      <c r="B37" s="177">
        <v>500500</v>
      </c>
      <c r="C37" s="178">
        <v>459608.27</v>
      </c>
      <c r="D37" s="179">
        <v>8.9234599716841387</v>
      </c>
      <c r="E37" s="179">
        <v>12.997253073796955</v>
      </c>
      <c r="F37" s="180"/>
      <c r="G37" s="166">
        <f t="shared" si="1"/>
        <v>0</v>
      </c>
      <c r="H37" s="166">
        <f t="shared" si="2"/>
        <v>0</v>
      </c>
      <c r="I37" s="166">
        <f t="shared" si="3"/>
        <v>0</v>
      </c>
      <c r="J37" s="166">
        <f t="shared" si="0"/>
        <v>0</v>
      </c>
      <c r="L37" s="189">
        <f t="shared" si="4"/>
        <v>0</v>
      </c>
      <c r="M37" s="191">
        <f t="shared" si="5"/>
        <v>0</v>
      </c>
      <c r="N37" s="191">
        <f t="shared" si="5"/>
        <v>0</v>
      </c>
      <c r="O37" s="189">
        <f t="shared" si="6"/>
        <v>0</v>
      </c>
      <c r="P37" s="191">
        <f t="shared" si="7"/>
        <v>0</v>
      </c>
      <c r="Q37" s="191">
        <f t="shared" si="7"/>
        <v>0</v>
      </c>
      <c r="R37" s="189">
        <f t="shared" si="8"/>
        <v>0</v>
      </c>
      <c r="S37" s="191">
        <f t="shared" si="9"/>
        <v>0</v>
      </c>
      <c r="T37" s="191">
        <f t="shared" si="9"/>
        <v>0</v>
      </c>
      <c r="W37" s="187">
        <f>W36+0.005</f>
        <v>5.0000000000000001E-3</v>
      </c>
      <c r="X37" s="187">
        <f t="shared" ref="X37:X100" si="12">$D$1/100</f>
        <v>0.6</v>
      </c>
      <c r="Y37" s="165">
        <f t="shared" si="10"/>
        <v>100000</v>
      </c>
      <c r="Z37" s="165"/>
      <c r="AA37" s="188">
        <f t="shared" ref="AA37:AA100" si="13">$E$1/100</f>
        <v>0.25</v>
      </c>
      <c r="AB37" s="188">
        <f t="shared" ref="AB37:AB100" si="14">W37</f>
        <v>5.0000000000000001E-3</v>
      </c>
      <c r="AC37" s="165">
        <f t="shared" si="11"/>
        <v>100000</v>
      </c>
    </row>
    <row r="38" spans="1:31" ht="12" customHeight="1" x14ac:dyDescent="0.25">
      <c r="A38" s="170" t="s">
        <v>662</v>
      </c>
      <c r="B38" s="177">
        <v>500518</v>
      </c>
      <c r="C38" s="178">
        <v>118289.67</v>
      </c>
      <c r="D38" s="179">
        <v>0</v>
      </c>
      <c r="E38" s="179">
        <v>0</v>
      </c>
      <c r="F38" s="180"/>
      <c r="G38" s="166">
        <f t="shared" si="1"/>
        <v>0</v>
      </c>
      <c r="H38" s="166">
        <f t="shared" si="2"/>
        <v>0</v>
      </c>
      <c r="I38" s="166">
        <f t="shared" si="3"/>
        <v>0</v>
      </c>
      <c r="J38" s="166">
        <f t="shared" si="0"/>
        <v>0</v>
      </c>
      <c r="L38" s="189">
        <f t="shared" si="4"/>
        <v>0</v>
      </c>
      <c r="M38" s="191">
        <f t="shared" si="5"/>
        <v>0</v>
      </c>
      <c r="N38" s="191">
        <f t="shared" si="5"/>
        <v>0</v>
      </c>
      <c r="O38" s="189">
        <f t="shared" si="6"/>
        <v>0</v>
      </c>
      <c r="P38" s="191">
        <f t="shared" si="7"/>
        <v>0</v>
      </c>
      <c r="Q38" s="191">
        <f t="shared" si="7"/>
        <v>0</v>
      </c>
      <c r="R38" s="189">
        <f t="shared" si="8"/>
        <v>0</v>
      </c>
      <c r="S38" s="191">
        <f t="shared" si="9"/>
        <v>0</v>
      </c>
      <c r="T38" s="191">
        <f t="shared" si="9"/>
        <v>0</v>
      </c>
      <c r="W38" s="187">
        <f t="shared" ref="W38:W101" si="15">W37+0.005</f>
        <v>0.01</v>
      </c>
      <c r="X38" s="187">
        <f t="shared" si="12"/>
        <v>0.6</v>
      </c>
      <c r="Y38" s="165">
        <f t="shared" si="10"/>
        <v>100000</v>
      </c>
      <c r="Z38" s="165"/>
      <c r="AA38" s="188">
        <f t="shared" si="13"/>
        <v>0.25</v>
      </c>
      <c r="AB38" s="188">
        <f t="shared" si="14"/>
        <v>0.01</v>
      </c>
      <c r="AC38" s="165">
        <f t="shared" si="11"/>
        <v>100000</v>
      </c>
    </row>
    <row r="39" spans="1:31" ht="12" customHeight="1" x14ac:dyDescent="0.25">
      <c r="A39" s="170" t="s">
        <v>663</v>
      </c>
      <c r="B39" s="177">
        <v>500534</v>
      </c>
      <c r="C39" s="178">
        <v>84788.42</v>
      </c>
      <c r="D39" s="179">
        <v>2.6915703818988486</v>
      </c>
      <c r="E39" s="179">
        <v>24.516036505928522</v>
      </c>
      <c r="F39" s="180"/>
      <c r="G39" s="166">
        <f t="shared" si="1"/>
        <v>0</v>
      </c>
      <c r="H39" s="166">
        <f t="shared" si="2"/>
        <v>0</v>
      </c>
      <c r="I39" s="166">
        <f t="shared" si="3"/>
        <v>0</v>
      </c>
      <c r="J39" s="166">
        <f t="shared" si="0"/>
        <v>0</v>
      </c>
      <c r="L39" s="189">
        <f t="shared" si="4"/>
        <v>0</v>
      </c>
      <c r="M39" s="191">
        <f t="shared" si="5"/>
        <v>0</v>
      </c>
      <c r="N39" s="191">
        <f t="shared" si="5"/>
        <v>0</v>
      </c>
      <c r="O39" s="189">
        <f t="shared" si="6"/>
        <v>0</v>
      </c>
      <c r="P39" s="191">
        <f t="shared" si="7"/>
        <v>0</v>
      </c>
      <c r="Q39" s="191">
        <f t="shared" si="7"/>
        <v>0</v>
      </c>
      <c r="R39" s="189">
        <f t="shared" si="8"/>
        <v>0</v>
      </c>
      <c r="S39" s="191">
        <f t="shared" si="9"/>
        <v>0</v>
      </c>
      <c r="T39" s="191">
        <f t="shared" si="9"/>
        <v>0</v>
      </c>
      <c r="W39" s="187">
        <f t="shared" si="15"/>
        <v>1.4999999999999999E-2</v>
      </c>
      <c r="X39" s="187">
        <f t="shared" si="12"/>
        <v>0.6</v>
      </c>
      <c r="Y39" s="165">
        <f t="shared" si="10"/>
        <v>100000</v>
      </c>
      <c r="Z39" s="165"/>
      <c r="AA39" s="188">
        <f t="shared" si="13"/>
        <v>0.25</v>
      </c>
      <c r="AB39" s="188">
        <f t="shared" si="14"/>
        <v>1.4999999999999999E-2</v>
      </c>
      <c r="AC39" s="165">
        <f t="shared" si="11"/>
        <v>100000</v>
      </c>
    </row>
    <row r="40" spans="1:31" ht="12" customHeight="1" x14ac:dyDescent="0.25">
      <c r="A40" s="170" t="s">
        <v>664</v>
      </c>
      <c r="B40" s="177">
        <v>500542</v>
      </c>
      <c r="C40" s="178">
        <v>181427.01</v>
      </c>
      <c r="D40" s="179">
        <v>0</v>
      </c>
      <c r="E40" s="179">
        <v>0</v>
      </c>
      <c r="F40" s="180"/>
      <c r="G40" s="166">
        <f t="shared" si="1"/>
        <v>0</v>
      </c>
      <c r="H40" s="166">
        <f t="shared" si="2"/>
        <v>0</v>
      </c>
      <c r="I40" s="166">
        <f t="shared" si="3"/>
        <v>0</v>
      </c>
      <c r="J40" s="166">
        <f t="shared" si="0"/>
        <v>0</v>
      </c>
      <c r="L40" s="189">
        <f t="shared" si="4"/>
        <v>0</v>
      </c>
      <c r="M40" s="191">
        <f t="shared" si="5"/>
        <v>0</v>
      </c>
      <c r="N40" s="191">
        <f t="shared" si="5"/>
        <v>0</v>
      </c>
      <c r="O40" s="189">
        <f t="shared" si="6"/>
        <v>0</v>
      </c>
      <c r="P40" s="191">
        <f t="shared" si="7"/>
        <v>0</v>
      </c>
      <c r="Q40" s="191">
        <f t="shared" si="7"/>
        <v>0</v>
      </c>
      <c r="R40" s="189">
        <f t="shared" si="8"/>
        <v>0</v>
      </c>
      <c r="S40" s="191">
        <f t="shared" si="9"/>
        <v>0</v>
      </c>
      <c r="T40" s="191">
        <f t="shared" si="9"/>
        <v>0</v>
      </c>
      <c r="W40" s="187">
        <f t="shared" si="15"/>
        <v>0.02</v>
      </c>
      <c r="X40" s="187">
        <f t="shared" si="12"/>
        <v>0.6</v>
      </c>
      <c r="Y40" s="165">
        <f t="shared" si="10"/>
        <v>100000</v>
      </c>
      <c r="Z40" s="165"/>
      <c r="AA40" s="188">
        <f t="shared" si="13"/>
        <v>0.25</v>
      </c>
      <c r="AB40" s="188">
        <f t="shared" si="14"/>
        <v>0.02</v>
      </c>
      <c r="AC40" s="165">
        <f t="shared" si="11"/>
        <v>100000</v>
      </c>
      <c r="AD40" s="188"/>
      <c r="AE40" s="165"/>
    </row>
    <row r="41" spans="1:31" ht="12" customHeight="1" x14ac:dyDescent="0.25">
      <c r="A41" s="170" t="s">
        <v>665</v>
      </c>
      <c r="B41" s="177">
        <v>500551</v>
      </c>
      <c r="C41" s="178">
        <v>197409.63</v>
      </c>
      <c r="D41" s="179">
        <v>36.389030261593618</v>
      </c>
      <c r="E41" s="179">
        <v>48.512648547084559</v>
      </c>
      <c r="F41" s="180"/>
      <c r="G41" s="166">
        <f t="shared" si="1"/>
        <v>0</v>
      </c>
      <c r="H41" s="166">
        <f t="shared" si="2"/>
        <v>1</v>
      </c>
      <c r="I41" s="166">
        <f t="shared" si="3"/>
        <v>0</v>
      </c>
      <c r="J41" s="166">
        <f t="shared" si="0"/>
        <v>1</v>
      </c>
      <c r="L41" s="189">
        <f t="shared" si="4"/>
        <v>0</v>
      </c>
      <c r="M41" s="191">
        <f t="shared" si="5"/>
        <v>0</v>
      </c>
      <c r="N41" s="191">
        <f t="shared" si="5"/>
        <v>0</v>
      </c>
      <c r="O41" s="189">
        <f t="shared" si="6"/>
        <v>197409.63</v>
      </c>
      <c r="P41" s="191">
        <f t="shared" si="7"/>
        <v>0.36389030261593619</v>
      </c>
      <c r="Q41" s="191">
        <f t="shared" si="7"/>
        <v>0.48512648547084558</v>
      </c>
      <c r="R41" s="189">
        <f t="shared" si="8"/>
        <v>0</v>
      </c>
      <c r="S41" s="191">
        <f t="shared" si="9"/>
        <v>0</v>
      </c>
      <c r="T41" s="191">
        <f t="shared" si="9"/>
        <v>0</v>
      </c>
      <c r="W41" s="187">
        <f t="shared" si="15"/>
        <v>2.5000000000000001E-2</v>
      </c>
      <c r="X41" s="187">
        <f t="shared" si="12"/>
        <v>0.6</v>
      </c>
      <c r="Y41" s="165">
        <f t="shared" si="10"/>
        <v>100000</v>
      </c>
      <c r="Z41" s="165"/>
      <c r="AA41" s="188">
        <f t="shared" si="13"/>
        <v>0.25</v>
      </c>
      <c r="AB41" s="188">
        <f t="shared" si="14"/>
        <v>2.5000000000000001E-2</v>
      </c>
      <c r="AC41" s="165">
        <f t="shared" si="11"/>
        <v>100000</v>
      </c>
      <c r="AD41" s="188"/>
      <c r="AE41" s="165"/>
    </row>
    <row r="42" spans="1:31" ht="12" customHeight="1" x14ac:dyDescent="0.25">
      <c r="A42" s="170" t="s">
        <v>666</v>
      </c>
      <c r="B42" s="177">
        <v>500569</v>
      </c>
      <c r="C42" s="178">
        <v>126535</v>
      </c>
      <c r="D42" s="179">
        <v>0</v>
      </c>
      <c r="E42" s="179">
        <v>0</v>
      </c>
      <c r="F42" s="180"/>
      <c r="G42" s="166">
        <f t="shared" si="1"/>
        <v>0</v>
      </c>
      <c r="H42" s="166">
        <f t="shared" si="2"/>
        <v>0</v>
      </c>
      <c r="I42" s="166">
        <f t="shared" si="3"/>
        <v>0</v>
      </c>
      <c r="J42" s="166">
        <f t="shared" si="0"/>
        <v>0</v>
      </c>
      <c r="L42" s="189">
        <f t="shared" si="4"/>
        <v>0</v>
      </c>
      <c r="M42" s="191">
        <f t="shared" si="5"/>
        <v>0</v>
      </c>
      <c r="N42" s="191">
        <f t="shared" si="5"/>
        <v>0</v>
      </c>
      <c r="O42" s="189">
        <f t="shared" si="6"/>
        <v>0</v>
      </c>
      <c r="P42" s="191">
        <f t="shared" si="7"/>
        <v>0</v>
      </c>
      <c r="Q42" s="191">
        <f t="shared" si="7"/>
        <v>0</v>
      </c>
      <c r="R42" s="189">
        <f t="shared" si="8"/>
        <v>0</v>
      </c>
      <c r="S42" s="191">
        <f t="shared" si="9"/>
        <v>0</v>
      </c>
      <c r="T42" s="191">
        <f t="shared" si="9"/>
        <v>0</v>
      </c>
      <c r="W42" s="187">
        <f t="shared" si="15"/>
        <v>3.0000000000000002E-2</v>
      </c>
      <c r="X42" s="187">
        <f t="shared" si="12"/>
        <v>0.6</v>
      </c>
      <c r="Y42" s="165">
        <f t="shared" si="10"/>
        <v>100000</v>
      </c>
      <c r="Z42" s="165"/>
      <c r="AA42" s="188">
        <f t="shared" si="13"/>
        <v>0.25</v>
      </c>
      <c r="AB42" s="188">
        <f t="shared" si="14"/>
        <v>3.0000000000000002E-2</v>
      </c>
      <c r="AC42" s="165">
        <f t="shared" si="11"/>
        <v>100000</v>
      </c>
    </row>
    <row r="43" spans="1:31" ht="12" customHeight="1" x14ac:dyDescent="0.25">
      <c r="A43" s="170" t="s">
        <v>667</v>
      </c>
      <c r="B43" s="177">
        <v>500577</v>
      </c>
      <c r="C43" s="178">
        <v>2094178.41</v>
      </c>
      <c r="D43" s="179">
        <v>0.38197318632465849</v>
      </c>
      <c r="E43" s="179">
        <v>0.94467882514365153</v>
      </c>
      <c r="F43" s="180"/>
      <c r="G43" s="166">
        <f t="shared" si="1"/>
        <v>0</v>
      </c>
      <c r="H43" s="166">
        <f t="shared" si="2"/>
        <v>0</v>
      </c>
      <c r="I43" s="166">
        <f t="shared" si="3"/>
        <v>0</v>
      </c>
      <c r="J43" s="166">
        <f t="shared" si="0"/>
        <v>0</v>
      </c>
      <c r="L43" s="189">
        <f t="shared" si="4"/>
        <v>0</v>
      </c>
      <c r="M43" s="191">
        <f t="shared" si="5"/>
        <v>0</v>
      </c>
      <c r="N43" s="191">
        <f t="shared" si="5"/>
        <v>0</v>
      </c>
      <c r="O43" s="189">
        <f t="shared" si="6"/>
        <v>0</v>
      </c>
      <c r="P43" s="191">
        <f t="shared" si="7"/>
        <v>0</v>
      </c>
      <c r="Q43" s="191">
        <f t="shared" si="7"/>
        <v>0</v>
      </c>
      <c r="R43" s="189">
        <f t="shared" si="8"/>
        <v>0</v>
      </c>
      <c r="S43" s="191">
        <f t="shared" si="9"/>
        <v>0</v>
      </c>
      <c r="T43" s="191">
        <f t="shared" si="9"/>
        <v>0</v>
      </c>
      <c r="W43" s="187">
        <f t="shared" si="15"/>
        <v>3.5000000000000003E-2</v>
      </c>
      <c r="X43" s="187">
        <f t="shared" si="12"/>
        <v>0.6</v>
      </c>
      <c r="Y43" s="165">
        <f t="shared" si="10"/>
        <v>100000</v>
      </c>
      <c r="Z43" s="165"/>
      <c r="AA43" s="188">
        <f t="shared" si="13"/>
        <v>0.25</v>
      </c>
      <c r="AB43" s="188">
        <f t="shared" si="14"/>
        <v>3.5000000000000003E-2</v>
      </c>
      <c r="AC43" s="165">
        <f t="shared" si="11"/>
        <v>100000</v>
      </c>
    </row>
    <row r="44" spans="1:31" ht="12" customHeight="1" x14ac:dyDescent="0.25">
      <c r="A44" s="170" t="s">
        <v>668</v>
      </c>
      <c r="B44" s="177">
        <v>500585</v>
      </c>
      <c r="C44" s="178">
        <v>283462.69</v>
      </c>
      <c r="D44" s="179">
        <v>74.876287951687743</v>
      </c>
      <c r="E44" s="179">
        <v>0.38007118326577649</v>
      </c>
      <c r="F44" s="180"/>
      <c r="G44" s="166">
        <f t="shared" si="1"/>
        <v>1</v>
      </c>
      <c r="H44" s="166">
        <f t="shared" si="2"/>
        <v>0</v>
      </c>
      <c r="I44" s="166">
        <f t="shared" si="3"/>
        <v>0</v>
      </c>
      <c r="J44" s="166">
        <f t="shared" si="0"/>
        <v>1</v>
      </c>
      <c r="L44" s="189">
        <f t="shared" si="4"/>
        <v>283462.69</v>
      </c>
      <c r="M44" s="191">
        <f t="shared" si="5"/>
        <v>0.74876287951687748</v>
      </c>
      <c r="N44" s="191">
        <f t="shared" si="5"/>
        <v>3.8007118326577648E-3</v>
      </c>
      <c r="O44" s="189">
        <f t="shared" si="6"/>
        <v>0</v>
      </c>
      <c r="P44" s="191">
        <f t="shared" si="7"/>
        <v>0</v>
      </c>
      <c r="Q44" s="191">
        <f t="shared" si="7"/>
        <v>0</v>
      </c>
      <c r="R44" s="189">
        <f t="shared" si="8"/>
        <v>0</v>
      </c>
      <c r="S44" s="191">
        <f t="shared" si="9"/>
        <v>0</v>
      </c>
      <c r="T44" s="191">
        <f t="shared" si="9"/>
        <v>0</v>
      </c>
      <c r="W44" s="187">
        <f t="shared" si="15"/>
        <v>0.04</v>
      </c>
      <c r="X44" s="187">
        <f t="shared" si="12"/>
        <v>0.6</v>
      </c>
      <c r="Y44" s="165">
        <f t="shared" si="10"/>
        <v>100000</v>
      </c>
      <c r="Z44" s="165"/>
      <c r="AA44" s="188">
        <f t="shared" si="13"/>
        <v>0.25</v>
      </c>
      <c r="AB44" s="188">
        <f t="shared" si="14"/>
        <v>0.04</v>
      </c>
      <c r="AC44" s="165">
        <f t="shared" si="11"/>
        <v>100000</v>
      </c>
    </row>
    <row r="45" spans="1:31" ht="12" customHeight="1" x14ac:dyDescent="0.25">
      <c r="A45" s="170" t="s">
        <v>669</v>
      </c>
      <c r="B45" s="177">
        <v>500593</v>
      </c>
      <c r="C45" s="178">
        <v>203278.41</v>
      </c>
      <c r="D45" s="179">
        <v>32.583391418695179</v>
      </c>
      <c r="E45" s="179">
        <v>6.6263751275897915</v>
      </c>
      <c r="F45" s="180"/>
      <c r="G45" s="166">
        <f t="shared" si="1"/>
        <v>0</v>
      </c>
      <c r="H45" s="166">
        <f t="shared" si="2"/>
        <v>0</v>
      </c>
      <c r="I45" s="166">
        <f t="shared" si="3"/>
        <v>0</v>
      </c>
      <c r="J45" s="166">
        <f t="shared" si="0"/>
        <v>0</v>
      </c>
      <c r="L45" s="189">
        <f t="shared" si="4"/>
        <v>0</v>
      </c>
      <c r="M45" s="191">
        <f t="shared" si="5"/>
        <v>0</v>
      </c>
      <c r="N45" s="191">
        <f t="shared" si="5"/>
        <v>0</v>
      </c>
      <c r="O45" s="189">
        <f t="shared" si="6"/>
        <v>0</v>
      </c>
      <c r="P45" s="191">
        <f t="shared" si="7"/>
        <v>0</v>
      </c>
      <c r="Q45" s="191">
        <f t="shared" si="7"/>
        <v>0</v>
      </c>
      <c r="R45" s="189">
        <f t="shared" si="8"/>
        <v>0</v>
      </c>
      <c r="S45" s="191">
        <f t="shared" si="9"/>
        <v>0</v>
      </c>
      <c r="T45" s="191">
        <f t="shared" si="9"/>
        <v>0</v>
      </c>
      <c r="W45" s="187">
        <f t="shared" si="15"/>
        <v>4.4999999999999998E-2</v>
      </c>
      <c r="X45" s="187">
        <f t="shared" si="12"/>
        <v>0.6</v>
      </c>
      <c r="Y45" s="165">
        <f t="shared" si="10"/>
        <v>100000</v>
      </c>
      <c r="Z45" s="165"/>
      <c r="AA45" s="188">
        <f t="shared" si="13"/>
        <v>0.25</v>
      </c>
      <c r="AB45" s="188">
        <f t="shared" si="14"/>
        <v>4.4999999999999998E-2</v>
      </c>
      <c r="AC45" s="165">
        <f t="shared" si="11"/>
        <v>100000</v>
      </c>
    </row>
    <row r="46" spans="1:31" ht="12" customHeight="1" x14ac:dyDescent="0.25">
      <c r="A46" s="170" t="s">
        <v>670</v>
      </c>
      <c r="B46" s="177">
        <v>500607</v>
      </c>
      <c r="C46" s="178">
        <v>208577.68</v>
      </c>
      <c r="D46" s="179">
        <v>0</v>
      </c>
      <c r="E46" s="179">
        <v>0</v>
      </c>
      <c r="F46" s="180"/>
      <c r="G46" s="166">
        <f t="shared" si="1"/>
        <v>0</v>
      </c>
      <c r="H46" s="166">
        <f t="shared" si="2"/>
        <v>0</v>
      </c>
      <c r="I46" s="166">
        <f t="shared" si="3"/>
        <v>0</v>
      </c>
      <c r="J46" s="166">
        <f t="shared" si="0"/>
        <v>0</v>
      </c>
      <c r="L46" s="189">
        <f t="shared" si="4"/>
        <v>0</v>
      </c>
      <c r="M46" s="191">
        <f t="shared" si="5"/>
        <v>0</v>
      </c>
      <c r="N46" s="191">
        <f t="shared" si="5"/>
        <v>0</v>
      </c>
      <c r="O46" s="189">
        <f t="shared" si="6"/>
        <v>0</v>
      </c>
      <c r="P46" s="191">
        <f t="shared" si="7"/>
        <v>0</v>
      </c>
      <c r="Q46" s="191">
        <f t="shared" si="7"/>
        <v>0</v>
      </c>
      <c r="R46" s="189">
        <f t="shared" si="8"/>
        <v>0</v>
      </c>
      <c r="S46" s="191">
        <f t="shared" si="9"/>
        <v>0</v>
      </c>
      <c r="T46" s="191">
        <f t="shared" si="9"/>
        <v>0</v>
      </c>
      <c r="W46" s="187">
        <f t="shared" si="15"/>
        <v>4.9999999999999996E-2</v>
      </c>
      <c r="X46" s="187">
        <f t="shared" si="12"/>
        <v>0.6</v>
      </c>
      <c r="Y46" s="165">
        <f t="shared" si="10"/>
        <v>100000</v>
      </c>
      <c r="Z46" s="165"/>
      <c r="AA46" s="188">
        <f t="shared" si="13"/>
        <v>0.25</v>
      </c>
      <c r="AB46" s="188">
        <f t="shared" si="14"/>
        <v>4.9999999999999996E-2</v>
      </c>
      <c r="AC46" s="165">
        <f t="shared" si="11"/>
        <v>100000</v>
      </c>
    </row>
    <row r="47" spans="1:31" ht="12" customHeight="1" x14ac:dyDescent="0.25">
      <c r="A47" s="170" t="s">
        <v>671</v>
      </c>
      <c r="B47" s="177">
        <v>500631</v>
      </c>
      <c r="C47" s="178">
        <v>605523.55000000005</v>
      </c>
      <c r="D47" s="179">
        <v>23.346433016519345</v>
      </c>
      <c r="E47" s="179">
        <v>3.3591740568967134</v>
      </c>
      <c r="F47" s="180"/>
      <c r="G47" s="166">
        <f t="shared" si="1"/>
        <v>0</v>
      </c>
      <c r="H47" s="166">
        <f t="shared" si="2"/>
        <v>0</v>
      </c>
      <c r="I47" s="166">
        <f t="shared" si="3"/>
        <v>0</v>
      </c>
      <c r="J47" s="166">
        <f t="shared" si="0"/>
        <v>0</v>
      </c>
      <c r="L47" s="189">
        <f t="shared" si="4"/>
        <v>0</v>
      </c>
      <c r="M47" s="191">
        <f t="shared" si="5"/>
        <v>0</v>
      </c>
      <c r="N47" s="191">
        <f t="shared" si="5"/>
        <v>0</v>
      </c>
      <c r="O47" s="189">
        <f t="shared" si="6"/>
        <v>0</v>
      </c>
      <c r="P47" s="191">
        <f t="shared" si="7"/>
        <v>0</v>
      </c>
      <c r="Q47" s="191">
        <f t="shared" si="7"/>
        <v>0</v>
      </c>
      <c r="R47" s="189">
        <f t="shared" si="8"/>
        <v>0</v>
      </c>
      <c r="S47" s="191">
        <f t="shared" si="9"/>
        <v>0</v>
      </c>
      <c r="T47" s="191">
        <f t="shared" si="9"/>
        <v>0</v>
      </c>
      <c r="W47" s="187">
        <f t="shared" si="15"/>
        <v>5.4999999999999993E-2</v>
      </c>
      <c r="X47" s="187">
        <f t="shared" si="12"/>
        <v>0.6</v>
      </c>
      <c r="Y47" s="165">
        <f t="shared" si="10"/>
        <v>100000</v>
      </c>
      <c r="Z47" s="165"/>
      <c r="AA47" s="188">
        <f t="shared" si="13"/>
        <v>0.25</v>
      </c>
      <c r="AB47" s="188">
        <f t="shared" si="14"/>
        <v>5.4999999999999993E-2</v>
      </c>
      <c r="AC47" s="165">
        <f t="shared" si="11"/>
        <v>100000</v>
      </c>
    </row>
    <row r="48" spans="1:31" ht="12" customHeight="1" x14ac:dyDescent="0.25">
      <c r="A48" s="170" t="s">
        <v>672</v>
      </c>
      <c r="B48" s="177">
        <v>500640</v>
      </c>
      <c r="C48" s="178">
        <v>963069.57000000007</v>
      </c>
      <c r="D48" s="179">
        <v>25.350521665843935</v>
      </c>
      <c r="E48" s="179">
        <v>5.0007726856119019</v>
      </c>
      <c r="F48" s="180"/>
      <c r="G48" s="166">
        <f t="shared" si="1"/>
        <v>0</v>
      </c>
      <c r="H48" s="166">
        <f t="shared" si="2"/>
        <v>0</v>
      </c>
      <c r="I48" s="166">
        <f t="shared" si="3"/>
        <v>0</v>
      </c>
      <c r="J48" s="166">
        <f t="shared" si="0"/>
        <v>0</v>
      </c>
      <c r="L48" s="189">
        <f t="shared" si="4"/>
        <v>0</v>
      </c>
      <c r="M48" s="191">
        <f t="shared" si="5"/>
        <v>0</v>
      </c>
      <c r="N48" s="191">
        <f t="shared" si="5"/>
        <v>0</v>
      </c>
      <c r="O48" s="189">
        <f t="shared" si="6"/>
        <v>0</v>
      </c>
      <c r="P48" s="191">
        <f t="shared" si="7"/>
        <v>0</v>
      </c>
      <c r="Q48" s="191">
        <f t="shared" si="7"/>
        <v>0</v>
      </c>
      <c r="R48" s="189">
        <f t="shared" si="8"/>
        <v>0</v>
      </c>
      <c r="S48" s="191">
        <f t="shared" si="9"/>
        <v>0</v>
      </c>
      <c r="T48" s="191">
        <f t="shared" si="9"/>
        <v>0</v>
      </c>
      <c r="W48" s="187">
        <f t="shared" si="15"/>
        <v>5.9999999999999991E-2</v>
      </c>
      <c r="X48" s="187">
        <f t="shared" si="12"/>
        <v>0.6</v>
      </c>
      <c r="Y48" s="165">
        <f t="shared" si="10"/>
        <v>100000</v>
      </c>
      <c r="Z48" s="165"/>
      <c r="AA48" s="188">
        <f t="shared" si="13"/>
        <v>0.25</v>
      </c>
      <c r="AB48" s="188">
        <f t="shared" si="14"/>
        <v>5.9999999999999991E-2</v>
      </c>
      <c r="AC48" s="165">
        <f t="shared" si="11"/>
        <v>100000</v>
      </c>
    </row>
    <row r="49" spans="1:29" ht="12" customHeight="1" x14ac:dyDescent="0.25">
      <c r="A49" s="170" t="s">
        <v>673</v>
      </c>
      <c r="B49" s="177">
        <v>500658</v>
      </c>
      <c r="C49" s="178">
        <v>816081.35000000009</v>
      </c>
      <c r="D49" s="179">
        <v>0</v>
      </c>
      <c r="E49" s="179">
        <v>9.8031562662227216</v>
      </c>
      <c r="F49" s="180"/>
      <c r="G49" s="166">
        <f t="shared" si="1"/>
        <v>0</v>
      </c>
      <c r="H49" s="166">
        <f t="shared" si="2"/>
        <v>0</v>
      </c>
      <c r="I49" s="166">
        <f t="shared" si="3"/>
        <v>0</v>
      </c>
      <c r="J49" s="166">
        <f t="shared" si="0"/>
        <v>0</v>
      </c>
      <c r="L49" s="189">
        <f t="shared" si="4"/>
        <v>0</v>
      </c>
      <c r="M49" s="191">
        <f t="shared" si="5"/>
        <v>0</v>
      </c>
      <c r="N49" s="191">
        <f t="shared" si="5"/>
        <v>0</v>
      </c>
      <c r="O49" s="189">
        <f t="shared" si="6"/>
        <v>0</v>
      </c>
      <c r="P49" s="191">
        <f t="shared" si="7"/>
        <v>0</v>
      </c>
      <c r="Q49" s="191">
        <f t="shared" si="7"/>
        <v>0</v>
      </c>
      <c r="R49" s="189">
        <f t="shared" si="8"/>
        <v>0</v>
      </c>
      <c r="S49" s="191">
        <f t="shared" si="9"/>
        <v>0</v>
      </c>
      <c r="T49" s="191">
        <f t="shared" si="9"/>
        <v>0</v>
      </c>
      <c r="W49" s="187">
        <f t="shared" si="15"/>
        <v>6.4999999999999988E-2</v>
      </c>
      <c r="X49" s="187">
        <f t="shared" si="12"/>
        <v>0.6</v>
      </c>
      <c r="Y49" s="165">
        <f t="shared" si="10"/>
        <v>100000</v>
      </c>
      <c r="Z49" s="165"/>
      <c r="AA49" s="188">
        <f t="shared" si="13"/>
        <v>0.25</v>
      </c>
      <c r="AB49" s="188">
        <f t="shared" si="14"/>
        <v>6.4999999999999988E-2</v>
      </c>
      <c r="AC49" s="165">
        <f t="shared" si="11"/>
        <v>100000</v>
      </c>
    </row>
    <row r="50" spans="1:29" ht="12" customHeight="1" x14ac:dyDescent="0.25">
      <c r="A50" s="170" t="s">
        <v>674</v>
      </c>
      <c r="B50" s="177">
        <v>500666</v>
      </c>
      <c r="C50" s="178">
        <v>158618.35</v>
      </c>
      <c r="D50" s="179">
        <v>0</v>
      </c>
      <c r="E50" s="179">
        <v>4.8797317586521363</v>
      </c>
      <c r="F50" s="180"/>
      <c r="G50" s="166">
        <f t="shared" si="1"/>
        <v>0</v>
      </c>
      <c r="H50" s="166">
        <f t="shared" si="2"/>
        <v>0</v>
      </c>
      <c r="I50" s="166">
        <f t="shared" si="3"/>
        <v>0</v>
      </c>
      <c r="J50" s="166">
        <f t="shared" si="0"/>
        <v>0</v>
      </c>
      <c r="L50" s="189">
        <f t="shared" si="4"/>
        <v>0</v>
      </c>
      <c r="M50" s="191">
        <f t="shared" si="5"/>
        <v>0</v>
      </c>
      <c r="N50" s="191">
        <f t="shared" si="5"/>
        <v>0</v>
      </c>
      <c r="O50" s="189">
        <f t="shared" si="6"/>
        <v>0</v>
      </c>
      <c r="P50" s="191">
        <f t="shared" si="7"/>
        <v>0</v>
      </c>
      <c r="Q50" s="191">
        <f t="shared" si="7"/>
        <v>0</v>
      </c>
      <c r="R50" s="189">
        <f t="shared" si="8"/>
        <v>0</v>
      </c>
      <c r="S50" s="191">
        <f t="shared" si="9"/>
        <v>0</v>
      </c>
      <c r="T50" s="191">
        <f t="shared" si="9"/>
        <v>0</v>
      </c>
      <c r="W50" s="187">
        <f t="shared" si="15"/>
        <v>6.9999999999999993E-2</v>
      </c>
      <c r="X50" s="187">
        <f t="shared" si="12"/>
        <v>0.6</v>
      </c>
      <c r="Y50" s="165">
        <f t="shared" si="10"/>
        <v>100000</v>
      </c>
      <c r="Z50" s="165"/>
      <c r="AA50" s="188">
        <f t="shared" si="13"/>
        <v>0.25</v>
      </c>
      <c r="AB50" s="188">
        <f t="shared" si="14"/>
        <v>6.9999999999999993E-2</v>
      </c>
      <c r="AC50" s="165">
        <f t="shared" si="11"/>
        <v>100000</v>
      </c>
    </row>
    <row r="51" spans="1:29" ht="12" customHeight="1" x14ac:dyDescent="0.25">
      <c r="A51" s="170" t="s">
        <v>675</v>
      </c>
      <c r="B51" s="177">
        <v>500674</v>
      </c>
      <c r="C51" s="178">
        <v>613910.24</v>
      </c>
      <c r="D51" s="179">
        <v>12.223018140241479</v>
      </c>
      <c r="E51" s="179">
        <v>3.8963171554199842</v>
      </c>
      <c r="F51" s="180"/>
      <c r="G51" s="166">
        <f t="shared" si="1"/>
        <v>0</v>
      </c>
      <c r="H51" s="166">
        <f t="shared" si="2"/>
        <v>0</v>
      </c>
      <c r="I51" s="166">
        <f t="shared" si="3"/>
        <v>0</v>
      </c>
      <c r="J51" s="166">
        <f t="shared" si="0"/>
        <v>0</v>
      </c>
      <c r="L51" s="189">
        <f t="shared" si="4"/>
        <v>0</v>
      </c>
      <c r="M51" s="191">
        <f t="shared" si="5"/>
        <v>0</v>
      </c>
      <c r="N51" s="191">
        <f t="shared" si="5"/>
        <v>0</v>
      </c>
      <c r="O51" s="189">
        <f t="shared" si="6"/>
        <v>0</v>
      </c>
      <c r="P51" s="191">
        <f t="shared" si="7"/>
        <v>0</v>
      </c>
      <c r="Q51" s="191">
        <f t="shared" si="7"/>
        <v>0</v>
      </c>
      <c r="R51" s="189">
        <f t="shared" si="8"/>
        <v>0</v>
      </c>
      <c r="S51" s="191">
        <f t="shared" si="9"/>
        <v>0</v>
      </c>
      <c r="T51" s="191">
        <f t="shared" si="9"/>
        <v>0</v>
      </c>
      <c r="W51" s="187">
        <f t="shared" si="15"/>
        <v>7.4999999999999997E-2</v>
      </c>
      <c r="X51" s="187">
        <f t="shared" si="12"/>
        <v>0.6</v>
      </c>
      <c r="Y51" s="165">
        <f t="shared" si="10"/>
        <v>100000</v>
      </c>
      <c r="Z51" s="165"/>
      <c r="AA51" s="188">
        <f t="shared" si="13"/>
        <v>0.25</v>
      </c>
      <c r="AB51" s="188">
        <f t="shared" si="14"/>
        <v>7.4999999999999997E-2</v>
      </c>
      <c r="AC51" s="165">
        <f t="shared" si="11"/>
        <v>100000</v>
      </c>
    </row>
    <row r="52" spans="1:29" ht="12" customHeight="1" x14ac:dyDescent="0.25">
      <c r="A52" s="170" t="s">
        <v>676</v>
      </c>
      <c r="B52" s="177">
        <v>500682</v>
      </c>
      <c r="C52" s="178">
        <v>627438.63</v>
      </c>
      <c r="D52" s="179">
        <v>34.19966826078273</v>
      </c>
      <c r="E52" s="179">
        <v>29.028400753711956</v>
      </c>
      <c r="F52" s="180"/>
      <c r="G52" s="166">
        <f t="shared" si="1"/>
        <v>0</v>
      </c>
      <c r="H52" s="166">
        <f t="shared" si="2"/>
        <v>1</v>
      </c>
      <c r="I52" s="166">
        <f t="shared" si="3"/>
        <v>0</v>
      </c>
      <c r="J52" s="166">
        <f t="shared" si="0"/>
        <v>1</v>
      </c>
      <c r="L52" s="189">
        <f t="shared" si="4"/>
        <v>0</v>
      </c>
      <c r="M52" s="191">
        <f t="shared" si="5"/>
        <v>0</v>
      </c>
      <c r="N52" s="191">
        <f t="shared" si="5"/>
        <v>0</v>
      </c>
      <c r="O52" s="189">
        <f t="shared" si="6"/>
        <v>627438.63</v>
      </c>
      <c r="P52" s="191">
        <f t="shared" si="7"/>
        <v>0.34199668260782728</v>
      </c>
      <c r="Q52" s="191">
        <f t="shared" si="7"/>
        <v>0.29028400753711958</v>
      </c>
      <c r="R52" s="189">
        <f t="shared" si="8"/>
        <v>0</v>
      </c>
      <c r="S52" s="191">
        <f t="shared" si="9"/>
        <v>0</v>
      </c>
      <c r="T52" s="191">
        <f t="shared" si="9"/>
        <v>0</v>
      </c>
      <c r="W52" s="187">
        <f t="shared" si="15"/>
        <v>0.08</v>
      </c>
      <c r="X52" s="187">
        <f t="shared" si="12"/>
        <v>0.6</v>
      </c>
      <c r="Y52" s="165">
        <f t="shared" si="10"/>
        <v>100000</v>
      </c>
      <c r="Z52" s="165"/>
      <c r="AA52" s="188">
        <f t="shared" si="13"/>
        <v>0.25</v>
      </c>
      <c r="AB52" s="188">
        <f t="shared" si="14"/>
        <v>0.08</v>
      </c>
      <c r="AC52" s="165">
        <f t="shared" si="11"/>
        <v>100000</v>
      </c>
    </row>
    <row r="53" spans="1:29" ht="12" customHeight="1" x14ac:dyDescent="0.25">
      <c r="A53" s="170" t="s">
        <v>677</v>
      </c>
      <c r="B53" s="177">
        <v>500691</v>
      </c>
      <c r="C53" s="178">
        <v>269821.50999999995</v>
      </c>
      <c r="D53" s="179">
        <v>152.03760812101305</v>
      </c>
      <c r="E53" s="179">
        <v>6.3812406950061185</v>
      </c>
      <c r="F53" s="180"/>
      <c r="G53" s="166">
        <f t="shared" si="1"/>
        <v>1</v>
      </c>
      <c r="H53" s="166">
        <f t="shared" si="2"/>
        <v>0</v>
      </c>
      <c r="I53" s="166">
        <f t="shared" si="3"/>
        <v>0</v>
      </c>
      <c r="J53" s="166">
        <f t="shared" si="0"/>
        <v>1</v>
      </c>
      <c r="L53" s="189">
        <f t="shared" si="4"/>
        <v>269821.50999999995</v>
      </c>
      <c r="M53" s="191">
        <f t="shared" si="5"/>
        <v>1.5203760812101306</v>
      </c>
      <c r="N53" s="191">
        <f t="shared" si="5"/>
        <v>6.3812406950061185E-2</v>
      </c>
      <c r="O53" s="189">
        <f t="shared" si="6"/>
        <v>0</v>
      </c>
      <c r="P53" s="191">
        <f t="shared" si="7"/>
        <v>0</v>
      </c>
      <c r="Q53" s="191">
        <f t="shared" si="7"/>
        <v>0</v>
      </c>
      <c r="R53" s="189">
        <f t="shared" si="8"/>
        <v>0</v>
      </c>
      <c r="S53" s="191">
        <f t="shared" si="9"/>
        <v>0</v>
      </c>
      <c r="T53" s="191">
        <f t="shared" si="9"/>
        <v>0</v>
      </c>
      <c r="W53" s="187">
        <f t="shared" si="15"/>
        <v>8.5000000000000006E-2</v>
      </c>
      <c r="X53" s="187">
        <f t="shared" si="12"/>
        <v>0.6</v>
      </c>
      <c r="Y53" s="165">
        <f t="shared" si="10"/>
        <v>100000</v>
      </c>
      <c r="Z53" s="165"/>
      <c r="AA53" s="188">
        <f t="shared" si="13"/>
        <v>0.25</v>
      </c>
      <c r="AB53" s="188">
        <f t="shared" si="14"/>
        <v>8.5000000000000006E-2</v>
      </c>
      <c r="AC53" s="165">
        <f t="shared" si="11"/>
        <v>100000</v>
      </c>
    </row>
    <row r="54" spans="1:29" ht="12" customHeight="1" x14ac:dyDescent="0.25">
      <c r="A54" s="170" t="s">
        <v>678</v>
      </c>
      <c r="B54" s="177">
        <v>500704</v>
      </c>
      <c r="C54" s="178">
        <v>1160316.2100000002</v>
      </c>
      <c r="D54" s="179">
        <v>0</v>
      </c>
      <c r="E54" s="179">
        <v>3.9608651162427524</v>
      </c>
      <c r="F54" s="180"/>
      <c r="G54" s="166">
        <f t="shared" si="1"/>
        <v>0</v>
      </c>
      <c r="H54" s="166">
        <f t="shared" si="2"/>
        <v>0</v>
      </c>
      <c r="I54" s="166">
        <f t="shared" si="3"/>
        <v>0</v>
      </c>
      <c r="J54" s="166">
        <f t="shared" si="0"/>
        <v>0</v>
      </c>
      <c r="L54" s="189">
        <f t="shared" si="4"/>
        <v>0</v>
      </c>
      <c r="M54" s="191">
        <f t="shared" si="5"/>
        <v>0</v>
      </c>
      <c r="N54" s="191">
        <f t="shared" si="5"/>
        <v>0</v>
      </c>
      <c r="O54" s="189">
        <f t="shared" si="6"/>
        <v>0</v>
      </c>
      <c r="P54" s="191">
        <f t="shared" si="7"/>
        <v>0</v>
      </c>
      <c r="Q54" s="191">
        <f t="shared" si="7"/>
        <v>0</v>
      </c>
      <c r="R54" s="189">
        <f t="shared" si="8"/>
        <v>0</v>
      </c>
      <c r="S54" s="191">
        <f t="shared" si="9"/>
        <v>0</v>
      </c>
      <c r="T54" s="191">
        <f t="shared" si="9"/>
        <v>0</v>
      </c>
      <c r="W54" s="187">
        <f t="shared" si="15"/>
        <v>9.0000000000000011E-2</v>
      </c>
      <c r="X54" s="187">
        <f t="shared" si="12"/>
        <v>0.6</v>
      </c>
      <c r="Y54" s="165">
        <f t="shared" si="10"/>
        <v>100000</v>
      </c>
      <c r="Z54" s="165"/>
      <c r="AA54" s="188">
        <f t="shared" si="13"/>
        <v>0.25</v>
      </c>
      <c r="AB54" s="188">
        <f t="shared" si="14"/>
        <v>9.0000000000000011E-2</v>
      </c>
      <c r="AC54" s="165">
        <f t="shared" si="11"/>
        <v>100000</v>
      </c>
    </row>
    <row r="55" spans="1:29" ht="12" customHeight="1" x14ac:dyDescent="0.25">
      <c r="A55" s="170" t="s">
        <v>679</v>
      </c>
      <c r="B55" s="177">
        <v>500712</v>
      </c>
      <c r="C55" s="178">
        <v>486763.64</v>
      </c>
      <c r="D55" s="179">
        <v>23.827778097805336</v>
      </c>
      <c r="E55" s="179">
        <v>33.130995569019902</v>
      </c>
      <c r="F55" s="180"/>
      <c r="G55" s="166">
        <f t="shared" si="1"/>
        <v>0</v>
      </c>
      <c r="H55" s="166">
        <f t="shared" si="2"/>
        <v>1</v>
      </c>
      <c r="I55" s="166">
        <f t="shared" si="3"/>
        <v>0</v>
      </c>
      <c r="J55" s="166">
        <f t="shared" si="0"/>
        <v>1</v>
      </c>
      <c r="L55" s="189">
        <f t="shared" si="4"/>
        <v>0</v>
      </c>
      <c r="M55" s="191">
        <f t="shared" si="5"/>
        <v>0</v>
      </c>
      <c r="N55" s="191">
        <f t="shared" si="5"/>
        <v>0</v>
      </c>
      <c r="O55" s="189">
        <f t="shared" si="6"/>
        <v>486763.64</v>
      </c>
      <c r="P55" s="191">
        <f t="shared" si="7"/>
        <v>0.23827778097805336</v>
      </c>
      <c r="Q55" s="191">
        <f t="shared" si="7"/>
        <v>0.331309955690199</v>
      </c>
      <c r="R55" s="189">
        <f t="shared" si="8"/>
        <v>0</v>
      </c>
      <c r="S55" s="191">
        <f t="shared" si="9"/>
        <v>0</v>
      </c>
      <c r="T55" s="191">
        <f t="shared" si="9"/>
        <v>0</v>
      </c>
      <c r="W55" s="187">
        <f t="shared" si="15"/>
        <v>9.5000000000000015E-2</v>
      </c>
      <c r="X55" s="187">
        <f t="shared" si="12"/>
        <v>0.6</v>
      </c>
      <c r="Y55" s="165">
        <f t="shared" si="10"/>
        <v>100000</v>
      </c>
      <c r="Z55" s="165"/>
      <c r="AA55" s="188">
        <f t="shared" si="13"/>
        <v>0.25</v>
      </c>
      <c r="AB55" s="188">
        <f t="shared" si="14"/>
        <v>9.5000000000000015E-2</v>
      </c>
      <c r="AC55" s="165">
        <f t="shared" si="11"/>
        <v>100000</v>
      </c>
    </row>
    <row r="56" spans="1:29" ht="12" customHeight="1" x14ac:dyDescent="0.25">
      <c r="A56" s="170" t="s">
        <v>680</v>
      </c>
      <c r="B56" s="177">
        <v>500721</v>
      </c>
      <c r="C56" s="178">
        <v>511469.30000000005</v>
      </c>
      <c r="D56" s="179">
        <v>15.287726946661312</v>
      </c>
      <c r="E56" s="179">
        <v>5.3013934560686238</v>
      </c>
      <c r="F56" s="180"/>
      <c r="G56" s="166">
        <f t="shared" si="1"/>
        <v>0</v>
      </c>
      <c r="H56" s="166">
        <f t="shared" si="2"/>
        <v>0</v>
      </c>
      <c r="I56" s="166">
        <f t="shared" si="3"/>
        <v>0</v>
      </c>
      <c r="J56" s="166">
        <f t="shared" si="0"/>
        <v>0</v>
      </c>
      <c r="L56" s="189">
        <f t="shared" si="4"/>
        <v>0</v>
      </c>
      <c r="M56" s="191">
        <f t="shared" si="5"/>
        <v>0</v>
      </c>
      <c r="N56" s="191">
        <f t="shared" si="5"/>
        <v>0</v>
      </c>
      <c r="O56" s="189">
        <f t="shared" si="6"/>
        <v>0</v>
      </c>
      <c r="P56" s="191">
        <f t="shared" si="7"/>
        <v>0</v>
      </c>
      <c r="Q56" s="191">
        <f t="shared" si="7"/>
        <v>0</v>
      </c>
      <c r="R56" s="189">
        <f t="shared" si="8"/>
        <v>0</v>
      </c>
      <c r="S56" s="191">
        <f t="shared" si="9"/>
        <v>0</v>
      </c>
      <c r="T56" s="191">
        <f t="shared" si="9"/>
        <v>0</v>
      </c>
      <c r="W56" s="187">
        <f t="shared" si="15"/>
        <v>0.10000000000000002</v>
      </c>
      <c r="X56" s="187">
        <f t="shared" si="12"/>
        <v>0.6</v>
      </c>
      <c r="Y56" s="165">
        <f t="shared" si="10"/>
        <v>100000</v>
      </c>
      <c r="Z56" s="165"/>
      <c r="AA56" s="188">
        <f t="shared" si="13"/>
        <v>0.25</v>
      </c>
      <c r="AB56" s="188">
        <f t="shared" si="14"/>
        <v>0.10000000000000002</v>
      </c>
      <c r="AC56" s="165">
        <f t="shared" si="11"/>
        <v>100000</v>
      </c>
    </row>
    <row r="57" spans="1:29" ht="12" customHeight="1" x14ac:dyDescent="0.25">
      <c r="A57" s="170" t="s">
        <v>681</v>
      </c>
      <c r="B57" s="177">
        <v>500739</v>
      </c>
      <c r="C57" s="178">
        <v>2990458.81</v>
      </c>
      <c r="D57" s="179">
        <v>48.331306392412742</v>
      </c>
      <c r="E57" s="179">
        <v>23.689792269701918</v>
      </c>
      <c r="F57" s="180"/>
      <c r="G57" s="166">
        <f t="shared" si="1"/>
        <v>0</v>
      </c>
      <c r="H57" s="166">
        <f t="shared" si="2"/>
        <v>0</v>
      </c>
      <c r="I57" s="166">
        <f t="shared" si="3"/>
        <v>0</v>
      </c>
      <c r="J57" s="166">
        <f t="shared" si="0"/>
        <v>0</v>
      </c>
      <c r="L57" s="189">
        <f t="shared" si="4"/>
        <v>0</v>
      </c>
      <c r="M57" s="191">
        <f t="shared" si="5"/>
        <v>0</v>
      </c>
      <c r="N57" s="191">
        <f t="shared" si="5"/>
        <v>0</v>
      </c>
      <c r="O57" s="189">
        <f t="shared" si="6"/>
        <v>0</v>
      </c>
      <c r="P57" s="191">
        <f t="shared" si="7"/>
        <v>0</v>
      </c>
      <c r="Q57" s="191">
        <f t="shared" si="7"/>
        <v>0</v>
      </c>
      <c r="R57" s="189">
        <f t="shared" si="8"/>
        <v>0</v>
      </c>
      <c r="S57" s="191">
        <f t="shared" si="9"/>
        <v>0</v>
      </c>
      <c r="T57" s="191">
        <f t="shared" si="9"/>
        <v>0</v>
      </c>
      <c r="W57" s="187">
        <f t="shared" si="15"/>
        <v>0.10500000000000002</v>
      </c>
      <c r="X57" s="187">
        <f t="shared" si="12"/>
        <v>0.6</v>
      </c>
      <c r="Y57" s="165">
        <f t="shared" si="10"/>
        <v>100000</v>
      </c>
      <c r="Z57" s="165"/>
      <c r="AA57" s="188">
        <f t="shared" si="13"/>
        <v>0.25</v>
      </c>
      <c r="AB57" s="188">
        <f t="shared" si="14"/>
        <v>0.10500000000000002</v>
      </c>
      <c r="AC57" s="165">
        <f t="shared" si="11"/>
        <v>100000</v>
      </c>
    </row>
    <row r="58" spans="1:29" ht="12" customHeight="1" x14ac:dyDescent="0.25">
      <c r="A58" s="170" t="s">
        <v>682</v>
      </c>
      <c r="B58" s="177">
        <v>500747</v>
      </c>
      <c r="C58" s="178">
        <v>1079383.1500000001</v>
      </c>
      <c r="D58" s="179">
        <v>0</v>
      </c>
      <c r="E58" s="179">
        <v>5.9588691930201056</v>
      </c>
      <c r="F58" s="180"/>
      <c r="G58" s="166">
        <f t="shared" si="1"/>
        <v>0</v>
      </c>
      <c r="H58" s="166">
        <f t="shared" si="2"/>
        <v>0</v>
      </c>
      <c r="I58" s="166">
        <f t="shared" si="3"/>
        <v>0</v>
      </c>
      <c r="J58" s="166">
        <f t="shared" si="0"/>
        <v>0</v>
      </c>
      <c r="L58" s="189">
        <f t="shared" si="4"/>
        <v>0</v>
      </c>
      <c r="M58" s="191">
        <f t="shared" si="5"/>
        <v>0</v>
      </c>
      <c r="N58" s="191">
        <f t="shared" si="5"/>
        <v>0</v>
      </c>
      <c r="O58" s="189">
        <f t="shared" si="6"/>
        <v>0</v>
      </c>
      <c r="P58" s="191">
        <f t="shared" si="7"/>
        <v>0</v>
      </c>
      <c r="Q58" s="191">
        <f t="shared" si="7"/>
        <v>0</v>
      </c>
      <c r="R58" s="189">
        <f t="shared" si="8"/>
        <v>0</v>
      </c>
      <c r="S58" s="191">
        <f t="shared" si="9"/>
        <v>0</v>
      </c>
      <c r="T58" s="191">
        <f t="shared" si="9"/>
        <v>0</v>
      </c>
      <c r="W58" s="187">
        <f t="shared" si="15"/>
        <v>0.11000000000000003</v>
      </c>
      <c r="X58" s="187">
        <f t="shared" si="12"/>
        <v>0.6</v>
      </c>
      <c r="Y58" s="165">
        <f t="shared" si="10"/>
        <v>100000</v>
      </c>
      <c r="Z58" s="165"/>
      <c r="AA58" s="188">
        <f t="shared" si="13"/>
        <v>0.25</v>
      </c>
      <c r="AB58" s="188">
        <f t="shared" si="14"/>
        <v>0.11000000000000003</v>
      </c>
      <c r="AC58" s="165">
        <f t="shared" si="11"/>
        <v>100000</v>
      </c>
    </row>
    <row r="59" spans="1:29" ht="12" customHeight="1" x14ac:dyDescent="0.25">
      <c r="A59" s="170" t="s">
        <v>683</v>
      </c>
      <c r="B59" s="177">
        <v>500755</v>
      </c>
      <c r="C59" s="178">
        <v>302026.84000000003</v>
      </c>
      <c r="D59" s="179">
        <v>45.264927448169828</v>
      </c>
      <c r="E59" s="179">
        <v>15.16123865018089</v>
      </c>
      <c r="F59" s="180"/>
      <c r="G59" s="166">
        <f t="shared" si="1"/>
        <v>0</v>
      </c>
      <c r="H59" s="166">
        <f t="shared" si="2"/>
        <v>0</v>
      </c>
      <c r="I59" s="166">
        <f t="shared" si="3"/>
        <v>0</v>
      </c>
      <c r="J59" s="166">
        <f t="shared" si="0"/>
        <v>0</v>
      </c>
      <c r="L59" s="189">
        <f t="shared" si="4"/>
        <v>0</v>
      </c>
      <c r="M59" s="191">
        <f t="shared" si="5"/>
        <v>0</v>
      </c>
      <c r="N59" s="191">
        <f t="shared" si="5"/>
        <v>0</v>
      </c>
      <c r="O59" s="189">
        <f t="shared" si="6"/>
        <v>0</v>
      </c>
      <c r="P59" s="191">
        <f t="shared" si="7"/>
        <v>0</v>
      </c>
      <c r="Q59" s="191">
        <f t="shared" si="7"/>
        <v>0</v>
      </c>
      <c r="R59" s="189">
        <f t="shared" si="8"/>
        <v>0</v>
      </c>
      <c r="S59" s="191">
        <f t="shared" si="9"/>
        <v>0</v>
      </c>
      <c r="T59" s="191">
        <f t="shared" si="9"/>
        <v>0</v>
      </c>
      <c r="W59" s="187">
        <f t="shared" si="15"/>
        <v>0.11500000000000003</v>
      </c>
      <c r="X59" s="187">
        <f t="shared" si="12"/>
        <v>0.6</v>
      </c>
      <c r="Y59" s="165">
        <f t="shared" si="10"/>
        <v>100000</v>
      </c>
      <c r="Z59" s="165"/>
      <c r="AA59" s="188">
        <f t="shared" si="13"/>
        <v>0.25</v>
      </c>
      <c r="AB59" s="188">
        <f t="shared" si="14"/>
        <v>0.11500000000000003</v>
      </c>
      <c r="AC59" s="165">
        <f t="shared" si="11"/>
        <v>100000</v>
      </c>
    </row>
    <row r="60" spans="1:29" ht="12" customHeight="1" x14ac:dyDescent="0.25">
      <c r="A60" s="170" t="s">
        <v>684</v>
      </c>
      <c r="B60" s="177">
        <v>500780</v>
      </c>
      <c r="C60" s="178">
        <v>328718.47000000003</v>
      </c>
      <c r="D60" s="179">
        <v>0</v>
      </c>
      <c r="E60" s="179">
        <v>9.6295775530958139</v>
      </c>
      <c r="F60" s="180"/>
      <c r="G60" s="166">
        <f t="shared" si="1"/>
        <v>0</v>
      </c>
      <c r="H60" s="166">
        <f t="shared" si="2"/>
        <v>0</v>
      </c>
      <c r="I60" s="166">
        <f t="shared" si="3"/>
        <v>0</v>
      </c>
      <c r="J60" s="166">
        <f t="shared" si="0"/>
        <v>0</v>
      </c>
      <c r="L60" s="189">
        <f t="shared" si="4"/>
        <v>0</v>
      </c>
      <c r="M60" s="191">
        <f t="shared" si="5"/>
        <v>0</v>
      </c>
      <c r="N60" s="191">
        <f t="shared" si="5"/>
        <v>0</v>
      </c>
      <c r="O60" s="189">
        <f t="shared" si="6"/>
        <v>0</v>
      </c>
      <c r="P60" s="191">
        <f t="shared" si="7"/>
        <v>0</v>
      </c>
      <c r="Q60" s="191">
        <f t="shared" si="7"/>
        <v>0</v>
      </c>
      <c r="R60" s="189">
        <f t="shared" si="8"/>
        <v>0</v>
      </c>
      <c r="S60" s="191">
        <f t="shared" si="9"/>
        <v>0</v>
      </c>
      <c r="T60" s="191">
        <f t="shared" si="9"/>
        <v>0</v>
      </c>
      <c r="W60" s="187">
        <f t="shared" si="15"/>
        <v>0.12000000000000004</v>
      </c>
      <c r="X60" s="187">
        <f t="shared" si="12"/>
        <v>0.6</v>
      </c>
      <c r="Y60" s="165">
        <f t="shared" si="10"/>
        <v>100000</v>
      </c>
      <c r="Z60" s="165"/>
      <c r="AA60" s="188">
        <f t="shared" si="13"/>
        <v>0.25</v>
      </c>
      <c r="AB60" s="188">
        <f t="shared" si="14"/>
        <v>0.12000000000000004</v>
      </c>
      <c r="AC60" s="165">
        <f t="shared" si="11"/>
        <v>100000</v>
      </c>
    </row>
    <row r="61" spans="1:29" ht="12" customHeight="1" x14ac:dyDescent="0.25">
      <c r="A61" s="170" t="s">
        <v>685</v>
      </c>
      <c r="B61" s="177">
        <v>500798</v>
      </c>
      <c r="C61" s="178">
        <v>166950.57</v>
      </c>
      <c r="D61" s="179">
        <v>21.236471369939018</v>
      </c>
      <c r="E61" s="179">
        <v>65.221730000682228</v>
      </c>
      <c r="F61" s="180"/>
      <c r="G61" s="166">
        <f t="shared" si="1"/>
        <v>0</v>
      </c>
      <c r="H61" s="166">
        <f t="shared" si="2"/>
        <v>1</v>
      </c>
      <c r="I61" s="166">
        <f t="shared" si="3"/>
        <v>0</v>
      </c>
      <c r="J61" s="166">
        <f t="shared" si="0"/>
        <v>1</v>
      </c>
      <c r="L61" s="189">
        <f t="shared" si="4"/>
        <v>0</v>
      </c>
      <c r="M61" s="191">
        <f t="shared" si="5"/>
        <v>0</v>
      </c>
      <c r="N61" s="191">
        <f t="shared" si="5"/>
        <v>0</v>
      </c>
      <c r="O61" s="189">
        <f t="shared" si="6"/>
        <v>166950.57</v>
      </c>
      <c r="P61" s="191">
        <f t="shared" si="7"/>
        <v>0.21236471369939017</v>
      </c>
      <c r="Q61" s="191">
        <f t="shared" si="7"/>
        <v>0.65221730000682232</v>
      </c>
      <c r="R61" s="189">
        <f t="shared" si="8"/>
        <v>0</v>
      </c>
      <c r="S61" s="191">
        <f t="shared" si="9"/>
        <v>0</v>
      </c>
      <c r="T61" s="191">
        <f t="shared" si="9"/>
        <v>0</v>
      </c>
      <c r="W61" s="187">
        <f t="shared" si="15"/>
        <v>0.12500000000000003</v>
      </c>
      <c r="X61" s="187">
        <f t="shared" si="12"/>
        <v>0.6</v>
      </c>
      <c r="Y61" s="165">
        <f t="shared" si="10"/>
        <v>100000</v>
      </c>
      <c r="Z61" s="165"/>
      <c r="AA61" s="188">
        <f t="shared" si="13"/>
        <v>0.25</v>
      </c>
      <c r="AB61" s="188">
        <f t="shared" si="14"/>
        <v>0.12500000000000003</v>
      </c>
      <c r="AC61" s="165">
        <f t="shared" si="11"/>
        <v>100000</v>
      </c>
    </row>
    <row r="62" spans="1:29" ht="12" customHeight="1" x14ac:dyDescent="0.25">
      <c r="A62" s="170" t="s">
        <v>686</v>
      </c>
      <c r="B62" s="177">
        <v>500810</v>
      </c>
      <c r="C62" s="178">
        <v>1046989.77</v>
      </c>
      <c r="D62" s="179">
        <v>7.3200371384717524</v>
      </c>
      <c r="E62" s="179">
        <v>6.5509407985906112</v>
      </c>
      <c r="F62" s="180"/>
      <c r="G62" s="166">
        <f t="shared" si="1"/>
        <v>0</v>
      </c>
      <c r="H62" s="166">
        <f t="shared" si="2"/>
        <v>0</v>
      </c>
      <c r="I62" s="166">
        <f t="shared" si="3"/>
        <v>0</v>
      </c>
      <c r="J62" s="166">
        <f t="shared" si="0"/>
        <v>0</v>
      </c>
      <c r="L62" s="189">
        <f t="shared" si="4"/>
        <v>0</v>
      </c>
      <c r="M62" s="191">
        <f t="shared" si="5"/>
        <v>0</v>
      </c>
      <c r="N62" s="191">
        <f t="shared" si="5"/>
        <v>0</v>
      </c>
      <c r="O62" s="189">
        <f t="shared" si="6"/>
        <v>0</v>
      </c>
      <c r="P62" s="191">
        <f t="shared" si="7"/>
        <v>0</v>
      </c>
      <c r="Q62" s="191">
        <f t="shared" si="7"/>
        <v>0</v>
      </c>
      <c r="R62" s="189">
        <f t="shared" si="8"/>
        <v>0</v>
      </c>
      <c r="S62" s="191">
        <f t="shared" si="9"/>
        <v>0</v>
      </c>
      <c r="T62" s="191">
        <f t="shared" si="9"/>
        <v>0</v>
      </c>
      <c r="W62" s="187">
        <f t="shared" si="15"/>
        <v>0.13000000000000003</v>
      </c>
      <c r="X62" s="187">
        <f t="shared" si="12"/>
        <v>0.6</v>
      </c>
      <c r="Y62" s="165">
        <f t="shared" si="10"/>
        <v>100000</v>
      </c>
      <c r="Z62" s="165"/>
      <c r="AA62" s="188">
        <f t="shared" si="13"/>
        <v>0.25</v>
      </c>
      <c r="AB62" s="188">
        <f t="shared" si="14"/>
        <v>0.13000000000000003</v>
      </c>
      <c r="AC62" s="165">
        <f t="shared" si="11"/>
        <v>100000</v>
      </c>
    </row>
    <row r="63" spans="1:29" ht="12" customHeight="1" x14ac:dyDescent="0.25">
      <c r="A63" s="170" t="s">
        <v>687</v>
      </c>
      <c r="B63" s="177">
        <v>500828</v>
      </c>
      <c r="C63" s="178">
        <v>1493830.03</v>
      </c>
      <c r="D63" s="179">
        <v>15.664201769996552</v>
      </c>
      <c r="E63" s="179">
        <v>6.9091769429752325</v>
      </c>
      <c r="F63" s="180"/>
      <c r="G63" s="166">
        <f t="shared" si="1"/>
        <v>0</v>
      </c>
      <c r="H63" s="166">
        <f t="shared" si="2"/>
        <v>0</v>
      </c>
      <c r="I63" s="166">
        <f t="shared" si="3"/>
        <v>0</v>
      </c>
      <c r="J63" s="166">
        <f t="shared" si="0"/>
        <v>0</v>
      </c>
      <c r="L63" s="189">
        <f t="shared" si="4"/>
        <v>0</v>
      </c>
      <c r="M63" s="191">
        <f t="shared" si="5"/>
        <v>0</v>
      </c>
      <c r="N63" s="191">
        <f t="shared" si="5"/>
        <v>0</v>
      </c>
      <c r="O63" s="189">
        <f t="shared" si="6"/>
        <v>0</v>
      </c>
      <c r="P63" s="191">
        <f t="shared" si="7"/>
        <v>0</v>
      </c>
      <c r="Q63" s="191">
        <f t="shared" si="7"/>
        <v>0</v>
      </c>
      <c r="R63" s="189">
        <f t="shared" si="8"/>
        <v>0</v>
      </c>
      <c r="S63" s="191">
        <f t="shared" si="9"/>
        <v>0</v>
      </c>
      <c r="T63" s="191">
        <f t="shared" si="9"/>
        <v>0</v>
      </c>
      <c r="W63" s="187">
        <f t="shared" si="15"/>
        <v>0.13500000000000004</v>
      </c>
      <c r="X63" s="187">
        <f t="shared" si="12"/>
        <v>0.6</v>
      </c>
      <c r="Y63" s="165">
        <f t="shared" si="10"/>
        <v>100000</v>
      </c>
      <c r="Z63" s="165"/>
      <c r="AA63" s="188">
        <f t="shared" si="13"/>
        <v>0.25</v>
      </c>
      <c r="AB63" s="188">
        <f t="shared" si="14"/>
        <v>0.13500000000000004</v>
      </c>
      <c r="AC63" s="165">
        <f t="shared" si="11"/>
        <v>100000</v>
      </c>
    </row>
    <row r="64" spans="1:29" ht="12" customHeight="1" x14ac:dyDescent="0.25">
      <c r="A64" s="170" t="s">
        <v>688</v>
      </c>
      <c r="B64" s="177">
        <v>500836</v>
      </c>
      <c r="C64" s="178">
        <v>333576.78000000003</v>
      </c>
      <c r="D64" s="179">
        <v>20.753255067693857</v>
      </c>
      <c r="E64" s="179">
        <v>7.443155965472176</v>
      </c>
      <c r="F64" s="180"/>
      <c r="G64" s="166">
        <f t="shared" si="1"/>
        <v>0</v>
      </c>
      <c r="H64" s="166">
        <f t="shared" si="2"/>
        <v>0</v>
      </c>
      <c r="I64" s="166">
        <f t="shared" si="3"/>
        <v>0</v>
      </c>
      <c r="J64" s="166">
        <f t="shared" si="0"/>
        <v>0</v>
      </c>
      <c r="L64" s="189">
        <f t="shared" si="4"/>
        <v>0</v>
      </c>
      <c r="M64" s="191">
        <f t="shared" si="5"/>
        <v>0</v>
      </c>
      <c r="N64" s="191">
        <f t="shared" si="5"/>
        <v>0</v>
      </c>
      <c r="O64" s="189">
        <f t="shared" si="6"/>
        <v>0</v>
      </c>
      <c r="P64" s="191">
        <f t="shared" si="7"/>
        <v>0</v>
      </c>
      <c r="Q64" s="191">
        <f t="shared" si="7"/>
        <v>0</v>
      </c>
      <c r="R64" s="189">
        <f t="shared" si="8"/>
        <v>0</v>
      </c>
      <c r="S64" s="191">
        <f t="shared" si="9"/>
        <v>0</v>
      </c>
      <c r="T64" s="191">
        <f t="shared" si="9"/>
        <v>0</v>
      </c>
      <c r="W64" s="187">
        <f t="shared" si="15"/>
        <v>0.14000000000000004</v>
      </c>
      <c r="X64" s="187">
        <f t="shared" si="12"/>
        <v>0.6</v>
      </c>
      <c r="Y64" s="165">
        <f t="shared" si="10"/>
        <v>100000</v>
      </c>
      <c r="Z64" s="165"/>
      <c r="AA64" s="188">
        <f t="shared" si="13"/>
        <v>0.25</v>
      </c>
      <c r="AB64" s="188">
        <f t="shared" si="14"/>
        <v>0.14000000000000004</v>
      </c>
      <c r="AC64" s="165">
        <f t="shared" si="11"/>
        <v>100000</v>
      </c>
    </row>
    <row r="65" spans="1:29" ht="12" customHeight="1" x14ac:dyDescent="0.25">
      <c r="A65" s="170" t="s">
        <v>689</v>
      </c>
      <c r="B65" s="177">
        <v>500844</v>
      </c>
      <c r="C65" s="178">
        <v>239088.83000000002</v>
      </c>
      <c r="D65" s="179">
        <v>137.13928835571278</v>
      </c>
      <c r="E65" s="179">
        <v>10.991676189975081</v>
      </c>
      <c r="F65" s="180"/>
      <c r="G65" s="166">
        <f t="shared" si="1"/>
        <v>1</v>
      </c>
      <c r="H65" s="166">
        <f t="shared" si="2"/>
        <v>0</v>
      </c>
      <c r="I65" s="166">
        <f t="shared" si="3"/>
        <v>0</v>
      </c>
      <c r="J65" s="166">
        <f t="shared" si="0"/>
        <v>1</v>
      </c>
      <c r="L65" s="189">
        <f t="shared" si="4"/>
        <v>239088.83000000002</v>
      </c>
      <c r="M65" s="191">
        <f t="shared" si="5"/>
        <v>1.3713928835571279</v>
      </c>
      <c r="N65" s="191">
        <f t="shared" si="5"/>
        <v>0.1099167618997508</v>
      </c>
      <c r="O65" s="189">
        <f t="shared" si="6"/>
        <v>0</v>
      </c>
      <c r="P65" s="191">
        <f t="shared" si="7"/>
        <v>0</v>
      </c>
      <c r="Q65" s="191">
        <f t="shared" si="7"/>
        <v>0</v>
      </c>
      <c r="R65" s="189">
        <f t="shared" si="8"/>
        <v>0</v>
      </c>
      <c r="S65" s="191">
        <f t="shared" si="9"/>
        <v>0</v>
      </c>
      <c r="T65" s="191">
        <f t="shared" si="9"/>
        <v>0</v>
      </c>
      <c r="W65" s="187">
        <f t="shared" si="15"/>
        <v>0.14500000000000005</v>
      </c>
      <c r="X65" s="187">
        <f t="shared" si="12"/>
        <v>0.6</v>
      </c>
      <c r="Y65" s="165">
        <f t="shared" si="10"/>
        <v>100000</v>
      </c>
      <c r="Z65" s="165"/>
      <c r="AA65" s="188">
        <f t="shared" si="13"/>
        <v>0.25</v>
      </c>
      <c r="AB65" s="188">
        <f t="shared" si="14"/>
        <v>0.14500000000000005</v>
      </c>
      <c r="AC65" s="165">
        <f t="shared" si="11"/>
        <v>100000</v>
      </c>
    </row>
    <row r="66" spans="1:29" ht="12" customHeight="1" x14ac:dyDescent="0.25">
      <c r="A66" s="170" t="s">
        <v>690</v>
      </c>
      <c r="B66" s="177">
        <v>500887</v>
      </c>
      <c r="C66" s="178">
        <v>2553752.34</v>
      </c>
      <c r="D66" s="179">
        <v>46.022579855962071</v>
      </c>
      <c r="E66" s="179">
        <v>2.928081898497644</v>
      </c>
      <c r="F66" s="180"/>
      <c r="G66" s="166">
        <f t="shared" si="1"/>
        <v>0</v>
      </c>
      <c r="H66" s="166">
        <f t="shared" si="2"/>
        <v>0</v>
      </c>
      <c r="I66" s="166">
        <f t="shared" si="3"/>
        <v>0</v>
      </c>
      <c r="J66" s="166">
        <f t="shared" si="0"/>
        <v>0</v>
      </c>
      <c r="L66" s="189">
        <f t="shared" si="4"/>
        <v>0</v>
      </c>
      <c r="M66" s="191">
        <f t="shared" si="5"/>
        <v>0</v>
      </c>
      <c r="N66" s="191">
        <f t="shared" si="5"/>
        <v>0</v>
      </c>
      <c r="O66" s="189">
        <f t="shared" si="6"/>
        <v>0</v>
      </c>
      <c r="P66" s="191">
        <f t="shared" si="7"/>
        <v>0</v>
      </c>
      <c r="Q66" s="191">
        <f t="shared" si="7"/>
        <v>0</v>
      </c>
      <c r="R66" s="189">
        <f t="shared" si="8"/>
        <v>0</v>
      </c>
      <c r="S66" s="191">
        <f t="shared" si="9"/>
        <v>0</v>
      </c>
      <c r="T66" s="191">
        <f t="shared" si="9"/>
        <v>0</v>
      </c>
      <c r="W66" s="187">
        <f t="shared" si="15"/>
        <v>0.15000000000000005</v>
      </c>
      <c r="X66" s="187">
        <f t="shared" si="12"/>
        <v>0.6</v>
      </c>
      <c r="Y66" s="165">
        <f t="shared" si="10"/>
        <v>100000</v>
      </c>
      <c r="Z66" s="165"/>
      <c r="AA66" s="188">
        <f t="shared" si="13"/>
        <v>0.25</v>
      </c>
      <c r="AB66" s="188">
        <f t="shared" si="14"/>
        <v>0.15000000000000005</v>
      </c>
      <c r="AC66" s="165">
        <f t="shared" si="11"/>
        <v>100000</v>
      </c>
    </row>
    <row r="67" spans="1:29" ht="12" customHeight="1" x14ac:dyDescent="0.25">
      <c r="A67" s="170" t="s">
        <v>691</v>
      </c>
      <c r="B67" s="177">
        <v>500895</v>
      </c>
      <c r="C67" s="178">
        <v>828761.82000000007</v>
      </c>
      <c r="D67" s="179">
        <v>104.16197261596824</v>
      </c>
      <c r="E67" s="179">
        <v>8.129013472169845</v>
      </c>
      <c r="F67" s="180"/>
      <c r="G67" s="166">
        <f t="shared" si="1"/>
        <v>1</v>
      </c>
      <c r="H67" s="166">
        <f t="shared" si="2"/>
        <v>0</v>
      </c>
      <c r="I67" s="166">
        <f t="shared" si="3"/>
        <v>0</v>
      </c>
      <c r="J67" s="166">
        <f t="shared" ref="J67:J130" si="16">IF(OR(AND(ISNUMBER(D67),D67&gt;=$D$1),AND(ISNUMBER(E67),E67&gt;=$E$1)),1,0)</f>
        <v>1</v>
      </c>
      <c r="L67" s="189">
        <f t="shared" si="4"/>
        <v>828761.82000000007</v>
      </c>
      <c r="M67" s="191">
        <f t="shared" si="5"/>
        <v>1.0416197261596825</v>
      </c>
      <c r="N67" s="191">
        <f t="shared" si="5"/>
        <v>8.1290134721698451E-2</v>
      </c>
      <c r="O67" s="189">
        <f t="shared" si="6"/>
        <v>0</v>
      </c>
      <c r="P67" s="191">
        <f t="shared" si="7"/>
        <v>0</v>
      </c>
      <c r="Q67" s="191">
        <f t="shared" si="7"/>
        <v>0</v>
      </c>
      <c r="R67" s="189">
        <f t="shared" si="8"/>
        <v>0</v>
      </c>
      <c r="S67" s="191">
        <f t="shared" si="9"/>
        <v>0</v>
      </c>
      <c r="T67" s="191">
        <f t="shared" si="9"/>
        <v>0</v>
      </c>
      <c r="W67" s="187">
        <f t="shared" si="15"/>
        <v>0.15500000000000005</v>
      </c>
      <c r="X67" s="187">
        <f t="shared" si="12"/>
        <v>0.6</v>
      </c>
      <c r="Y67" s="165">
        <f t="shared" si="10"/>
        <v>100000</v>
      </c>
      <c r="Z67" s="165"/>
      <c r="AA67" s="188">
        <f t="shared" si="13"/>
        <v>0.25</v>
      </c>
      <c r="AB67" s="188">
        <f t="shared" si="14"/>
        <v>0.15500000000000005</v>
      </c>
      <c r="AC67" s="165">
        <f t="shared" si="11"/>
        <v>100000</v>
      </c>
    </row>
    <row r="68" spans="1:29" ht="12" customHeight="1" x14ac:dyDescent="0.25">
      <c r="A68" s="170" t="s">
        <v>692</v>
      </c>
      <c r="B68" s="177">
        <v>500909</v>
      </c>
      <c r="C68" s="178">
        <v>149494.16</v>
      </c>
      <c r="D68" s="179">
        <v>3.156872482510332</v>
      </c>
      <c r="E68" s="179">
        <v>99.992681988380014</v>
      </c>
      <c r="F68" s="180"/>
      <c r="G68" s="166">
        <f t="shared" ref="G68:G131" si="17">IF(AND(ISNUMBER(D68),D68&gt;=$D$1),1,0)</f>
        <v>0</v>
      </c>
      <c r="H68" s="166">
        <f t="shared" ref="H68:H131" si="18">IF(AND(ISNUMBER(E68),E68&gt;=$E$1),1,0)</f>
        <v>1</v>
      </c>
      <c r="I68" s="166">
        <f t="shared" ref="I68:I131" si="19">G68*H68</f>
        <v>0</v>
      </c>
      <c r="J68" s="166">
        <f t="shared" si="16"/>
        <v>1</v>
      </c>
      <c r="L68" s="189">
        <f t="shared" ref="L68:L131" si="20">IF($G68=1,C68,0)</f>
        <v>0</v>
      </c>
      <c r="M68" s="191">
        <f t="shared" ref="M68:N131" si="21">IF($G68=1,D68,0)/100</f>
        <v>0</v>
      </c>
      <c r="N68" s="191">
        <f t="shared" si="21"/>
        <v>0</v>
      </c>
      <c r="O68" s="189">
        <f t="shared" ref="O68:O131" si="22">IF($H68=1,C68,0)</f>
        <v>149494.16</v>
      </c>
      <c r="P68" s="191">
        <f t="shared" ref="P68:Q131" si="23">IF($H68=1,D68,0)/100</f>
        <v>3.1568724825103318E-2</v>
      </c>
      <c r="Q68" s="191">
        <f t="shared" si="23"/>
        <v>0.99992681988380017</v>
      </c>
      <c r="R68" s="189">
        <f t="shared" ref="R68:R131" si="24">IF($I68=1,C68,0)</f>
        <v>0</v>
      </c>
      <c r="S68" s="191">
        <f t="shared" ref="S68:T131" si="25">IF($I68=1,D68,0)/100</f>
        <v>0</v>
      </c>
      <c r="T68" s="191">
        <f t="shared" si="25"/>
        <v>0</v>
      </c>
      <c r="W68" s="187">
        <f t="shared" si="15"/>
        <v>0.16000000000000006</v>
      </c>
      <c r="X68" s="187">
        <f t="shared" si="12"/>
        <v>0.6</v>
      </c>
      <c r="Y68" s="165">
        <f t="shared" si="10"/>
        <v>100000</v>
      </c>
      <c r="Z68" s="165"/>
      <c r="AA68" s="188">
        <f t="shared" si="13"/>
        <v>0.25</v>
      </c>
      <c r="AB68" s="188">
        <f t="shared" si="14"/>
        <v>0.16000000000000006</v>
      </c>
      <c r="AC68" s="165">
        <f t="shared" si="11"/>
        <v>100000</v>
      </c>
    </row>
    <row r="69" spans="1:29" ht="12" customHeight="1" x14ac:dyDescent="0.25">
      <c r="A69" s="170" t="s">
        <v>693</v>
      </c>
      <c r="B69" s="177">
        <v>500917</v>
      </c>
      <c r="C69" s="178">
        <v>1081163.3400000001</v>
      </c>
      <c r="D69" s="179">
        <v>0</v>
      </c>
      <c r="E69" s="179">
        <v>0</v>
      </c>
      <c r="F69" s="180"/>
      <c r="G69" s="166">
        <f t="shared" si="17"/>
        <v>0</v>
      </c>
      <c r="H69" s="166">
        <f t="shared" si="18"/>
        <v>0</v>
      </c>
      <c r="I69" s="166">
        <f t="shared" si="19"/>
        <v>0</v>
      </c>
      <c r="J69" s="166">
        <f t="shared" si="16"/>
        <v>0</v>
      </c>
      <c r="L69" s="189">
        <f t="shared" si="20"/>
        <v>0</v>
      </c>
      <c r="M69" s="191">
        <f t="shared" si="21"/>
        <v>0</v>
      </c>
      <c r="N69" s="191">
        <f t="shared" si="21"/>
        <v>0</v>
      </c>
      <c r="O69" s="189">
        <f t="shared" si="22"/>
        <v>0</v>
      </c>
      <c r="P69" s="191">
        <f t="shared" si="23"/>
        <v>0</v>
      </c>
      <c r="Q69" s="191">
        <f t="shared" si="23"/>
        <v>0</v>
      </c>
      <c r="R69" s="189">
        <f t="shared" si="24"/>
        <v>0</v>
      </c>
      <c r="S69" s="191">
        <f t="shared" si="25"/>
        <v>0</v>
      </c>
      <c r="T69" s="191">
        <f t="shared" si="25"/>
        <v>0</v>
      </c>
      <c r="W69" s="187">
        <f t="shared" si="15"/>
        <v>0.16500000000000006</v>
      </c>
      <c r="X69" s="187">
        <f t="shared" si="12"/>
        <v>0.6</v>
      </c>
      <c r="Y69" s="165">
        <f t="shared" si="10"/>
        <v>100000</v>
      </c>
      <c r="Z69" s="165"/>
      <c r="AA69" s="188">
        <f t="shared" si="13"/>
        <v>0.25</v>
      </c>
      <c r="AB69" s="188">
        <f t="shared" si="14"/>
        <v>0.16500000000000006</v>
      </c>
      <c r="AC69" s="165">
        <f t="shared" si="11"/>
        <v>100000</v>
      </c>
    </row>
    <row r="70" spans="1:29" ht="12" customHeight="1" x14ac:dyDescent="0.25">
      <c r="A70" s="170" t="s">
        <v>694</v>
      </c>
      <c r="B70" s="177">
        <v>500925</v>
      </c>
      <c r="C70" s="178">
        <v>476304.68999999994</v>
      </c>
      <c r="D70" s="179">
        <v>25.145694030432487</v>
      </c>
      <c r="E70" s="179">
        <v>11.267512398418752</v>
      </c>
      <c r="F70" s="180"/>
      <c r="G70" s="166">
        <f t="shared" si="17"/>
        <v>0</v>
      </c>
      <c r="H70" s="166">
        <f t="shared" si="18"/>
        <v>0</v>
      </c>
      <c r="I70" s="166">
        <f t="shared" si="19"/>
        <v>0</v>
      </c>
      <c r="J70" s="166">
        <f t="shared" si="16"/>
        <v>0</v>
      </c>
      <c r="L70" s="189">
        <f t="shared" si="20"/>
        <v>0</v>
      </c>
      <c r="M70" s="191">
        <f t="shared" si="21"/>
        <v>0</v>
      </c>
      <c r="N70" s="191">
        <f t="shared" si="21"/>
        <v>0</v>
      </c>
      <c r="O70" s="189">
        <f t="shared" si="22"/>
        <v>0</v>
      </c>
      <c r="P70" s="191">
        <f t="shared" si="23"/>
        <v>0</v>
      </c>
      <c r="Q70" s="191">
        <f t="shared" si="23"/>
        <v>0</v>
      </c>
      <c r="R70" s="189">
        <f t="shared" si="24"/>
        <v>0</v>
      </c>
      <c r="S70" s="191">
        <f t="shared" si="25"/>
        <v>0</v>
      </c>
      <c r="T70" s="191">
        <f t="shared" si="25"/>
        <v>0</v>
      </c>
      <c r="W70" s="187">
        <f t="shared" si="15"/>
        <v>0.17000000000000007</v>
      </c>
      <c r="X70" s="187">
        <f t="shared" si="12"/>
        <v>0.6</v>
      </c>
      <c r="Y70" s="165">
        <f t="shared" si="10"/>
        <v>100000</v>
      </c>
      <c r="Z70" s="165"/>
      <c r="AA70" s="188">
        <f t="shared" si="13"/>
        <v>0.25</v>
      </c>
      <c r="AB70" s="188">
        <f t="shared" si="14"/>
        <v>0.17000000000000007</v>
      </c>
      <c r="AC70" s="165">
        <f t="shared" si="11"/>
        <v>100000</v>
      </c>
    </row>
    <row r="71" spans="1:29" ht="12" customHeight="1" x14ac:dyDescent="0.25">
      <c r="A71" s="170" t="s">
        <v>695</v>
      </c>
      <c r="B71" s="177">
        <v>500933</v>
      </c>
      <c r="C71" s="178">
        <v>6098334.0299999993</v>
      </c>
      <c r="D71" s="179">
        <v>29.675744409822048</v>
      </c>
      <c r="E71" s="179">
        <v>7.2279609124657949</v>
      </c>
      <c r="F71" s="180"/>
      <c r="G71" s="166">
        <f t="shared" si="17"/>
        <v>0</v>
      </c>
      <c r="H71" s="166">
        <f t="shared" si="18"/>
        <v>0</v>
      </c>
      <c r="I71" s="166">
        <f t="shared" si="19"/>
        <v>0</v>
      </c>
      <c r="J71" s="166">
        <f t="shared" si="16"/>
        <v>0</v>
      </c>
      <c r="L71" s="189">
        <f t="shared" si="20"/>
        <v>0</v>
      </c>
      <c r="M71" s="191">
        <f t="shared" si="21"/>
        <v>0</v>
      </c>
      <c r="N71" s="191">
        <f t="shared" si="21"/>
        <v>0</v>
      </c>
      <c r="O71" s="189">
        <f t="shared" si="22"/>
        <v>0</v>
      </c>
      <c r="P71" s="191">
        <f t="shared" si="23"/>
        <v>0</v>
      </c>
      <c r="Q71" s="191">
        <f t="shared" si="23"/>
        <v>0</v>
      </c>
      <c r="R71" s="189">
        <f t="shared" si="24"/>
        <v>0</v>
      </c>
      <c r="S71" s="191">
        <f t="shared" si="25"/>
        <v>0</v>
      </c>
      <c r="T71" s="191">
        <f t="shared" si="25"/>
        <v>0</v>
      </c>
      <c r="W71" s="187">
        <f t="shared" si="15"/>
        <v>0.17500000000000007</v>
      </c>
      <c r="X71" s="187">
        <f t="shared" si="12"/>
        <v>0.6</v>
      </c>
      <c r="Y71" s="165">
        <f t="shared" si="10"/>
        <v>100000</v>
      </c>
      <c r="Z71" s="165"/>
      <c r="AA71" s="188">
        <f t="shared" si="13"/>
        <v>0.25</v>
      </c>
      <c r="AB71" s="188">
        <f t="shared" si="14"/>
        <v>0.17500000000000007</v>
      </c>
      <c r="AC71" s="165">
        <f t="shared" si="11"/>
        <v>100000</v>
      </c>
    </row>
    <row r="72" spans="1:29" ht="12" customHeight="1" x14ac:dyDescent="0.25">
      <c r="A72" s="170" t="s">
        <v>696</v>
      </c>
      <c r="B72" s="177">
        <v>500941</v>
      </c>
      <c r="C72" s="178">
        <v>1281334.56</v>
      </c>
      <c r="D72" s="179">
        <v>13.542988335536659</v>
      </c>
      <c r="E72" s="179">
        <v>8.5027871253234597</v>
      </c>
      <c r="F72" s="180"/>
      <c r="G72" s="166">
        <f t="shared" si="17"/>
        <v>0</v>
      </c>
      <c r="H72" s="166">
        <f t="shared" si="18"/>
        <v>0</v>
      </c>
      <c r="I72" s="166">
        <f t="shared" si="19"/>
        <v>0</v>
      </c>
      <c r="J72" s="166">
        <f t="shared" si="16"/>
        <v>0</v>
      </c>
      <c r="L72" s="189">
        <f t="shared" si="20"/>
        <v>0</v>
      </c>
      <c r="M72" s="191">
        <f t="shared" si="21"/>
        <v>0</v>
      </c>
      <c r="N72" s="191">
        <f t="shared" si="21"/>
        <v>0</v>
      </c>
      <c r="O72" s="189">
        <f t="shared" si="22"/>
        <v>0</v>
      </c>
      <c r="P72" s="191">
        <f t="shared" si="23"/>
        <v>0</v>
      </c>
      <c r="Q72" s="191">
        <f t="shared" si="23"/>
        <v>0</v>
      </c>
      <c r="R72" s="189">
        <f t="shared" si="24"/>
        <v>0</v>
      </c>
      <c r="S72" s="191">
        <f t="shared" si="25"/>
        <v>0</v>
      </c>
      <c r="T72" s="191">
        <f t="shared" si="25"/>
        <v>0</v>
      </c>
      <c r="W72" s="187">
        <f t="shared" si="15"/>
        <v>0.18000000000000008</v>
      </c>
      <c r="X72" s="187">
        <f t="shared" si="12"/>
        <v>0.6</v>
      </c>
      <c r="Y72" s="165">
        <f t="shared" si="10"/>
        <v>100000</v>
      </c>
      <c r="Z72" s="165"/>
      <c r="AA72" s="188">
        <f t="shared" si="13"/>
        <v>0.25</v>
      </c>
      <c r="AB72" s="188">
        <f t="shared" si="14"/>
        <v>0.18000000000000008</v>
      </c>
      <c r="AC72" s="165">
        <f t="shared" si="11"/>
        <v>100000</v>
      </c>
    </row>
    <row r="73" spans="1:29" ht="12" customHeight="1" x14ac:dyDescent="0.25">
      <c r="A73" s="170" t="s">
        <v>697</v>
      </c>
      <c r="B73" s="177">
        <v>500950</v>
      </c>
      <c r="C73" s="178">
        <v>1164586.6399999999</v>
      </c>
      <c r="D73" s="179">
        <v>5.3127451298943305</v>
      </c>
      <c r="E73" s="179">
        <v>11.450375216394379</v>
      </c>
      <c r="F73" s="180"/>
      <c r="G73" s="166">
        <f t="shared" si="17"/>
        <v>0</v>
      </c>
      <c r="H73" s="166">
        <f t="shared" si="18"/>
        <v>0</v>
      </c>
      <c r="I73" s="166">
        <f t="shared" si="19"/>
        <v>0</v>
      </c>
      <c r="J73" s="166">
        <f t="shared" si="16"/>
        <v>0</v>
      </c>
      <c r="L73" s="189">
        <f t="shared" si="20"/>
        <v>0</v>
      </c>
      <c r="M73" s="191">
        <f t="shared" si="21"/>
        <v>0</v>
      </c>
      <c r="N73" s="191">
        <f t="shared" si="21"/>
        <v>0</v>
      </c>
      <c r="O73" s="189">
        <f t="shared" si="22"/>
        <v>0</v>
      </c>
      <c r="P73" s="191">
        <f t="shared" si="23"/>
        <v>0</v>
      </c>
      <c r="Q73" s="191">
        <f t="shared" si="23"/>
        <v>0</v>
      </c>
      <c r="R73" s="189">
        <f t="shared" si="24"/>
        <v>0</v>
      </c>
      <c r="S73" s="191">
        <f t="shared" si="25"/>
        <v>0</v>
      </c>
      <c r="T73" s="191">
        <f t="shared" si="25"/>
        <v>0</v>
      </c>
      <c r="W73" s="187">
        <f t="shared" si="15"/>
        <v>0.18500000000000008</v>
      </c>
      <c r="X73" s="187">
        <f t="shared" si="12"/>
        <v>0.6</v>
      </c>
      <c r="Y73" s="165">
        <f t="shared" si="10"/>
        <v>100000</v>
      </c>
      <c r="Z73" s="165"/>
      <c r="AA73" s="188">
        <f t="shared" si="13"/>
        <v>0.25</v>
      </c>
      <c r="AB73" s="188">
        <f t="shared" si="14"/>
        <v>0.18500000000000008</v>
      </c>
      <c r="AC73" s="165">
        <f t="shared" si="11"/>
        <v>100000</v>
      </c>
    </row>
    <row r="74" spans="1:29" ht="12" customHeight="1" x14ac:dyDescent="0.25">
      <c r="A74" s="170" t="s">
        <v>698</v>
      </c>
      <c r="B74" s="177">
        <v>500968</v>
      </c>
      <c r="C74" s="178">
        <v>7299586.9500000002</v>
      </c>
      <c r="D74" s="179">
        <v>15.379628158275448</v>
      </c>
      <c r="E74" s="179">
        <v>1.9024860029922652</v>
      </c>
      <c r="F74" s="180"/>
      <c r="G74" s="166">
        <f t="shared" si="17"/>
        <v>0</v>
      </c>
      <c r="H74" s="166">
        <f t="shared" si="18"/>
        <v>0</v>
      </c>
      <c r="I74" s="166">
        <f t="shared" si="19"/>
        <v>0</v>
      </c>
      <c r="J74" s="166">
        <f t="shared" si="16"/>
        <v>0</v>
      </c>
      <c r="L74" s="189">
        <f t="shared" si="20"/>
        <v>0</v>
      </c>
      <c r="M74" s="191">
        <f t="shared" si="21"/>
        <v>0</v>
      </c>
      <c r="N74" s="191">
        <f t="shared" si="21"/>
        <v>0</v>
      </c>
      <c r="O74" s="189">
        <f t="shared" si="22"/>
        <v>0</v>
      </c>
      <c r="P74" s="191">
        <f t="shared" si="23"/>
        <v>0</v>
      </c>
      <c r="Q74" s="191">
        <f t="shared" si="23"/>
        <v>0</v>
      </c>
      <c r="R74" s="189">
        <f t="shared" si="24"/>
        <v>0</v>
      </c>
      <c r="S74" s="191">
        <f t="shared" si="25"/>
        <v>0</v>
      </c>
      <c r="T74" s="191">
        <f t="shared" si="25"/>
        <v>0</v>
      </c>
      <c r="W74" s="187">
        <f t="shared" si="15"/>
        <v>0.19000000000000009</v>
      </c>
      <c r="X74" s="187">
        <f t="shared" si="12"/>
        <v>0.6</v>
      </c>
      <c r="Y74" s="165">
        <f t="shared" si="10"/>
        <v>100000</v>
      </c>
      <c r="Z74" s="165"/>
      <c r="AA74" s="188">
        <f t="shared" si="13"/>
        <v>0.25</v>
      </c>
      <c r="AB74" s="188">
        <f t="shared" si="14"/>
        <v>0.19000000000000009</v>
      </c>
      <c r="AC74" s="165">
        <f t="shared" si="11"/>
        <v>100000</v>
      </c>
    </row>
    <row r="75" spans="1:29" ht="12" customHeight="1" x14ac:dyDescent="0.25">
      <c r="A75" s="170" t="s">
        <v>699</v>
      </c>
      <c r="B75" s="177">
        <v>500976</v>
      </c>
      <c r="C75" s="178">
        <v>53462.37</v>
      </c>
      <c r="D75" s="179">
        <v>0</v>
      </c>
      <c r="E75" s="179">
        <v>0</v>
      </c>
      <c r="F75" s="180"/>
      <c r="G75" s="166">
        <f t="shared" si="17"/>
        <v>0</v>
      </c>
      <c r="H75" s="166">
        <f t="shared" si="18"/>
        <v>0</v>
      </c>
      <c r="I75" s="166">
        <f t="shared" si="19"/>
        <v>0</v>
      </c>
      <c r="J75" s="166">
        <f t="shared" si="16"/>
        <v>0</v>
      </c>
      <c r="L75" s="189">
        <f t="shared" si="20"/>
        <v>0</v>
      </c>
      <c r="M75" s="191">
        <f t="shared" si="21"/>
        <v>0</v>
      </c>
      <c r="N75" s="191">
        <f t="shared" si="21"/>
        <v>0</v>
      </c>
      <c r="O75" s="189">
        <f t="shared" si="22"/>
        <v>0</v>
      </c>
      <c r="P75" s="191">
        <f t="shared" si="23"/>
        <v>0</v>
      </c>
      <c r="Q75" s="191">
        <f t="shared" si="23"/>
        <v>0</v>
      </c>
      <c r="R75" s="189">
        <f t="shared" si="24"/>
        <v>0</v>
      </c>
      <c r="S75" s="191">
        <f t="shared" si="25"/>
        <v>0</v>
      </c>
      <c r="T75" s="191">
        <f t="shared" si="25"/>
        <v>0</v>
      </c>
      <c r="W75" s="187">
        <f t="shared" si="15"/>
        <v>0.19500000000000009</v>
      </c>
      <c r="X75" s="187">
        <f t="shared" si="12"/>
        <v>0.6</v>
      </c>
      <c r="Y75" s="165">
        <f t="shared" si="10"/>
        <v>100000</v>
      </c>
      <c r="Z75" s="165"/>
      <c r="AA75" s="188">
        <f t="shared" si="13"/>
        <v>0.25</v>
      </c>
      <c r="AB75" s="188">
        <f t="shared" si="14"/>
        <v>0.19500000000000009</v>
      </c>
      <c r="AC75" s="165">
        <f t="shared" si="11"/>
        <v>100000</v>
      </c>
    </row>
    <row r="76" spans="1:29" ht="12" customHeight="1" x14ac:dyDescent="0.25">
      <c r="A76" s="170" t="s">
        <v>700</v>
      </c>
      <c r="B76" s="177">
        <v>500984</v>
      </c>
      <c r="C76" s="178">
        <v>150532.42000000001</v>
      </c>
      <c r="D76" s="179">
        <v>23.250805374682741</v>
      </c>
      <c r="E76" s="179">
        <v>3.8709136543476812</v>
      </c>
      <c r="F76" s="180"/>
      <c r="G76" s="166">
        <f t="shared" si="17"/>
        <v>0</v>
      </c>
      <c r="H76" s="166">
        <f t="shared" si="18"/>
        <v>0</v>
      </c>
      <c r="I76" s="166">
        <f t="shared" si="19"/>
        <v>0</v>
      </c>
      <c r="J76" s="166">
        <f t="shared" si="16"/>
        <v>0</v>
      </c>
      <c r="L76" s="189">
        <f t="shared" si="20"/>
        <v>0</v>
      </c>
      <c r="M76" s="191">
        <f t="shared" si="21"/>
        <v>0</v>
      </c>
      <c r="N76" s="191">
        <f t="shared" si="21"/>
        <v>0</v>
      </c>
      <c r="O76" s="189">
        <f t="shared" si="22"/>
        <v>0</v>
      </c>
      <c r="P76" s="191">
        <f t="shared" si="23"/>
        <v>0</v>
      </c>
      <c r="Q76" s="191">
        <f t="shared" si="23"/>
        <v>0</v>
      </c>
      <c r="R76" s="189">
        <f t="shared" si="24"/>
        <v>0</v>
      </c>
      <c r="S76" s="191">
        <f t="shared" si="25"/>
        <v>0</v>
      </c>
      <c r="T76" s="191">
        <f t="shared" si="25"/>
        <v>0</v>
      </c>
      <c r="W76" s="187">
        <f t="shared" si="15"/>
        <v>0.20000000000000009</v>
      </c>
      <c r="X76" s="187">
        <f t="shared" si="12"/>
        <v>0.6</v>
      </c>
      <c r="Y76" s="165">
        <f t="shared" si="10"/>
        <v>100000</v>
      </c>
      <c r="Z76" s="165"/>
      <c r="AA76" s="188">
        <f t="shared" si="13"/>
        <v>0.25</v>
      </c>
      <c r="AB76" s="188">
        <f t="shared" si="14"/>
        <v>0.20000000000000009</v>
      </c>
      <c r="AC76" s="165">
        <f t="shared" si="11"/>
        <v>100000</v>
      </c>
    </row>
    <row r="77" spans="1:29" ht="12" customHeight="1" x14ac:dyDescent="0.25">
      <c r="A77" s="170" t="s">
        <v>701</v>
      </c>
      <c r="B77" s="177">
        <v>500992</v>
      </c>
      <c r="C77" s="178">
        <v>515268.91000000003</v>
      </c>
      <c r="D77" s="179">
        <v>0</v>
      </c>
      <c r="E77" s="179">
        <v>23.412437206816922</v>
      </c>
      <c r="F77" s="180"/>
      <c r="G77" s="166">
        <f t="shared" si="17"/>
        <v>0</v>
      </c>
      <c r="H77" s="166">
        <f t="shared" si="18"/>
        <v>0</v>
      </c>
      <c r="I77" s="166">
        <f t="shared" si="19"/>
        <v>0</v>
      </c>
      <c r="J77" s="166">
        <f t="shared" si="16"/>
        <v>0</v>
      </c>
      <c r="L77" s="189">
        <f t="shared" si="20"/>
        <v>0</v>
      </c>
      <c r="M77" s="191">
        <f t="shared" si="21"/>
        <v>0</v>
      </c>
      <c r="N77" s="191">
        <f t="shared" si="21"/>
        <v>0</v>
      </c>
      <c r="O77" s="189">
        <f t="shared" si="22"/>
        <v>0</v>
      </c>
      <c r="P77" s="191">
        <f t="shared" si="23"/>
        <v>0</v>
      </c>
      <c r="Q77" s="191">
        <f t="shared" si="23"/>
        <v>0</v>
      </c>
      <c r="R77" s="189">
        <f t="shared" si="24"/>
        <v>0</v>
      </c>
      <c r="S77" s="191">
        <f t="shared" si="25"/>
        <v>0</v>
      </c>
      <c r="T77" s="191">
        <f t="shared" si="25"/>
        <v>0</v>
      </c>
      <c r="W77" s="187">
        <f t="shared" si="15"/>
        <v>0.2050000000000001</v>
      </c>
      <c r="X77" s="187">
        <f t="shared" si="12"/>
        <v>0.6</v>
      </c>
      <c r="Y77" s="165">
        <f t="shared" si="10"/>
        <v>100000</v>
      </c>
      <c r="Z77" s="165"/>
      <c r="AA77" s="188">
        <f t="shared" si="13"/>
        <v>0.25</v>
      </c>
      <c r="AB77" s="188">
        <f t="shared" si="14"/>
        <v>0.2050000000000001</v>
      </c>
      <c r="AC77" s="165">
        <f t="shared" si="11"/>
        <v>100000</v>
      </c>
    </row>
    <row r="78" spans="1:29" ht="12" customHeight="1" x14ac:dyDescent="0.25">
      <c r="A78" s="170" t="s">
        <v>702</v>
      </c>
      <c r="B78" s="177">
        <v>501018</v>
      </c>
      <c r="C78" s="178">
        <v>104599.84</v>
      </c>
      <c r="D78" s="179">
        <v>0</v>
      </c>
      <c r="E78" s="179">
        <v>0</v>
      </c>
      <c r="F78" s="180"/>
      <c r="G78" s="166">
        <f t="shared" si="17"/>
        <v>0</v>
      </c>
      <c r="H78" s="166">
        <f t="shared" si="18"/>
        <v>0</v>
      </c>
      <c r="I78" s="166">
        <f t="shared" si="19"/>
        <v>0</v>
      </c>
      <c r="J78" s="166">
        <f t="shared" si="16"/>
        <v>0</v>
      </c>
      <c r="L78" s="189">
        <f t="shared" si="20"/>
        <v>0</v>
      </c>
      <c r="M78" s="191">
        <f t="shared" si="21"/>
        <v>0</v>
      </c>
      <c r="N78" s="191">
        <f t="shared" si="21"/>
        <v>0</v>
      </c>
      <c r="O78" s="189">
        <f t="shared" si="22"/>
        <v>0</v>
      </c>
      <c r="P78" s="191">
        <f t="shared" si="23"/>
        <v>0</v>
      </c>
      <c r="Q78" s="191">
        <f t="shared" si="23"/>
        <v>0</v>
      </c>
      <c r="R78" s="189">
        <f t="shared" si="24"/>
        <v>0</v>
      </c>
      <c r="S78" s="191">
        <f t="shared" si="25"/>
        <v>0</v>
      </c>
      <c r="T78" s="191">
        <f t="shared" si="25"/>
        <v>0</v>
      </c>
      <c r="W78" s="187">
        <f t="shared" si="15"/>
        <v>0.2100000000000001</v>
      </c>
      <c r="X78" s="187">
        <f t="shared" si="12"/>
        <v>0.6</v>
      </c>
      <c r="Y78" s="165">
        <f t="shared" si="10"/>
        <v>100000</v>
      </c>
      <c r="Z78" s="165"/>
      <c r="AA78" s="188">
        <f t="shared" si="13"/>
        <v>0.25</v>
      </c>
      <c r="AB78" s="188">
        <f t="shared" si="14"/>
        <v>0.2100000000000001</v>
      </c>
      <c r="AC78" s="165">
        <f t="shared" si="11"/>
        <v>100000</v>
      </c>
    </row>
    <row r="79" spans="1:29" ht="12" customHeight="1" x14ac:dyDescent="0.25">
      <c r="A79" s="170" t="s">
        <v>703</v>
      </c>
      <c r="B79" s="177">
        <v>501026</v>
      </c>
      <c r="C79" s="178">
        <v>19221668.809999999</v>
      </c>
      <c r="D79" s="179">
        <v>22.581229563906945</v>
      </c>
      <c r="E79" s="179">
        <v>5.0715012813707929</v>
      </c>
      <c r="F79" s="180"/>
      <c r="G79" s="166">
        <f t="shared" si="17"/>
        <v>0</v>
      </c>
      <c r="H79" s="166">
        <f t="shared" si="18"/>
        <v>0</v>
      </c>
      <c r="I79" s="166">
        <f t="shared" si="19"/>
        <v>0</v>
      </c>
      <c r="J79" s="166">
        <f t="shared" si="16"/>
        <v>0</v>
      </c>
      <c r="L79" s="189">
        <f t="shared" si="20"/>
        <v>0</v>
      </c>
      <c r="M79" s="191">
        <f t="shared" si="21"/>
        <v>0</v>
      </c>
      <c r="N79" s="191">
        <f t="shared" si="21"/>
        <v>0</v>
      </c>
      <c r="O79" s="189">
        <f t="shared" si="22"/>
        <v>0</v>
      </c>
      <c r="P79" s="191">
        <f t="shared" si="23"/>
        <v>0</v>
      </c>
      <c r="Q79" s="191">
        <f t="shared" si="23"/>
        <v>0</v>
      </c>
      <c r="R79" s="189">
        <f t="shared" si="24"/>
        <v>0</v>
      </c>
      <c r="S79" s="191">
        <f t="shared" si="25"/>
        <v>0</v>
      </c>
      <c r="T79" s="191">
        <f t="shared" si="25"/>
        <v>0</v>
      </c>
      <c r="W79" s="187">
        <f t="shared" si="15"/>
        <v>0.21500000000000011</v>
      </c>
      <c r="X79" s="187">
        <f t="shared" si="12"/>
        <v>0.6</v>
      </c>
      <c r="Y79" s="165">
        <f t="shared" si="10"/>
        <v>100000</v>
      </c>
      <c r="Z79" s="165"/>
      <c r="AA79" s="188">
        <f t="shared" si="13"/>
        <v>0.25</v>
      </c>
      <c r="AB79" s="188">
        <f t="shared" si="14"/>
        <v>0.21500000000000011</v>
      </c>
      <c r="AC79" s="165">
        <f t="shared" si="11"/>
        <v>100000</v>
      </c>
    </row>
    <row r="80" spans="1:29" ht="12" customHeight="1" x14ac:dyDescent="0.25">
      <c r="A80" s="170" t="s">
        <v>704</v>
      </c>
      <c r="B80" s="177">
        <v>501034</v>
      </c>
      <c r="C80" s="178">
        <v>477195.67</v>
      </c>
      <c r="D80" s="179">
        <v>6.0641790819267083</v>
      </c>
      <c r="E80" s="179">
        <v>12.217954534247975</v>
      </c>
      <c r="F80" s="180"/>
      <c r="G80" s="166">
        <f t="shared" si="17"/>
        <v>0</v>
      </c>
      <c r="H80" s="166">
        <f t="shared" si="18"/>
        <v>0</v>
      </c>
      <c r="I80" s="166">
        <f t="shared" si="19"/>
        <v>0</v>
      </c>
      <c r="J80" s="166">
        <f t="shared" si="16"/>
        <v>0</v>
      </c>
      <c r="L80" s="189">
        <f t="shared" si="20"/>
        <v>0</v>
      </c>
      <c r="M80" s="191">
        <f t="shared" si="21"/>
        <v>0</v>
      </c>
      <c r="N80" s="191">
        <f t="shared" si="21"/>
        <v>0</v>
      </c>
      <c r="O80" s="189">
        <f t="shared" si="22"/>
        <v>0</v>
      </c>
      <c r="P80" s="191">
        <f t="shared" si="23"/>
        <v>0</v>
      </c>
      <c r="Q80" s="191">
        <f t="shared" si="23"/>
        <v>0</v>
      </c>
      <c r="R80" s="189">
        <f t="shared" si="24"/>
        <v>0</v>
      </c>
      <c r="S80" s="191">
        <f t="shared" si="25"/>
        <v>0</v>
      </c>
      <c r="T80" s="191">
        <f t="shared" si="25"/>
        <v>0</v>
      </c>
      <c r="W80" s="187">
        <f t="shared" si="15"/>
        <v>0.22000000000000011</v>
      </c>
      <c r="X80" s="187">
        <f t="shared" si="12"/>
        <v>0.6</v>
      </c>
      <c r="Y80" s="165">
        <f t="shared" si="10"/>
        <v>100000</v>
      </c>
      <c r="Z80" s="165"/>
      <c r="AA80" s="188">
        <f t="shared" si="13"/>
        <v>0.25</v>
      </c>
      <c r="AB80" s="188">
        <f t="shared" si="14"/>
        <v>0.22000000000000011</v>
      </c>
      <c r="AC80" s="165">
        <f t="shared" si="11"/>
        <v>100000</v>
      </c>
    </row>
    <row r="81" spans="1:29" ht="12" customHeight="1" x14ac:dyDescent="0.25">
      <c r="A81" s="170" t="s">
        <v>705</v>
      </c>
      <c r="B81" s="177">
        <v>501042</v>
      </c>
      <c r="C81" s="178">
        <v>157317.03</v>
      </c>
      <c r="D81" s="179">
        <v>227.53961856513564</v>
      </c>
      <c r="E81" s="179">
        <v>21.441321387773467</v>
      </c>
      <c r="F81" s="180"/>
      <c r="G81" s="166">
        <f t="shared" si="17"/>
        <v>1</v>
      </c>
      <c r="H81" s="166">
        <f t="shared" si="18"/>
        <v>0</v>
      </c>
      <c r="I81" s="166">
        <f t="shared" si="19"/>
        <v>0</v>
      </c>
      <c r="J81" s="166">
        <f t="shared" si="16"/>
        <v>1</v>
      </c>
      <c r="L81" s="189">
        <f t="shared" si="20"/>
        <v>157317.03</v>
      </c>
      <c r="M81" s="191">
        <f t="shared" si="21"/>
        <v>2.2753961856513563</v>
      </c>
      <c r="N81" s="191">
        <f t="shared" si="21"/>
        <v>0.21441321387773468</v>
      </c>
      <c r="O81" s="189">
        <f t="shared" si="22"/>
        <v>0</v>
      </c>
      <c r="P81" s="191">
        <f t="shared" si="23"/>
        <v>0</v>
      </c>
      <c r="Q81" s="191">
        <f t="shared" si="23"/>
        <v>0</v>
      </c>
      <c r="R81" s="189">
        <f t="shared" si="24"/>
        <v>0</v>
      </c>
      <c r="S81" s="191">
        <f t="shared" si="25"/>
        <v>0</v>
      </c>
      <c r="T81" s="191">
        <f t="shared" si="25"/>
        <v>0</v>
      </c>
      <c r="W81" s="187">
        <f t="shared" si="15"/>
        <v>0.22500000000000012</v>
      </c>
      <c r="X81" s="187">
        <f t="shared" si="12"/>
        <v>0.6</v>
      </c>
      <c r="Y81" s="165">
        <f t="shared" si="10"/>
        <v>100000</v>
      </c>
      <c r="Z81" s="165"/>
      <c r="AA81" s="188">
        <f t="shared" si="13"/>
        <v>0.25</v>
      </c>
      <c r="AB81" s="188">
        <f t="shared" si="14"/>
        <v>0.22500000000000012</v>
      </c>
      <c r="AC81" s="165">
        <f t="shared" si="11"/>
        <v>100000</v>
      </c>
    </row>
    <row r="82" spans="1:29" ht="12" customHeight="1" x14ac:dyDescent="0.25">
      <c r="A82" s="170" t="s">
        <v>706</v>
      </c>
      <c r="B82" s="177">
        <v>501069</v>
      </c>
      <c r="C82" s="178">
        <v>171264.49</v>
      </c>
      <c r="D82" s="179">
        <v>23.726646428573726</v>
      </c>
      <c r="E82" s="179">
        <v>8.4994501779090346</v>
      </c>
      <c r="F82" s="180"/>
      <c r="G82" s="166">
        <f t="shared" si="17"/>
        <v>0</v>
      </c>
      <c r="H82" s="166">
        <f t="shared" si="18"/>
        <v>0</v>
      </c>
      <c r="I82" s="166">
        <f t="shared" si="19"/>
        <v>0</v>
      </c>
      <c r="J82" s="166">
        <f t="shared" si="16"/>
        <v>0</v>
      </c>
      <c r="L82" s="189">
        <f t="shared" si="20"/>
        <v>0</v>
      </c>
      <c r="M82" s="191">
        <f t="shared" si="21"/>
        <v>0</v>
      </c>
      <c r="N82" s="191">
        <f t="shared" si="21"/>
        <v>0</v>
      </c>
      <c r="O82" s="189">
        <f t="shared" si="22"/>
        <v>0</v>
      </c>
      <c r="P82" s="191">
        <f t="shared" si="23"/>
        <v>0</v>
      </c>
      <c r="Q82" s="191">
        <f t="shared" si="23"/>
        <v>0</v>
      </c>
      <c r="R82" s="189">
        <f t="shared" si="24"/>
        <v>0</v>
      </c>
      <c r="S82" s="191">
        <f t="shared" si="25"/>
        <v>0</v>
      </c>
      <c r="T82" s="191">
        <f t="shared" si="25"/>
        <v>0</v>
      </c>
      <c r="W82" s="187">
        <f t="shared" si="15"/>
        <v>0.23000000000000012</v>
      </c>
      <c r="X82" s="187">
        <f t="shared" si="12"/>
        <v>0.6</v>
      </c>
      <c r="Y82" s="165">
        <f t="shared" si="10"/>
        <v>100000</v>
      </c>
      <c r="Z82" s="165"/>
      <c r="AA82" s="188">
        <f t="shared" si="13"/>
        <v>0.25</v>
      </c>
      <c r="AB82" s="188">
        <f t="shared" si="14"/>
        <v>0.23000000000000012</v>
      </c>
      <c r="AC82" s="165">
        <f t="shared" si="11"/>
        <v>100000</v>
      </c>
    </row>
    <row r="83" spans="1:29" ht="12" customHeight="1" x14ac:dyDescent="0.25">
      <c r="A83" s="170" t="s">
        <v>707</v>
      </c>
      <c r="B83" s="177">
        <v>501077</v>
      </c>
      <c r="C83" s="178" t="s">
        <v>280</v>
      </c>
      <c r="D83" s="179" t="s">
        <v>280</v>
      </c>
      <c r="E83" s="179" t="s">
        <v>280</v>
      </c>
      <c r="F83" s="180"/>
      <c r="G83" s="166">
        <f t="shared" si="17"/>
        <v>0</v>
      </c>
      <c r="H83" s="166">
        <f t="shared" si="18"/>
        <v>0</v>
      </c>
      <c r="I83" s="166">
        <f t="shared" si="19"/>
        <v>0</v>
      </c>
      <c r="J83" s="166">
        <f t="shared" si="16"/>
        <v>0</v>
      </c>
      <c r="L83" s="189">
        <f t="shared" si="20"/>
        <v>0</v>
      </c>
      <c r="M83" s="191">
        <f t="shared" si="21"/>
        <v>0</v>
      </c>
      <c r="N83" s="191">
        <f t="shared" si="21"/>
        <v>0</v>
      </c>
      <c r="O83" s="189">
        <f t="shared" si="22"/>
        <v>0</v>
      </c>
      <c r="P83" s="191">
        <f t="shared" si="23"/>
        <v>0</v>
      </c>
      <c r="Q83" s="191">
        <f t="shared" si="23"/>
        <v>0</v>
      </c>
      <c r="R83" s="189">
        <f t="shared" si="24"/>
        <v>0</v>
      </c>
      <c r="S83" s="191">
        <f t="shared" si="25"/>
        <v>0</v>
      </c>
      <c r="T83" s="191">
        <f t="shared" si="25"/>
        <v>0</v>
      </c>
      <c r="W83" s="187">
        <f t="shared" si="15"/>
        <v>0.23500000000000013</v>
      </c>
      <c r="X83" s="187">
        <f t="shared" si="12"/>
        <v>0.6</v>
      </c>
      <c r="Y83" s="165">
        <f t="shared" si="10"/>
        <v>100000</v>
      </c>
      <c r="Z83" s="165"/>
      <c r="AA83" s="188">
        <f t="shared" si="13"/>
        <v>0.25</v>
      </c>
      <c r="AB83" s="188">
        <f t="shared" si="14"/>
        <v>0.23500000000000013</v>
      </c>
      <c r="AC83" s="165">
        <f t="shared" si="11"/>
        <v>100000</v>
      </c>
    </row>
    <row r="84" spans="1:29" ht="12" customHeight="1" x14ac:dyDescent="0.25">
      <c r="A84" s="170" t="s">
        <v>708</v>
      </c>
      <c r="B84" s="177">
        <v>501085</v>
      </c>
      <c r="C84" s="178">
        <v>509239.59</v>
      </c>
      <c r="D84" s="179">
        <v>31.873688375249838</v>
      </c>
      <c r="E84" s="179">
        <v>26.788247158866806</v>
      </c>
      <c r="F84" s="180"/>
      <c r="G84" s="166">
        <f t="shared" si="17"/>
        <v>0</v>
      </c>
      <c r="H84" s="166">
        <f t="shared" si="18"/>
        <v>1</v>
      </c>
      <c r="I84" s="166">
        <f t="shared" si="19"/>
        <v>0</v>
      </c>
      <c r="J84" s="166">
        <f t="shared" si="16"/>
        <v>1</v>
      </c>
      <c r="L84" s="189">
        <f t="shared" si="20"/>
        <v>0</v>
      </c>
      <c r="M84" s="191">
        <f t="shared" si="21"/>
        <v>0</v>
      </c>
      <c r="N84" s="191">
        <f t="shared" si="21"/>
        <v>0</v>
      </c>
      <c r="O84" s="189">
        <f t="shared" si="22"/>
        <v>509239.59</v>
      </c>
      <c r="P84" s="191">
        <f t="shared" si="23"/>
        <v>0.31873688375249837</v>
      </c>
      <c r="Q84" s="191">
        <f t="shared" si="23"/>
        <v>0.26788247158866807</v>
      </c>
      <c r="R84" s="189">
        <f t="shared" si="24"/>
        <v>0</v>
      </c>
      <c r="S84" s="191">
        <f t="shared" si="25"/>
        <v>0</v>
      </c>
      <c r="T84" s="191">
        <f t="shared" si="25"/>
        <v>0</v>
      </c>
      <c r="W84" s="187">
        <f t="shared" si="15"/>
        <v>0.24000000000000013</v>
      </c>
      <c r="X84" s="187">
        <f t="shared" si="12"/>
        <v>0.6</v>
      </c>
      <c r="Y84" s="165">
        <f t="shared" si="10"/>
        <v>100000</v>
      </c>
      <c r="Z84" s="165"/>
      <c r="AA84" s="188">
        <f t="shared" si="13"/>
        <v>0.25</v>
      </c>
      <c r="AB84" s="188">
        <f t="shared" si="14"/>
        <v>0.24000000000000013</v>
      </c>
      <c r="AC84" s="165">
        <f t="shared" si="11"/>
        <v>100000</v>
      </c>
    </row>
    <row r="85" spans="1:29" ht="12" customHeight="1" x14ac:dyDescent="0.25">
      <c r="A85" s="170" t="s">
        <v>709</v>
      </c>
      <c r="B85" s="177">
        <v>501093</v>
      </c>
      <c r="C85" s="178">
        <v>702782.23</v>
      </c>
      <c r="D85" s="179">
        <v>29.983081672397997</v>
      </c>
      <c r="E85" s="179">
        <v>7.2809239926285549</v>
      </c>
      <c r="F85" s="180"/>
      <c r="G85" s="166">
        <f t="shared" si="17"/>
        <v>0</v>
      </c>
      <c r="H85" s="166">
        <f t="shared" si="18"/>
        <v>0</v>
      </c>
      <c r="I85" s="166">
        <f t="shared" si="19"/>
        <v>0</v>
      </c>
      <c r="J85" s="166">
        <f t="shared" si="16"/>
        <v>0</v>
      </c>
      <c r="L85" s="189">
        <f t="shared" si="20"/>
        <v>0</v>
      </c>
      <c r="M85" s="191">
        <f t="shared" si="21"/>
        <v>0</v>
      </c>
      <c r="N85" s="191">
        <f t="shared" si="21"/>
        <v>0</v>
      </c>
      <c r="O85" s="189">
        <f t="shared" si="22"/>
        <v>0</v>
      </c>
      <c r="P85" s="191">
        <f t="shared" si="23"/>
        <v>0</v>
      </c>
      <c r="Q85" s="191">
        <f t="shared" si="23"/>
        <v>0</v>
      </c>
      <c r="R85" s="189">
        <f t="shared" si="24"/>
        <v>0</v>
      </c>
      <c r="S85" s="191">
        <f t="shared" si="25"/>
        <v>0</v>
      </c>
      <c r="T85" s="191">
        <f t="shared" si="25"/>
        <v>0</v>
      </c>
      <c r="W85" s="187">
        <f t="shared" si="15"/>
        <v>0.24500000000000013</v>
      </c>
      <c r="X85" s="187">
        <f t="shared" si="12"/>
        <v>0.6</v>
      </c>
      <c r="Y85" s="165">
        <f t="shared" si="10"/>
        <v>100000</v>
      </c>
      <c r="Z85" s="165"/>
      <c r="AA85" s="188">
        <f t="shared" si="13"/>
        <v>0.25</v>
      </c>
      <c r="AB85" s="188">
        <f t="shared" si="14"/>
        <v>0.24500000000000013</v>
      </c>
      <c r="AC85" s="165">
        <f t="shared" si="11"/>
        <v>100000</v>
      </c>
    </row>
    <row r="86" spans="1:29" ht="12" customHeight="1" x14ac:dyDescent="0.25">
      <c r="A86" s="170" t="s">
        <v>710</v>
      </c>
      <c r="B86" s="177">
        <v>501107</v>
      </c>
      <c r="C86" s="178" t="s">
        <v>280</v>
      </c>
      <c r="D86" s="179" t="s">
        <v>280</v>
      </c>
      <c r="E86" s="179" t="s">
        <v>280</v>
      </c>
      <c r="F86" s="180"/>
      <c r="G86" s="166">
        <f t="shared" si="17"/>
        <v>0</v>
      </c>
      <c r="H86" s="166">
        <f t="shared" si="18"/>
        <v>0</v>
      </c>
      <c r="I86" s="166">
        <f t="shared" si="19"/>
        <v>0</v>
      </c>
      <c r="J86" s="166">
        <f t="shared" si="16"/>
        <v>0</v>
      </c>
      <c r="L86" s="189">
        <f t="shared" si="20"/>
        <v>0</v>
      </c>
      <c r="M86" s="191">
        <f t="shared" si="21"/>
        <v>0</v>
      </c>
      <c r="N86" s="191">
        <f t="shared" si="21"/>
        <v>0</v>
      </c>
      <c r="O86" s="189">
        <f t="shared" si="22"/>
        <v>0</v>
      </c>
      <c r="P86" s="191">
        <f t="shared" si="23"/>
        <v>0</v>
      </c>
      <c r="Q86" s="191">
        <f t="shared" si="23"/>
        <v>0</v>
      </c>
      <c r="R86" s="189">
        <f t="shared" si="24"/>
        <v>0</v>
      </c>
      <c r="S86" s="191">
        <f t="shared" si="25"/>
        <v>0</v>
      </c>
      <c r="T86" s="191">
        <f t="shared" si="25"/>
        <v>0</v>
      </c>
      <c r="W86" s="187">
        <f t="shared" si="15"/>
        <v>0.25000000000000011</v>
      </c>
      <c r="X86" s="187">
        <f t="shared" si="12"/>
        <v>0.6</v>
      </c>
      <c r="Y86" s="165">
        <f t="shared" si="10"/>
        <v>100000</v>
      </c>
      <c r="Z86" s="165"/>
      <c r="AA86" s="188">
        <f t="shared" si="13"/>
        <v>0.25</v>
      </c>
      <c r="AB86" s="188">
        <f t="shared" si="14"/>
        <v>0.25000000000000011</v>
      </c>
      <c r="AC86" s="165">
        <f t="shared" si="11"/>
        <v>100000</v>
      </c>
    </row>
    <row r="87" spans="1:29" ht="12" customHeight="1" x14ac:dyDescent="0.25">
      <c r="A87" s="170" t="s">
        <v>711</v>
      </c>
      <c r="B87" s="177">
        <v>501115</v>
      </c>
      <c r="C87" s="178">
        <v>1730628.2</v>
      </c>
      <c r="D87" s="179">
        <v>0.14023867171469928</v>
      </c>
      <c r="E87" s="179">
        <v>1.9937858403093169</v>
      </c>
      <c r="F87" s="180"/>
      <c r="G87" s="166">
        <f t="shared" si="17"/>
        <v>0</v>
      </c>
      <c r="H87" s="166">
        <f t="shared" si="18"/>
        <v>0</v>
      </c>
      <c r="I87" s="166">
        <f t="shared" si="19"/>
        <v>0</v>
      </c>
      <c r="J87" s="166">
        <f t="shared" si="16"/>
        <v>0</v>
      </c>
      <c r="L87" s="189">
        <f t="shared" si="20"/>
        <v>0</v>
      </c>
      <c r="M87" s="191">
        <f t="shared" si="21"/>
        <v>0</v>
      </c>
      <c r="N87" s="191">
        <f t="shared" si="21"/>
        <v>0</v>
      </c>
      <c r="O87" s="189">
        <f t="shared" si="22"/>
        <v>0</v>
      </c>
      <c r="P87" s="191">
        <f t="shared" si="23"/>
        <v>0</v>
      </c>
      <c r="Q87" s="191">
        <f t="shared" si="23"/>
        <v>0</v>
      </c>
      <c r="R87" s="189">
        <f t="shared" si="24"/>
        <v>0</v>
      </c>
      <c r="S87" s="191">
        <f t="shared" si="25"/>
        <v>0</v>
      </c>
      <c r="T87" s="191">
        <f t="shared" si="25"/>
        <v>0</v>
      </c>
      <c r="W87" s="187">
        <f t="shared" si="15"/>
        <v>0.25500000000000012</v>
      </c>
      <c r="X87" s="187">
        <f t="shared" si="12"/>
        <v>0.6</v>
      </c>
      <c r="Y87" s="165">
        <f t="shared" si="10"/>
        <v>100000</v>
      </c>
      <c r="Z87" s="165"/>
      <c r="AA87" s="188">
        <f t="shared" si="13"/>
        <v>0.25</v>
      </c>
      <c r="AB87" s="188">
        <f t="shared" si="14"/>
        <v>0.25500000000000012</v>
      </c>
      <c r="AC87" s="165">
        <f t="shared" si="11"/>
        <v>100000</v>
      </c>
    </row>
    <row r="88" spans="1:29" ht="12" customHeight="1" x14ac:dyDescent="0.25">
      <c r="A88" s="170" t="s">
        <v>712</v>
      </c>
      <c r="B88" s="177">
        <v>501123</v>
      </c>
      <c r="C88" s="178">
        <v>862073.42</v>
      </c>
      <c r="D88" s="179">
        <v>0</v>
      </c>
      <c r="E88" s="179">
        <v>2.3540106363562399</v>
      </c>
      <c r="F88" s="180"/>
      <c r="G88" s="166">
        <f t="shared" si="17"/>
        <v>0</v>
      </c>
      <c r="H88" s="166">
        <f t="shared" si="18"/>
        <v>0</v>
      </c>
      <c r="I88" s="166">
        <f t="shared" si="19"/>
        <v>0</v>
      </c>
      <c r="J88" s="166">
        <f t="shared" si="16"/>
        <v>0</v>
      </c>
      <c r="L88" s="189">
        <f t="shared" si="20"/>
        <v>0</v>
      </c>
      <c r="M88" s="191">
        <f t="shared" si="21"/>
        <v>0</v>
      </c>
      <c r="N88" s="191">
        <f t="shared" si="21"/>
        <v>0</v>
      </c>
      <c r="O88" s="189">
        <f t="shared" si="22"/>
        <v>0</v>
      </c>
      <c r="P88" s="191">
        <f t="shared" si="23"/>
        <v>0</v>
      </c>
      <c r="Q88" s="191">
        <f t="shared" si="23"/>
        <v>0</v>
      </c>
      <c r="R88" s="189">
        <f t="shared" si="24"/>
        <v>0</v>
      </c>
      <c r="S88" s="191">
        <f t="shared" si="25"/>
        <v>0</v>
      </c>
      <c r="T88" s="191">
        <f t="shared" si="25"/>
        <v>0</v>
      </c>
      <c r="W88" s="187">
        <f t="shared" si="15"/>
        <v>0.26000000000000012</v>
      </c>
      <c r="X88" s="187">
        <f t="shared" si="12"/>
        <v>0.6</v>
      </c>
      <c r="Y88" s="165">
        <f t="shared" si="10"/>
        <v>100000</v>
      </c>
      <c r="Z88" s="165"/>
      <c r="AA88" s="188">
        <f t="shared" si="13"/>
        <v>0.25</v>
      </c>
      <c r="AB88" s="188">
        <f t="shared" si="14"/>
        <v>0.26000000000000012</v>
      </c>
      <c r="AC88" s="165">
        <f t="shared" si="11"/>
        <v>100000</v>
      </c>
    </row>
    <row r="89" spans="1:29" ht="12" customHeight="1" x14ac:dyDescent="0.25">
      <c r="A89" s="170" t="s">
        <v>713</v>
      </c>
      <c r="B89" s="177">
        <v>501140</v>
      </c>
      <c r="C89" s="178">
        <v>5054597.5999999996</v>
      </c>
      <c r="D89" s="179">
        <v>47.651341622130317</v>
      </c>
      <c r="E89" s="179">
        <v>5.1962381733414356</v>
      </c>
      <c r="F89" s="180"/>
      <c r="G89" s="166">
        <f t="shared" si="17"/>
        <v>0</v>
      </c>
      <c r="H89" s="166">
        <f t="shared" si="18"/>
        <v>0</v>
      </c>
      <c r="I89" s="166">
        <f t="shared" si="19"/>
        <v>0</v>
      </c>
      <c r="J89" s="166">
        <f t="shared" si="16"/>
        <v>0</v>
      </c>
      <c r="L89" s="189">
        <f t="shared" si="20"/>
        <v>0</v>
      </c>
      <c r="M89" s="191">
        <f t="shared" si="21"/>
        <v>0</v>
      </c>
      <c r="N89" s="191">
        <f t="shared" si="21"/>
        <v>0</v>
      </c>
      <c r="O89" s="189">
        <f t="shared" si="22"/>
        <v>0</v>
      </c>
      <c r="P89" s="191">
        <f t="shared" si="23"/>
        <v>0</v>
      </c>
      <c r="Q89" s="191">
        <f t="shared" si="23"/>
        <v>0</v>
      </c>
      <c r="R89" s="189">
        <f t="shared" si="24"/>
        <v>0</v>
      </c>
      <c r="S89" s="191">
        <f t="shared" si="25"/>
        <v>0</v>
      </c>
      <c r="T89" s="191">
        <f t="shared" si="25"/>
        <v>0</v>
      </c>
      <c r="W89" s="187">
        <f t="shared" si="15"/>
        <v>0.26500000000000012</v>
      </c>
      <c r="X89" s="187">
        <f t="shared" si="12"/>
        <v>0.6</v>
      </c>
      <c r="Y89" s="165">
        <f t="shared" si="10"/>
        <v>100000</v>
      </c>
      <c r="Z89" s="165"/>
      <c r="AA89" s="188">
        <f t="shared" si="13"/>
        <v>0.25</v>
      </c>
      <c r="AB89" s="188">
        <f t="shared" si="14"/>
        <v>0.26500000000000012</v>
      </c>
      <c r="AC89" s="165">
        <f t="shared" si="11"/>
        <v>100000</v>
      </c>
    </row>
    <row r="90" spans="1:29" ht="12" customHeight="1" x14ac:dyDescent="0.25">
      <c r="A90" s="170" t="s">
        <v>714</v>
      </c>
      <c r="B90" s="177">
        <v>501158</v>
      </c>
      <c r="C90" s="178">
        <v>675509.94000000006</v>
      </c>
      <c r="D90" s="179">
        <v>0</v>
      </c>
      <c r="E90" s="179">
        <v>5.4953151392561299</v>
      </c>
      <c r="F90" s="180"/>
      <c r="G90" s="166">
        <f t="shared" si="17"/>
        <v>0</v>
      </c>
      <c r="H90" s="166">
        <f t="shared" si="18"/>
        <v>0</v>
      </c>
      <c r="I90" s="166">
        <f t="shared" si="19"/>
        <v>0</v>
      </c>
      <c r="J90" s="166">
        <f t="shared" si="16"/>
        <v>0</v>
      </c>
      <c r="L90" s="189">
        <f t="shared" si="20"/>
        <v>0</v>
      </c>
      <c r="M90" s="191">
        <f t="shared" si="21"/>
        <v>0</v>
      </c>
      <c r="N90" s="191">
        <f t="shared" si="21"/>
        <v>0</v>
      </c>
      <c r="O90" s="189">
        <f t="shared" si="22"/>
        <v>0</v>
      </c>
      <c r="P90" s="191">
        <f t="shared" si="23"/>
        <v>0</v>
      </c>
      <c r="Q90" s="191">
        <f t="shared" si="23"/>
        <v>0</v>
      </c>
      <c r="R90" s="189">
        <f t="shared" si="24"/>
        <v>0</v>
      </c>
      <c r="S90" s="191">
        <f t="shared" si="25"/>
        <v>0</v>
      </c>
      <c r="T90" s="191">
        <f t="shared" si="25"/>
        <v>0</v>
      </c>
      <c r="W90" s="187">
        <f t="shared" si="15"/>
        <v>0.27000000000000013</v>
      </c>
      <c r="X90" s="187">
        <f t="shared" si="12"/>
        <v>0.6</v>
      </c>
      <c r="Y90" s="165">
        <f t="shared" si="10"/>
        <v>100000</v>
      </c>
      <c r="Z90" s="165"/>
      <c r="AA90" s="188">
        <f t="shared" si="13"/>
        <v>0.25</v>
      </c>
      <c r="AB90" s="188">
        <f t="shared" si="14"/>
        <v>0.27000000000000013</v>
      </c>
      <c r="AC90" s="165">
        <f t="shared" si="11"/>
        <v>100000</v>
      </c>
    </row>
    <row r="91" spans="1:29" ht="12" customHeight="1" x14ac:dyDescent="0.25">
      <c r="A91" s="170" t="s">
        <v>715</v>
      </c>
      <c r="B91" s="177">
        <v>501166</v>
      </c>
      <c r="C91" s="178">
        <v>1026982.36</v>
      </c>
      <c r="D91" s="179">
        <v>22.925631361379949</v>
      </c>
      <c r="E91" s="179">
        <v>5.2808657784540722</v>
      </c>
      <c r="F91" s="180"/>
      <c r="G91" s="166">
        <f t="shared" si="17"/>
        <v>0</v>
      </c>
      <c r="H91" s="166">
        <f t="shared" si="18"/>
        <v>0</v>
      </c>
      <c r="I91" s="166">
        <f t="shared" si="19"/>
        <v>0</v>
      </c>
      <c r="J91" s="166">
        <f t="shared" si="16"/>
        <v>0</v>
      </c>
      <c r="L91" s="189">
        <f t="shared" si="20"/>
        <v>0</v>
      </c>
      <c r="M91" s="191">
        <f t="shared" si="21"/>
        <v>0</v>
      </c>
      <c r="N91" s="191">
        <f t="shared" si="21"/>
        <v>0</v>
      </c>
      <c r="O91" s="189">
        <f t="shared" si="22"/>
        <v>0</v>
      </c>
      <c r="P91" s="191">
        <f t="shared" si="23"/>
        <v>0</v>
      </c>
      <c r="Q91" s="191">
        <f t="shared" si="23"/>
        <v>0</v>
      </c>
      <c r="R91" s="189">
        <f t="shared" si="24"/>
        <v>0</v>
      </c>
      <c r="S91" s="191">
        <f t="shared" si="25"/>
        <v>0</v>
      </c>
      <c r="T91" s="191">
        <f t="shared" si="25"/>
        <v>0</v>
      </c>
      <c r="W91" s="187">
        <f t="shared" si="15"/>
        <v>0.27500000000000013</v>
      </c>
      <c r="X91" s="187">
        <f t="shared" si="12"/>
        <v>0.6</v>
      </c>
      <c r="Y91" s="165">
        <f t="shared" si="10"/>
        <v>100000</v>
      </c>
      <c r="Z91" s="165"/>
      <c r="AA91" s="188">
        <f t="shared" si="13"/>
        <v>0.25</v>
      </c>
      <c r="AB91" s="188">
        <f t="shared" si="14"/>
        <v>0.27500000000000013</v>
      </c>
      <c r="AC91" s="165">
        <f t="shared" si="11"/>
        <v>100000</v>
      </c>
    </row>
    <row r="92" spans="1:29" ht="12" customHeight="1" x14ac:dyDescent="0.25">
      <c r="A92" s="170" t="s">
        <v>716</v>
      </c>
      <c r="B92" s="177">
        <v>501174</v>
      </c>
      <c r="C92" s="178">
        <v>895583.96</v>
      </c>
      <c r="D92" s="179">
        <v>14.640114814025932</v>
      </c>
      <c r="E92" s="179">
        <v>20.825830779729461</v>
      </c>
      <c r="F92" s="180"/>
      <c r="G92" s="166">
        <f t="shared" si="17"/>
        <v>0</v>
      </c>
      <c r="H92" s="166">
        <f t="shared" si="18"/>
        <v>0</v>
      </c>
      <c r="I92" s="166">
        <f t="shared" si="19"/>
        <v>0</v>
      </c>
      <c r="J92" s="166">
        <f t="shared" si="16"/>
        <v>0</v>
      </c>
      <c r="L92" s="189">
        <f t="shared" si="20"/>
        <v>0</v>
      </c>
      <c r="M92" s="191">
        <f t="shared" si="21"/>
        <v>0</v>
      </c>
      <c r="N92" s="191">
        <f t="shared" si="21"/>
        <v>0</v>
      </c>
      <c r="O92" s="189">
        <f t="shared" si="22"/>
        <v>0</v>
      </c>
      <c r="P92" s="191">
        <f t="shared" si="23"/>
        <v>0</v>
      </c>
      <c r="Q92" s="191">
        <f t="shared" si="23"/>
        <v>0</v>
      </c>
      <c r="R92" s="189">
        <f t="shared" si="24"/>
        <v>0</v>
      </c>
      <c r="S92" s="191">
        <f t="shared" si="25"/>
        <v>0</v>
      </c>
      <c r="T92" s="191">
        <f t="shared" si="25"/>
        <v>0</v>
      </c>
      <c r="W92" s="187">
        <f t="shared" si="15"/>
        <v>0.28000000000000014</v>
      </c>
      <c r="X92" s="187">
        <f t="shared" si="12"/>
        <v>0.6</v>
      </c>
      <c r="Y92" s="165">
        <f t="shared" si="10"/>
        <v>100000</v>
      </c>
      <c r="Z92" s="165"/>
      <c r="AA92" s="188">
        <f t="shared" si="13"/>
        <v>0.25</v>
      </c>
      <c r="AB92" s="188">
        <f t="shared" si="14"/>
        <v>0.28000000000000014</v>
      </c>
      <c r="AC92" s="165">
        <f t="shared" si="11"/>
        <v>100000</v>
      </c>
    </row>
    <row r="93" spans="1:29" ht="12" customHeight="1" x14ac:dyDescent="0.25">
      <c r="A93" s="170" t="s">
        <v>717</v>
      </c>
      <c r="B93" s="177">
        <v>501182</v>
      </c>
      <c r="C93" s="178" t="s">
        <v>280</v>
      </c>
      <c r="D93" s="179" t="s">
        <v>280</v>
      </c>
      <c r="E93" s="179" t="s">
        <v>280</v>
      </c>
      <c r="F93" s="180"/>
      <c r="G93" s="166">
        <f t="shared" si="17"/>
        <v>0</v>
      </c>
      <c r="H93" s="166">
        <f t="shared" si="18"/>
        <v>0</v>
      </c>
      <c r="I93" s="166">
        <f t="shared" si="19"/>
        <v>0</v>
      </c>
      <c r="J93" s="166">
        <f t="shared" si="16"/>
        <v>0</v>
      </c>
      <c r="L93" s="189">
        <f t="shared" si="20"/>
        <v>0</v>
      </c>
      <c r="M93" s="191">
        <f t="shared" si="21"/>
        <v>0</v>
      </c>
      <c r="N93" s="191">
        <f t="shared" si="21"/>
        <v>0</v>
      </c>
      <c r="O93" s="189">
        <f t="shared" si="22"/>
        <v>0</v>
      </c>
      <c r="P93" s="191">
        <f t="shared" si="23"/>
        <v>0</v>
      </c>
      <c r="Q93" s="191">
        <f t="shared" si="23"/>
        <v>0</v>
      </c>
      <c r="R93" s="189">
        <f t="shared" si="24"/>
        <v>0</v>
      </c>
      <c r="S93" s="191">
        <f t="shared" si="25"/>
        <v>0</v>
      </c>
      <c r="T93" s="191">
        <f t="shared" si="25"/>
        <v>0</v>
      </c>
      <c r="W93" s="187">
        <f t="shared" si="15"/>
        <v>0.28500000000000014</v>
      </c>
      <c r="X93" s="187">
        <f t="shared" si="12"/>
        <v>0.6</v>
      </c>
      <c r="Y93" s="165">
        <f t="shared" si="10"/>
        <v>100000</v>
      </c>
      <c r="Z93" s="165"/>
      <c r="AA93" s="188">
        <f t="shared" si="13"/>
        <v>0.25</v>
      </c>
      <c r="AB93" s="188">
        <f t="shared" si="14"/>
        <v>0.28500000000000014</v>
      </c>
      <c r="AC93" s="165">
        <f t="shared" si="11"/>
        <v>100000</v>
      </c>
    </row>
    <row r="94" spans="1:29" ht="12" customHeight="1" x14ac:dyDescent="0.25">
      <c r="A94" s="170" t="s">
        <v>718</v>
      </c>
      <c r="B94" s="177">
        <v>501191</v>
      </c>
      <c r="C94" s="178">
        <v>949594.23</v>
      </c>
      <c r="D94" s="179">
        <v>16.279490240794743</v>
      </c>
      <c r="E94" s="179">
        <v>13.288378974248822</v>
      </c>
      <c r="F94" s="180"/>
      <c r="G94" s="166">
        <f t="shared" si="17"/>
        <v>0</v>
      </c>
      <c r="H94" s="166">
        <f t="shared" si="18"/>
        <v>0</v>
      </c>
      <c r="I94" s="166">
        <f t="shared" si="19"/>
        <v>0</v>
      </c>
      <c r="J94" s="166">
        <f t="shared" si="16"/>
        <v>0</v>
      </c>
      <c r="L94" s="189">
        <f t="shared" si="20"/>
        <v>0</v>
      </c>
      <c r="M94" s="191">
        <f t="shared" si="21"/>
        <v>0</v>
      </c>
      <c r="N94" s="191">
        <f t="shared" si="21"/>
        <v>0</v>
      </c>
      <c r="O94" s="189">
        <f t="shared" si="22"/>
        <v>0</v>
      </c>
      <c r="P94" s="191">
        <f t="shared" si="23"/>
        <v>0</v>
      </c>
      <c r="Q94" s="191">
        <f t="shared" si="23"/>
        <v>0</v>
      </c>
      <c r="R94" s="189">
        <f t="shared" si="24"/>
        <v>0</v>
      </c>
      <c r="S94" s="191">
        <f t="shared" si="25"/>
        <v>0</v>
      </c>
      <c r="T94" s="191">
        <f t="shared" si="25"/>
        <v>0</v>
      </c>
      <c r="W94" s="187">
        <f t="shared" si="15"/>
        <v>0.29000000000000015</v>
      </c>
      <c r="X94" s="187">
        <f t="shared" si="12"/>
        <v>0.6</v>
      </c>
      <c r="Y94" s="165">
        <f t="shared" si="10"/>
        <v>100000</v>
      </c>
      <c r="Z94" s="165"/>
      <c r="AA94" s="188">
        <f t="shared" si="13"/>
        <v>0.25</v>
      </c>
      <c r="AB94" s="188">
        <f t="shared" si="14"/>
        <v>0.29000000000000015</v>
      </c>
      <c r="AC94" s="165">
        <f t="shared" si="11"/>
        <v>100000</v>
      </c>
    </row>
    <row r="95" spans="1:29" ht="12" customHeight="1" x14ac:dyDescent="0.25">
      <c r="A95" s="170" t="s">
        <v>719</v>
      </c>
      <c r="B95" s="177">
        <v>501204</v>
      </c>
      <c r="C95" s="178" t="s">
        <v>280</v>
      </c>
      <c r="D95" s="179" t="s">
        <v>280</v>
      </c>
      <c r="E95" s="179" t="s">
        <v>280</v>
      </c>
      <c r="F95" s="180"/>
      <c r="G95" s="166">
        <f t="shared" si="17"/>
        <v>0</v>
      </c>
      <c r="H95" s="166">
        <f t="shared" si="18"/>
        <v>0</v>
      </c>
      <c r="I95" s="166">
        <f t="shared" si="19"/>
        <v>0</v>
      </c>
      <c r="J95" s="166">
        <f t="shared" si="16"/>
        <v>0</v>
      </c>
      <c r="L95" s="189">
        <f t="shared" si="20"/>
        <v>0</v>
      </c>
      <c r="M95" s="191">
        <f t="shared" si="21"/>
        <v>0</v>
      </c>
      <c r="N95" s="191">
        <f t="shared" si="21"/>
        <v>0</v>
      </c>
      <c r="O95" s="189">
        <f t="shared" si="22"/>
        <v>0</v>
      </c>
      <c r="P95" s="191">
        <f t="shared" si="23"/>
        <v>0</v>
      </c>
      <c r="Q95" s="191">
        <f t="shared" si="23"/>
        <v>0</v>
      </c>
      <c r="R95" s="189">
        <f t="shared" si="24"/>
        <v>0</v>
      </c>
      <c r="S95" s="191">
        <f t="shared" si="25"/>
        <v>0</v>
      </c>
      <c r="T95" s="191">
        <f t="shared" si="25"/>
        <v>0</v>
      </c>
      <c r="W95" s="187">
        <f t="shared" si="15"/>
        <v>0.29500000000000015</v>
      </c>
      <c r="X95" s="187">
        <f t="shared" si="12"/>
        <v>0.6</v>
      </c>
      <c r="Y95" s="165">
        <f t="shared" si="10"/>
        <v>100000</v>
      </c>
      <c r="Z95" s="165"/>
      <c r="AA95" s="188">
        <f t="shared" si="13"/>
        <v>0.25</v>
      </c>
      <c r="AB95" s="188">
        <f t="shared" si="14"/>
        <v>0.29500000000000015</v>
      </c>
      <c r="AC95" s="165">
        <f t="shared" si="11"/>
        <v>100000</v>
      </c>
    </row>
    <row r="96" spans="1:29" ht="12" customHeight="1" x14ac:dyDescent="0.25">
      <c r="A96" s="170" t="s">
        <v>720</v>
      </c>
      <c r="B96" s="177">
        <v>501212</v>
      </c>
      <c r="C96" s="178">
        <v>289010.08999999997</v>
      </c>
      <c r="D96" s="179">
        <v>125.87095488603876</v>
      </c>
      <c r="E96" s="179">
        <v>6.1472282853515612</v>
      </c>
      <c r="F96" s="180"/>
      <c r="G96" s="166">
        <f t="shared" si="17"/>
        <v>1</v>
      </c>
      <c r="H96" s="166">
        <f t="shared" si="18"/>
        <v>0</v>
      </c>
      <c r="I96" s="166">
        <f t="shared" si="19"/>
        <v>0</v>
      </c>
      <c r="J96" s="166">
        <f t="shared" si="16"/>
        <v>1</v>
      </c>
      <c r="L96" s="189">
        <f t="shared" si="20"/>
        <v>289010.08999999997</v>
      </c>
      <c r="M96" s="191">
        <f t="shared" si="21"/>
        <v>1.2587095488603877</v>
      </c>
      <c r="N96" s="191">
        <f t="shared" si="21"/>
        <v>6.1472282853515609E-2</v>
      </c>
      <c r="O96" s="189">
        <f t="shared" si="22"/>
        <v>0</v>
      </c>
      <c r="P96" s="191">
        <f t="shared" si="23"/>
        <v>0</v>
      </c>
      <c r="Q96" s="191">
        <f t="shared" si="23"/>
        <v>0</v>
      </c>
      <c r="R96" s="189">
        <f t="shared" si="24"/>
        <v>0</v>
      </c>
      <c r="S96" s="191">
        <f t="shared" si="25"/>
        <v>0</v>
      </c>
      <c r="T96" s="191">
        <f t="shared" si="25"/>
        <v>0</v>
      </c>
      <c r="W96" s="187">
        <f t="shared" si="15"/>
        <v>0.30000000000000016</v>
      </c>
      <c r="X96" s="187">
        <f t="shared" si="12"/>
        <v>0.6</v>
      </c>
      <c r="Y96" s="165">
        <f t="shared" si="10"/>
        <v>100000</v>
      </c>
      <c r="Z96" s="165"/>
      <c r="AA96" s="188">
        <f t="shared" si="13"/>
        <v>0.25</v>
      </c>
      <c r="AB96" s="188">
        <f t="shared" si="14"/>
        <v>0.30000000000000016</v>
      </c>
      <c r="AC96" s="165">
        <f t="shared" si="11"/>
        <v>100000</v>
      </c>
    </row>
    <row r="97" spans="1:29" ht="12" customHeight="1" x14ac:dyDescent="0.25">
      <c r="A97" s="170" t="s">
        <v>721</v>
      </c>
      <c r="B97" s="177">
        <v>501221</v>
      </c>
      <c r="C97" s="178">
        <v>73419.47</v>
      </c>
      <c r="D97" s="179">
        <v>0</v>
      </c>
      <c r="E97" s="179">
        <v>0</v>
      </c>
      <c r="F97" s="180"/>
      <c r="G97" s="166">
        <f t="shared" si="17"/>
        <v>0</v>
      </c>
      <c r="H97" s="166">
        <f t="shared" si="18"/>
        <v>0</v>
      </c>
      <c r="I97" s="166">
        <f t="shared" si="19"/>
        <v>0</v>
      </c>
      <c r="J97" s="166">
        <f t="shared" si="16"/>
        <v>0</v>
      </c>
      <c r="L97" s="189">
        <f t="shared" si="20"/>
        <v>0</v>
      </c>
      <c r="M97" s="191">
        <f t="shared" si="21"/>
        <v>0</v>
      </c>
      <c r="N97" s="191">
        <f t="shared" si="21"/>
        <v>0</v>
      </c>
      <c r="O97" s="189">
        <f t="shared" si="22"/>
        <v>0</v>
      </c>
      <c r="P97" s="191">
        <f t="shared" si="23"/>
        <v>0</v>
      </c>
      <c r="Q97" s="191">
        <f t="shared" si="23"/>
        <v>0</v>
      </c>
      <c r="R97" s="189">
        <f t="shared" si="24"/>
        <v>0</v>
      </c>
      <c r="S97" s="191">
        <f t="shared" si="25"/>
        <v>0</v>
      </c>
      <c r="T97" s="191">
        <f t="shared" si="25"/>
        <v>0</v>
      </c>
      <c r="W97" s="187">
        <f t="shared" si="15"/>
        <v>0.30500000000000016</v>
      </c>
      <c r="X97" s="187">
        <f t="shared" si="12"/>
        <v>0.6</v>
      </c>
      <c r="Y97" s="165">
        <f t="shared" si="10"/>
        <v>100000</v>
      </c>
      <c r="Z97" s="165"/>
      <c r="AA97" s="188">
        <f t="shared" si="13"/>
        <v>0.25</v>
      </c>
      <c r="AB97" s="188">
        <f t="shared" si="14"/>
        <v>0.30500000000000016</v>
      </c>
      <c r="AC97" s="165">
        <f t="shared" si="11"/>
        <v>100000</v>
      </c>
    </row>
    <row r="98" spans="1:29" ht="12" customHeight="1" x14ac:dyDescent="0.25">
      <c r="A98" s="170" t="s">
        <v>722</v>
      </c>
      <c r="B98" s="177">
        <v>501239</v>
      </c>
      <c r="C98" s="178">
        <v>1993696.7</v>
      </c>
      <c r="D98" s="179">
        <v>35.583446569380392</v>
      </c>
      <c r="E98" s="179">
        <v>4.1080130192320627</v>
      </c>
      <c r="F98" s="180"/>
      <c r="G98" s="166">
        <f t="shared" si="17"/>
        <v>0</v>
      </c>
      <c r="H98" s="166">
        <f t="shared" si="18"/>
        <v>0</v>
      </c>
      <c r="I98" s="166">
        <f t="shared" si="19"/>
        <v>0</v>
      </c>
      <c r="J98" s="166">
        <f t="shared" si="16"/>
        <v>0</v>
      </c>
      <c r="L98" s="189">
        <f t="shared" si="20"/>
        <v>0</v>
      </c>
      <c r="M98" s="191">
        <f t="shared" si="21"/>
        <v>0</v>
      </c>
      <c r="N98" s="191">
        <f t="shared" si="21"/>
        <v>0</v>
      </c>
      <c r="O98" s="189">
        <f t="shared" si="22"/>
        <v>0</v>
      </c>
      <c r="P98" s="191">
        <f t="shared" si="23"/>
        <v>0</v>
      </c>
      <c r="Q98" s="191">
        <f t="shared" si="23"/>
        <v>0</v>
      </c>
      <c r="R98" s="189">
        <f t="shared" si="24"/>
        <v>0</v>
      </c>
      <c r="S98" s="191">
        <f t="shared" si="25"/>
        <v>0</v>
      </c>
      <c r="T98" s="191">
        <f t="shared" si="25"/>
        <v>0</v>
      </c>
      <c r="W98" s="187">
        <f t="shared" si="15"/>
        <v>0.31000000000000016</v>
      </c>
      <c r="X98" s="187">
        <f t="shared" si="12"/>
        <v>0.6</v>
      </c>
      <c r="Y98" s="165">
        <f t="shared" si="10"/>
        <v>100000</v>
      </c>
      <c r="Z98" s="165"/>
      <c r="AA98" s="188">
        <f t="shared" si="13"/>
        <v>0.25</v>
      </c>
      <c r="AB98" s="188">
        <f t="shared" si="14"/>
        <v>0.31000000000000016</v>
      </c>
      <c r="AC98" s="165">
        <f t="shared" si="11"/>
        <v>100000</v>
      </c>
    </row>
    <row r="99" spans="1:29" ht="12" customHeight="1" x14ac:dyDescent="0.25">
      <c r="A99" s="170" t="s">
        <v>723</v>
      </c>
      <c r="B99" s="177">
        <v>501247</v>
      </c>
      <c r="C99" s="178">
        <v>279011.62</v>
      </c>
      <c r="D99" s="179">
        <v>17.371878633585226</v>
      </c>
      <c r="E99" s="179">
        <v>5.6991784069781755</v>
      </c>
      <c r="F99" s="180"/>
      <c r="G99" s="166">
        <f t="shared" si="17"/>
        <v>0</v>
      </c>
      <c r="H99" s="166">
        <f t="shared" si="18"/>
        <v>0</v>
      </c>
      <c r="I99" s="166">
        <f t="shared" si="19"/>
        <v>0</v>
      </c>
      <c r="J99" s="166">
        <f t="shared" si="16"/>
        <v>0</v>
      </c>
      <c r="L99" s="189">
        <f t="shared" si="20"/>
        <v>0</v>
      </c>
      <c r="M99" s="191">
        <f t="shared" si="21"/>
        <v>0</v>
      </c>
      <c r="N99" s="191">
        <f t="shared" si="21"/>
        <v>0</v>
      </c>
      <c r="O99" s="189">
        <f t="shared" si="22"/>
        <v>0</v>
      </c>
      <c r="P99" s="191">
        <f t="shared" si="23"/>
        <v>0</v>
      </c>
      <c r="Q99" s="191">
        <f t="shared" si="23"/>
        <v>0</v>
      </c>
      <c r="R99" s="189">
        <f t="shared" si="24"/>
        <v>0</v>
      </c>
      <c r="S99" s="191">
        <f t="shared" si="25"/>
        <v>0</v>
      </c>
      <c r="T99" s="191">
        <f t="shared" si="25"/>
        <v>0</v>
      </c>
      <c r="W99" s="187">
        <f t="shared" si="15"/>
        <v>0.31500000000000017</v>
      </c>
      <c r="X99" s="187">
        <f t="shared" si="12"/>
        <v>0.6</v>
      </c>
      <c r="Y99" s="165">
        <f t="shared" si="10"/>
        <v>100000</v>
      </c>
      <c r="Z99" s="165"/>
      <c r="AA99" s="188">
        <f t="shared" si="13"/>
        <v>0.25</v>
      </c>
      <c r="AB99" s="188">
        <f t="shared" si="14"/>
        <v>0.31500000000000017</v>
      </c>
      <c r="AC99" s="165">
        <f t="shared" si="11"/>
        <v>100000</v>
      </c>
    </row>
    <row r="100" spans="1:29" ht="12" customHeight="1" x14ac:dyDescent="0.25">
      <c r="A100" s="170" t="s">
        <v>724</v>
      </c>
      <c r="B100" s="177">
        <v>501255</v>
      </c>
      <c r="C100" s="178">
        <v>668723.51</v>
      </c>
      <c r="D100" s="179">
        <v>26.149303469232006</v>
      </c>
      <c r="E100" s="179">
        <v>308.38511420063577</v>
      </c>
      <c r="F100" s="180"/>
      <c r="G100" s="166">
        <f t="shared" si="17"/>
        <v>0</v>
      </c>
      <c r="H100" s="166">
        <f t="shared" si="18"/>
        <v>1</v>
      </c>
      <c r="I100" s="166">
        <f t="shared" si="19"/>
        <v>0</v>
      </c>
      <c r="J100" s="166">
        <f t="shared" si="16"/>
        <v>1</v>
      </c>
      <c r="L100" s="189">
        <f t="shared" si="20"/>
        <v>0</v>
      </c>
      <c r="M100" s="191">
        <f t="shared" si="21"/>
        <v>0</v>
      </c>
      <c r="N100" s="191">
        <f t="shared" si="21"/>
        <v>0</v>
      </c>
      <c r="O100" s="189">
        <f t="shared" si="22"/>
        <v>668723.51</v>
      </c>
      <c r="P100" s="191">
        <f t="shared" si="23"/>
        <v>0.26149303469232005</v>
      </c>
      <c r="Q100" s="191">
        <f t="shared" si="23"/>
        <v>3.0838511420063579</v>
      </c>
      <c r="R100" s="189">
        <f t="shared" si="24"/>
        <v>0</v>
      </c>
      <c r="S100" s="191">
        <f t="shared" si="25"/>
        <v>0</v>
      </c>
      <c r="T100" s="191">
        <f t="shared" si="25"/>
        <v>0</v>
      </c>
      <c r="W100" s="187">
        <f t="shared" si="15"/>
        <v>0.32000000000000017</v>
      </c>
      <c r="X100" s="187">
        <f t="shared" si="12"/>
        <v>0.6</v>
      </c>
      <c r="Y100" s="165">
        <f t="shared" ref="Y100:Y163" si="26">$C$1</f>
        <v>100000</v>
      </c>
      <c r="Z100" s="165"/>
      <c r="AA100" s="188">
        <f t="shared" si="13"/>
        <v>0.25</v>
      </c>
      <c r="AB100" s="188">
        <f t="shared" si="14"/>
        <v>0.32000000000000017</v>
      </c>
      <c r="AC100" s="165">
        <f t="shared" ref="AC100:AC163" si="27">$C$1</f>
        <v>100000</v>
      </c>
    </row>
    <row r="101" spans="1:29" ht="12" customHeight="1" x14ac:dyDescent="0.25">
      <c r="A101" s="170" t="s">
        <v>725</v>
      </c>
      <c r="B101" s="177">
        <v>501263</v>
      </c>
      <c r="C101" s="178">
        <v>795597.58</v>
      </c>
      <c r="D101" s="179">
        <v>0</v>
      </c>
      <c r="E101" s="179">
        <v>0.20650138226916176</v>
      </c>
      <c r="F101" s="180"/>
      <c r="G101" s="166">
        <f t="shared" si="17"/>
        <v>0</v>
      </c>
      <c r="H101" s="166">
        <f t="shared" si="18"/>
        <v>0</v>
      </c>
      <c r="I101" s="166">
        <f t="shared" si="19"/>
        <v>0</v>
      </c>
      <c r="J101" s="166">
        <f t="shared" si="16"/>
        <v>0</v>
      </c>
      <c r="L101" s="189">
        <f t="shared" si="20"/>
        <v>0</v>
      </c>
      <c r="M101" s="191">
        <f t="shared" si="21"/>
        <v>0</v>
      </c>
      <c r="N101" s="191">
        <f t="shared" si="21"/>
        <v>0</v>
      </c>
      <c r="O101" s="189">
        <f t="shared" si="22"/>
        <v>0</v>
      </c>
      <c r="P101" s="191">
        <f t="shared" si="23"/>
        <v>0</v>
      </c>
      <c r="Q101" s="191">
        <f t="shared" si="23"/>
        <v>0</v>
      </c>
      <c r="R101" s="189">
        <f t="shared" si="24"/>
        <v>0</v>
      </c>
      <c r="S101" s="191">
        <f t="shared" si="25"/>
        <v>0</v>
      </c>
      <c r="T101" s="191">
        <f t="shared" si="25"/>
        <v>0</v>
      </c>
      <c r="W101" s="187">
        <f t="shared" si="15"/>
        <v>0.32500000000000018</v>
      </c>
      <c r="X101" s="187">
        <f t="shared" ref="X101:X164" si="28">$D$1/100</f>
        <v>0.6</v>
      </c>
      <c r="Y101" s="165">
        <f t="shared" si="26"/>
        <v>100000</v>
      </c>
      <c r="Z101" s="165"/>
      <c r="AA101" s="188">
        <f t="shared" ref="AA101:AA164" si="29">$E$1/100</f>
        <v>0.25</v>
      </c>
      <c r="AB101" s="188">
        <f t="shared" ref="AB101:AB164" si="30">W101</f>
        <v>0.32500000000000018</v>
      </c>
      <c r="AC101" s="165">
        <f t="shared" si="27"/>
        <v>100000</v>
      </c>
    </row>
    <row r="102" spans="1:29" ht="12" customHeight="1" x14ac:dyDescent="0.25">
      <c r="A102" s="170" t="s">
        <v>726</v>
      </c>
      <c r="B102" s="177">
        <v>501271</v>
      </c>
      <c r="C102" s="178">
        <v>48857.81</v>
      </c>
      <c r="D102" s="179">
        <v>0</v>
      </c>
      <c r="E102" s="179">
        <v>0</v>
      </c>
      <c r="F102" s="180"/>
      <c r="G102" s="166">
        <f t="shared" si="17"/>
        <v>0</v>
      </c>
      <c r="H102" s="166">
        <f t="shared" si="18"/>
        <v>0</v>
      </c>
      <c r="I102" s="166">
        <f t="shared" si="19"/>
        <v>0</v>
      </c>
      <c r="J102" s="166">
        <f t="shared" si="16"/>
        <v>0</v>
      </c>
      <c r="L102" s="189">
        <f t="shared" si="20"/>
        <v>0</v>
      </c>
      <c r="M102" s="191">
        <f t="shared" si="21"/>
        <v>0</v>
      </c>
      <c r="N102" s="191">
        <f t="shared" si="21"/>
        <v>0</v>
      </c>
      <c r="O102" s="189">
        <f t="shared" si="22"/>
        <v>0</v>
      </c>
      <c r="P102" s="191">
        <f t="shared" si="23"/>
        <v>0</v>
      </c>
      <c r="Q102" s="191">
        <f t="shared" si="23"/>
        <v>0</v>
      </c>
      <c r="R102" s="189">
        <f t="shared" si="24"/>
        <v>0</v>
      </c>
      <c r="S102" s="191">
        <f t="shared" si="25"/>
        <v>0</v>
      </c>
      <c r="T102" s="191">
        <f t="shared" si="25"/>
        <v>0</v>
      </c>
      <c r="W102" s="187">
        <f t="shared" ref="W102:W165" si="31">W101+0.005</f>
        <v>0.33000000000000018</v>
      </c>
      <c r="X102" s="187">
        <f t="shared" si="28"/>
        <v>0.6</v>
      </c>
      <c r="Y102" s="165">
        <f t="shared" si="26"/>
        <v>100000</v>
      </c>
      <c r="Z102" s="165"/>
      <c r="AA102" s="188">
        <f t="shared" si="29"/>
        <v>0.25</v>
      </c>
      <c r="AB102" s="188">
        <f t="shared" si="30"/>
        <v>0.33000000000000018</v>
      </c>
      <c r="AC102" s="165">
        <f t="shared" si="27"/>
        <v>100000</v>
      </c>
    </row>
    <row r="103" spans="1:29" ht="12" customHeight="1" x14ac:dyDescent="0.25">
      <c r="A103" s="170" t="s">
        <v>727</v>
      </c>
      <c r="B103" s="177">
        <v>501280</v>
      </c>
      <c r="C103" s="178">
        <v>2511122.91</v>
      </c>
      <c r="D103" s="179">
        <v>2.7574321322248623</v>
      </c>
      <c r="E103" s="179">
        <v>4.8549555067378201</v>
      </c>
      <c r="F103" s="180"/>
      <c r="G103" s="166">
        <f t="shared" si="17"/>
        <v>0</v>
      </c>
      <c r="H103" s="166">
        <f t="shared" si="18"/>
        <v>0</v>
      </c>
      <c r="I103" s="166">
        <f t="shared" si="19"/>
        <v>0</v>
      </c>
      <c r="J103" s="166">
        <f t="shared" si="16"/>
        <v>0</v>
      </c>
      <c r="L103" s="189">
        <f t="shared" si="20"/>
        <v>0</v>
      </c>
      <c r="M103" s="191">
        <f t="shared" si="21"/>
        <v>0</v>
      </c>
      <c r="N103" s="191">
        <f t="shared" si="21"/>
        <v>0</v>
      </c>
      <c r="O103" s="189">
        <f t="shared" si="22"/>
        <v>0</v>
      </c>
      <c r="P103" s="191">
        <f t="shared" si="23"/>
        <v>0</v>
      </c>
      <c r="Q103" s="191">
        <f t="shared" si="23"/>
        <v>0</v>
      </c>
      <c r="R103" s="189">
        <f t="shared" si="24"/>
        <v>0</v>
      </c>
      <c r="S103" s="191">
        <f t="shared" si="25"/>
        <v>0</v>
      </c>
      <c r="T103" s="191">
        <f t="shared" si="25"/>
        <v>0</v>
      </c>
      <c r="W103" s="187">
        <f t="shared" si="31"/>
        <v>0.33500000000000019</v>
      </c>
      <c r="X103" s="187">
        <f t="shared" si="28"/>
        <v>0.6</v>
      </c>
      <c r="Y103" s="165">
        <f t="shared" si="26"/>
        <v>100000</v>
      </c>
      <c r="Z103" s="165"/>
      <c r="AA103" s="188">
        <f t="shared" si="29"/>
        <v>0.25</v>
      </c>
      <c r="AB103" s="188">
        <f t="shared" si="30"/>
        <v>0.33500000000000019</v>
      </c>
      <c r="AC103" s="165">
        <f t="shared" si="27"/>
        <v>100000</v>
      </c>
    </row>
    <row r="104" spans="1:29" ht="12" customHeight="1" x14ac:dyDescent="0.25">
      <c r="A104" s="170" t="s">
        <v>728</v>
      </c>
      <c r="B104" s="177">
        <v>501301</v>
      </c>
      <c r="C104" s="178">
        <v>1158986.68</v>
      </c>
      <c r="D104" s="179">
        <v>2.1016540069295719</v>
      </c>
      <c r="E104" s="179">
        <v>5.1718118106413442</v>
      </c>
      <c r="F104" s="180"/>
      <c r="G104" s="166">
        <f t="shared" si="17"/>
        <v>0</v>
      </c>
      <c r="H104" s="166">
        <f t="shared" si="18"/>
        <v>0</v>
      </c>
      <c r="I104" s="166">
        <f t="shared" si="19"/>
        <v>0</v>
      </c>
      <c r="J104" s="166">
        <f t="shared" si="16"/>
        <v>0</v>
      </c>
      <c r="L104" s="189">
        <f t="shared" si="20"/>
        <v>0</v>
      </c>
      <c r="M104" s="191">
        <f t="shared" si="21"/>
        <v>0</v>
      </c>
      <c r="N104" s="191">
        <f t="shared" si="21"/>
        <v>0</v>
      </c>
      <c r="O104" s="189">
        <f t="shared" si="22"/>
        <v>0</v>
      </c>
      <c r="P104" s="191">
        <f t="shared" si="23"/>
        <v>0</v>
      </c>
      <c r="Q104" s="191">
        <f t="shared" si="23"/>
        <v>0</v>
      </c>
      <c r="R104" s="189">
        <f t="shared" si="24"/>
        <v>0</v>
      </c>
      <c r="S104" s="191">
        <f t="shared" si="25"/>
        <v>0</v>
      </c>
      <c r="T104" s="191">
        <f t="shared" si="25"/>
        <v>0</v>
      </c>
      <c r="W104" s="187">
        <f t="shared" si="31"/>
        <v>0.34000000000000019</v>
      </c>
      <c r="X104" s="187">
        <f t="shared" si="28"/>
        <v>0.6</v>
      </c>
      <c r="Y104" s="165">
        <f t="shared" si="26"/>
        <v>100000</v>
      </c>
      <c r="Z104" s="165"/>
      <c r="AA104" s="188">
        <f t="shared" si="29"/>
        <v>0.25</v>
      </c>
      <c r="AB104" s="188">
        <f t="shared" si="30"/>
        <v>0.34000000000000019</v>
      </c>
      <c r="AC104" s="165">
        <f t="shared" si="27"/>
        <v>100000</v>
      </c>
    </row>
    <row r="105" spans="1:29" ht="12" customHeight="1" x14ac:dyDescent="0.25">
      <c r="A105" s="170" t="s">
        <v>729</v>
      </c>
      <c r="B105" s="177">
        <v>501310</v>
      </c>
      <c r="C105" s="178">
        <v>281088.75</v>
      </c>
      <c r="D105" s="179">
        <v>0</v>
      </c>
      <c r="E105" s="179">
        <v>0.81095027815947796</v>
      </c>
      <c r="F105" s="180"/>
      <c r="G105" s="166">
        <f t="shared" si="17"/>
        <v>0</v>
      </c>
      <c r="H105" s="166">
        <f t="shared" si="18"/>
        <v>0</v>
      </c>
      <c r="I105" s="166">
        <f t="shared" si="19"/>
        <v>0</v>
      </c>
      <c r="J105" s="166">
        <f t="shared" si="16"/>
        <v>0</v>
      </c>
      <c r="L105" s="189">
        <f t="shared" si="20"/>
        <v>0</v>
      </c>
      <c r="M105" s="191">
        <f t="shared" si="21"/>
        <v>0</v>
      </c>
      <c r="N105" s="191">
        <f t="shared" si="21"/>
        <v>0</v>
      </c>
      <c r="O105" s="189">
        <f t="shared" si="22"/>
        <v>0</v>
      </c>
      <c r="P105" s="191">
        <f t="shared" si="23"/>
        <v>0</v>
      </c>
      <c r="Q105" s="191">
        <f t="shared" si="23"/>
        <v>0</v>
      </c>
      <c r="R105" s="189">
        <f t="shared" si="24"/>
        <v>0</v>
      </c>
      <c r="S105" s="191">
        <f t="shared" si="25"/>
        <v>0</v>
      </c>
      <c r="T105" s="191">
        <f t="shared" si="25"/>
        <v>0</v>
      </c>
      <c r="W105" s="187">
        <f t="shared" si="31"/>
        <v>0.3450000000000002</v>
      </c>
      <c r="X105" s="187">
        <f t="shared" si="28"/>
        <v>0.6</v>
      </c>
      <c r="Y105" s="165">
        <f t="shared" si="26"/>
        <v>100000</v>
      </c>
      <c r="Z105" s="165"/>
      <c r="AA105" s="188">
        <f t="shared" si="29"/>
        <v>0.25</v>
      </c>
      <c r="AB105" s="188">
        <f t="shared" si="30"/>
        <v>0.3450000000000002</v>
      </c>
      <c r="AC105" s="165">
        <f t="shared" si="27"/>
        <v>100000</v>
      </c>
    </row>
    <row r="106" spans="1:29" ht="12" customHeight="1" x14ac:dyDescent="0.25">
      <c r="A106" s="170" t="s">
        <v>730</v>
      </c>
      <c r="B106" s="177">
        <v>501328</v>
      </c>
      <c r="C106" s="178">
        <v>1547318.16</v>
      </c>
      <c r="D106" s="179">
        <v>0</v>
      </c>
      <c r="E106" s="179">
        <v>1.8478707701588664</v>
      </c>
      <c r="F106" s="180"/>
      <c r="G106" s="166">
        <f t="shared" si="17"/>
        <v>0</v>
      </c>
      <c r="H106" s="166">
        <f t="shared" si="18"/>
        <v>0</v>
      </c>
      <c r="I106" s="166">
        <f t="shared" si="19"/>
        <v>0</v>
      </c>
      <c r="J106" s="166">
        <f t="shared" si="16"/>
        <v>0</v>
      </c>
      <c r="L106" s="189">
        <f t="shared" si="20"/>
        <v>0</v>
      </c>
      <c r="M106" s="191">
        <f t="shared" si="21"/>
        <v>0</v>
      </c>
      <c r="N106" s="191">
        <f t="shared" si="21"/>
        <v>0</v>
      </c>
      <c r="O106" s="189">
        <f t="shared" si="22"/>
        <v>0</v>
      </c>
      <c r="P106" s="191">
        <f t="shared" si="23"/>
        <v>0</v>
      </c>
      <c r="Q106" s="191">
        <f t="shared" si="23"/>
        <v>0</v>
      </c>
      <c r="R106" s="189">
        <f t="shared" si="24"/>
        <v>0</v>
      </c>
      <c r="S106" s="191">
        <f t="shared" si="25"/>
        <v>0</v>
      </c>
      <c r="T106" s="191">
        <f t="shared" si="25"/>
        <v>0</v>
      </c>
      <c r="W106" s="187">
        <f t="shared" si="31"/>
        <v>0.3500000000000002</v>
      </c>
      <c r="X106" s="187">
        <f t="shared" si="28"/>
        <v>0.6</v>
      </c>
      <c r="Y106" s="165">
        <f t="shared" si="26"/>
        <v>100000</v>
      </c>
      <c r="Z106" s="165"/>
      <c r="AA106" s="188">
        <f t="shared" si="29"/>
        <v>0.25</v>
      </c>
      <c r="AB106" s="188">
        <f t="shared" si="30"/>
        <v>0.3500000000000002</v>
      </c>
      <c r="AC106" s="165">
        <f t="shared" si="27"/>
        <v>100000</v>
      </c>
    </row>
    <row r="107" spans="1:29" ht="12" customHeight="1" x14ac:dyDescent="0.25">
      <c r="A107" s="170" t="s">
        <v>731</v>
      </c>
      <c r="B107" s="177">
        <v>501336</v>
      </c>
      <c r="C107" s="178">
        <v>315900.75</v>
      </c>
      <c r="D107" s="179">
        <v>0</v>
      </c>
      <c r="E107" s="179">
        <v>5.6648298555796393</v>
      </c>
      <c r="F107" s="180"/>
      <c r="G107" s="166">
        <f t="shared" si="17"/>
        <v>0</v>
      </c>
      <c r="H107" s="166">
        <f t="shared" si="18"/>
        <v>0</v>
      </c>
      <c r="I107" s="166">
        <f t="shared" si="19"/>
        <v>0</v>
      </c>
      <c r="J107" s="166">
        <f t="shared" si="16"/>
        <v>0</v>
      </c>
      <c r="L107" s="189">
        <f t="shared" si="20"/>
        <v>0</v>
      </c>
      <c r="M107" s="191">
        <f t="shared" si="21"/>
        <v>0</v>
      </c>
      <c r="N107" s="191">
        <f t="shared" si="21"/>
        <v>0</v>
      </c>
      <c r="O107" s="189">
        <f t="shared" si="22"/>
        <v>0</v>
      </c>
      <c r="P107" s="191">
        <f t="shared" si="23"/>
        <v>0</v>
      </c>
      <c r="Q107" s="191">
        <f t="shared" si="23"/>
        <v>0</v>
      </c>
      <c r="R107" s="189">
        <f t="shared" si="24"/>
        <v>0</v>
      </c>
      <c r="S107" s="191">
        <f t="shared" si="25"/>
        <v>0</v>
      </c>
      <c r="T107" s="191">
        <f t="shared" si="25"/>
        <v>0</v>
      </c>
      <c r="W107" s="187">
        <f t="shared" si="31"/>
        <v>0.3550000000000002</v>
      </c>
      <c r="X107" s="187">
        <f t="shared" si="28"/>
        <v>0.6</v>
      </c>
      <c r="Y107" s="165">
        <f t="shared" si="26"/>
        <v>100000</v>
      </c>
      <c r="Z107" s="165"/>
      <c r="AA107" s="188">
        <f t="shared" si="29"/>
        <v>0.25</v>
      </c>
      <c r="AB107" s="188">
        <f t="shared" si="30"/>
        <v>0.3550000000000002</v>
      </c>
      <c r="AC107" s="165">
        <f t="shared" si="27"/>
        <v>100000</v>
      </c>
    </row>
    <row r="108" spans="1:29" ht="12" customHeight="1" x14ac:dyDescent="0.25">
      <c r="A108" s="170" t="s">
        <v>732</v>
      </c>
      <c r="B108" s="177">
        <v>501344</v>
      </c>
      <c r="C108" s="178">
        <v>896480.94000000006</v>
      </c>
      <c r="D108" s="179">
        <v>24.932922723376581</v>
      </c>
      <c r="E108" s="179">
        <v>1.1932255916115739</v>
      </c>
      <c r="F108" s="180"/>
      <c r="G108" s="166">
        <f t="shared" si="17"/>
        <v>0</v>
      </c>
      <c r="H108" s="166">
        <f t="shared" si="18"/>
        <v>0</v>
      </c>
      <c r="I108" s="166">
        <f t="shared" si="19"/>
        <v>0</v>
      </c>
      <c r="J108" s="166">
        <f t="shared" si="16"/>
        <v>0</v>
      </c>
      <c r="L108" s="189">
        <f t="shared" si="20"/>
        <v>0</v>
      </c>
      <c r="M108" s="191">
        <f t="shared" si="21"/>
        <v>0</v>
      </c>
      <c r="N108" s="191">
        <f t="shared" si="21"/>
        <v>0</v>
      </c>
      <c r="O108" s="189">
        <f t="shared" si="22"/>
        <v>0</v>
      </c>
      <c r="P108" s="191">
        <f t="shared" si="23"/>
        <v>0</v>
      </c>
      <c r="Q108" s="191">
        <f t="shared" si="23"/>
        <v>0</v>
      </c>
      <c r="R108" s="189">
        <f t="shared" si="24"/>
        <v>0</v>
      </c>
      <c r="S108" s="191">
        <f t="shared" si="25"/>
        <v>0</v>
      </c>
      <c r="T108" s="191">
        <f t="shared" si="25"/>
        <v>0</v>
      </c>
      <c r="W108" s="187">
        <f t="shared" si="31"/>
        <v>0.36000000000000021</v>
      </c>
      <c r="X108" s="187">
        <f t="shared" si="28"/>
        <v>0.6</v>
      </c>
      <c r="Y108" s="165">
        <f t="shared" si="26"/>
        <v>100000</v>
      </c>
      <c r="Z108" s="165"/>
      <c r="AA108" s="188">
        <f t="shared" si="29"/>
        <v>0.25</v>
      </c>
      <c r="AB108" s="188">
        <f t="shared" si="30"/>
        <v>0.36000000000000021</v>
      </c>
      <c r="AC108" s="165">
        <f t="shared" si="27"/>
        <v>100000</v>
      </c>
    </row>
    <row r="109" spans="1:29" ht="12" customHeight="1" x14ac:dyDescent="0.25">
      <c r="A109" s="170" t="s">
        <v>733</v>
      </c>
      <c r="B109" s="177">
        <v>501352</v>
      </c>
      <c r="C109" s="178">
        <v>173342.82</v>
      </c>
      <c r="D109" s="179">
        <v>15.013837896487434</v>
      </c>
      <c r="E109" s="179">
        <v>1.0875385551013881</v>
      </c>
      <c r="F109" s="180"/>
      <c r="G109" s="166">
        <f t="shared" si="17"/>
        <v>0</v>
      </c>
      <c r="H109" s="166">
        <f t="shared" si="18"/>
        <v>0</v>
      </c>
      <c r="I109" s="166">
        <f t="shared" si="19"/>
        <v>0</v>
      </c>
      <c r="J109" s="166">
        <f t="shared" si="16"/>
        <v>0</v>
      </c>
      <c r="L109" s="189">
        <f t="shared" si="20"/>
        <v>0</v>
      </c>
      <c r="M109" s="191">
        <f t="shared" si="21"/>
        <v>0</v>
      </c>
      <c r="N109" s="191">
        <f t="shared" si="21"/>
        <v>0</v>
      </c>
      <c r="O109" s="189">
        <f t="shared" si="22"/>
        <v>0</v>
      </c>
      <c r="P109" s="191">
        <f t="shared" si="23"/>
        <v>0</v>
      </c>
      <c r="Q109" s="191">
        <f t="shared" si="23"/>
        <v>0</v>
      </c>
      <c r="R109" s="189">
        <f t="shared" si="24"/>
        <v>0</v>
      </c>
      <c r="S109" s="191">
        <f t="shared" si="25"/>
        <v>0</v>
      </c>
      <c r="T109" s="191">
        <f t="shared" si="25"/>
        <v>0</v>
      </c>
      <c r="W109" s="187">
        <f t="shared" si="31"/>
        <v>0.36500000000000021</v>
      </c>
      <c r="X109" s="187">
        <f t="shared" si="28"/>
        <v>0.6</v>
      </c>
      <c r="Y109" s="165">
        <f t="shared" si="26"/>
        <v>100000</v>
      </c>
      <c r="Z109" s="165"/>
      <c r="AA109" s="188">
        <f t="shared" si="29"/>
        <v>0.25</v>
      </c>
      <c r="AB109" s="188">
        <f t="shared" si="30"/>
        <v>0.36500000000000021</v>
      </c>
      <c r="AC109" s="165">
        <f t="shared" si="27"/>
        <v>100000</v>
      </c>
    </row>
    <row r="110" spans="1:29" ht="12" customHeight="1" x14ac:dyDescent="0.25">
      <c r="A110" s="170" t="s">
        <v>734</v>
      </c>
      <c r="B110" s="177">
        <v>501361</v>
      </c>
      <c r="C110" s="178">
        <v>337607.05</v>
      </c>
      <c r="D110" s="179">
        <v>6.4351203566394677</v>
      </c>
      <c r="E110" s="179">
        <v>7.1809282418717268</v>
      </c>
      <c r="F110" s="180"/>
      <c r="G110" s="166">
        <f t="shared" si="17"/>
        <v>0</v>
      </c>
      <c r="H110" s="166">
        <f t="shared" si="18"/>
        <v>0</v>
      </c>
      <c r="I110" s="166">
        <f t="shared" si="19"/>
        <v>0</v>
      </c>
      <c r="J110" s="166">
        <f t="shared" si="16"/>
        <v>0</v>
      </c>
      <c r="L110" s="189">
        <f t="shared" si="20"/>
        <v>0</v>
      </c>
      <c r="M110" s="191">
        <f t="shared" si="21"/>
        <v>0</v>
      </c>
      <c r="N110" s="191">
        <f t="shared" si="21"/>
        <v>0</v>
      </c>
      <c r="O110" s="189">
        <f t="shared" si="22"/>
        <v>0</v>
      </c>
      <c r="P110" s="191">
        <f t="shared" si="23"/>
        <v>0</v>
      </c>
      <c r="Q110" s="191">
        <f t="shared" si="23"/>
        <v>0</v>
      </c>
      <c r="R110" s="189">
        <f t="shared" si="24"/>
        <v>0</v>
      </c>
      <c r="S110" s="191">
        <f t="shared" si="25"/>
        <v>0</v>
      </c>
      <c r="T110" s="191">
        <f t="shared" si="25"/>
        <v>0</v>
      </c>
      <c r="W110" s="187">
        <f t="shared" si="31"/>
        <v>0.37000000000000022</v>
      </c>
      <c r="X110" s="187">
        <f t="shared" si="28"/>
        <v>0.6</v>
      </c>
      <c r="Y110" s="165">
        <f t="shared" si="26"/>
        <v>100000</v>
      </c>
      <c r="Z110" s="165"/>
      <c r="AA110" s="188">
        <f t="shared" si="29"/>
        <v>0.25</v>
      </c>
      <c r="AB110" s="188">
        <f t="shared" si="30"/>
        <v>0.37000000000000022</v>
      </c>
      <c r="AC110" s="165">
        <f t="shared" si="27"/>
        <v>100000</v>
      </c>
    </row>
    <row r="111" spans="1:29" ht="12" customHeight="1" x14ac:dyDescent="0.25">
      <c r="A111" s="170" t="s">
        <v>735</v>
      </c>
      <c r="B111" s="177">
        <v>501379</v>
      </c>
      <c r="C111" s="178">
        <v>283452.51</v>
      </c>
      <c r="D111" s="179">
        <v>183.4201185941165</v>
      </c>
      <c r="E111" s="179">
        <v>53.246570298495499</v>
      </c>
      <c r="F111" s="180"/>
      <c r="G111" s="166">
        <f t="shared" si="17"/>
        <v>1</v>
      </c>
      <c r="H111" s="166">
        <f t="shared" si="18"/>
        <v>1</v>
      </c>
      <c r="I111" s="166">
        <f t="shared" si="19"/>
        <v>1</v>
      </c>
      <c r="J111" s="166">
        <f t="shared" si="16"/>
        <v>1</v>
      </c>
      <c r="L111" s="189">
        <f t="shared" si="20"/>
        <v>283452.51</v>
      </c>
      <c r="M111" s="191">
        <f t="shared" si="21"/>
        <v>1.8342011859411651</v>
      </c>
      <c r="N111" s="191">
        <f t="shared" si="21"/>
        <v>0.53246570298495499</v>
      </c>
      <c r="O111" s="189">
        <f t="shared" si="22"/>
        <v>283452.51</v>
      </c>
      <c r="P111" s="191">
        <f t="shared" si="23"/>
        <v>1.8342011859411651</v>
      </c>
      <c r="Q111" s="191">
        <f t="shared" si="23"/>
        <v>0.53246570298495499</v>
      </c>
      <c r="R111" s="189">
        <f t="shared" si="24"/>
        <v>283452.51</v>
      </c>
      <c r="S111" s="191">
        <f t="shared" si="25"/>
        <v>1.8342011859411651</v>
      </c>
      <c r="T111" s="191">
        <f t="shared" si="25"/>
        <v>0.53246570298495499</v>
      </c>
      <c r="W111" s="187">
        <f t="shared" si="31"/>
        <v>0.37500000000000022</v>
      </c>
      <c r="X111" s="187">
        <f t="shared" si="28"/>
        <v>0.6</v>
      </c>
      <c r="Y111" s="165">
        <f t="shared" si="26"/>
        <v>100000</v>
      </c>
      <c r="Z111" s="165"/>
      <c r="AA111" s="188">
        <f t="shared" si="29"/>
        <v>0.25</v>
      </c>
      <c r="AB111" s="188">
        <f t="shared" si="30"/>
        <v>0.37500000000000022</v>
      </c>
      <c r="AC111" s="165">
        <f t="shared" si="27"/>
        <v>100000</v>
      </c>
    </row>
    <row r="112" spans="1:29" ht="12" customHeight="1" x14ac:dyDescent="0.25">
      <c r="A112" s="170" t="s">
        <v>736</v>
      </c>
      <c r="B112" s="177">
        <v>501387</v>
      </c>
      <c r="C112" s="178">
        <v>551707.04</v>
      </c>
      <c r="D112" s="179">
        <v>146.59603038598166</v>
      </c>
      <c r="E112" s="179">
        <v>25.10977927705979</v>
      </c>
      <c r="F112" s="180"/>
      <c r="G112" s="166">
        <f t="shared" si="17"/>
        <v>1</v>
      </c>
      <c r="H112" s="166">
        <f t="shared" si="18"/>
        <v>1</v>
      </c>
      <c r="I112" s="166">
        <f t="shared" si="19"/>
        <v>1</v>
      </c>
      <c r="J112" s="166">
        <f t="shared" si="16"/>
        <v>1</v>
      </c>
      <c r="L112" s="189">
        <f t="shared" si="20"/>
        <v>551707.04</v>
      </c>
      <c r="M112" s="191">
        <f t="shared" si="21"/>
        <v>1.4659603038598166</v>
      </c>
      <c r="N112" s="191">
        <f t="shared" si="21"/>
        <v>0.25109779277059791</v>
      </c>
      <c r="O112" s="189">
        <f t="shared" si="22"/>
        <v>551707.04</v>
      </c>
      <c r="P112" s="191">
        <f t="shared" si="23"/>
        <v>1.4659603038598166</v>
      </c>
      <c r="Q112" s="191">
        <f t="shared" si="23"/>
        <v>0.25109779277059791</v>
      </c>
      <c r="R112" s="189">
        <f t="shared" si="24"/>
        <v>551707.04</v>
      </c>
      <c r="S112" s="191">
        <f t="shared" si="25"/>
        <v>1.4659603038598166</v>
      </c>
      <c r="T112" s="191">
        <f t="shared" si="25"/>
        <v>0.25109779277059791</v>
      </c>
      <c r="W112" s="187">
        <f t="shared" si="31"/>
        <v>0.38000000000000023</v>
      </c>
      <c r="X112" s="187">
        <f t="shared" si="28"/>
        <v>0.6</v>
      </c>
      <c r="Y112" s="165">
        <f t="shared" si="26"/>
        <v>100000</v>
      </c>
      <c r="Z112" s="165"/>
      <c r="AA112" s="188">
        <f t="shared" si="29"/>
        <v>0.25</v>
      </c>
      <c r="AB112" s="188">
        <f t="shared" si="30"/>
        <v>0.38000000000000023</v>
      </c>
      <c r="AC112" s="165">
        <f t="shared" si="27"/>
        <v>100000</v>
      </c>
    </row>
    <row r="113" spans="1:29" ht="12" customHeight="1" x14ac:dyDescent="0.25">
      <c r="A113" s="170" t="s">
        <v>737</v>
      </c>
      <c r="B113" s="177">
        <v>501395</v>
      </c>
      <c r="C113" s="178">
        <v>1819197.8900000001</v>
      </c>
      <c r="D113" s="179">
        <v>42.688715409624841</v>
      </c>
      <c r="E113" s="179">
        <v>3.9038705129544757</v>
      </c>
      <c r="F113" s="180"/>
      <c r="G113" s="166">
        <f t="shared" si="17"/>
        <v>0</v>
      </c>
      <c r="H113" s="166">
        <f t="shared" si="18"/>
        <v>0</v>
      </c>
      <c r="I113" s="166">
        <f t="shared" si="19"/>
        <v>0</v>
      </c>
      <c r="J113" s="166">
        <f t="shared" si="16"/>
        <v>0</v>
      </c>
      <c r="L113" s="189">
        <f t="shared" si="20"/>
        <v>0</v>
      </c>
      <c r="M113" s="191">
        <f t="shared" si="21"/>
        <v>0</v>
      </c>
      <c r="N113" s="191">
        <f t="shared" si="21"/>
        <v>0</v>
      </c>
      <c r="O113" s="189">
        <f t="shared" si="22"/>
        <v>0</v>
      </c>
      <c r="P113" s="191">
        <f t="shared" si="23"/>
        <v>0</v>
      </c>
      <c r="Q113" s="191">
        <f t="shared" si="23"/>
        <v>0</v>
      </c>
      <c r="R113" s="189">
        <f t="shared" si="24"/>
        <v>0</v>
      </c>
      <c r="S113" s="191">
        <f t="shared" si="25"/>
        <v>0</v>
      </c>
      <c r="T113" s="191">
        <f t="shared" si="25"/>
        <v>0</v>
      </c>
      <c r="W113" s="187">
        <f t="shared" si="31"/>
        <v>0.38500000000000023</v>
      </c>
      <c r="X113" s="187">
        <f t="shared" si="28"/>
        <v>0.6</v>
      </c>
      <c r="Y113" s="165">
        <f t="shared" si="26"/>
        <v>100000</v>
      </c>
      <c r="Z113" s="165"/>
      <c r="AA113" s="188">
        <f t="shared" si="29"/>
        <v>0.25</v>
      </c>
      <c r="AB113" s="188">
        <f t="shared" si="30"/>
        <v>0.38500000000000023</v>
      </c>
      <c r="AC113" s="165">
        <f t="shared" si="27"/>
        <v>100000</v>
      </c>
    </row>
    <row r="114" spans="1:29" ht="12" customHeight="1" x14ac:dyDescent="0.25">
      <c r="A114" s="170" t="s">
        <v>738</v>
      </c>
      <c r="B114" s="177">
        <v>501409</v>
      </c>
      <c r="C114" s="178">
        <v>183955.16999999998</v>
      </c>
      <c r="D114" s="179">
        <v>14.381618086624041</v>
      </c>
      <c r="E114" s="179">
        <v>0.29263651573369759</v>
      </c>
      <c r="F114" s="180"/>
      <c r="G114" s="166">
        <f t="shared" si="17"/>
        <v>0</v>
      </c>
      <c r="H114" s="166">
        <f t="shared" si="18"/>
        <v>0</v>
      </c>
      <c r="I114" s="166">
        <f t="shared" si="19"/>
        <v>0</v>
      </c>
      <c r="J114" s="166">
        <f t="shared" si="16"/>
        <v>0</v>
      </c>
      <c r="L114" s="189">
        <f t="shared" si="20"/>
        <v>0</v>
      </c>
      <c r="M114" s="191">
        <f t="shared" si="21"/>
        <v>0</v>
      </c>
      <c r="N114" s="191">
        <f t="shared" si="21"/>
        <v>0</v>
      </c>
      <c r="O114" s="189">
        <f t="shared" si="22"/>
        <v>0</v>
      </c>
      <c r="P114" s="191">
        <f t="shared" si="23"/>
        <v>0</v>
      </c>
      <c r="Q114" s="191">
        <f t="shared" si="23"/>
        <v>0</v>
      </c>
      <c r="R114" s="189">
        <f t="shared" si="24"/>
        <v>0</v>
      </c>
      <c r="S114" s="191">
        <f t="shared" si="25"/>
        <v>0</v>
      </c>
      <c r="T114" s="191">
        <f t="shared" si="25"/>
        <v>0</v>
      </c>
      <c r="W114" s="187">
        <f t="shared" si="31"/>
        <v>0.39000000000000024</v>
      </c>
      <c r="X114" s="187">
        <f t="shared" si="28"/>
        <v>0.6</v>
      </c>
      <c r="Y114" s="165">
        <f t="shared" si="26"/>
        <v>100000</v>
      </c>
      <c r="Z114" s="165"/>
      <c r="AA114" s="188">
        <f t="shared" si="29"/>
        <v>0.25</v>
      </c>
      <c r="AB114" s="188">
        <f t="shared" si="30"/>
        <v>0.39000000000000024</v>
      </c>
      <c r="AC114" s="165">
        <f t="shared" si="27"/>
        <v>100000</v>
      </c>
    </row>
    <row r="115" spans="1:29" ht="12" customHeight="1" x14ac:dyDescent="0.25">
      <c r="A115" s="170" t="s">
        <v>739</v>
      </c>
      <c r="B115" s="177">
        <v>501417</v>
      </c>
      <c r="C115" s="178">
        <v>1453873.58</v>
      </c>
      <c r="D115" s="179">
        <v>0</v>
      </c>
      <c r="E115" s="179">
        <v>4.7809342542698934</v>
      </c>
      <c r="F115" s="180"/>
      <c r="G115" s="166">
        <f t="shared" si="17"/>
        <v>0</v>
      </c>
      <c r="H115" s="166">
        <f t="shared" si="18"/>
        <v>0</v>
      </c>
      <c r="I115" s="166">
        <f t="shared" si="19"/>
        <v>0</v>
      </c>
      <c r="J115" s="166">
        <f t="shared" si="16"/>
        <v>0</v>
      </c>
      <c r="L115" s="189">
        <f t="shared" si="20"/>
        <v>0</v>
      </c>
      <c r="M115" s="191">
        <f t="shared" si="21"/>
        <v>0</v>
      </c>
      <c r="N115" s="191">
        <f t="shared" si="21"/>
        <v>0</v>
      </c>
      <c r="O115" s="189">
        <f t="shared" si="22"/>
        <v>0</v>
      </c>
      <c r="P115" s="191">
        <f t="shared" si="23"/>
        <v>0</v>
      </c>
      <c r="Q115" s="191">
        <f t="shared" si="23"/>
        <v>0</v>
      </c>
      <c r="R115" s="189">
        <f t="shared" si="24"/>
        <v>0</v>
      </c>
      <c r="S115" s="191">
        <f t="shared" si="25"/>
        <v>0</v>
      </c>
      <c r="T115" s="191">
        <f t="shared" si="25"/>
        <v>0</v>
      </c>
      <c r="W115" s="187">
        <f t="shared" si="31"/>
        <v>0.39500000000000024</v>
      </c>
      <c r="X115" s="187">
        <f t="shared" si="28"/>
        <v>0.6</v>
      </c>
      <c r="Y115" s="165">
        <f t="shared" si="26"/>
        <v>100000</v>
      </c>
      <c r="Z115" s="165"/>
      <c r="AA115" s="188">
        <f t="shared" si="29"/>
        <v>0.25</v>
      </c>
      <c r="AB115" s="188">
        <f t="shared" si="30"/>
        <v>0.39500000000000024</v>
      </c>
      <c r="AC115" s="165">
        <f t="shared" si="27"/>
        <v>100000</v>
      </c>
    </row>
    <row r="116" spans="1:29" ht="12" customHeight="1" x14ac:dyDescent="0.25">
      <c r="A116" s="170" t="s">
        <v>740</v>
      </c>
      <c r="B116" s="177">
        <v>501425</v>
      </c>
      <c r="C116" s="178">
        <v>1221241.94</v>
      </c>
      <c r="D116" s="179">
        <v>12.620349412500525</v>
      </c>
      <c r="E116" s="179">
        <v>4.805343485010023</v>
      </c>
      <c r="F116" s="180"/>
      <c r="G116" s="166">
        <f t="shared" si="17"/>
        <v>0</v>
      </c>
      <c r="H116" s="166">
        <f t="shared" si="18"/>
        <v>0</v>
      </c>
      <c r="I116" s="166">
        <f t="shared" si="19"/>
        <v>0</v>
      </c>
      <c r="J116" s="166">
        <f t="shared" si="16"/>
        <v>0</v>
      </c>
      <c r="L116" s="189">
        <f t="shared" si="20"/>
        <v>0</v>
      </c>
      <c r="M116" s="191">
        <f t="shared" si="21"/>
        <v>0</v>
      </c>
      <c r="N116" s="191">
        <f t="shared" si="21"/>
        <v>0</v>
      </c>
      <c r="O116" s="189">
        <f t="shared" si="22"/>
        <v>0</v>
      </c>
      <c r="P116" s="191">
        <f t="shared" si="23"/>
        <v>0</v>
      </c>
      <c r="Q116" s="191">
        <f t="shared" si="23"/>
        <v>0</v>
      </c>
      <c r="R116" s="189">
        <f t="shared" si="24"/>
        <v>0</v>
      </c>
      <c r="S116" s="191">
        <f t="shared" si="25"/>
        <v>0</v>
      </c>
      <c r="T116" s="191">
        <f t="shared" si="25"/>
        <v>0</v>
      </c>
      <c r="W116" s="187">
        <f t="shared" si="31"/>
        <v>0.40000000000000024</v>
      </c>
      <c r="X116" s="187">
        <f t="shared" si="28"/>
        <v>0.6</v>
      </c>
      <c r="Y116" s="165">
        <f t="shared" si="26"/>
        <v>100000</v>
      </c>
      <c r="Z116" s="165"/>
      <c r="AA116" s="188">
        <f t="shared" si="29"/>
        <v>0.25</v>
      </c>
      <c r="AB116" s="188">
        <f t="shared" si="30"/>
        <v>0.40000000000000024</v>
      </c>
      <c r="AC116" s="165">
        <f t="shared" si="27"/>
        <v>100000</v>
      </c>
    </row>
    <row r="117" spans="1:29" ht="12" customHeight="1" x14ac:dyDescent="0.25">
      <c r="A117" s="170" t="s">
        <v>741</v>
      </c>
      <c r="B117" s="177">
        <v>501433</v>
      </c>
      <c r="C117" s="178">
        <v>15211342.1</v>
      </c>
      <c r="D117" s="179">
        <v>30.442114177420283</v>
      </c>
      <c r="E117" s="179">
        <v>3.4362800899731258</v>
      </c>
      <c r="F117" s="180"/>
      <c r="G117" s="166">
        <f t="shared" si="17"/>
        <v>0</v>
      </c>
      <c r="H117" s="166">
        <f t="shared" si="18"/>
        <v>0</v>
      </c>
      <c r="I117" s="166">
        <f t="shared" si="19"/>
        <v>0</v>
      </c>
      <c r="J117" s="166">
        <f t="shared" si="16"/>
        <v>0</v>
      </c>
      <c r="L117" s="189">
        <f t="shared" si="20"/>
        <v>0</v>
      </c>
      <c r="M117" s="191">
        <f t="shared" si="21"/>
        <v>0</v>
      </c>
      <c r="N117" s="191">
        <f t="shared" si="21"/>
        <v>0</v>
      </c>
      <c r="O117" s="189">
        <f t="shared" si="22"/>
        <v>0</v>
      </c>
      <c r="P117" s="191">
        <f t="shared" si="23"/>
        <v>0</v>
      </c>
      <c r="Q117" s="191">
        <f t="shared" si="23"/>
        <v>0</v>
      </c>
      <c r="R117" s="189">
        <f t="shared" si="24"/>
        <v>0</v>
      </c>
      <c r="S117" s="191">
        <f t="shared" si="25"/>
        <v>0</v>
      </c>
      <c r="T117" s="191">
        <f t="shared" si="25"/>
        <v>0</v>
      </c>
      <c r="W117" s="187">
        <f t="shared" si="31"/>
        <v>0.40500000000000025</v>
      </c>
      <c r="X117" s="187">
        <f t="shared" si="28"/>
        <v>0.6</v>
      </c>
      <c r="Y117" s="165">
        <f t="shared" si="26"/>
        <v>100000</v>
      </c>
      <c r="Z117" s="165"/>
      <c r="AA117" s="188">
        <f t="shared" si="29"/>
        <v>0.25</v>
      </c>
      <c r="AB117" s="188">
        <f t="shared" si="30"/>
        <v>0.40500000000000025</v>
      </c>
      <c r="AC117" s="165">
        <f t="shared" si="27"/>
        <v>100000</v>
      </c>
    </row>
    <row r="118" spans="1:29" ht="12" customHeight="1" x14ac:dyDescent="0.25">
      <c r="A118" s="170" t="s">
        <v>742</v>
      </c>
      <c r="B118" s="177">
        <v>501441</v>
      </c>
      <c r="C118" s="178">
        <v>184098.88</v>
      </c>
      <c r="D118" s="179">
        <v>64.484683448372962</v>
      </c>
      <c r="E118" s="179">
        <v>0</v>
      </c>
      <c r="F118" s="180"/>
      <c r="G118" s="166">
        <f t="shared" si="17"/>
        <v>1</v>
      </c>
      <c r="H118" s="166">
        <f t="shared" si="18"/>
        <v>0</v>
      </c>
      <c r="I118" s="166">
        <f t="shared" si="19"/>
        <v>0</v>
      </c>
      <c r="J118" s="166">
        <f t="shared" si="16"/>
        <v>1</v>
      </c>
      <c r="L118" s="189">
        <f t="shared" si="20"/>
        <v>184098.88</v>
      </c>
      <c r="M118" s="191">
        <f t="shared" si="21"/>
        <v>0.64484683448372959</v>
      </c>
      <c r="N118" s="191">
        <f t="shared" si="21"/>
        <v>0</v>
      </c>
      <c r="O118" s="189">
        <f t="shared" si="22"/>
        <v>0</v>
      </c>
      <c r="P118" s="191">
        <f t="shared" si="23"/>
        <v>0</v>
      </c>
      <c r="Q118" s="191">
        <f t="shared" si="23"/>
        <v>0</v>
      </c>
      <c r="R118" s="189">
        <f t="shared" si="24"/>
        <v>0</v>
      </c>
      <c r="S118" s="191">
        <f t="shared" si="25"/>
        <v>0</v>
      </c>
      <c r="T118" s="191">
        <f t="shared" si="25"/>
        <v>0</v>
      </c>
      <c r="W118" s="187">
        <f t="shared" si="31"/>
        <v>0.41000000000000025</v>
      </c>
      <c r="X118" s="187">
        <f t="shared" si="28"/>
        <v>0.6</v>
      </c>
      <c r="Y118" s="165">
        <f t="shared" si="26"/>
        <v>100000</v>
      </c>
      <c r="Z118" s="165"/>
      <c r="AA118" s="188">
        <f t="shared" si="29"/>
        <v>0.25</v>
      </c>
      <c r="AB118" s="188">
        <f t="shared" si="30"/>
        <v>0.41000000000000025</v>
      </c>
      <c r="AC118" s="165">
        <f t="shared" si="27"/>
        <v>100000</v>
      </c>
    </row>
    <row r="119" spans="1:29" ht="12" customHeight="1" x14ac:dyDescent="0.25">
      <c r="A119" s="170" t="s">
        <v>743</v>
      </c>
      <c r="B119" s="177">
        <v>501450</v>
      </c>
      <c r="C119" s="178">
        <v>554460.85000000009</v>
      </c>
      <c r="D119" s="179">
        <v>46.645244655235786</v>
      </c>
      <c r="E119" s="179">
        <v>14.86161737118139</v>
      </c>
      <c r="F119" s="180"/>
      <c r="G119" s="166">
        <f t="shared" si="17"/>
        <v>0</v>
      </c>
      <c r="H119" s="166">
        <f t="shared" si="18"/>
        <v>0</v>
      </c>
      <c r="I119" s="166">
        <f t="shared" si="19"/>
        <v>0</v>
      </c>
      <c r="J119" s="166">
        <f t="shared" si="16"/>
        <v>0</v>
      </c>
      <c r="L119" s="189">
        <f t="shared" si="20"/>
        <v>0</v>
      </c>
      <c r="M119" s="191">
        <f t="shared" si="21"/>
        <v>0</v>
      </c>
      <c r="N119" s="191">
        <f t="shared" si="21"/>
        <v>0</v>
      </c>
      <c r="O119" s="189">
        <f t="shared" si="22"/>
        <v>0</v>
      </c>
      <c r="P119" s="191">
        <f t="shared" si="23"/>
        <v>0</v>
      </c>
      <c r="Q119" s="191">
        <f t="shared" si="23"/>
        <v>0</v>
      </c>
      <c r="R119" s="189">
        <f t="shared" si="24"/>
        <v>0</v>
      </c>
      <c r="S119" s="191">
        <f t="shared" si="25"/>
        <v>0</v>
      </c>
      <c r="T119" s="191">
        <f t="shared" si="25"/>
        <v>0</v>
      </c>
      <c r="W119" s="187">
        <f t="shared" si="31"/>
        <v>0.41500000000000026</v>
      </c>
      <c r="X119" s="187">
        <f t="shared" si="28"/>
        <v>0.6</v>
      </c>
      <c r="Y119" s="165">
        <f t="shared" si="26"/>
        <v>100000</v>
      </c>
      <c r="Z119" s="165"/>
      <c r="AA119" s="188">
        <f t="shared" si="29"/>
        <v>0.25</v>
      </c>
      <c r="AB119" s="188">
        <f t="shared" si="30"/>
        <v>0.41500000000000026</v>
      </c>
      <c r="AC119" s="165">
        <f t="shared" si="27"/>
        <v>100000</v>
      </c>
    </row>
    <row r="120" spans="1:29" ht="12" customHeight="1" x14ac:dyDescent="0.25">
      <c r="A120" s="170" t="s">
        <v>744</v>
      </c>
      <c r="B120" s="177">
        <v>501468</v>
      </c>
      <c r="C120" s="178">
        <v>325137.71999999997</v>
      </c>
      <c r="D120" s="179">
        <v>0</v>
      </c>
      <c r="E120" s="179">
        <v>3.2307294275176686</v>
      </c>
      <c r="F120" s="180"/>
      <c r="G120" s="166">
        <f t="shared" si="17"/>
        <v>0</v>
      </c>
      <c r="H120" s="166">
        <f t="shared" si="18"/>
        <v>0</v>
      </c>
      <c r="I120" s="166">
        <f t="shared" si="19"/>
        <v>0</v>
      </c>
      <c r="J120" s="166">
        <f t="shared" si="16"/>
        <v>0</v>
      </c>
      <c r="L120" s="189">
        <f t="shared" si="20"/>
        <v>0</v>
      </c>
      <c r="M120" s="191">
        <f t="shared" si="21"/>
        <v>0</v>
      </c>
      <c r="N120" s="191">
        <f t="shared" si="21"/>
        <v>0</v>
      </c>
      <c r="O120" s="189">
        <f t="shared" si="22"/>
        <v>0</v>
      </c>
      <c r="P120" s="191">
        <f t="shared" si="23"/>
        <v>0</v>
      </c>
      <c r="Q120" s="191">
        <f t="shared" si="23"/>
        <v>0</v>
      </c>
      <c r="R120" s="189">
        <f t="shared" si="24"/>
        <v>0</v>
      </c>
      <c r="S120" s="191">
        <f t="shared" si="25"/>
        <v>0</v>
      </c>
      <c r="T120" s="191">
        <f t="shared" si="25"/>
        <v>0</v>
      </c>
      <c r="W120" s="187">
        <f t="shared" si="31"/>
        <v>0.42000000000000026</v>
      </c>
      <c r="X120" s="187">
        <f t="shared" si="28"/>
        <v>0.6</v>
      </c>
      <c r="Y120" s="165">
        <f t="shared" si="26"/>
        <v>100000</v>
      </c>
      <c r="Z120" s="165"/>
      <c r="AA120" s="188">
        <f t="shared" si="29"/>
        <v>0.25</v>
      </c>
      <c r="AB120" s="188">
        <f t="shared" si="30"/>
        <v>0.42000000000000026</v>
      </c>
      <c r="AC120" s="165">
        <f t="shared" si="27"/>
        <v>100000</v>
      </c>
    </row>
    <row r="121" spans="1:29" ht="12" customHeight="1" x14ac:dyDescent="0.25">
      <c r="A121" s="170" t="s">
        <v>745</v>
      </c>
      <c r="B121" s="177">
        <v>501484</v>
      </c>
      <c r="C121" s="178">
        <v>165925.98000000001</v>
      </c>
      <c r="D121" s="179">
        <v>0</v>
      </c>
      <c r="E121" s="179">
        <v>26.880932087910519</v>
      </c>
      <c r="F121" s="180"/>
      <c r="G121" s="166">
        <f t="shared" si="17"/>
        <v>0</v>
      </c>
      <c r="H121" s="166">
        <f t="shared" si="18"/>
        <v>1</v>
      </c>
      <c r="I121" s="166">
        <f t="shared" si="19"/>
        <v>0</v>
      </c>
      <c r="J121" s="166">
        <f t="shared" si="16"/>
        <v>1</v>
      </c>
      <c r="L121" s="189">
        <f t="shared" si="20"/>
        <v>0</v>
      </c>
      <c r="M121" s="191">
        <f t="shared" si="21"/>
        <v>0</v>
      </c>
      <c r="N121" s="191">
        <f t="shared" si="21"/>
        <v>0</v>
      </c>
      <c r="O121" s="189">
        <f t="shared" si="22"/>
        <v>165925.98000000001</v>
      </c>
      <c r="P121" s="191">
        <f t="shared" si="23"/>
        <v>0</v>
      </c>
      <c r="Q121" s="191">
        <f t="shared" si="23"/>
        <v>0.2688093208791052</v>
      </c>
      <c r="R121" s="189">
        <f t="shared" si="24"/>
        <v>0</v>
      </c>
      <c r="S121" s="191">
        <f t="shared" si="25"/>
        <v>0</v>
      </c>
      <c r="T121" s="191">
        <f t="shared" si="25"/>
        <v>0</v>
      </c>
      <c r="W121" s="187">
        <f t="shared" si="31"/>
        <v>0.42500000000000027</v>
      </c>
      <c r="X121" s="187">
        <f t="shared" si="28"/>
        <v>0.6</v>
      </c>
      <c r="Y121" s="165">
        <f t="shared" si="26"/>
        <v>100000</v>
      </c>
      <c r="Z121" s="165"/>
      <c r="AA121" s="188">
        <f t="shared" si="29"/>
        <v>0.25</v>
      </c>
      <c r="AB121" s="188">
        <f t="shared" si="30"/>
        <v>0.42500000000000027</v>
      </c>
      <c r="AC121" s="165">
        <f t="shared" si="27"/>
        <v>100000</v>
      </c>
    </row>
    <row r="122" spans="1:29" ht="12" customHeight="1" x14ac:dyDescent="0.25">
      <c r="A122" s="170" t="s">
        <v>746</v>
      </c>
      <c r="B122" s="177">
        <v>501492</v>
      </c>
      <c r="C122" s="178">
        <v>351401.82</v>
      </c>
      <c r="D122" s="179">
        <v>28.790291979705739</v>
      </c>
      <c r="E122" s="179">
        <v>49.986403030012767</v>
      </c>
      <c r="F122" s="180"/>
      <c r="G122" s="166">
        <f t="shared" si="17"/>
        <v>0</v>
      </c>
      <c r="H122" s="166">
        <f t="shared" si="18"/>
        <v>1</v>
      </c>
      <c r="I122" s="166">
        <f t="shared" si="19"/>
        <v>0</v>
      </c>
      <c r="J122" s="166">
        <f t="shared" si="16"/>
        <v>1</v>
      </c>
      <c r="L122" s="189">
        <f t="shared" si="20"/>
        <v>0</v>
      </c>
      <c r="M122" s="191">
        <f t="shared" si="21"/>
        <v>0</v>
      </c>
      <c r="N122" s="191">
        <f t="shared" si="21"/>
        <v>0</v>
      </c>
      <c r="O122" s="189">
        <f t="shared" si="22"/>
        <v>351401.82</v>
      </c>
      <c r="P122" s="191">
        <f t="shared" si="23"/>
        <v>0.2879029197970574</v>
      </c>
      <c r="Q122" s="191">
        <f t="shared" si="23"/>
        <v>0.49986403030012766</v>
      </c>
      <c r="R122" s="189">
        <f t="shared" si="24"/>
        <v>0</v>
      </c>
      <c r="S122" s="191">
        <f t="shared" si="25"/>
        <v>0</v>
      </c>
      <c r="T122" s="191">
        <f t="shared" si="25"/>
        <v>0</v>
      </c>
      <c r="W122" s="187">
        <f t="shared" si="31"/>
        <v>0.43000000000000027</v>
      </c>
      <c r="X122" s="187">
        <f t="shared" si="28"/>
        <v>0.6</v>
      </c>
      <c r="Y122" s="165">
        <f t="shared" si="26"/>
        <v>100000</v>
      </c>
      <c r="Z122" s="165"/>
      <c r="AA122" s="188">
        <f t="shared" si="29"/>
        <v>0.25</v>
      </c>
      <c r="AB122" s="188">
        <f t="shared" si="30"/>
        <v>0.43000000000000027</v>
      </c>
      <c r="AC122" s="165">
        <f t="shared" si="27"/>
        <v>100000</v>
      </c>
    </row>
    <row r="123" spans="1:29" ht="12" customHeight="1" x14ac:dyDescent="0.25">
      <c r="A123" s="170" t="s">
        <v>747</v>
      </c>
      <c r="B123" s="177">
        <v>501506</v>
      </c>
      <c r="C123" s="178">
        <v>153899.49000000002</v>
      </c>
      <c r="D123" s="179">
        <v>37.508311431051524</v>
      </c>
      <c r="E123" s="179">
        <v>61.052379055966973</v>
      </c>
      <c r="F123" s="180"/>
      <c r="G123" s="166">
        <f t="shared" si="17"/>
        <v>0</v>
      </c>
      <c r="H123" s="166">
        <f t="shared" si="18"/>
        <v>1</v>
      </c>
      <c r="I123" s="166">
        <f t="shared" si="19"/>
        <v>0</v>
      </c>
      <c r="J123" s="166">
        <f t="shared" si="16"/>
        <v>1</v>
      </c>
      <c r="L123" s="189">
        <f t="shared" si="20"/>
        <v>0</v>
      </c>
      <c r="M123" s="191">
        <f t="shared" si="21"/>
        <v>0</v>
      </c>
      <c r="N123" s="191">
        <f t="shared" si="21"/>
        <v>0</v>
      </c>
      <c r="O123" s="189">
        <f t="shared" si="22"/>
        <v>153899.49000000002</v>
      </c>
      <c r="P123" s="191">
        <f t="shared" si="23"/>
        <v>0.37508311431051522</v>
      </c>
      <c r="Q123" s="191">
        <f t="shared" si="23"/>
        <v>0.61052379055966977</v>
      </c>
      <c r="R123" s="189">
        <f t="shared" si="24"/>
        <v>0</v>
      </c>
      <c r="S123" s="191">
        <f t="shared" si="25"/>
        <v>0</v>
      </c>
      <c r="T123" s="191">
        <f t="shared" si="25"/>
        <v>0</v>
      </c>
      <c r="W123" s="187">
        <f t="shared" si="31"/>
        <v>0.43500000000000028</v>
      </c>
      <c r="X123" s="187">
        <f t="shared" si="28"/>
        <v>0.6</v>
      </c>
      <c r="Y123" s="165">
        <f t="shared" si="26"/>
        <v>100000</v>
      </c>
      <c r="Z123" s="165"/>
      <c r="AA123" s="188">
        <f t="shared" si="29"/>
        <v>0.25</v>
      </c>
      <c r="AB123" s="188">
        <f t="shared" si="30"/>
        <v>0.43500000000000028</v>
      </c>
      <c r="AC123" s="165">
        <f t="shared" si="27"/>
        <v>100000</v>
      </c>
    </row>
    <row r="124" spans="1:29" ht="12" customHeight="1" x14ac:dyDescent="0.25">
      <c r="A124" s="170" t="s">
        <v>748</v>
      </c>
      <c r="B124" s="177">
        <v>501514</v>
      </c>
      <c r="C124" s="178">
        <v>233267.85</v>
      </c>
      <c r="D124" s="179">
        <v>0</v>
      </c>
      <c r="E124" s="179">
        <v>0.30164036750027917</v>
      </c>
      <c r="F124" s="180"/>
      <c r="G124" s="166">
        <f t="shared" si="17"/>
        <v>0</v>
      </c>
      <c r="H124" s="166">
        <f t="shared" si="18"/>
        <v>0</v>
      </c>
      <c r="I124" s="166">
        <f t="shared" si="19"/>
        <v>0</v>
      </c>
      <c r="J124" s="166">
        <f t="shared" si="16"/>
        <v>0</v>
      </c>
      <c r="L124" s="189">
        <f t="shared" si="20"/>
        <v>0</v>
      </c>
      <c r="M124" s="191">
        <f t="shared" si="21"/>
        <v>0</v>
      </c>
      <c r="N124" s="191">
        <f t="shared" si="21"/>
        <v>0</v>
      </c>
      <c r="O124" s="189">
        <f t="shared" si="22"/>
        <v>0</v>
      </c>
      <c r="P124" s="191">
        <f t="shared" si="23"/>
        <v>0</v>
      </c>
      <c r="Q124" s="191">
        <f t="shared" si="23"/>
        <v>0</v>
      </c>
      <c r="R124" s="189">
        <f t="shared" si="24"/>
        <v>0</v>
      </c>
      <c r="S124" s="191">
        <f t="shared" si="25"/>
        <v>0</v>
      </c>
      <c r="T124" s="191">
        <f t="shared" si="25"/>
        <v>0</v>
      </c>
      <c r="W124" s="187">
        <f t="shared" si="31"/>
        <v>0.44000000000000028</v>
      </c>
      <c r="X124" s="187">
        <f t="shared" si="28"/>
        <v>0.6</v>
      </c>
      <c r="Y124" s="165">
        <f t="shared" si="26"/>
        <v>100000</v>
      </c>
      <c r="Z124" s="165"/>
      <c r="AA124" s="188">
        <f t="shared" si="29"/>
        <v>0.25</v>
      </c>
      <c r="AB124" s="188">
        <f t="shared" si="30"/>
        <v>0.44000000000000028</v>
      </c>
      <c r="AC124" s="165">
        <f t="shared" si="27"/>
        <v>100000</v>
      </c>
    </row>
    <row r="125" spans="1:29" ht="12" customHeight="1" x14ac:dyDescent="0.25">
      <c r="A125" s="170" t="s">
        <v>749</v>
      </c>
      <c r="B125" s="177">
        <v>501522</v>
      </c>
      <c r="C125" s="178">
        <v>5178448.13</v>
      </c>
      <c r="D125" s="179">
        <v>23.734029175261817</v>
      </c>
      <c r="E125" s="179">
        <v>6.4502598387521166</v>
      </c>
      <c r="F125" s="180"/>
      <c r="G125" s="166">
        <f t="shared" si="17"/>
        <v>0</v>
      </c>
      <c r="H125" s="166">
        <f t="shared" si="18"/>
        <v>0</v>
      </c>
      <c r="I125" s="166">
        <f t="shared" si="19"/>
        <v>0</v>
      </c>
      <c r="J125" s="166">
        <f t="shared" si="16"/>
        <v>0</v>
      </c>
      <c r="L125" s="189">
        <f t="shared" si="20"/>
        <v>0</v>
      </c>
      <c r="M125" s="191">
        <f t="shared" si="21"/>
        <v>0</v>
      </c>
      <c r="N125" s="191">
        <f t="shared" si="21"/>
        <v>0</v>
      </c>
      <c r="O125" s="189">
        <f t="shared" si="22"/>
        <v>0</v>
      </c>
      <c r="P125" s="191">
        <f t="shared" si="23"/>
        <v>0</v>
      </c>
      <c r="Q125" s="191">
        <f t="shared" si="23"/>
        <v>0</v>
      </c>
      <c r="R125" s="189">
        <f t="shared" si="24"/>
        <v>0</v>
      </c>
      <c r="S125" s="191">
        <f t="shared" si="25"/>
        <v>0</v>
      </c>
      <c r="T125" s="191">
        <f t="shared" si="25"/>
        <v>0</v>
      </c>
      <c r="W125" s="187">
        <f t="shared" si="31"/>
        <v>0.44500000000000028</v>
      </c>
      <c r="X125" s="187">
        <f t="shared" si="28"/>
        <v>0.6</v>
      </c>
      <c r="Y125" s="165">
        <f t="shared" si="26"/>
        <v>100000</v>
      </c>
      <c r="Z125" s="165"/>
      <c r="AA125" s="188">
        <f t="shared" si="29"/>
        <v>0.25</v>
      </c>
      <c r="AB125" s="188">
        <f t="shared" si="30"/>
        <v>0.44500000000000028</v>
      </c>
      <c r="AC125" s="165">
        <f t="shared" si="27"/>
        <v>100000</v>
      </c>
    </row>
    <row r="126" spans="1:29" ht="12" customHeight="1" x14ac:dyDescent="0.25">
      <c r="A126" s="170" t="s">
        <v>750</v>
      </c>
      <c r="B126" s="177">
        <v>501531</v>
      </c>
      <c r="C126" s="178">
        <v>1168786.1599999999</v>
      </c>
      <c r="D126" s="179">
        <v>0</v>
      </c>
      <c r="E126" s="179">
        <v>0.77771968141717229</v>
      </c>
      <c r="F126" s="180"/>
      <c r="G126" s="166">
        <f t="shared" si="17"/>
        <v>0</v>
      </c>
      <c r="H126" s="166">
        <f t="shared" si="18"/>
        <v>0</v>
      </c>
      <c r="I126" s="166">
        <f t="shared" si="19"/>
        <v>0</v>
      </c>
      <c r="J126" s="166">
        <f t="shared" si="16"/>
        <v>0</v>
      </c>
      <c r="L126" s="189">
        <f t="shared" si="20"/>
        <v>0</v>
      </c>
      <c r="M126" s="191">
        <f t="shared" si="21"/>
        <v>0</v>
      </c>
      <c r="N126" s="191">
        <f t="shared" si="21"/>
        <v>0</v>
      </c>
      <c r="O126" s="189">
        <f t="shared" si="22"/>
        <v>0</v>
      </c>
      <c r="P126" s="191">
        <f t="shared" si="23"/>
        <v>0</v>
      </c>
      <c r="Q126" s="191">
        <f t="shared" si="23"/>
        <v>0</v>
      </c>
      <c r="R126" s="189">
        <f t="shared" si="24"/>
        <v>0</v>
      </c>
      <c r="S126" s="191">
        <f t="shared" si="25"/>
        <v>0</v>
      </c>
      <c r="T126" s="191">
        <f t="shared" si="25"/>
        <v>0</v>
      </c>
      <c r="W126" s="187">
        <f t="shared" si="31"/>
        <v>0.45000000000000029</v>
      </c>
      <c r="X126" s="187">
        <f t="shared" si="28"/>
        <v>0.6</v>
      </c>
      <c r="Y126" s="165">
        <f t="shared" si="26"/>
        <v>100000</v>
      </c>
      <c r="Z126" s="165"/>
      <c r="AA126" s="188">
        <f t="shared" si="29"/>
        <v>0.25</v>
      </c>
      <c r="AB126" s="188">
        <f t="shared" si="30"/>
        <v>0.45000000000000029</v>
      </c>
      <c r="AC126" s="165">
        <f t="shared" si="27"/>
        <v>100000</v>
      </c>
    </row>
    <row r="127" spans="1:29" ht="12" customHeight="1" x14ac:dyDescent="0.25">
      <c r="A127" s="170" t="s">
        <v>751</v>
      </c>
      <c r="B127" s="177">
        <v>501549</v>
      </c>
      <c r="C127" s="178">
        <v>205514.84</v>
      </c>
      <c r="D127" s="179">
        <v>0</v>
      </c>
      <c r="E127" s="179">
        <v>1.7740324737619921</v>
      </c>
      <c r="F127" s="180"/>
      <c r="G127" s="166">
        <f t="shared" si="17"/>
        <v>0</v>
      </c>
      <c r="H127" s="166">
        <f t="shared" si="18"/>
        <v>0</v>
      </c>
      <c r="I127" s="166">
        <f t="shared" si="19"/>
        <v>0</v>
      </c>
      <c r="J127" s="166">
        <f t="shared" si="16"/>
        <v>0</v>
      </c>
      <c r="L127" s="189">
        <f t="shared" si="20"/>
        <v>0</v>
      </c>
      <c r="M127" s="191">
        <f t="shared" si="21"/>
        <v>0</v>
      </c>
      <c r="N127" s="191">
        <f t="shared" si="21"/>
        <v>0</v>
      </c>
      <c r="O127" s="189">
        <f t="shared" si="22"/>
        <v>0</v>
      </c>
      <c r="P127" s="191">
        <f t="shared" si="23"/>
        <v>0</v>
      </c>
      <c r="Q127" s="191">
        <f t="shared" si="23"/>
        <v>0</v>
      </c>
      <c r="R127" s="189">
        <f t="shared" si="24"/>
        <v>0</v>
      </c>
      <c r="S127" s="191">
        <f t="shared" si="25"/>
        <v>0</v>
      </c>
      <c r="T127" s="191">
        <f t="shared" si="25"/>
        <v>0</v>
      </c>
      <c r="W127" s="187">
        <f t="shared" si="31"/>
        <v>0.45500000000000029</v>
      </c>
      <c r="X127" s="187">
        <f t="shared" si="28"/>
        <v>0.6</v>
      </c>
      <c r="Y127" s="165">
        <f t="shared" si="26"/>
        <v>100000</v>
      </c>
      <c r="Z127" s="165"/>
      <c r="AA127" s="188">
        <f t="shared" si="29"/>
        <v>0.25</v>
      </c>
      <c r="AB127" s="188">
        <f t="shared" si="30"/>
        <v>0.45500000000000029</v>
      </c>
      <c r="AC127" s="165">
        <f t="shared" si="27"/>
        <v>100000</v>
      </c>
    </row>
    <row r="128" spans="1:29" ht="12" customHeight="1" x14ac:dyDescent="0.25">
      <c r="A128" s="170" t="s">
        <v>752</v>
      </c>
      <c r="B128" s="177">
        <v>501557</v>
      </c>
      <c r="C128" s="178">
        <v>519139.10000000003</v>
      </c>
      <c r="D128" s="179">
        <v>57.899052489014977</v>
      </c>
      <c r="E128" s="179">
        <v>52.672420551640201</v>
      </c>
      <c r="F128" s="180"/>
      <c r="G128" s="166">
        <f t="shared" si="17"/>
        <v>0</v>
      </c>
      <c r="H128" s="166">
        <f t="shared" si="18"/>
        <v>1</v>
      </c>
      <c r="I128" s="166">
        <f t="shared" si="19"/>
        <v>0</v>
      </c>
      <c r="J128" s="166">
        <f t="shared" si="16"/>
        <v>1</v>
      </c>
      <c r="L128" s="189">
        <f t="shared" si="20"/>
        <v>0</v>
      </c>
      <c r="M128" s="191">
        <f t="shared" si="21"/>
        <v>0</v>
      </c>
      <c r="N128" s="191">
        <f t="shared" si="21"/>
        <v>0</v>
      </c>
      <c r="O128" s="189">
        <f t="shared" si="22"/>
        <v>519139.10000000003</v>
      </c>
      <c r="P128" s="191">
        <f t="shared" si="23"/>
        <v>0.57899052489014979</v>
      </c>
      <c r="Q128" s="191">
        <f t="shared" si="23"/>
        <v>0.52672420551640198</v>
      </c>
      <c r="R128" s="189">
        <f t="shared" si="24"/>
        <v>0</v>
      </c>
      <c r="S128" s="191">
        <f t="shared" si="25"/>
        <v>0</v>
      </c>
      <c r="T128" s="191">
        <f t="shared" si="25"/>
        <v>0</v>
      </c>
      <c r="W128" s="187">
        <f t="shared" si="31"/>
        <v>0.4600000000000003</v>
      </c>
      <c r="X128" s="187">
        <f t="shared" si="28"/>
        <v>0.6</v>
      </c>
      <c r="Y128" s="165">
        <f t="shared" si="26"/>
        <v>100000</v>
      </c>
      <c r="Z128" s="165"/>
      <c r="AA128" s="188">
        <f t="shared" si="29"/>
        <v>0.25</v>
      </c>
      <c r="AB128" s="188">
        <f t="shared" si="30"/>
        <v>0.4600000000000003</v>
      </c>
      <c r="AC128" s="165">
        <f t="shared" si="27"/>
        <v>100000</v>
      </c>
    </row>
    <row r="129" spans="1:29" ht="12" customHeight="1" x14ac:dyDescent="0.25">
      <c r="A129" s="170" t="s">
        <v>753</v>
      </c>
      <c r="B129" s="177">
        <v>501573</v>
      </c>
      <c r="C129" s="178">
        <v>3587972.1</v>
      </c>
      <c r="D129" s="179">
        <v>101.46857106274601</v>
      </c>
      <c r="E129" s="179">
        <v>4.0295756480380653</v>
      </c>
      <c r="F129" s="180"/>
      <c r="G129" s="166">
        <f t="shared" si="17"/>
        <v>1</v>
      </c>
      <c r="H129" s="166">
        <f t="shared" si="18"/>
        <v>0</v>
      </c>
      <c r="I129" s="166">
        <f t="shared" si="19"/>
        <v>0</v>
      </c>
      <c r="J129" s="166">
        <f t="shared" si="16"/>
        <v>1</v>
      </c>
      <c r="L129" s="189">
        <f t="shared" si="20"/>
        <v>3587972.1</v>
      </c>
      <c r="M129" s="191">
        <f t="shared" si="21"/>
        <v>1.01468571062746</v>
      </c>
      <c r="N129" s="191">
        <f t="shared" si="21"/>
        <v>4.0295756480380654E-2</v>
      </c>
      <c r="O129" s="189">
        <f t="shared" si="22"/>
        <v>0</v>
      </c>
      <c r="P129" s="191">
        <f t="shared" si="23"/>
        <v>0</v>
      </c>
      <c r="Q129" s="191">
        <f t="shared" si="23"/>
        <v>0</v>
      </c>
      <c r="R129" s="189">
        <f t="shared" si="24"/>
        <v>0</v>
      </c>
      <c r="S129" s="191">
        <f t="shared" si="25"/>
        <v>0</v>
      </c>
      <c r="T129" s="191">
        <f t="shared" si="25"/>
        <v>0</v>
      </c>
      <c r="W129" s="187">
        <f t="shared" si="31"/>
        <v>0.4650000000000003</v>
      </c>
      <c r="X129" s="187">
        <f t="shared" si="28"/>
        <v>0.6</v>
      </c>
      <c r="Y129" s="165">
        <f t="shared" si="26"/>
        <v>100000</v>
      </c>
      <c r="Z129" s="165"/>
      <c r="AA129" s="188">
        <f t="shared" si="29"/>
        <v>0.25</v>
      </c>
      <c r="AB129" s="188">
        <f t="shared" si="30"/>
        <v>0.4650000000000003</v>
      </c>
      <c r="AC129" s="165">
        <f t="shared" si="27"/>
        <v>100000</v>
      </c>
    </row>
    <row r="130" spans="1:29" ht="12" customHeight="1" x14ac:dyDescent="0.25">
      <c r="A130" s="170" t="s">
        <v>754</v>
      </c>
      <c r="B130" s="177">
        <v>501581</v>
      </c>
      <c r="C130" s="178">
        <v>1119102.8400000001</v>
      </c>
      <c r="D130" s="179">
        <v>85.097454493100926</v>
      </c>
      <c r="E130" s="179">
        <v>10.897782191313178</v>
      </c>
      <c r="F130" s="180"/>
      <c r="G130" s="166">
        <f t="shared" si="17"/>
        <v>1</v>
      </c>
      <c r="H130" s="166">
        <f t="shared" si="18"/>
        <v>0</v>
      </c>
      <c r="I130" s="166">
        <f t="shared" si="19"/>
        <v>0</v>
      </c>
      <c r="J130" s="166">
        <f t="shared" si="16"/>
        <v>1</v>
      </c>
      <c r="L130" s="189">
        <f t="shared" si="20"/>
        <v>1119102.8400000001</v>
      </c>
      <c r="M130" s="191">
        <f t="shared" si="21"/>
        <v>0.85097454493100921</v>
      </c>
      <c r="N130" s="191">
        <f t="shared" si="21"/>
        <v>0.10897782191313178</v>
      </c>
      <c r="O130" s="189">
        <f t="shared" si="22"/>
        <v>0</v>
      </c>
      <c r="P130" s="191">
        <f t="shared" si="23"/>
        <v>0</v>
      </c>
      <c r="Q130" s="191">
        <f t="shared" si="23"/>
        <v>0</v>
      </c>
      <c r="R130" s="189">
        <f t="shared" si="24"/>
        <v>0</v>
      </c>
      <c r="S130" s="191">
        <f t="shared" si="25"/>
        <v>0</v>
      </c>
      <c r="T130" s="191">
        <f t="shared" si="25"/>
        <v>0</v>
      </c>
      <c r="W130" s="187">
        <f t="shared" si="31"/>
        <v>0.47000000000000031</v>
      </c>
      <c r="X130" s="187">
        <f t="shared" si="28"/>
        <v>0.6</v>
      </c>
      <c r="Y130" s="165">
        <f t="shared" si="26"/>
        <v>100000</v>
      </c>
      <c r="Z130" s="165"/>
      <c r="AA130" s="188">
        <f t="shared" si="29"/>
        <v>0.25</v>
      </c>
      <c r="AB130" s="188">
        <f t="shared" si="30"/>
        <v>0.47000000000000031</v>
      </c>
      <c r="AC130" s="165">
        <f t="shared" si="27"/>
        <v>100000</v>
      </c>
    </row>
    <row r="131" spans="1:29" ht="12" customHeight="1" x14ac:dyDescent="0.25">
      <c r="A131" s="170" t="s">
        <v>755</v>
      </c>
      <c r="B131" s="177">
        <v>501590</v>
      </c>
      <c r="C131" s="178">
        <v>1002350.75</v>
      </c>
      <c r="D131" s="179">
        <v>23.435282509640462</v>
      </c>
      <c r="E131" s="179">
        <v>18.274634902004113</v>
      </c>
      <c r="F131" s="180"/>
      <c r="G131" s="166">
        <f t="shared" si="17"/>
        <v>0</v>
      </c>
      <c r="H131" s="166">
        <f t="shared" si="18"/>
        <v>0</v>
      </c>
      <c r="I131" s="166">
        <f t="shared" si="19"/>
        <v>0</v>
      </c>
      <c r="J131" s="166">
        <f t="shared" ref="J131:J194" si="32">IF(OR(AND(ISNUMBER(D131),D131&gt;=$D$1),AND(ISNUMBER(E131),E131&gt;=$E$1)),1,0)</f>
        <v>0</v>
      </c>
      <c r="L131" s="189">
        <f t="shared" si="20"/>
        <v>0</v>
      </c>
      <c r="M131" s="191">
        <f t="shared" si="21"/>
        <v>0</v>
      </c>
      <c r="N131" s="191">
        <f t="shared" si="21"/>
        <v>0</v>
      </c>
      <c r="O131" s="189">
        <f t="shared" si="22"/>
        <v>0</v>
      </c>
      <c r="P131" s="191">
        <f t="shared" si="23"/>
        <v>0</v>
      </c>
      <c r="Q131" s="191">
        <f t="shared" si="23"/>
        <v>0</v>
      </c>
      <c r="R131" s="189">
        <f t="shared" si="24"/>
        <v>0</v>
      </c>
      <c r="S131" s="191">
        <f t="shared" si="25"/>
        <v>0</v>
      </c>
      <c r="T131" s="191">
        <f t="shared" si="25"/>
        <v>0</v>
      </c>
      <c r="W131" s="187">
        <f t="shared" si="31"/>
        <v>0.47500000000000031</v>
      </c>
      <c r="X131" s="187">
        <f t="shared" si="28"/>
        <v>0.6</v>
      </c>
      <c r="Y131" s="165">
        <f t="shared" si="26"/>
        <v>100000</v>
      </c>
      <c r="Z131" s="165"/>
      <c r="AA131" s="188">
        <f t="shared" si="29"/>
        <v>0.25</v>
      </c>
      <c r="AB131" s="188">
        <f t="shared" si="30"/>
        <v>0.47500000000000031</v>
      </c>
      <c r="AC131" s="165">
        <f t="shared" si="27"/>
        <v>100000</v>
      </c>
    </row>
    <row r="132" spans="1:29" ht="12" customHeight="1" x14ac:dyDescent="0.25">
      <c r="A132" s="170" t="s">
        <v>756</v>
      </c>
      <c r="B132" s="177">
        <v>501603</v>
      </c>
      <c r="C132" s="178">
        <v>614157.33000000007</v>
      </c>
      <c r="D132" s="179">
        <v>0.28412914977339759</v>
      </c>
      <c r="E132" s="179">
        <v>1.8821089377863487</v>
      </c>
      <c r="F132" s="180"/>
      <c r="G132" s="166">
        <f t="shared" ref="G132:G195" si="33">IF(AND(ISNUMBER(D132),D132&gt;=$D$1),1,0)</f>
        <v>0</v>
      </c>
      <c r="H132" s="166">
        <f t="shared" ref="H132:H195" si="34">IF(AND(ISNUMBER(E132),E132&gt;=$E$1),1,0)</f>
        <v>0</v>
      </c>
      <c r="I132" s="166">
        <f t="shared" ref="I132:I195" si="35">G132*H132</f>
        <v>0</v>
      </c>
      <c r="J132" s="166">
        <f t="shared" si="32"/>
        <v>0</v>
      </c>
      <c r="L132" s="189">
        <f t="shared" ref="L132:L195" si="36">IF($G132=1,C132,0)</f>
        <v>0</v>
      </c>
      <c r="M132" s="191">
        <f t="shared" ref="M132:N195" si="37">IF($G132=1,D132,0)/100</f>
        <v>0</v>
      </c>
      <c r="N132" s="191">
        <f t="shared" si="37"/>
        <v>0</v>
      </c>
      <c r="O132" s="189">
        <f t="shared" ref="O132:O195" si="38">IF($H132=1,C132,0)</f>
        <v>0</v>
      </c>
      <c r="P132" s="191">
        <f t="shared" ref="P132:Q195" si="39">IF($H132=1,D132,0)/100</f>
        <v>0</v>
      </c>
      <c r="Q132" s="191">
        <f t="shared" si="39"/>
        <v>0</v>
      </c>
      <c r="R132" s="189">
        <f t="shared" ref="R132:R195" si="40">IF($I132=1,C132,0)</f>
        <v>0</v>
      </c>
      <c r="S132" s="191">
        <f t="shared" ref="S132:T195" si="41">IF($I132=1,D132,0)/100</f>
        <v>0</v>
      </c>
      <c r="T132" s="191">
        <f t="shared" si="41"/>
        <v>0</v>
      </c>
      <c r="W132" s="187">
        <f t="shared" si="31"/>
        <v>0.48000000000000032</v>
      </c>
      <c r="X132" s="187">
        <f t="shared" si="28"/>
        <v>0.6</v>
      </c>
      <c r="Y132" s="165">
        <f t="shared" si="26"/>
        <v>100000</v>
      </c>
      <c r="Z132" s="165"/>
      <c r="AA132" s="188">
        <f t="shared" si="29"/>
        <v>0.25</v>
      </c>
      <c r="AB132" s="188">
        <f t="shared" si="30"/>
        <v>0.48000000000000032</v>
      </c>
      <c r="AC132" s="165">
        <f t="shared" si="27"/>
        <v>100000</v>
      </c>
    </row>
    <row r="133" spans="1:29" ht="12" customHeight="1" x14ac:dyDescent="0.25">
      <c r="A133" s="170" t="s">
        <v>757</v>
      </c>
      <c r="B133" s="177">
        <v>501611</v>
      </c>
      <c r="C133" s="178">
        <v>1325190.1399999999</v>
      </c>
      <c r="D133" s="179">
        <v>0</v>
      </c>
      <c r="E133" s="179">
        <v>2.5626647056097176</v>
      </c>
      <c r="F133" s="180"/>
      <c r="G133" s="166">
        <f t="shared" si="33"/>
        <v>0</v>
      </c>
      <c r="H133" s="166">
        <f t="shared" si="34"/>
        <v>0</v>
      </c>
      <c r="I133" s="166">
        <f t="shared" si="35"/>
        <v>0</v>
      </c>
      <c r="J133" s="166">
        <f t="shared" si="32"/>
        <v>0</v>
      </c>
      <c r="L133" s="189">
        <f t="shared" si="36"/>
        <v>0</v>
      </c>
      <c r="M133" s="191">
        <f t="shared" si="37"/>
        <v>0</v>
      </c>
      <c r="N133" s="191">
        <f t="shared" si="37"/>
        <v>0</v>
      </c>
      <c r="O133" s="189">
        <f t="shared" si="38"/>
        <v>0</v>
      </c>
      <c r="P133" s="191">
        <f t="shared" si="39"/>
        <v>0</v>
      </c>
      <c r="Q133" s="191">
        <f t="shared" si="39"/>
        <v>0</v>
      </c>
      <c r="R133" s="189">
        <f t="shared" si="40"/>
        <v>0</v>
      </c>
      <c r="S133" s="191">
        <f t="shared" si="41"/>
        <v>0</v>
      </c>
      <c r="T133" s="191">
        <f t="shared" si="41"/>
        <v>0</v>
      </c>
      <c r="W133" s="187">
        <f t="shared" si="31"/>
        <v>0.48500000000000032</v>
      </c>
      <c r="X133" s="187">
        <f t="shared" si="28"/>
        <v>0.6</v>
      </c>
      <c r="Y133" s="165">
        <f t="shared" si="26"/>
        <v>100000</v>
      </c>
      <c r="Z133" s="165"/>
      <c r="AA133" s="188">
        <f t="shared" si="29"/>
        <v>0.25</v>
      </c>
      <c r="AB133" s="188">
        <f t="shared" si="30"/>
        <v>0.48500000000000032</v>
      </c>
      <c r="AC133" s="165">
        <f t="shared" si="27"/>
        <v>100000</v>
      </c>
    </row>
    <row r="134" spans="1:29" ht="12" customHeight="1" x14ac:dyDescent="0.25">
      <c r="A134" s="170" t="s">
        <v>758</v>
      </c>
      <c r="B134" s="177">
        <v>501620</v>
      </c>
      <c r="C134" s="178">
        <v>183835.3</v>
      </c>
      <c r="D134" s="179">
        <v>0</v>
      </c>
      <c r="E134" s="179">
        <v>2.1650901649465584</v>
      </c>
      <c r="F134" s="180"/>
      <c r="G134" s="166">
        <f t="shared" si="33"/>
        <v>0</v>
      </c>
      <c r="H134" s="166">
        <f t="shared" si="34"/>
        <v>0</v>
      </c>
      <c r="I134" s="166">
        <f t="shared" si="35"/>
        <v>0</v>
      </c>
      <c r="J134" s="166">
        <f t="shared" si="32"/>
        <v>0</v>
      </c>
      <c r="L134" s="189">
        <f t="shared" si="36"/>
        <v>0</v>
      </c>
      <c r="M134" s="191">
        <f t="shared" si="37"/>
        <v>0</v>
      </c>
      <c r="N134" s="191">
        <f t="shared" si="37"/>
        <v>0</v>
      </c>
      <c r="O134" s="189">
        <f t="shared" si="38"/>
        <v>0</v>
      </c>
      <c r="P134" s="191">
        <f t="shared" si="39"/>
        <v>0</v>
      </c>
      <c r="Q134" s="191">
        <f t="shared" si="39"/>
        <v>0</v>
      </c>
      <c r="R134" s="189">
        <f t="shared" si="40"/>
        <v>0</v>
      </c>
      <c r="S134" s="191">
        <f t="shared" si="41"/>
        <v>0</v>
      </c>
      <c r="T134" s="191">
        <f t="shared" si="41"/>
        <v>0</v>
      </c>
      <c r="W134" s="187">
        <f t="shared" si="31"/>
        <v>0.49000000000000032</v>
      </c>
      <c r="X134" s="187">
        <f t="shared" si="28"/>
        <v>0.6</v>
      </c>
      <c r="Y134" s="165">
        <f t="shared" si="26"/>
        <v>100000</v>
      </c>
      <c r="Z134" s="165"/>
      <c r="AA134" s="188">
        <f t="shared" si="29"/>
        <v>0.25</v>
      </c>
      <c r="AB134" s="188">
        <f t="shared" si="30"/>
        <v>0.49000000000000032</v>
      </c>
      <c r="AC134" s="165">
        <f t="shared" si="27"/>
        <v>100000</v>
      </c>
    </row>
    <row r="135" spans="1:29" ht="12" customHeight="1" x14ac:dyDescent="0.25">
      <c r="A135" s="170" t="s">
        <v>759</v>
      </c>
      <c r="B135" s="177">
        <v>501638</v>
      </c>
      <c r="C135" s="178">
        <v>361896.8</v>
      </c>
      <c r="D135" s="179">
        <v>0</v>
      </c>
      <c r="E135" s="179">
        <v>2.6953098231318982</v>
      </c>
      <c r="F135" s="180"/>
      <c r="G135" s="166">
        <f t="shared" si="33"/>
        <v>0</v>
      </c>
      <c r="H135" s="166">
        <f t="shared" si="34"/>
        <v>0</v>
      </c>
      <c r="I135" s="166">
        <f t="shared" si="35"/>
        <v>0</v>
      </c>
      <c r="J135" s="166">
        <f t="shared" si="32"/>
        <v>0</v>
      </c>
      <c r="L135" s="189">
        <f t="shared" si="36"/>
        <v>0</v>
      </c>
      <c r="M135" s="191">
        <f t="shared" si="37"/>
        <v>0</v>
      </c>
      <c r="N135" s="191">
        <f t="shared" si="37"/>
        <v>0</v>
      </c>
      <c r="O135" s="189">
        <f t="shared" si="38"/>
        <v>0</v>
      </c>
      <c r="P135" s="191">
        <f t="shared" si="39"/>
        <v>0</v>
      </c>
      <c r="Q135" s="191">
        <f t="shared" si="39"/>
        <v>0</v>
      </c>
      <c r="R135" s="189">
        <f t="shared" si="40"/>
        <v>0</v>
      </c>
      <c r="S135" s="191">
        <f t="shared" si="41"/>
        <v>0</v>
      </c>
      <c r="T135" s="191">
        <f t="shared" si="41"/>
        <v>0</v>
      </c>
      <c r="W135" s="187">
        <f t="shared" si="31"/>
        <v>0.49500000000000033</v>
      </c>
      <c r="X135" s="187">
        <f t="shared" si="28"/>
        <v>0.6</v>
      </c>
      <c r="Y135" s="165">
        <f t="shared" si="26"/>
        <v>100000</v>
      </c>
      <c r="Z135" s="165"/>
      <c r="AA135" s="188">
        <f t="shared" si="29"/>
        <v>0.25</v>
      </c>
      <c r="AB135" s="188">
        <f t="shared" si="30"/>
        <v>0.49500000000000033</v>
      </c>
      <c r="AC135" s="165">
        <f t="shared" si="27"/>
        <v>100000</v>
      </c>
    </row>
    <row r="136" spans="1:29" ht="12" customHeight="1" x14ac:dyDescent="0.25">
      <c r="A136" s="170" t="s">
        <v>760</v>
      </c>
      <c r="B136" s="177">
        <v>501654</v>
      </c>
      <c r="C136" s="178">
        <v>942232.05</v>
      </c>
      <c r="D136" s="179">
        <v>25.688508473045474</v>
      </c>
      <c r="E136" s="179">
        <v>17.093316874542737</v>
      </c>
      <c r="F136" s="180"/>
      <c r="G136" s="166">
        <f t="shared" si="33"/>
        <v>0</v>
      </c>
      <c r="H136" s="166">
        <f t="shared" si="34"/>
        <v>0</v>
      </c>
      <c r="I136" s="166">
        <f t="shared" si="35"/>
        <v>0</v>
      </c>
      <c r="J136" s="166">
        <f t="shared" si="32"/>
        <v>0</v>
      </c>
      <c r="L136" s="189">
        <f t="shared" si="36"/>
        <v>0</v>
      </c>
      <c r="M136" s="191">
        <f t="shared" si="37"/>
        <v>0</v>
      </c>
      <c r="N136" s="191">
        <f t="shared" si="37"/>
        <v>0</v>
      </c>
      <c r="O136" s="189">
        <f t="shared" si="38"/>
        <v>0</v>
      </c>
      <c r="P136" s="191">
        <f t="shared" si="39"/>
        <v>0</v>
      </c>
      <c r="Q136" s="191">
        <f t="shared" si="39"/>
        <v>0</v>
      </c>
      <c r="R136" s="189">
        <f t="shared" si="40"/>
        <v>0</v>
      </c>
      <c r="S136" s="191">
        <f t="shared" si="41"/>
        <v>0</v>
      </c>
      <c r="T136" s="191">
        <f t="shared" si="41"/>
        <v>0</v>
      </c>
      <c r="W136" s="187">
        <f t="shared" si="31"/>
        <v>0.50000000000000033</v>
      </c>
      <c r="X136" s="187">
        <f t="shared" si="28"/>
        <v>0.6</v>
      </c>
      <c r="Y136" s="165">
        <f t="shared" si="26"/>
        <v>100000</v>
      </c>
      <c r="Z136" s="165"/>
      <c r="AA136" s="188">
        <f t="shared" si="29"/>
        <v>0.25</v>
      </c>
      <c r="AB136" s="188">
        <f t="shared" si="30"/>
        <v>0.50000000000000033</v>
      </c>
      <c r="AC136" s="165">
        <f t="shared" si="27"/>
        <v>100000</v>
      </c>
    </row>
    <row r="137" spans="1:29" ht="12" customHeight="1" x14ac:dyDescent="0.25">
      <c r="A137" s="170" t="s">
        <v>761</v>
      </c>
      <c r="B137" s="177">
        <v>501662</v>
      </c>
      <c r="C137" s="178">
        <v>286333.63</v>
      </c>
      <c r="D137" s="179">
        <v>178.49333310935219</v>
      </c>
      <c r="E137" s="179">
        <v>9.2170381802514765</v>
      </c>
      <c r="F137" s="180"/>
      <c r="G137" s="166">
        <f t="shared" si="33"/>
        <v>1</v>
      </c>
      <c r="H137" s="166">
        <f t="shared" si="34"/>
        <v>0</v>
      </c>
      <c r="I137" s="166">
        <f t="shared" si="35"/>
        <v>0</v>
      </c>
      <c r="J137" s="166">
        <f t="shared" si="32"/>
        <v>1</v>
      </c>
      <c r="L137" s="189">
        <f t="shared" si="36"/>
        <v>286333.63</v>
      </c>
      <c r="M137" s="191">
        <f t="shared" si="37"/>
        <v>1.784933331093522</v>
      </c>
      <c r="N137" s="191">
        <f t="shared" si="37"/>
        <v>9.2170381802514759E-2</v>
      </c>
      <c r="O137" s="189">
        <f t="shared" si="38"/>
        <v>0</v>
      </c>
      <c r="P137" s="191">
        <f t="shared" si="39"/>
        <v>0</v>
      </c>
      <c r="Q137" s="191">
        <f t="shared" si="39"/>
        <v>0</v>
      </c>
      <c r="R137" s="189">
        <f t="shared" si="40"/>
        <v>0</v>
      </c>
      <c r="S137" s="191">
        <f t="shared" si="41"/>
        <v>0</v>
      </c>
      <c r="T137" s="191">
        <f t="shared" si="41"/>
        <v>0</v>
      </c>
      <c r="W137" s="187">
        <f t="shared" si="31"/>
        <v>0.50500000000000034</v>
      </c>
      <c r="X137" s="187">
        <f t="shared" si="28"/>
        <v>0.6</v>
      </c>
      <c r="Y137" s="165">
        <f t="shared" si="26"/>
        <v>100000</v>
      </c>
      <c r="Z137" s="165"/>
      <c r="AA137" s="188">
        <f t="shared" si="29"/>
        <v>0.25</v>
      </c>
      <c r="AB137" s="188">
        <f t="shared" si="30"/>
        <v>0.50500000000000034</v>
      </c>
      <c r="AC137" s="165">
        <f t="shared" si="27"/>
        <v>100000</v>
      </c>
    </row>
    <row r="138" spans="1:29" ht="12" customHeight="1" x14ac:dyDescent="0.25">
      <c r="A138" s="170" t="s">
        <v>762</v>
      </c>
      <c r="B138" s="177">
        <v>501671</v>
      </c>
      <c r="C138" s="178">
        <v>211547.86000000002</v>
      </c>
      <c r="D138" s="179">
        <v>0</v>
      </c>
      <c r="E138" s="179">
        <v>5.4692304616080722</v>
      </c>
      <c r="F138" s="180"/>
      <c r="G138" s="166">
        <f t="shared" si="33"/>
        <v>0</v>
      </c>
      <c r="H138" s="166">
        <f t="shared" si="34"/>
        <v>0</v>
      </c>
      <c r="I138" s="166">
        <f t="shared" si="35"/>
        <v>0</v>
      </c>
      <c r="J138" s="166">
        <f t="shared" si="32"/>
        <v>0</v>
      </c>
      <c r="L138" s="189">
        <f t="shared" si="36"/>
        <v>0</v>
      </c>
      <c r="M138" s="191">
        <f t="shared" si="37"/>
        <v>0</v>
      </c>
      <c r="N138" s="191">
        <f t="shared" si="37"/>
        <v>0</v>
      </c>
      <c r="O138" s="189">
        <f t="shared" si="38"/>
        <v>0</v>
      </c>
      <c r="P138" s="191">
        <f t="shared" si="39"/>
        <v>0</v>
      </c>
      <c r="Q138" s="191">
        <f t="shared" si="39"/>
        <v>0</v>
      </c>
      <c r="R138" s="189">
        <f t="shared" si="40"/>
        <v>0</v>
      </c>
      <c r="S138" s="191">
        <f t="shared" si="41"/>
        <v>0</v>
      </c>
      <c r="T138" s="191">
        <f t="shared" si="41"/>
        <v>0</v>
      </c>
      <c r="W138" s="187">
        <f t="shared" si="31"/>
        <v>0.51000000000000034</v>
      </c>
      <c r="X138" s="187">
        <f t="shared" si="28"/>
        <v>0.6</v>
      </c>
      <c r="Y138" s="165">
        <f t="shared" si="26"/>
        <v>100000</v>
      </c>
      <c r="Z138" s="165"/>
      <c r="AA138" s="188">
        <f t="shared" si="29"/>
        <v>0.25</v>
      </c>
      <c r="AB138" s="188">
        <f t="shared" si="30"/>
        <v>0.51000000000000034</v>
      </c>
      <c r="AC138" s="165">
        <f t="shared" si="27"/>
        <v>100000</v>
      </c>
    </row>
    <row r="139" spans="1:29" ht="12" customHeight="1" x14ac:dyDescent="0.25">
      <c r="A139" s="170" t="s">
        <v>763</v>
      </c>
      <c r="B139" s="177">
        <v>501689</v>
      </c>
      <c r="C139" s="178">
        <v>128814.88</v>
      </c>
      <c r="D139" s="179">
        <v>0</v>
      </c>
      <c r="E139" s="179">
        <v>66.01937602239741</v>
      </c>
      <c r="F139" s="180"/>
      <c r="G139" s="166">
        <f t="shared" si="33"/>
        <v>0</v>
      </c>
      <c r="H139" s="166">
        <f t="shared" si="34"/>
        <v>1</v>
      </c>
      <c r="I139" s="166">
        <f t="shared" si="35"/>
        <v>0</v>
      </c>
      <c r="J139" s="166">
        <f t="shared" si="32"/>
        <v>1</v>
      </c>
      <c r="L139" s="189">
        <f t="shared" si="36"/>
        <v>0</v>
      </c>
      <c r="M139" s="191">
        <f t="shared" si="37"/>
        <v>0</v>
      </c>
      <c r="N139" s="191">
        <f t="shared" si="37"/>
        <v>0</v>
      </c>
      <c r="O139" s="189">
        <f t="shared" si="38"/>
        <v>128814.88</v>
      </c>
      <c r="P139" s="191">
        <f t="shared" si="39"/>
        <v>0</v>
      </c>
      <c r="Q139" s="191">
        <f t="shared" si="39"/>
        <v>0.66019376022397414</v>
      </c>
      <c r="R139" s="189">
        <f t="shared" si="40"/>
        <v>0</v>
      </c>
      <c r="S139" s="191">
        <f t="shared" si="41"/>
        <v>0</v>
      </c>
      <c r="T139" s="191">
        <f t="shared" si="41"/>
        <v>0</v>
      </c>
      <c r="W139" s="187">
        <f t="shared" si="31"/>
        <v>0.51500000000000035</v>
      </c>
      <c r="X139" s="187">
        <f t="shared" si="28"/>
        <v>0.6</v>
      </c>
      <c r="Y139" s="165">
        <f t="shared" si="26"/>
        <v>100000</v>
      </c>
      <c r="Z139" s="165"/>
      <c r="AA139" s="188">
        <f t="shared" si="29"/>
        <v>0.25</v>
      </c>
      <c r="AB139" s="188">
        <f t="shared" si="30"/>
        <v>0.51500000000000035</v>
      </c>
      <c r="AC139" s="165">
        <f t="shared" si="27"/>
        <v>100000</v>
      </c>
    </row>
    <row r="140" spans="1:29" ht="12" customHeight="1" x14ac:dyDescent="0.25">
      <c r="A140" s="170" t="s">
        <v>764</v>
      </c>
      <c r="B140" s="177">
        <v>501697</v>
      </c>
      <c r="C140" s="178">
        <v>671263.06</v>
      </c>
      <c r="D140" s="179">
        <v>33.500586193436597</v>
      </c>
      <c r="E140" s="179">
        <v>8.818790058252274</v>
      </c>
      <c r="F140" s="180"/>
      <c r="G140" s="166">
        <f t="shared" si="33"/>
        <v>0</v>
      </c>
      <c r="H140" s="166">
        <f t="shared" si="34"/>
        <v>0</v>
      </c>
      <c r="I140" s="166">
        <f t="shared" si="35"/>
        <v>0</v>
      </c>
      <c r="J140" s="166">
        <f t="shared" si="32"/>
        <v>0</v>
      </c>
      <c r="L140" s="189">
        <f t="shared" si="36"/>
        <v>0</v>
      </c>
      <c r="M140" s="191">
        <f t="shared" si="37"/>
        <v>0</v>
      </c>
      <c r="N140" s="191">
        <f t="shared" si="37"/>
        <v>0</v>
      </c>
      <c r="O140" s="189">
        <f t="shared" si="38"/>
        <v>0</v>
      </c>
      <c r="P140" s="191">
        <f t="shared" si="39"/>
        <v>0</v>
      </c>
      <c r="Q140" s="191">
        <f t="shared" si="39"/>
        <v>0</v>
      </c>
      <c r="R140" s="189">
        <f t="shared" si="40"/>
        <v>0</v>
      </c>
      <c r="S140" s="191">
        <f t="shared" si="41"/>
        <v>0</v>
      </c>
      <c r="T140" s="191">
        <f t="shared" si="41"/>
        <v>0</v>
      </c>
      <c r="W140" s="187">
        <f t="shared" si="31"/>
        <v>0.52000000000000035</v>
      </c>
      <c r="X140" s="187">
        <f t="shared" si="28"/>
        <v>0.6</v>
      </c>
      <c r="Y140" s="165">
        <f t="shared" si="26"/>
        <v>100000</v>
      </c>
      <c r="Z140" s="165"/>
      <c r="AA140" s="188">
        <f t="shared" si="29"/>
        <v>0.25</v>
      </c>
      <c r="AB140" s="188">
        <f t="shared" si="30"/>
        <v>0.52000000000000035</v>
      </c>
      <c r="AC140" s="165">
        <f t="shared" si="27"/>
        <v>100000</v>
      </c>
    </row>
    <row r="141" spans="1:29" ht="12" customHeight="1" x14ac:dyDescent="0.25">
      <c r="A141" s="170" t="s">
        <v>765</v>
      </c>
      <c r="B141" s="177">
        <v>501701</v>
      </c>
      <c r="C141" s="178">
        <v>337906.45</v>
      </c>
      <c r="D141" s="179">
        <v>63.18415940269859</v>
      </c>
      <c r="E141" s="179">
        <v>11.04780923832617</v>
      </c>
      <c r="F141" s="180"/>
      <c r="G141" s="166">
        <f t="shared" si="33"/>
        <v>1</v>
      </c>
      <c r="H141" s="166">
        <f t="shared" si="34"/>
        <v>0</v>
      </c>
      <c r="I141" s="166">
        <f t="shared" si="35"/>
        <v>0</v>
      </c>
      <c r="J141" s="166">
        <f t="shared" si="32"/>
        <v>1</v>
      </c>
      <c r="L141" s="189">
        <f t="shared" si="36"/>
        <v>337906.45</v>
      </c>
      <c r="M141" s="191">
        <f t="shared" si="37"/>
        <v>0.63184159402698592</v>
      </c>
      <c r="N141" s="191">
        <f t="shared" si="37"/>
        <v>0.1104780923832617</v>
      </c>
      <c r="O141" s="189">
        <f t="shared" si="38"/>
        <v>0</v>
      </c>
      <c r="P141" s="191">
        <f t="shared" si="39"/>
        <v>0</v>
      </c>
      <c r="Q141" s="191">
        <f t="shared" si="39"/>
        <v>0</v>
      </c>
      <c r="R141" s="189">
        <f t="shared" si="40"/>
        <v>0</v>
      </c>
      <c r="S141" s="191">
        <f t="shared" si="41"/>
        <v>0</v>
      </c>
      <c r="T141" s="191">
        <f t="shared" si="41"/>
        <v>0</v>
      </c>
      <c r="W141" s="187">
        <f t="shared" si="31"/>
        <v>0.52500000000000036</v>
      </c>
      <c r="X141" s="187">
        <f t="shared" si="28"/>
        <v>0.6</v>
      </c>
      <c r="Y141" s="165">
        <f t="shared" si="26"/>
        <v>100000</v>
      </c>
      <c r="Z141" s="165"/>
      <c r="AA141" s="188">
        <f t="shared" si="29"/>
        <v>0.25</v>
      </c>
      <c r="AB141" s="188">
        <f t="shared" si="30"/>
        <v>0.52500000000000036</v>
      </c>
      <c r="AC141" s="165">
        <f t="shared" si="27"/>
        <v>100000</v>
      </c>
    </row>
    <row r="142" spans="1:29" ht="12" customHeight="1" x14ac:dyDescent="0.25">
      <c r="A142" s="170" t="s">
        <v>766</v>
      </c>
      <c r="B142" s="177">
        <v>501719</v>
      </c>
      <c r="C142" s="178">
        <v>638827.5</v>
      </c>
      <c r="D142" s="179">
        <v>57.979504639358815</v>
      </c>
      <c r="E142" s="179">
        <v>9.5184599911556713</v>
      </c>
      <c r="F142" s="180"/>
      <c r="G142" s="166">
        <f t="shared" si="33"/>
        <v>0</v>
      </c>
      <c r="H142" s="166">
        <f t="shared" si="34"/>
        <v>0</v>
      </c>
      <c r="I142" s="166">
        <f t="shared" si="35"/>
        <v>0</v>
      </c>
      <c r="J142" s="166">
        <f t="shared" si="32"/>
        <v>0</v>
      </c>
      <c r="L142" s="189">
        <f t="shared" si="36"/>
        <v>0</v>
      </c>
      <c r="M142" s="191">
        <f t="shared" si="37"/>
        <v>0</v>
      </c>
      <c r="N142" s="191">
        <f t="shared" si="37"/>
        <v>0</v>
      </c>
      <c r="O142" s="189">
        <f t="shared" si="38"/>
        <v>0</v>
      </c>
      <c r="P142" s="191">
        <f t="shared" si="39"/>
        <v>0</v>
      </c>
      <c r="Q142" s="191">
        <f t="shared" si="39"/>
        <v>0</v>
      </c>
      <c r="R142" s="189">
        <f t="shared" si="40"/>
        <v>0</v>
      </c>
      <c r="S142" s="191">
        <f t="shared" si="41"/>
        <v>0</v>
      </c>
      <c r="T142" s="191">
        <f t="shared" si="41"/>
        <v>0</v>
      </c>
      <c r="W142" s="187">
        <f t="shared" si="31"/>
        <v>0.53000000000000036</v>
      </c>
      <c r="X142" s="187">
        <f t="shared" si="28"/>
        <v>0.6</v>
      </c>
      <c r="Y142" s="165">
        <f t="shared" si="26"/>
        <v>100000</v>
      </c>
      <c r="Z142" s="165"/>
      <c r="AA142" s="188">
        <f t="shared" si="29"/>
        <v>0.25</v>
      </c>
      <c r="AB142" s="188">
        <f t="shared" si="30"/>
        <v>0.53000000000000036</v>
      </c>
      <c r="AC142" s="165">
        <f t="shared" si="27"/>
        <v>100000</v>
      </c>
    </row>
    <row r="143" spans="1:29" ht="12" customHeight="1" x14ac:dyDescent="0.25">
      <c r="A143" s="170" t="s">
        <v>767</v>
      </c>
      <c r="B143" s="177">
        <v>501727</v>
      </c>
      <c r="C143" s="178">
        <v>584592.02</v>
      </c>
      <c r="D143" s="179">
        <v>21.317483943759612</v>
      </c>
      <c r="E143" s="179">
        <v>17.221240892066913</v>
      </c>
      <c r="F143" s="180"/>
      <c r="G143" s="166">
        <f t="shared" si="33"/>
        <v>0</v>
      </c>
      <c r="H143" s="166">
        <f t="shared" si="34"/>
        <v>0</v>
      </c>
      <c r="I143" s="166">
        <f t="shared" si="35"/>
        <v>0</v>
      </c>
      <c r="J143" s="166">
        <f t="shared" si="32"/>
        <v>0</v>
      </c>
      <c r="L143" s="189">
        <f t="shared" si="36"/>
        <v>0</v>
      </c>
      <c r="M143" s="191">
        <f t="shared" si="37"/>
        <v>0</v>
      </c>
      <c r="N143" s="191">
        <f t="shared" si="37"/>
        <v>0</v>
      </c>
      <c r="O143" s="189">
        <f t="shared" si="38"/>
        <v>0</v>
      </c>
      <c r="P143" s="191">
        <f t="shared" si="39"/>
        <v>0</v>
      </c>
      <c r="Q143" s="191">
        <f t="shared" si="39"/>
        <v>0</v>
      </c>
      <c r="R143" s="189">
        <f t="shared" si="40"/>
        <v>0</v>
      </c>
      <c r="S143" s="191">
        <f t="shared" si="41"/>
        <v>0</v>
      </c>
      <c r="T143" s="191">
        <f t="shared" si="41"/>
        <v>0</v>
      </c>
      <c r="W143" s="187">
        <f t="shared" si="31"/>
        <v>0.53500000000000036</v>
      </c>
      <c r="X143" s="187">
        <f t="shared" si="28"/>
        <v>0.6</v>
      </c>
      <c r="Y143" s="165">
        <f t="shared" si="26"/>
        <v>100000</v>
      </c>
      <c r="Z143" s="165"/>
      <c r="AA143" s="188">
        <f t="shared" si="29"/>
        <v>0.25</v>
      </c>
      <c r="AB143" s="188">
        <f t="shared" si="30"/>
        <v>0.53500000000000036</v>
      </c>
      <c r="AC143" s="165">
        <f t="shared" si="27"/>
        <v>100000</v>
      </c>
    </row>
    <row r="144" spans="1:29" ht="12" customHeight="1" x14ac:dyDescent="0.25">
      <c r="A144" s="170" t="s">
        <v>768</v>
      </c>
      <c r="B144" s="177">
        <v>501735</v>
      </c>
      <c r="C144" s="178">
        <v>1727917.26</v>
      </c>
      <c r="D144" s="179">
        <v>39.843999822074807</v>
      </c>
      <c r="E144" s="179">
        <v>33.980784473441737</v>
      </c>
      <c r="F144" s="180"/>
      <c r="G144" s="166">
        <f t="shared" si="33"/>
        <v>0</v>
      </c>
      <c r="H144" s="166">
        <f t="shared" si="34"/>
        <v>1</v>
      </c>
      <c r="I144" s="166">
        <f t="shared" si="35"/>
        <v>0</v>
      </c>
      <c r="J144" s="166">
        <f t="shared" si="32"/>
        <v>1</v>
      </c>
      <c r="L144" s="189">
        <f t="shared" si="36"/>
        <v>0</v>
      </c>
      <c r="M144" s="191">
        <f t="shared" si="37"/>
        <v>0</v>
      </c>
      <c r="N144" s="191">
        <f t="shared" si="37"/>
        <v>0</v>
      </c>
      <c r="O144" s="189">
        <f t="shared" si="38"/>
        <v>1727917.26</v>
      </c>
      <c r="P144" s="191">
        <f t="shared" si="39"/>
        <v>0.39843999822074805</v>
      </c>
      <c r="Q144" s="191">
        <f t="shared" si="39"/>
        <v>0.33980784473441739</v>
      </c>
      <c r="R144" s="189">
        <f t="shared" si="40"/>
        <v>0</v>
      </c>
      <c r="S144" s="191">
        <f t="shared" si="41"/>
        <v>0</v>
      </c>
      <c r="T144" s="191">
        <f t="shared" si="41"/>
        <v>0</v>
      </c>
      <c r="W144" s="187">
        <f t="shared" si="31"/>
        <v>0.54000000000000037</v>
      </c>
      <c r="X144" s="187">
        <f t="shared" si="28"/>
        <v>0.6</v>
      </c>
      <c r="Y144" s="165">
        <f t="shared" si="26"/>
        <v>100000</v>
      </c>
      <c r="Z144" s="165"/>
      <c r="AA144" s="188">
        <f t="shared" si="29"/>
        <v>0.25</v>
      </c>
      <c r="AB144" s="188">
        <f t="shared" si="30"/>
        <v>0.54000000000000037</v>
      </c>
      <c r="AC144" s="165">
        <f t="shared" si="27"/>
        <v>100000</v>
      </c>
    </row>
    <row r="145" spans="1:29" ht="12" customHeight="1" x14ac:dyDescent="0.25">
      <c r="A145" s="170" t="s">
        <v>769</v>
      </c>
      <c r="B145" s="177">
        <v>501743</v>
      </c>
      <c r="C145" s="178">
        <v>348009.99000000005</v>
      </c>
      <c r="D145" s="179">
        <v>152.08367150609666</v>
      </c>
      <c r="E145" s="179">
        <v>41.751761206625119</v>
      </c>
      <c r="F145" s="180"/>
      <c r="G145" s="166">
        <f t="shared" si="33"/>
        <v>1</v>
      </c>
      <c r="H145" s="166">
        <f t="shared" si="34"/>
        <v>1</v>
      </c>
      <c r="I145" s="166">
        <f t="shared" si="35"/>
        <v>1</v>
      </c>
      <c r="J145" s="166">
        <f t="shared" si="32"/>
        <v>1</v>
      </c>
      <c r="L145" s="189">
        <f t="shared" si="36"/>
        <v>348009.99000000005</v>
      </c>
      <c r="M145" s="191">
        <f t="shared" si="37"/>
        <v>1.5208367150609667</v>
      </c>
      <c r="N145" s="191">
        <f t="shared" si="37"/>
        <v>0.41751761206625121</v>
      </c>
      <c r="O145" s="189">
        <f t="shared" si="38"/>
        <v>348009.99000000005</v>
      </c>
      <c r="P145" s="191">
        <f t="shared" si="39"/>
        <v>1.5208367150609667</v>
      </c>
      <c r="Q145" s="191">
        <f t="shared" si="39"/>
        <v>0.41751761206625121</v>
      </c>
      <c r="R145" s="189">
        <f t="shared" si="40"/>
        <v>348009.99000000005</v>
      </c>
      <c r="S145" s="191">
        <f t="shared" si="41"/>
        <v>1.5208367150609667</v>
      </c>
      <c r="T145" s="191">
        <f t="shared" si="41"/>
        <v>0.41751761206625121</v>
      </c>
      <c r="W145" s="187">
        <f t="shared" si="31"/>
        <v>0.54500000000000037</v>
      </c>
      <c r="X145" s="187">
        <f t="shared" si="28"/>
        <v>0.6</v>
      </c>
      <c r="Y145" s="165">
        <f t="shared" si="26"/>
        <v>100000</v>
      </c>
      <c r="Z145" s="165"/>
      <c r="AA145" s="188">
        <f t="shared" si="29"/>
        <v>0.25</v>
      </c>
      <c r="AB145" s="188">
        <f t="shared" si="30"/>
        <v>0.54500000000000037</v>
      </c>
      <c r="AC145" s="165">
        <f t="shared" si="27"/>
        <v>100000</v>
      </c>
    </row>
    <row r="146" spans="1:29" ht="12" customHeight="1" x14ac:dyDescent="0.25">
      <c r="A146" s="170" t="s">
        <v>770</v>
      </c>
      <c r="B146" s="177">
        <v>501760</v>
      </c>
      <c r="C146" s="178">
        <v>213473.74</v>
      </c>
      <c r="D146" s="179">
        <v>0</v>
      </c>
      <c r="E146" s="179">
        <v>65.533184550006013</v>
      </c>
      <c r="F146" s="180"/>
      <c r="G146" s="166">
        <f t="shared" si="33"/>
        <v>0</v>
      </c>
      <c r="H146" s="166">
        <f t="shared" si="34"/>
        <v>1</v>
      </c>
      <c r="I146" s="166">
        <f t="shared" si="35"/>
        <v>0</v>
      </c>
      <c r="J146" s="166">
        <f t="shared" si="32"/>
        <v>1</v>
      </c>
      <c r="L146" s="189">
        <f t="shared" si="36"/>
        <v>0</v>
      </c>
      <c r="M146" s="191">
        <f t="shared" si="37"/>
        <v>0</v>
      </c>
      <c r="N146" s="191">
        <f t="shared" si="37"/>
        <v>0</v>
      </c>
      <c r="O146" s="189">
        <f t="shared" si="38"/>
        <v>213473.74</v>
      </c>
      <c r="P146" s="191">
        <f t="shared" si="39"/>
        <v>0</v>
      </c>
      <c r="Q146" s="191">
        <f t="shared" si="39"/>
        <v>0.65533184550006007</v>
      </c>
      <c r="R146" s="189">
        <f t="shared" si="40"/>
        <v>0</v>
      </c>
      <c r="S146" s="191">
        <f t="shared" si="41"/>
        <v>0</v>
      </c>
      <c r="T146" s="191">
        <f t="shared" si="41"/>
        <v>0</v>
      </c>
      <c r="W146" s="187">
        <f t="shared" si="31"/>
        <v>0.55000000000000038</v>
      </c>
      <c r="X146" s="187">
        <f t="shared" si="28"/>
        <v>0.6</v>
      </c>
      <c r="Y146" s="165">
        <f t="shared" si="26"/>
        <v>100000</v>
      </c>
      <c r="Z146" s="165"/>
      <c r="AA146" s="188">
        <f t="shared" si="29"/>
        <v>0.25</v>
      </c>
      <c r="AB146" s="188">
        <f t="shared" si="30"/>
        <v>0.55000000000000038</v>
      </c>
      <c r="AC146" s="165">
        <f t="shared" si="27"/>
        <v>100000</v>
      </c>
    </row>
    <row r="147" spans="1:29" ht="12" customHeight="1" x14ac:dyDescent="0.25">
      <c r="A147" s="170" t="s">
        <v>771</v>
      </c>
      <c r="B147" s="177">
        <v>501778</v>
      </c>
      <c r="C147" s="178">
        <v>226811.81</v>
      </c>
      <c r="D147" s="179">
        <v>0.89246234576585759</v>
      </c>
      <c r="E147" s="179">
        <v>7.751924381715396</v>
      </c>
      <c r="F147" s="180"/>
      <c r="G147" s="166">
        <f t="shared" si="33"/>
        <v>0</v>
      </c>
      <c r="H147" s="166">
        <f t="shared" si="34"/>
        <v>0</v>
      </c>
      <c r="I147" s="166">
        <f t="shared" si="35"/>
        <v>0</v>
      </c>
      <c r="J147" s="166">
        <f t="shared" si="32"/>
        <v>0</v>
      </c>
      <c r="L147" s="189">
        <f t="shared" si="36"/>
        <v>0</v>
      </c>
      <c r="M147" s="191">
        <f t="shared" si="37"/>
        <v>0</v>
      </c>
      <c r="N147" s="191">
        <f t="shared" si="37"/>
        <v>0</v>
      </c>
      <c r="O147" s="189">
        <f t="shared" si="38"/>
        <v>0</v>
      </c>
      <c r="P147" s="191">
        <f t="shared" si="39"/>
        <v>0</v>
      </c>
      <c r="Q147" s="191">
        <f t="shared" si="39"/>
        <v>0</v>
      </c>
      <c r="R147" s="189">
        <f t="shared" si="40"/>
        <v>0</v>
      </c>
      <c r="S147" s="191">
        <f t="shared" si="41"/>
        <v>0</v>
      </c>
      <c r="T147" s="191">
        <f t="shared" si="41"/>
        <v>0</v>
      </c>
      <c r="W147" s="187">
        <f t="shared" si="31"/>
        <v>0.55500000000000038</v>
      </c>
      <c r="X147" s="187">
        <f t="shared" si="28"/>
        <v>0.6</v>
      </c>
      <c r="Y147" s="165">
        <f t="shared" si="26"/>
        <v>100000</v>
      </c>
      <c r="Z147" s="165"/>
      <c r="AA147" s="188">
        <f t="shared" si="29"/>
        <v>0.25</v>
      </c>
      <c r="AB147" s="188">
        <f t="shared" si="30"/>
        <v>0.55500000000000038</v>
      </c>
      <c r="AC147" s="165">
        <f t="shared" si="27"/>
        <v>100000</v>
      </c>
    </row>
    <row r="148" spans="1:29" ht="12" customHeight="1" x14ac:dyDescent="0.25">
      <c r="A148" s="170" t="s">
        <v>772</v>
      </c>
      <c r="B148" s="177">
        <v>501786</v>
      </c>
      <c r="C148" s="178">
        <v>427074.87</v>
      </c>
      <c r="D148" s="179">
        <v>151.41546726924017</v>
      </c>
      <c r="E148" s="179">
        <v>13.509371319366087</v>
      </c>
      <c r="F148" s="180"/>
      <c r="G148" s="166">
        <f t="shared" si="33"/>
        <v>1</v>
      </c>
      <c r="H148" s="166">
        <f t="shared" si="34"/>
        <v>0</v>
      </c>
      <c r="I148" s="166">
        <f t="shared" si="35"/>
        <v>0</v>
      </c>
      <c r="J148" s="166">
        <f t="shared" si="32"/>
        <v>1</v>
      </c>
      <c r="L148" s="189">
        <f t="shared" si="36"/>
        <v>427074.87</v>
      </c>
      <c r="M148" s="191">
        <f t="shared" si="37"/>
        <v>1.5141546726924018</v>
      </c>
      <c r="N148" s="191">
        <f t="shared" si="37"/>
        <v>0.13509371319366087</v>
      </c>
      <c r="O148" s="189">
        <f t="shared" si="38"/>
        <v>0</v>
      </c>
      <c r="P148" s="191">
        <f t="shared" si="39"/>
        <v>0</v>
      </c>
      <c r="Q148" s="191">
        <f t="shared" si="39"/>
        <v>0</v>
      </c>
      <c r="R148" s="189">
        <f t="shared" si="40"/>
        <v>0</v>
      </c>
      <c r="S148" s="191">
        <f t="shared" si="41"/>
        <v>0</v>
      </c>
      <c r="T148" s="191">
        <f t="shared" si="41"/>
        <v>0</v>
      </c>
      <c r="W148" s="187">
        <f t="shared" si="31"/>
        <v>0.56000000000000039</v>
      </c>
      <c r="X148" s="187">
        <f t="shared" si="28"/>
        <v>0.6</v>
      </c>
      <c r="Y148" s="165">
        <f t="shared" si="26"/>
        <v>100000</v>
      </c>
      <c r="Z148" s="165"/>
      <c r="AA148" s="188">
        <f t="shared" si="29"/>
        <v>0.25</v>
      </c>
      <c r="AB148" s="188">
        <f t="shared" si="30"/>
        <v>0.56000000000000039</v>
      </c>
      <c r="AC148" s="165">
        <f t="shared" si="27"/>
        <v>100000</v>
      </c>
    </row>
    <row r="149" spans="1:29" ht="12" customHeight="1" x14ac:dyDescent="0.25">
      <c r="A149" s="170" t="s">
        <v>773</v>
      </c>
      <c r="B149" s="177">
        <v>501808</v>
      </c>
      <c r="C149" s="178">
        <v>953857.46</v>
      </c>
      <c r="D149" s="179">
        <v>5.2418733507624925E-5</v>
      </c>
      <c r="E149" s="179">
        <v>1.0441685909758465</v>
      </c>
      <c r="F149" s="180"/>
      <c r="G149" s="166">
        <f t="shared" si="33"/>
        <v>0</v>
      </c>
      <c r="H149" s="166">
        <f t="shared" si="34"/>
        <v>0</v>
      </c>
      <c r="I149" s="166">
        <f t="shared" si="35"/>
        <v>0</v>
      </c>
      <c r="J149" s="166">
        <f t="shared" si="32"/>
        <v>0</v>
      </c>
      <c r="L149" s="189">
        <f t="shared" si="36"/>
        <v>0</v>
      </c>
      <c r="M149" s="191">
        <f t="shared" si="37"/>
        <v>0</v>
      </c>
      <c r="N149" s="191">
        <f t="shared" si="37"/>
        <v>0</v>
      </c>
      <c r="O149" s="189">
        <f t="shared" si="38"/>
        <v>0</v>
      </c>
      <c r="P149" s="191">
        <f t="shared" si="39"/>
        <v>0</v>
      </c>
      <c r="Q149" s="191">
        <f t="shared" si="39"/>
        <v>0</v>
      </c>
      <c r="R149" s="189">
        <f t="shared" si="40"/>
        <v>0</v>
      </c>
      <c r="S149" s="191">
        <f t="shared" si="41"/>
        <v>0</v>
      </c>
      <c r="T149" s="191">
        <f t="shared" si="41"/>
        <v>0</v>
      </c>
      <c r="W149" s="187">
        <f t="shared" si="31"/>
        <v>0.56500000000000039</v>
      </c>
      <c r="X149" s="187">
        <f t="shared" si="28"/>
        <v>0.6</v>
      </c>
      <c r="Y149" s="165">
        <f t="shared" si="26"/>
        <v>100000</v>
      </c>
      <c r="Z149" s="165"/>
      <c r="AA149" s="188">
        <f t="shared" si="29"/>
        <v>0.25</v>
      </c>
      <c r="AB149" s="188">
        <f t="shared" si="30"/>
        <v>0.56500000000000039</v>
      </c>
      <c r="AC149" s="165">
        <f t="shared" si="27"/>
        <v>100000</v>
      </c>
    </row>
    <row r="150" spans="1:29" ht="12" customHeight="1" x14ac:dyDescent="0.25">
      <c r="A150" s="170" t="s">
        <v>774</v>
      </c>
      <c r="B150" s="177">
        <v>501816</v>
      </c>
      <c r="C150" s="178">
        <v>581953.32000000007</v>
      </c>
      <c r="D150" s="179">
        <v>180.28461973547979</v>
      </c>
      <c r="E150" s="179">
        <v>85.074509068871691</v>
      </c>
      <c r="F150" s="180"/>
      <c r="G150" s="166">
        <f t="shared" si="33"/>
        <v>1</v>
      </c>
      <c r="H150" s="166">
        <f t="shared" si="34"/>
        <v>1</v>
      </c>
      <c r="I150" s="166">
        <f t="shared" si="35"/>
        <v>1</v>
      </c>
      <c r="J150" s="166">
        <f t="shared" si="32"/>
        <v>1</v>
      </c>
      <c r="L150" s="189">
        <f t="shared" si="36"/>
        <v>581953.32000000007</v>
      </c>
      <c r="M150" s="191">
        <f t="shared" si="37"/>
        <v>1.802846197354798</v>
      </c>
      <c r="N150" s="191">
        <f t="shared" si="37"/>
        <v>0.85074509068871695</v>
      </c>
      <c r="O150" s="189">
        <f t="shared" si="38"/>
        <v>581953.32000000007</v>
      </c>
      <c r="P150" s="191">
        <f t="shared" si="39"/>
        <v>1.802846197354798</v>
      </c>
      <c r="Q150" s="191">
        <f t="shared" si="39"/>
        <v>0.85074509068871695</v>
      </c>
      <c r="R150" s="189">
        <f t="shared" si="40"/>
        <v>581953.32000000007</v>
      </c>
      <c r="S150" s="191">
        <f t="shared" si="41"/>
        <v>1.802846197354798</v>
      </c>
      <c r="T150" s="191">
        <f t="shared" si="41"/>
        <v>0.85074509068871695</v>
      </c>
      <c r="W150" s="187">
        <f t="shared" si="31"/>
        <v>0.5700000000000004</v>
      </c>
      <c r="X150" s="187">
        <f t="shared" si="28"/>
        <v>0.6</v>
      </c>
      <c r="Y150" s="165">
        <f t="shared" si="26"/>
        <v>100000</v>
      </c>
      <c r="Z150" s="165"/>
      <c r="AA150" s="188">
        <f t="shared" si="29"/>
        <v>0.25</v>
      </c>
      <c r="AB150" s="188">
        <f t="shared" si="30"/>
        <v>0.5700000000000004</v>
      </c>
      <c r="AC150" s="165">
        <f t="shared" si="27"/>
        <v>100000</v>
      </c>
    </row>
    <row r="151" spans="1:29" ht="12" customHeight="1" x14ac:dyDescent="0.25">
      <c r="A151" s="170" t="s">
        <v>775</v>
      </c>
      <c r="B151" s="177">
        <v>501824</v>
      </c>
      <c r="C151" s="178">
        <v>1852037.55</v>
      </c>
      <c r="D151" s="179">
        <v>2.0702873977906115</v>
      </c>
      <c r="E151" s="179">
        <v>10.871537134870724</v>
      </c>
      <c r="F151" s="180"/>
      <c r="G151" s="166">
        <f t="shared" si="33"/>
        <v>0</v>
      </c>
      <c r="H151" s="166">
        <f t="shared" si="34"/>
        <v>0</v>
      </c>
      <c r="I151" s="166">
        <f t="shared" si="35"/>
        <v>0</v>
      </c>
      <c r="J151" s="166">
        <f t="shared" si="32"/>
        <v>0</v>
      </c>
      <c r="L151" s="189">
        <f t="shared" si="36"/>
        <v>0</v>
      </c>
      <c r="M151" s="191">
        <f t="shared" si="37"/>
        <v>0</v>
      </c>
      <c r="N151" s="191">
        <f t="shared" si="37"/>
        <v>0</v>
      </c>
      <c r="O151" s="189">
        <f t="shared" si="38"/>
        <v>0</v>
      </c>
      <c r="P151" s="191">
        <f t="shared" si="39"/>
        <v>0</v>
      </c>
      <c r="Q151" s="191">
        <f t="shared" si="39"/>
        <v>0</v>
      </c>
      <c r="R151" s="189">
        <f t="shared" si="40"/>
        <v>0</v>
      </c>
      <c r="S151" s="191">
        <f t="shared" si="41"/>
        <v>0</v>
      </c>
      <c r="T151" s="191">
        <f t="shared" si="41"/>
        <v>0</v>
      </c>
      <c r="W151" s="187">
        <f t="shared" si="31"/>
        <v>0.5750000000000004</v>
      </c>
      <c r="X151" s="187">
        <f t="shared" si="28"/>
        <v>0.6</v>
      </c>
      <c r="Y151" s="165">
        <f t="shared" si="26"/>
        <v>100000</v>
      </c>
      <c r="Z151" s="165"/>
      <c r="AA151" s="188">
        <f t="shared" si="29"/>
        <v>0.25</v>
      </c>
      <c r="AB151" s="188">
        <f t="shared" si="30"/>
        <v>0.5750000000000004</v>
      </c>
      <c r="AC151" s="165">
        <f t="shared" si="27"/>
        <v>100000</v>
      </c>
    </row>
    <row r="152" spans="1:29" ht="12" customHeight="1" x14ac:dyDescent="0.25">
      <c r="A152" s="170" t="s">
        <v>776</v>
      </c>
      <c r="B152" s="177">
        <v>501832</v>
      </c>
      <c r="C152" s="178">
        <v>110551.23000000001</v>
      </c>
      <c r="D152" s="179">
        <v>0</v>
      </c>
      <c r="E152" s="179">
        <v>0</v>
      </c>
      <c r="F152" s="180"/>
      <c r="G152" s="166">
        <f t="shared" si="33"/>
        <v>0</v>
      </c>
      <c r="H152" s="166">
        <f t="shared" si="34"/>
        <v>0</v>
      </c>
      <c r="I152" s="166">
        <f t="shared" si="35"/>
        <v>0</v>
      </c>
      <c r="J152" s="166">
        <f t="shared" si="32"/>
        <v>0</v>
      </c>
      <c r="L152" s="189">
        <f t="shared" si="36"/>
        <v>0</v>
      </c>
      <c r="M152" s="191">
        <f t="shared" si="37"/>
        <v>0</v>
      </c>
      <c r="N152" s="191">
        <f t="shared" si="37"/>
        <v>0</v>
      </c>
      <c r="O152" s="189">
        <f t="shared" si="38"/>
        <v>0</v>
      </c>
      <c r="P152" s="191">
        <f t="shared" si="39"/>
        <v>0</v>
      </c>
      <c r="Q152" s="191">
        <f t="shared" si="39"/>
        <v>0</v>
      </c>
      <c r="R152" s="189">
        <f t="shared" si="40"/>
        <v>0</v>
      </c>
      <c r="S152" s="191">
        <f t="shared" si="41"/>
        <v>0</v>
      </c>
      <c r="T152" s="191">
        <f t="shared" si="41"/>
        <v>0</v>
      </c>
      <c r="W152" s="187">
        <f t="shared" si="31"/>
        <v>0.5800000000000004</v>
      </c>
      <c r="X152" s="187">
        <f t="shared" si="28"/>
        <v>0.6</v>
      </c>
      <c r="Y152" s="165">
        <f t="shared" si="26"/>
        <v>100000</v>
      </c>
      <c r="Z152" s="165"/>
      <c r="AA152" s="188">
        <f t="shared" si="29"/>
        <v>0.25</v>
      </c>
      <c r="AB152" s="188">
        <f t="shared" si="30"/>
        <v>0.5800000000000004</v>
      </c>
      <c r="AC152" s="165">
        <f t="shared" si="27"/>
        <v>100000</v>
      </c>
    </row>
    <row r="153" spans="1:29" ht="12" customHeight="1" x14ac:dyDescent="0.25">
      <c r="A153" s="170" t="s">
        <v>777</v>
      </c>
      <c r="B153" s="177">
        <v>501859</v>
      </c>
      <c r="C153" s="178">
        <v>1150149.56</v>
      </c>
      <c r="D153" s="179">
        <v>10.003757250491839</v>
      </c>
      <c r="E153" s="179">
        <v>3.7770244419343166</v>
      </c>
      <c r="F153" s="180"/>
      <c r="G153" s="166">
        <f t="shared" si="33"/>
        <v>0</v>
      </c>
      <c r="H153" s="166">
        <f t="shared" si="34"/>
        <v>0</v>
      </c>
      <c r="I153" s="166">
        <f t="shared" si="35"/>
        <v>0</v>
      </c>
      <c r="J153" s="166">
        <f t="shared" si="32"/>
        <v>0</v>
      </c>
      <c r="L153" s="189">
        <f t="shared" si="36"/>
        <v>0</v>
      </c>
      <c r="M153" s="191">
        <f t="shared" si="37"/>
        <v>0</v>
      </c>
      <c r="N153" s="191">
        <f t="shared" si="37"/>
        <v>0</v>
      </c>
      <c r="O153" s="189">
        <f t="shared" si="38"/>
        <v>0</v>
      </c>
      <c r="P153" s="191">
        <f t="shared" si="39"/>
        <v>0</v>
      </c>
      <c r="Q153" s="191">
        <f t="shared" si="39"/>
        <v>0</v>
      </c>
      <c r="R153" s="189">
        <f t="shared" si="40"/>
        <v>0</v>
      </c>
      <c r="S153" s="191">
        <f t="shared" si="41"/>
        <v>0</v>
      </c>
      <c r="T153" s="191">
        <f t="shared" si="41"/>
        <v>0</v>
      </c>
      <c r="W153" s="187">
        <f t="shared" si="31"/>
        <v>0.58500000000000041</v>
      </c>
      <c r="X153" s="187">
        <f t="shared" si="28"/>
        <v>0.6</v>
      </c>
      <c r="Y153" s="165">
        <f t="shared" si="26"/>
        <v>100000</v>
      </c>
      <c r="Z153" s="165"/>
      <c r="AA153" s="188">
        <f t="shared" si="29"/>
        <v>0.25</v>
      </c>
      <c r="AB153" s="188">
        <f t="shared" si="30"/>
        <v>0.58500000000000041</v>
      </c>
      <c r="AC153" s="165">
        <f t="shared" si="27"/>
        <v>100000</v>
      </c>
    </row>
    <row r="154" spans="1:29" ht="12" customHeight="1" x14ac:dyDescent="0.25">
      <c r="A154" s="170" t="s">
        <v>778</v>
      </c>
      <c r="B154" s="177">
        <v>501867</v>
      </c>
      <c r="C154" s="178">
        <v>417760.67</v>
      </c>
      <c r="D154" s="179">
        <v>266.19145358992267</v>
      </c>
      <c r="E154" s="179">
        <v>76.700580741600206</v>
      </c>
      <c r="F154" s="180"/>
      <c r="G154" s="166">
        <f t="shared" si="33"/>
        <v>1</v>
      </c>
      <c r="H154" s="166">
        <f t="shared" si="34"/>
        <v>1</v>
      </c>
      <c r="I154" s="166">
        <f t="shared" si="35"/>
        <v>1</v>
      </c>
      <c r="J154" s="166">
        <f t="shared" si="32"/>
        <v>1</v>
      </c>
      <c r="L154" s="189">
        <f t="shared" si="36"/>
        <v>417760.67</v>
      </c>
      <c r="M154" s="191">
        <f t="shared" si="37"/>
        <v>2.6619145358992267</v>
      </c>
      <c r="N154" s="191">
        <f t="shared" si="37"/>
        <v>0.76700580741600211</v>
      </c>
      <c r="O154" s="189">
        <f t="shared" si="38"/>
        <v>417760.67</v>
      </c>
      <c r="P154" s="191">
        <f t="shared" si="39"/>
        <v>2.6619145358992267</v>
      </c>
      <c r="Q154" s="191">
        <f t="shared" si="39"/>
        <v>0.76700580741600211</v>
      </c>
      <c r="R154" s="189">
        <f t="shared" si="40"/>
        <v>417760.67</v>
      </c>
      <c r="S154" s="191">
        <f t="shared" si="41"/>
        <v>2.6619145358992267</v>
      </c>
      <c r="T154" s="191">
        <f t="shared" si="41"/>
        <v>0.76700580741600211</v>
      </c>
      <c r="W154" s="187">
        <f t="shared" si="31"/>
        <v>0.59000000000000041</v>
      </c>
      <c r="X154" s="187">
        <f t="shared" si="28"/>
        <v>0.6</v>
      </c>
      <c r="Y154" s="165">
        <f t="shared" si="26"/>
        <v>100000</v>
      </c>
      <c r="Z154" s="165"/>
      <c r="AA154" s="188">
        <f t="shared" si="29"/>
        <v>0.25</v>
      </c>
      <c r="AB154" s="188">
        <f t="shared" si="30"/>
        <v>0.59000000000000041</v>
      </c>
      <c r="AC154" s="165">
        <f t="shared" si="27"/>
        <v>100000</v>
      </c>
    </row>
    <row r="155" spans="1:29" ht="12" customHeight="1" x14ac:dyDescent="0.25">
      <c r="A155" s="170" t="s">
        <v>779</v>
      </c>
      <c r="B155" s="177">
        <v>501875</v>
      </c>
      <c r="C155" s="178">
        <v>135224</v>
      </c>
      <c r="D155" s="179">
        <v>20.819529077678521</v>
      </c>
      <c r="E155" s="179">
        <v>104.27645240489854</v>
      </c>
      <c r="F155" s="180"/>
      <c r="G155" s="166">
        <f t="shared" si="33"/>
        <v>0</v>
      </c>
      <c r="H155" s="166">
        <f t="shared" si="34"/>
        <v>1</v>
      </c>
      <c r="I155" s="166">
        <f t="shared" si="35"/>
        <v>0</v>
      </c>
      <c r="J155" s="166">
        <f t="shared" si="32"/>
        <v>1</v>
      </c>
      <c r="L155" s="189">
        <f t="shared" si="36"/>
        <v>0</v>
      </c>
      <c r="M155" s="191">
        <f t="shared" si="37"/>
        <v>0</v>
      </c>
      <c r="N155" s="191">
        <f t="shared" si="37"/>
        <v>0</v>
      </c>
      <c r="O155" s="189">
        <f t="shared" si="38"/>
        <v>135224</v>
      </c>
      <c r="P155" s="191">
        <f t="shared" si="39"/>
        <v>0.2081952907767852</v>
      </c>
      <c r="Q155" s="191">
        <f t="shared" si="39"/>
        <v>1.0427645240489853</v>
      </c>
      <c r="R155" s="189">
        <f t="shared" si="40"/>
        <v>0</v>
      </c>
      <c r="S155" s="191">
        <f t="shared" si="41"/>
        <v>0</v>
      </c>
      <c r="T155" s="191">
        <f t="shared" si="41"/>
        <v>0</v>
      </c>
      <c r="W155" s="187">
        <f t="shared" si="31"/>
        <v>0.59500000000000042</v>
      </c>
      <c r="X155" s="187">
        <f t="shared" si="28"/>
        <v>0.6</v>
      </c>
      <c r="Y155" s="165">
        <f t="shared" si="26"/>
        <v>100000</v>
      </c>
      <c r="Z155" s="165"/>
      <c r="AA155" s="188">
        <f t="shared" si="29"/>
        <v>0.25</v>
      </c>
      <c r="AB155" s="188">
        <f t="shared" si="30"/>
        <v>0.59500000000000042</v>
      </c>
      <c r="AC155" s="165">
        <f t="shared" si="27"/>
        <v>100000</v>
      </c>
    </row>
    <row r="156" spans="1:29" ht="12" customHeight="1" x14ac:dyDescent="0.25">
      <c r="A156" s="170" t="s">
        <v>780</v>
      </c>
      <c r="B156" s="177">
        <v>501883</v>
      </c>
      <c r="C156" s="178">
        <v>305566.44</v>
      </c>
      <c r="D156" s="179">
        <v>73.679439404405798</v>
      </c>
      <c r="E156" s="179">
        <v>5.683886620533328</v>
      </c>
      <c r="F156" s="180"/>
      <c r="G156" s="166">
        <f t="shared" si="33"/>
        <v>1</v>
      </c>
      <c r="H156" s="166">
        <f t="shared" si="34"/>
        <v>0</v>
      </c>
      <c r="I156" s="166">
        <f t="shared" si="35"/>
        <v>0</v>
      </c>
      <c r="J156" s="166">
        <f t="shared" si="32"/>
        <v>1</v>
      </c>
      <c r="L156" s="189">
        <f t="shared" si="36"/>
        <v>305566.44</v>
      </c>
      <c r="M156" s="191">
        <f t="shared" si="37"/>
        <v>0.736794394044058</v>
      </c>
      <c r="N156" s="191">
        <f t="shared" si="37"/>
        <v>5.683886620533328E-2</v>
      </c>
      <c r="O156" s="189">
        <f t="shared" si="38"/>
        <v>0</v>
      </c>
      <c r="P156" s="191">
        <f t="shared" si="39"/>
        <v>0</v>
      </c>
      <c r="Q156" s="191">
        <f t="shared" si="39"/>
        <v>0</v>
      </c>
      <c r="R156" s="189">
        <f t="shared" si="40"/>
        <v>0</v>
      </c>
      <c r="S156" s="191">
        <f t="shared" si="41"/>
        <v>0</v>
      </c>
      <c r="T156" s="191">
        <f t="shared" si="41"/>
        <v>0</v>
      </c>
      <c r="W156" s="187">
        <f t="shared" si="31"/>
        <v>0.60000000000000042</v>
      </c>
      <c r="X156" s="187">
        <f t="shared" si="28"/>
        <v>0.6</v>
      </c>
      <c r="Y156" s="165">
        <f t="shared" si="26"/>
        <v>100000</v>
      </c>
      <c r="Z156" s="165"/>
      <c r="AA156" s="188">
        <f t="shared" si="29"/>
        <v>0.25</v>
      </c>
      <c r="AB156" s="188">
        <f t="shared" si="30"/>
        <v>0.60000000000000042</v>
      </c>
      <c r="AC156" s="165">
        <f t="shared" si="27"/>
        <v>100000</v>
      </c>
    </row>
    <row r="157" spans="1:29" ht="12" customHeight="1" x14ac:dyDescent="0.25">
      <c r="A157" s="170" t="s">
        <v>781</v>
      </c>
      <c r="B157" s="177">
        <v>501891</v>
      </c>
      <c r="C157" s="178">
        <v>694385.6</v>
      </c>
      <c r="D157" s="179">
        <v>0</v>
      </c>
      <c r="E157" s="179">
        <v>0</v>
      </c>
      <c r="F157" s="180"/>
      <c r="G157" s="166">
        <f t="shared" si="33"/>
        <v>0</v>
      </c>
      <c r="H157" s="166">
        <f t="shared" si="34"/>
        <v>0</v>
      </c>
      <c r="I157" s="166">
        <f t="shared" si="35"/>
        <v>0</v>
      </c>
      <c r="J157" s="166">
        <f t="shared" si="32"/>
        <v>0</v>
      </c>
      <c r="L157" s="189">
        <f t="shared" si="36"/>
        <v>0</v>
      </c>
      <c r="M157" s="191">
        <f t="shared" si="37"/>
        <v>0</v>
      </c>
      <c r="N157" s="191">
        <f t="shared" si="37"/>
        <v>0</v>
      </c>
      <c r="O157" s="189">
        <f t="shared" si="38"/>
        <v>0</v>
      </c>
      <c r="P157" s="191">
        <f t="shared" si="39"/>
        <v>0</v>
      </c>
      <c r="Q157" s="191">
        <f t="shared" si="39"/>
        <v>0</v>
      </c>
      <c r="R157" s="189">
        <f t="shared" si="40"/>
        <v>0</v>
      </c>
      <c r="S157" s="191">
        <f t="shared" si="41"/>
        <v>0</v>
      </c>
      <c r="T157" s="191">
        <f t="shared" si="41"/>
        <v>0</v>
      </c>
      <c r="W157" s="187">
        <f t="shared" si="31"/>
        <v>0.60500000000000043</v>
      </c>
      <c r="X157" s="187">
        <f t="shared" si="28"/>
        <v>0.6</v>
      </c>
      <c r="Y157" s="165">
        <f t="shared" si="26"/>
        <v>100000</v>
      </c>
      <c r="Z157" s="165"/>
      <c r="AA157" s="188">
        <f t="shared" si="29"/>
        <v>0.25</v>
      </c>
      <c r="AB157" s="188">
        <f t="shared" si="30"/>
        <v>0.60500000000000043</v>
      </c>
      <c r="AC157" s="165">
        <f t="shared" si="27"/>
        <v>100000</v>
      </c>
    </row>
    <row r="158" spans="1:29" ht="12" customHeight="1" x14ac:dyDescent="0.25">
      <c r="A158" s="170" t="s">
        <v>782</v>
      </c>
      <c r="B158" s="177">
        <v>501905</v>
      </c>
      <c r="C158" s="178">
        <v>8747047.5999999996</v>
      </c>
      <c r="D158" s="179">
        <v>0.78427194108329923</v>
      </c>
      <c r="E158" s="179">
        <v>2.6188451289552837</v>
      </c>
      <c r="F158" s="180"/>
      <c r="G158" s="166">
        <f t="shared" si="33"/>
        <v>0</v>
      </c>
      <c r="H158" s="166">
        <f t="shared" si="34"/>
        <v>0</v>
      </c>
      <c r="I158" s="166">
        <f t="shared" si="35"/>
        <v>0</v>
      </c>
      <c r="J158" s="166">
        <f t="shared" si="32"/>
        <v>0</v>
      </c>
      <c r="L158" s="189">
        <f t="shared" si="36"/>
        <v>0</v>
      </c>
      <c r="M158" s="191">
        <f t="shared" si="37"/>
        <v>0</v>
      </c>
      <c r="N158" s="191">
        <f t="shared" si="37"/>
        <v>0</v>
      </c>
      <c r="O158" s="189">
        <f t="shared" si="38"/>
        <v>0</v>
      </c>
      <c r="P158" s="191">
        <f t="shared" si="39"/>
        <v>0</v>
      </c>
      <c r="Q158" s="191">
        <f t="shared" si="39"/>
        <v>0</v>
      </c>
      <c r="R158" s="189">
        <f t="shared" si="40"/>
        <v>0</v>
      </c>
      <c r="S158" s="191">
        <f t="shared" si="41"/>
        <v>0</v>
      </c>
      <c r="T158" s="191">
        <f t="shared" si="41"/>
        <v>0</v>
      </c>
      <c r="W158" s="187">
        <f t="shared" si="31"/>
        <v>0.61000000000000043</v>
      </c>
      <c r="X158" s="187">
        <f t="shared" si="28"/>
        <v>0.6</v>
      </c>
      <c r="Y158" s="165">
        <f t="shared" si="26"/>
        <v>100000</v>
      </c>
      <c r="Z158" s="165"/>
      <c r="AA158" s="188">
        <f t="shared" si="29"/>
        <v>0.25</v>
      </c>
      <c r="AB158" s="188">
        <f t="shared" si="30"/>
        <v>0.61000000000000043</v>
      </c>
      <c r="AC158" s="165">
        <f t="shared" si="27"/>
        <v>100000</v>
      </c>
    </row>
    <row r="159" spans="1:29" ht="12" customHeight="1" x14ac:dyDescent="0.25">
      <c r="A159" s="170" t="s">
        <v>783</v>
      </c>
      <c r="B159" s="177">
        <v>501913</v>
      </c>
      <c r="C159" s="178">
        <v>796304.21</v>
      </c>
      <c r="D159" s="179">
        <v>31.521064041592851</v>
      </c>
      <c r="E159" s="179">
        <v>4.0795502010469091</v>
      </c>
      <c r="F159" s="180"/>
      <c r="G159" s="166">
        <f t="shared" si="33"/>
        <v>0</v>
      </c>
      <c r="H159" s="166">
        <f t="shared" si="34"/>
        <v>0</v>
      </c>
      <c r="I159" s="166">
        <f t="shared" si="35"/>
        <v>0</v>
      </c>
      <c r="J159" s="166">
        <f t="shared" si="32"/>
        <v>0</v>
      </c>
      <c r="L159" s="189">
        <f t="shared" si="36"/>
        <v>0</v>
      </c>
      <c r="M159" s="191">
        <f t="shared" si="37"/>
        <v>0</v>
      </c>
      <c r="N159" s="191">
        <f t="shared" si="37"/>
        <v>0</v>
      </c>
      <c r="O159" s="189">
        <f t="shared" si="38"/>
        <v>0</v>
      </c>
      <c r="P159" s="191">
        <f t="shared" si="39"/>
        <v>0</v>
      </c>
      <c r="Q159" s="191">
        <f t="shared" si="39"/>
        <v>0</v>
      </c>
      <c r="R159" s="189">
        <f t="shared" si="40"/>
        <v>0</v>
      </c>
      <c r="S159" s="191">
        <f t="shared" si="41"/>
        <v>0</v>
      </c>
      <c r="T159" s="191">
        <f t="shared" si="41"/>
        <v>0</v>
      </c>
      <c r="W159" s="187">
        <f t="shared" si="31"/>
        <v>0.61500000000000044</v>
      </c>
      <c r="X159" s="187">
        <f t="shared" si="28"/>
        <v>0.6</v>
      </c>
      <c r="Y159" s="165">
        <f t="shared" si="26"/>
        <v>100000</v>
      </c>
      <c r="Z159" s="165"/>
      <c r="AA159" s="188">
        <f t="shared" si="29"/>
        <v>0.25</v>
      </c>
      <c r="AB159" s="188">
        <f t="shared" si="30"/>
        <v>0.61500000000000044</v>
      </c>
      <c r="AC159" s="165">
        <f t="shared" si="27"/>
        <v>100000</v>
      </c>
    </row>
    <row r="160" spans="1:29" ht="12" customHeight="1" x14ac:dyDescent="0.25">
      <c r="A160" s="170" t="s">
        <v>784</v>
      </c>
      <c r="B160" s="177">
        <v>501921</v>
      </c>
      <c r="C160" s="178">
        <v>1530744.67</v>
      </c>
      <c r="D160" s="179">
        <v>1.415247129359599</v>
      </c>
      <c r="E160" s="179">
        <v>12.010954119474411</v>
      </c>
      <c r="F160" s="180"/>
      <c r="G160" s="166">
        <f t="shared" si="33"/>
        <v>0</v>
      </c>
      <c r="H160" s="166">
        <f t="shared" si="34"/>
        <v>0</v>
      </c>
      <c r="I160" s="166">
        <f t="shared" si="35"/>
        <v>0</v>
      </c>
      <c r="J160" s="166">
        <f t="shared" si="32"/>
        <v>0</v>
      </c>
      <c r="L160" s="189">
        <f t="shared" si="36"/>
        <v>0</v>
      </c>
      <c r="M160" s="191">
        <f t="shared" si="37"/>
        <v>0</v>
      </c>
      <c r="N160" s="191">
        <f t="shared" si="37"/>
        <v>0</v>
      </c>
      <c r="O160" s="189">
        <f t="shared" si="38"/>
        <v>0</v>
      </c>
      <c r="P160" s="191">
        <f t="shared" si="39"/>
        <v>0</v>
      </c>
      <c r="Q160" s="191">
        <f t="shared" si="39"/>
        <v>0</v>
      </c>
      <c r="R160" s="189">
        <f t="shared" si="40"/>
        <v>0</v>
      </c>
      <c r="S160" s="191">
        <f t="shared" si="41"/>
        <v>0</v>
      </c>
      <c r="T160" s="191">
        <f t="shared" si="41"/>
        <v>0</v>
      </c>
      <c r="W160" s="187">
        <f t="shared" si="31"/>
        <v>0.62000000000000044</v>
      </c>
      <c r="X160" s="187">
        <f t="shared" si="28"/>
        <v>0.6</v>
      </c>
      <c r="Y160" s="165">
        <f t="shared" si="26"/>
        <v>100000</v>
      </c>
      <c r="Z160" s="165"/>
      <c r="AA160" s="188">
        <f t="shared" si="29"/>
        <v>0.25</v>
      </c>
      <c r="AB160" s="188">
        <f t="shared" si="30"/>
        <v>0.62000000000000044</v>
      </c>
      <c r="AC160" s="165">
        <f t="shared" si="27"/>
        <v>100000</v>
      </c>
    </row>
    <row r="161" spans="1:29" ht="12" customHeight="1" x14ac:dyDescent="0.25">
      <c r="A161" s="170" t="s">
        <v>785</v>
      </c>
      <c r="B161" s="177">
        <v>501930</v>
      </c>
      <c r="C161" s="178">
        <v>249406.07999999999</v>
      </c>
      <c r="D161" s="179">
        <v>0</v>
      </c>
      <c r="E161" s="179">
        <v>0</v>
      </c>
      <c r="F161" s="180"/>
      <c r="G161" s="166">
        <f t="shared" si="33"/>
        <v>0</v>
      </c>
      <c r="H161" s="166">
        <f t="shared" si="34"/>
        <v>0</v>
      </c>
      <c r="I161" s="166">
        <f t="shared" si="35"/>
        <v>0</v>
      </c>
      <c r="J161" s="166">
        <f t="shared" si="32"/>
        <v>0</v>
      </c>
      <c r="L161" s="189">
        <f t="shared" si="36"/>
        <v>0</v>
      </c>
      <c r="M161" s="191">
        <f t="shared" si="37"/>
        <v>0</v>
      </c>
      <c r="N161" s="191">
        <f t="shared" si="37"/>
        <v>0</v>
      </c>
      <c r="O161" s="189">
        <f t="shared" si="38"/>
        <v>0</v>
      </c>
      <c r="P161" s="191">
        <f t="shared" si="39"/>
        <v>0</v>
      </c>
      <c r="Q161" s="191">
        <f t="shared" si="39"/>
        <v>0</v>
      </c>
      <c r="R161" s="189">
        <f t="shared" si="40"/>
        <v>0</v>
      </c>
      <c r="S161" s="191">
        <f t="shared" si="41"/>
        <v>0</v>
      </c>
      <c r="T161" s="191">
        <f t="shared" si="41"/>
        <v>0</v>
      </c>
      <c r="W161" s="187">
        <f t="shared" si="31"/>
        <v>0.62500000000000044</v>
      </c>
      <c r="X161" s="187">
        <f t="shared" si="28"/>
        <v>0.6</v>
      </c>
      <c r="Y161" s="165">
        <f t="shared" si="26"/>
        <v>100000</v>
      </c>
      <c r="Z161" s="165"/>
      <c r="AA161" s="188">
        <f t="shared" si="29"/>
        <v>0.25</v>
      </c>
      <c r="AB161" s="188">
        <f t="shared" si="30"/>
        <v>0.62500000000000044</v>
      </c>
      <c r="AC161" s="165">
        <f t="shared" si="27"/>
        <v>100000</v>
      </c>
    </row>
    <row r="162" spans="1:29" ht="12" customHeight="1" x14ac:dyDescent="0.25">
      <c r="A162" s="170" t="s">
        <v>786</v>
      </c>
      <c r="B162" s="177">
        <v>501956</v>
      </c>
      <c r="C162" s="178">
        <v>165033.63</v>
      </c>
      <c r="D162" s="179">
        <v>0</v>
      </c>
      <c r="E162" s="179">
        <v>1.9345450984747776</v>
      </c>
      <c r="F162" s="180"/>
      <c r="G162" s="166">
        <f t="shared" si="33"/>
        <v>0</v>
      </c>
      <c r="H162" s="166">
        <f t="shared" si="34"/>
        <v>0</v>
      </c>
      <c r="I162" s="166">
        <f t="shared" si="35"/>
        <v>0</v>
      </c>
      <c r="J162" s="166">
        <f t="shared" si="32"/>
        <v>0</v>
      </c>
      <c r="L162" s="189">
        <f t="shared" si="36"/>
        <v>0</v>
      </c>
      <c r="M162" s="191">
        <f t="shared" si="37"/>
        <v>0</v>
      </c>
      <c r="N162" s="191">
        <f t="shared" si="37"/>
        <v>0</v>
      </c>
      <c r="O162" s="189">
        <f t="shared" si="38"/>
        <v>0</v>
      </c>
      <c r="P162" s="191">
        <f t="shared" si="39"/>
        <v>0</v>
      </c>
      <c r="Q162" s="191">
        <f t="shared" si="39"/>
        <v>0</v>
      </c>
      <c r="R162" s="189">
        <f t="shared" si="40"/>
        <v>0</v>
      </c>
      <c r="S162" s="191">
        <f t="shared" si="41"/>
        <v>0</v>
      </c>
      <c r="T162" s="191">
        <f t="shared" si="41"/>
        <v>0</v>
      </c>
      <c r="W162" s="187">
        <f t="shared" si="31"/>
        <v>0.63000000000000045</v>
      </c>
      <c r="X162" s="187">
        <f t="shared" si="28"/>
        <v>0.6</v>
      </c>
      <c r="Y162" s="165">
        <f t="shared" si="26"/>
        <v>100000</v>
      </c>
      <c r="Z162" s="165"/>
      <c r="AA162" s="188">
        <f t="shared" si="29"/>
        <v>0.25</v>
      </c>
      <c r="AB162" s="188">
        <f t="shared" si="30"/>
        <v>0.63000000000000045</v>
      </c>
      <c r="AC162" s="165">
        <f t="shared" si="27"/>
        <v>100000</v>
      </c>
    </row>
    <row r="163" spans="1:29" ht="12" customHeight="1" x14ac:dyDescent="0.25">
      <c r="A163" s="170" t="s">
        <v>787</v>
      </c>
      <c r="B163" s="177">
        <v>501964</v>
      </c>
      <c r="C163" s="178">
        <v>192493</v>
      </c>
      <c r="D163" s="179">
        <v>10.766417480116159</v>
      </c>
      <c r="E163" s="179">
        <v>1.7148467736489121</v>
      </c>
      <c r="F163" s="180"/>
      <c r="G163" s="166">
        <f t="shared" si="33"/>
        <v>0</v>
      </c>
      <c r="H163" s="166">
        <f t="shared" si="34"/>
        <v>0</v>
      </c>
      <c r="I163" s="166">
        <f t="shared" si="35"/>
        <v>0</v>
      </c>
      <c r="J163" s="166">
        <f t="shared" si="32"/>
        <v>0</v>
      </c>
      <c r="L163" s="189">
        <f t="shared" si="36"/>
        <v>0</v>
      </c>
      <c r="M163" s="191">
        <f t="shared" si="37"/>
        <v>0</v>
      </c>
      <c r="N163" s="191">
        <f t="shared" si="37"/>
        <v>0</v>
      </c>
      <c r="O163" s="189">
        <f t="shared" si="38"/>
        <v>0</v>
      </c>
      <c r="P163" s="191">
        <f t="shared" si="39"/>
        <v>0</v>
      </c>
      <c r="Q163" s="191">
        <f t="shared" si="39"/>
        <v>0</v>
      </c>
      <c r="R163" s="189">
        <f t="shared" si="40"/>
        <v>0</v>
      </c>
      <c r="S163" s="191">
        <f t="shared" si="41"/>
        <v>0</v>
      </c>
      <c r="T163" s="191">
        <f t="shared" si="41"/>
        <v>0</v>
      </c>
      <c r="W163" s="187">
        <f t="shared" si="31"/>
        <v>0.63500000000000045</v>
      </c>
      <c r="X163" s="187">
        <f t="shared" si="28"/>
        <v>0.6</v>
      </c>
      <c r="Y163" s="165">
        <f t="shared" si="26"/>
        <v>100000</v>
      </c>
      <c r="Z163" s="165"/>
      <c r="AA163" s="188">
        <f t="shared" si="29"/>
        <v>0.25</v>
      </c>
      <c r="AB163" s="188">
        <f t="shared" si="30"/>
        <v>0.63500000000000045</v>
      </c>
      <c r="AC163" s="165">
        <f t="shared" si="27"/>
        <v>100000</v>
      </c>
    </row>
    <row r="164" spans="1:29" ht="12" customHeight="1" x14ac:dyDescent="0.25">
      <c r="A164" s="170" t="s">
        <v>788</v>
      </c>
      <c r="B164" s="177">
        <v>501972</v>
      </c>
      <c r="C164" s="178">
        <v>541453.87</v>
      </c>
      <c r="D164" s="179">
        <v>0</v>
      </c>
      <c r="E164" s="179">
        <v>17.549179212626186</v>
      </c>
      <c r="F164" s="180"/>
      <c r="G164" s="166">
        <f t="shared" si="33"/>
        <v>0</v>
      </c>
      <c r="H164" s="166">
        <f t="shared" si="34"/>
        <v>0</v>
      </c>
      <c r="I164" s="166">
        <f t="shared" si="35"/>
        <v>0</v>
      </c>
      <c r="J164" s="166">
        <f t="shared" si="32"/>
        <v>0</v>
      </c>
      <c r="L164" s="189">
        <f t="shared" si="36"/>
        <v>0</v>
      </c>
      <c r="M164" s="191">
        <f t="shared" si="37"/>
        <v>0</v>
      </c>
      <c r="N164" s="191">
        <f t="shared" si="37"/>
        <v>0</v>
      </c>
      <c r="O164" s="189">
        <f t="shared" si="38"/>
        <v>0</v>
      </c>
      <c r="P164" s="191">
        <f t="shared" si="39"/>
        <v>0</v>
      </c>
      <c r="Q164" s="191">
        <f t="shared" si="39"/>
        <v>0</v>
      </c>
      <c r="R164" s="189">
        <f t="shared" si="40"/>
        <v>0</v>
      </c>
      <c r="S164" s="191">
        <f t="shared" si="41"/>
        <v>0</v>
      </c>
      <c r="T164" s="191">
        <f t="shared" si="41"/>
        <v>0</v>
      </c>
      <c r="W164" s="187">
        <f t="shared" si="31"/>
        <v>0.64000000000000046</v>
      </c>
      <c r="X164" s="187">
        <f t="shared" si="28"/>
        <v>0.6</v>
      </c>
      <c r="Y164" s="165">
        <f t="shared" ref="Y164:Y227" si="42">$C$1</f>
        <v>100000</v>
      </c>
      <c r="Z164" s="165"/>
      <c r="AA164" s="188">
        <f t="shared" si="29"/>
        <v>0.25</v>
      </c>
      <c r="AB164" s="188">
        <f t="shared" si="30"/>
        <v>0.64000000000000046</v>
      </c>
      <c r="AC164" s="165">
        <f t="shared" ref="AC164:AC227" si="43">$C$1</f>
        <v>100000</v>
      </c>
    </row>
    <row r="165" spans="1:29" ht="12" customHeight="1" x14ac:dyDescent="0.25">
      <c r="A165" s="170" t="s">
        <v>789</v>
      </c>
      <c r="B165" s="177">
        <v>501981</v>
      </c>
      <c r="C165" s="178">
        <v>632962.01</v>
      </c>
      <c r="D165" s="179">
        <v>374.12169333827791</v>
      </c>
      <c r="E165" s="179">
        <v>16.992547467422252</v>
      </c>
      <c r="F165" s="180"/>
      <c r="G165" s="166">
        <f t="shared" si="33"/>
        <v>1</v>
      </c>
      <c r="H165" s="166">
        <f t="shared" si="34"/>
        <v>0</v>
      </c>
      <c r="I165" s="166">
        <f t="shared" si="35"/>
        <v>0</v>
      </c>
      <c r="J165" s="166">
        <f t="shared" si="32"/>
        <v>1</v>
      </c>
      <c r="L165" s="189">
        <f t="shared" si="36"/>
        <v>632962.01</v>
      </c>
      <c r="M165" s="191">
        <f t="shared" si="37"/>
        <v>3.7412169333827792</v>
      </c>
      <c r="N165" s="191">
        <f t="shared" si="37"/>
        <v>0.16992547467422253</v>
      </c>
      <c r="O165" s="189">
        <f t="shared" si="38"/>
        <v>0</v>
      </c>
      <c r="P165" s="191">
        <f t="shared" si="39"/>
        <v>0</v>
      </c>
      <c r="Q165" s="191">
        <f t="shared" si="39"/>
        <v>0</v>
      </c>
      <c r="R165" s="189">
        <f t="shared" si="40"/>
        <v>0</v>
      </c>
      <c r="S165" s="191">
        <f t="shared" si="41"/>
        <v>0</v>
      </c>
      <c r="T165" s="191">
        <f t="shared" si="41"/>
        <v>0</v>
      </c>
      <c r="W165" s="187">
        <f t="shared" si="31"/>
        <v>0.64500000000000046</v>
      </c>
      <c r="X165" s="187">
        <f t="shared" ref="X165:X228" si="44">$D$1/100</f>
        <v>0.6</v>
      </c>
      <c r="Y165" s="165">
        <f t="shared" si="42"/>
        <v>100000</v>
      </c>
      <c r="Z165" s="165"/>
      <c r="AA165" s="188">
        <f t="shared" ref="AA165:AA228" si="45">$E$1/100</f>
        <v>0.25</v>
      </c>
      <c r="AB165" s="188">
        <f t="shared" ref="AB165:AB228" si="46">W165</f>
        <v>0.64500000000000046</v>
      </c>
      <c r="AC165" s="165">
        <f t="shared" si="43"/>
        <v>100000</v>
      </c>
    </row>
    <row r="166" spans="1:29" ht="12" customHeight="1" x14ac:dyDescent="0.25">
      <c r="A166" s="170" t="s">
        <v>790</v>
      </c>
      <c r="B166" s="177">
        <v>501999</v>
      </c>
      <c r="C166" s="178">
        <v>243578.81</v>
      </c>
      <c r="D166" s="179">
        <v>0</v>
      </c>
      <c r="E166" s="179">
        <v>0</v>
      </c>
      <c r="F166" s="180"/>
      <c r="G166" s="166">
        <f t="shared" si="33"/>
        <v>0</v>
      </c>
      <c r="H166" s="166">
        <f t="shared" si="34"/>
        <v>0</v>
      </c>
      <c r="I166" s="166">
        <f t="shared" si="35"/>
        <v>0</v>
      </c>
      <c r="J166" s="166">
        <f t="shared" si="32"/>
        <v>0</v>
      </c>
      <c r="L166" s="189">
        <f t="shared" si="36"/>
        <v>0</v>
      </c>
      <c r="M166" s="191">
        <f t="shared" si="37"/>
        <v>0</v>
      </c>
      <c r="N166" s="191">
        <f t="shared" si="37"/>
        <v>0</v>
      </c>
      <c r="O166" s="189">
        <f t="shared" si="38"/>
        <v>0</v>
      </c>
      <c r="P166" s="191">
        <f t="shared" si="39"/>
        <v>0</v>
      </c>
      <c r="Q166" s="191">
        <f t="shared" si="39"/>
        <v>0</v>
      </c>
      <c r="R166" s="189">
        <f t="shared" si="40"/>
        <v>0</v>
      </c>
      <c r="S166" s="191">
        <f t="shared" si="41"/>
        <v>0</v>
      </c>
      <c r="T166" s="191">
        <f t="shared" si="41"/>
        <v>0</v>
      </c>
      <c r="W166" s="187">
        <f t="shared" ref="W166:W229" si="47">W165+0.005</f>
        <v>0.65000000000000047</v>
      </c>
      <c r="X166" s="187">
        <f t="shared" si="44"/>
        <v>0.6</v>
      </c>
      <c r="Y166" s="165">
        <f t="shared" si="42"/>
        <v>100000</v>
      </c>
      <c r="Z166" s="165"/>
      <c r="AA166" s="188">
        <f t="shared" si="45"/>
        <v>0.25</v>
      </c>
      <c r="AB166" s="188">
        <f t="shared" si="46"/>
        <v>0.65000000000000047</v>
      </c>
      <c r="AC166" s="165">
        <f t="shared" si="43"/>
        <v>100000</v>
      </c>
    </row>
    <row r="167" spans="1:29" ht="12" customHeight="1" x14ac:dyDescent="0.25">
      <c r="A167" s="170" t="s">
        <v>791</v>
      </c>
      <c r="B167" s="177">
        <v>502006</v>
      </c>
      <c r="C167" s="178">
        <v>1470009.1800000002</v>
      </c>
      <c r="D167" s="179">
        <v>3.627460340077604</v>
      </c>
      <c r="E167" s="179">
        <v>13.317037924892414</v>
      </c>
      <c r="F167" s="180"/>
      <c r="G167" s="166">
        <f t="shared" si="33"/>
        <v>0</v>
      </c>
      <c r="H167" s="166">
        <f t="shared" si="34"/>
        <v>0</v>
      </c>
      <c r="I167" s="166">
        <f t="shared" si="35"/>
        <v>0</v>
      </c>
      <c r="J167" s="166">
        <f t="shared" si="32"/>
        <v>0</v>
      </c>
      <c r="L167" s="189">
        <f t="shared" si="36"/>
        <v>0</v>
      </c>
      <c r="M167" s="191">
        <f t="shared" si="37"/>
        <v>0</v>
      </c>
      <c r="N167" s="191">
        <f t="shared" si="37"/>
        <v>0</v>
      </c>
      <c r="O167" s="189">
        <f t="shared" si="38"/>
        <v>0</v>
      </c>
      <c r="P167" s="191">
        <f t="shared" si="39"/>
        <v>0</v>
      </c>
      <c r="Q167" s="191">
        <f t="shared" si="39"/>
        <v>0</v>
      </c>
      <c r="R167" s="189">
        <f t="shared" si="40"/>
        <v>0</v>
      </c>
      <c r="S167" s="191">
        <f t="shared" si="41"/>
        <v>0</v>
      </c>
      <c r="T167" s="191">
        <f t="shared" si="41"/>
        <v>0</v>
      </c>
      <c r="W167" s="187">
        <f t="shared" si="47"/>
        <v>0.65500000000000047</v>
      </c>
      <c r="X167" s="187">
        <f t="shared" si="44"/>
        <v>0.6</v>
      </c>
      <c r="Y167" s="165">
        <f t="shared" si="42"/>
        <v>100000</v>
      </c>
      <c r="Z167" s="165"/>
      <c r="AA167" s="188">
        <f t="shared" si="45"/>
        <v>0.25</v>
      </c>
      <c r="AB167" s="188">
        <f t="shared" si="46"/>
        <v>0.65500000000000047</v>
      </c>
      <c r="AC167" s="165">
        <f t="shared" si="43"/>
        <v>100000</v>
      </c>
    </row>
    <row r="168" spans="1:29" ht="12" customHeight="1" x14ac:dyDescent="0.25">
      <c r="A168" s="170" t="s">
        <v>792</v>
      </c>
      <c r="B168" s="177">
        <v>502014</v>
      </c>
      <c r="C168" s="178">
        <v>806883.54</v>
      </c>
      <c r="D168" s="179">
        <v>41.313644841484802</v>
      </c>
      <c r="E168" s="179">
        <v>14.968012608114423</v>
      </c>
      <c r="F168" s="180"/>
      <c r="G168" s="166">
        <f t="shared" si="33"/>
        <v>0</v>
      </c>
      <c r="H168" s="166">
        <f t="shared" si="34"/>
        <v>0</v>
      </c>
      <c r="I168" s="166">
        <f t="shared" si="35"/>
        <v>0</v>
      </c>
      <c r="J168" s="166">
        <f t="shared" si="32"/>
        <v>0</v>
      </c>
      <c r="L168" s="189">
        <f t="shared" si="36"/>
        <v>0</v>
      </c>
      <c r="M168" s="191">
        <f t="shared" si="37"/>
        <v>0</v>
      </c>
      <c r="N168" s="191">
        <f t="shared" si="37"/>
        <v>0</v>
      </c>
      <c r="O168" s="189">
        <f t="shared" si="38"/>
        <v>0</v>
      </c>
      <c r="P168" s="191">
        <f t="shared" si="39"/>
        <v>0</v>
      </c>
      <c r="Q168" s="191">
        <f t="shared" si="39"/>
        <v>0</v>
      </c>
      <c r="R168" s="189">
        <f t="shared" si="40"/>
        <v>0</v>
      </c>
      <c r="S168" s="191">
        <f t="shared" si="41"/>
        <v>0</v>
      </c>
      <c r="T168" s="191">
        <f t="shared" si="41"/>
        <v>0</v>
      </c>
      <c r="W168" s="187">
        <f t="shared" si="47"/>
        <v>0.66000000000000048</v>
      </c>
      <c r="X168" s="187">
        <f t="shared" si="44"/>
        <v>0.6</v>
      </c>
      <c r="Y168" s="165">
        <f t="shared" si="42"/>
        <v>100000</v>
      </c>
      <c r="Z168" s="165"/>
      <c r="AA168" s="188">
        <f t="shared" si="45"/>
        <v>0.25</v>
      </c>
      <c r="AB168" s="188">
        <f t="shared" si="46"/>
        <v>0.66000000000000048</v>
      </c>
      <c r="AC168" s="165">
        <f t="shared" si="43"/>
        <v>100000</v>
      </c>
    </row>
    <row r="169" spans="1:29" ht="12" customHeight="1" x14ac:dyDescent="0.25">
      <c r="A169" s="170" t="s">
        <v>793</v>
      </c>
      <c r="B169" s="177">
        <v>502022</v>
      </c>
      <c r="C169" s="178">
        <v>2439072.5599999996</v>
      </c>
      <c r="D169" s="179">
        <v>0.61070097889994734</v>
      </c>
      <c r="E169" s="179">
        <v>0.76809728038595149</v>
      </c>
      <c r="F169" s="180"/>
      <c r="G169" s="166">
        <f t="shared" si="33"/>
        <v>0</v>
      </c>
      <c r="H169" s="166">
        <f t="shared" si="34"/>
        <v>0</v>
      </c>
      <c r="I169" s="166">
        <f t="shared" si="35"/>
        <v>0</v>
      </c>
      <c r="J169" s="166">
        <f t="shared" si="32"/>
        <v>0</v>
      </c>
      <c r="L169" s="189">
        <f t="shared" si="36"/>
        <v>0</v>
      </c>
      <c r="M169" s="191">
        <f t="shared" si="37"/>
        <v>0</v>
      </c>
      <c r="N169" s="191">
        <f t="shared" si="37"/>
        <v>0</v>
      </c>
      <c r="O169" s="189">
        <f t="shared" si="38"/>
        <v>0</v>
      </c>
      <c r="P169" s="191">
        <f t="shared" si="39"/>
        <v>0</v>
      </c>
      <c r="Q169" s="191">
        <f t="shared" si="39"/>
        <v>0</v>
      </c>
      <c r="R169" s="189">
        <f t="shared" si="40"/>
        <v>0</v>
      </c>
      <c r="S169" s="191">
        <f t="shared" si="41"/>
        <v>0</v>
      </c>
      <c r="T169" s="191">
        <f t="shared" si="41"/>
        <v>0</v>
      </c>
      <c r="W169" s="187">
        <f t="shared" si="47"/>
        <v>0.66500000000000048</v>
      </c>
      <c r="X169" s="187">
        <f t="shared" si="44"/>
        <v>0.6</v>
      </c>
      <c r="Y169" s="165">
        <f t="shared" si="42"/>
        <v>100000</v>
      </c>
      <c r="Z169" s="165"/>
      <c r="AA169" s="188">
        <f t="shared" si="45"/>
        <v>0.25</v>
      </c>
      <c r="AB169" s="188">
        <f t="shared" si="46"/>
        <v>0.66500000000000048</v>
      </c>
      <c r="AC169" s="165">
        <f t="shared" si="43"/>
        <v>100000</v>
      </c>
    </row>
    <row r="170" spans="1:29" ht="12" customHeight="1" x14ac:dyDescent="0.25">
      <c r="A170" s="170" t="s">
        <v>794</v>
      </c>
      <c r="B170" s="177">
        <v>502031</v>
      </c>
      <c r="C170" s="178">
        <v>20973799.98</v>
      </c>
      <c r="D170" s="179">
        <v>1.9725678245931293</v>
      </c>
      <c r="E170" s="179">
        <v>1.8535525292064887</v>
      </c>
      <c r="F170" s="180"/>
      <c r="G170" s="166">
        <f t="shared" si="33"/>
        <v>0</v>
      </c>
      <c r="H170" s="166">
        <f t="shared" si="34"/>
        <v>0</v>
      </c>
      <c r="I170" s="166">
        <f t="shared" si="35"/>
        <v>0</v>
      </c>
      <c r="J170" s="166">
        <f t="shared" si="32"/>
        <v>0</v>
      </c>
      <c r="L170" s="189">
        <f t="shared" si="36"/>
        <v>0</v>
      </c>
      <c r="M170" s="191">
        <f t="shared" si="37"/>
        <v>0</v>
      </c>
      <c r="N170" s="191">
        <f t="shared" si="37"/>
        <v>0</v>
      </c>
      <c r="O170" s="189">
        <f t="shared" si="38"/>
        <v>0</v>
      </c>
      <c r="P170" s="191">
        <f t="shared" si="39"/>
        <v>0</v>
      </c>
      <c r="Q170" s="191">
        <f t="shared" si="39"/>
        <v>0</v>
      </c>
      <c r="R170" s="189">
        <f t="shared" si="40"/>
        <v>0</v>
      </c>
      <c r="S170" s="191">
        <f t="shared" si="41"/>
        <v>0</v>
      </c>
      <c r="T170" s="191">
        <f t="shared" si="41"/>
        <v>0</v>
      </c>
      <c r="W170" s="187">
        <f t="shared" si="47"/>
        <v>0.67000000000000048</v>
      </c>
      <c r="X170" s="187">
        <f t="shared" si="44"/>
        <v>0.6</v>
      </c>
      <c r="Y170" s="165">
        <f t="shared" si="42"/>
        <v>100000</v>
      </c>
      <c r="Z170" s="165"/>
      <c r="AA170" s="188">
        <f t="shared" si="45"/>
        <v>0.25</v>
      </c>
      <c r="AB170" s="188">
        <f t="shared" si="46"/>
        <v>0.67000000000000048</v>
      </c>
      <c r="AC170" s="165">
        <f t="shared" si="43"/>
        <v>100000</v>
      </c>
    </row>
    <row r="171" spans="1:29" ht="12" customHeight="1" x14ac:dyDescent="0.25">
      <c r="A171" s="170" t="s">
        <v>795</v>
      </c>
      <c r="B171" s="177">
        <v>502049</v>
      </c>
      <c r="C171" s="178">
        <v>120903.61</v>
      </c>
      <c r="D171" s="179">
        <v>0</v>
      </c>
      <c r="E171" s="179">
        <v>0</v>
      </c>
      <c r="F171" s="180"/>
      <c r="G171" s="166">
        <f t="shared" si="33"/>
        <v>0</v>
      </c>
      <c r="H171" s="166">
        <f t="shared" si="34"/>
        <v>0</v>
      </c>
      <c r="I171" s="166">
        <f t="shared" si="35"/>
        <v>0</v>
      </c>
      <c r="J171" s="166">
        <f t="shared" si="32"/>
        <v>0</v>
      </c>
      <c r="L171" s="189">
        <f t="shared" si="36"/>
        <v>0</v>
      </c>
      <c r="M171" s="191">
        <f t="shared" si="37"/>
        <v>0</v>
      </c>
      <c r="N171" s="191">
        <f t="shared" si="37"/>
        <v>0</v>
      </c>
      <c r="O171" s="189">
        <f t="shared" si="38"/>
        <v>0</v>
      </c>
      <c r="P171" s="191">
        <f t="shared" si="39"/>
        <v>0</v>
      </c>
      <c r="Q171" s="191">
        <f t="shared" si="39"/>
        <v>0</v>
      </c>
      <c r="R171" s="189">
        <f t="shared" si="40"/>
        <v>0</v>
      </c>
      <c r="S171" s="191">
        <f t="shared" si="41"/>
        <v>0</v>
      </c>
      <c r="T171" s="191">
        <f t="shared" si="41"/>
        <v>0</v>
      </c>
      <c r="W171" s="187">
        <f t="shared" si="47"/>
        <v>0.67500000000000049</v>
      </c>
      <c r="X171" s="187">
        <f t="shared" si="44"/>
        <v>0.6</v>
      </c>
      <c r="Y171" s="165">
        <f t="shared" si="42"/>
        <v>100000</v>
      </c>
      <c r="Z171" s="165"/>
      <c r="AA171" s="188">
        <f t="shared" si="45"/>
        <v>0.25</v>
      </c>
      <c r="AB171" s="188">
        <f t="shared" si="46"/>
        <v>0.67500000000000049</v>
      </c>
      <c r="AC171" s="165">
        <f t="shared" si="43"/>
        <v>100000</v>
      </c>
    </row>
    <row r="172" spans="1:29" ht="12" customHeight="1" x14ac:dyDescent="0.25">
      <c r="A172" s="170" t="s">
        <v>796</v>
      </c>
      <c r="B172" s="177">
        <v>502057</v>
      </c>
      <c r="C172" s="178">
        <v>862255.21000000008</v>
      </c>
      <c r="D172" s="179">
        <v>26.160463559274977</v>
      </c>
      <c r="E172" s="179">
        <v>11.604952784222665</v>
      </c>
      <c r="F172" s="180"/>
      <c r="G172" s="166">
        <f t="shared" si="33"/>
        <v>0</v>
      </c>
      <c r="H172" s="166">
        <f t="shared" si="34"/>
        <v>0</v>
      </c>
      <c r="I172" s="166">
        <f t="shared" si="35"/>
        <v>0</v>
      </c>
      <c r="J172" s="166">
        <f t="shared" si="32"/>
        <v>0</v>
      </c>
      <c r="L172" s="189">
        <f t="shared" si="36"/>
        <v>0</v>
      </c>
      <c r="M172" s="191">
        <f t="shared" si="37"/>
        <v>0</v>
      </c>
      <c r="N172" s="191">
        <f t="shared" si="37"/>
        <v>0</v>
      </c>
      <c r="O172" s="189">
        <f t="shared" si="38"/>
        <v>0</v>
      </c>
      <c r="P172" s="191">
        <f t="shared" si="39"/>
        <v>0</v>
      </c>
      <c r="Q172" s="191">
        <f t="shared" si="39"/>
        <v>0</v>
      </c>
      <c r="R172" s="189">
        <f t="shared" si="40"/>
        <v>0</v>
      </c>
      <c r="S172" s="191">
        <f t="shared" si="41"/>
        <v>0</v>
      </c>
      <c r="T172" s="191">
        <f t="shared" si="41"/>
        <v>0</v>
      </c>
      <c r="W172" s="187">
        <f t="shared" si="47"/>
        <v>0.68000000000000049</v>
      </c>
      <c r="X172" s="187">
        <f t="shared" si="44"/>
        <v>0.6</v>
      </c>
      <c r="Y172" s="165">
        <f t="shared" si="42"/>
        <v>100000</v>
      </c>
      <c r="Z172" s="165"/>
      <c r="AA172" s="188">
        <f t="shared" si="45"/>
        <v>0.25</v>
      </c>
      <c r="AB172" s="188">
        <f t="shared" si="46"/>
        <v>0.68000000000000049</v>
      </c>
      <c r="AC172" s="165">
        <f t="shared" si="43"/>
        <v>100000</v>
      </c>
    </row>
    <row r="173" spans="1:29" ht="12" customHeight="1" x14ac:dyDescent="0.25">
      <c r="A173" s="170" t="s">
        <v>797</v>
      </c>
      <c r="B173" s="177">
        <v>502065</v>
      </c>
      <c r="C173" s="178">
        <v>269386.50999999995</v>
      </c>
      <c r="D173" s="179">
        <v>7.2772760595918502</v>
      </c>
      <c r="E173" s="179">
        <v>6.493045995510319</v>
      </c>
      <c r="F173" s="180"/>
      <c r="G173" s="166">
        <f t="shared" si="33"/>
        <v>0</v>
      </c>
      <c r="H173" s="166">
        <f t="shared" si="34"/>
        <v>0</v>
      </c>
      <c r="I173" s="166">
        <f t="shared" si="35"/>
        <v>0</v>
      </c>
      <c r="J173" s="166">
        <f t="shared" si="32"/>
        <v>0</v>
      </c>
      <c r="L173" s="189">
        <f t="shared" si="36"/>
        <v>0</v>
      </c>
      <c r="M173" s="191">
        <f t="shared" si="37"/>
        <v>0</v>
      </c>
      <c r="N173" s="191">
        <f t="shared" si="37"/>
        <v>0</v>
      </c>
      <c r="O173" s="189">
        <f t="shared" si="38"/>
        <v>0</v>
      </c>
      <c r="P173" s="191">
        <f t="shared" si="39"/>
        <v>0</v>
      </c>
      <c r="Q173" s="191">
        <f t="shared" si="39"/>
        <v>0</v>
      </c>
      <c r="R173" s="189">
        <f t="shared" si="40"/>
        <v>0</v>
      </c>
      <c r="S173" s="191">
        <f t="shared" si="41"/>
        <v>0</v>
      </c>
      <c r="T173" s="191">
        <f t="shared" si="41"/>
        <v>0</v>
      </c>
      <c r="W173" s="187">
        <f t="shared" si="47"/>
        <v>0.6850000000000005</v>
      </c>
      <c r="X173" s="187">
        <f t="shared" si="44"/>
        <v>0.6</v>
      </c>
      <c r="Y173" s="165">
        <f t="shared" si="42"/>
        <v>100000</v>
      </c>
      <c r="Z173" s="165"/>
      <c r="AA173" s="188">
        <f t="shared" si="45"/>
        <v>0.25</v>
      </c>
      <c r="AB173" s="188">
        <f t="shared" si="46"/>
        <v>0.6850000000000005</v>
      </c>
      <c r="AC173" s="165">
        <f t="shared" si="43"/>
        <v>100000</v>
      </c>
    </row>
    <row r="174" spans="1:29" ht="12" customHeight="1" x14ac:dyDescent="0.25">
      <c r="A174" s="170" t="s">
        <v>798</v>
      </c>
      <c r="B174" s="177">
        <v>502073</v>
      </c>
      <c r="C174" s="178">
        <v>85696.430000000008</v>
      </c>
      <c r="D174" s="179">
        <v>56.075136385494694</v>
      </c>
      <c r="E174" s="179">
        <v>287.53901416896832</v>
      </c>
      <c r="F174" s="180"/>
      <c r="G174" s="166">
        <f t="shared" si="33"/>
        <v>0</v>
      </c>
      <c r="H174" s="166">
        <f t="shared" si="34"/>
        <v>1</v>
      </c>
      <c r="I174" s="166">
        <f t="shared" si="35"/>
        <v>0</v>
      </c>
      <c r="J174" s="166">
        <f t="shared" si="32"/>
        <v>1</v>
      </c>
      <c r="L174" s="189">
        <f t="shared" si="36"/>
        <v>0</v>
      </c>
      <c r="M174" s="191">
        <f t="shared" si="37"/>
        <v>0</v>
      </c>
      <c r="N174" s="191">
        <f t="shared" si="37"/>
        <v>0</v>
      </c>
      <c r="O174" s="189">
        <f t="shared" si="38"/>
        <v>85696.430000000008</v>
      </c>
      <c r="P174" s="191">
        <f t="shared" si="39"/>
        <v>0.56075136385494695</v>
      </c>
      <c r="Q174" s="191">
        <f t="shared" si="39"/>
        <v>2.8753901416896834</v>
      </c>
      <c r="R174" s="189">
        <f t="shared" si="40"/>
        <v>0</v>
      </c>
      <c r="S174" s="191">
        <f t="shared" si="41"/>
        <v>0</v>
      </c>
      <c r="T174" s="191">
        <f t="shared" si="41"/>
        <v>0</v>
      </c>
      <c r="W174" s="187">
        <f t="shared" si="47"/>
        <v>0.6900000000000005</v>
      </c>
      <c r="X174" s="187">
        <f t="shared" si="44"/>
        <v>0.6</v>
      </c>
      <c r="Y174" s="165">
        <f t="shared" si="42"/>
        <v>100000</v>
      </c>
      <c r="Z174" s="165"/>
      <c r="AA174" s="188">
        <f t="shared" si="45"/>
        <v>0.25</v>
      </c>
      <c r="AB174" s="188">
        <f t="shared" si="46"/>
        <v>0.6900000000000005</v>
      </c>
      <c r="AC174" s="165">
        <f t="shared" si="43"/>
        <v>100000</v>
      </c>
    </row>
    <row r="175" spans="1:29" ht="12" customHeight="1" x14ac:dyDescent="0.25">
      <c r="A175" s="170" t="s">
        <v>799</v>
      </c>
      <c r="B175" s="177">
        <v>502090</v>
      </c>
      <c r="C175" s="178">
        <v>112603.99</v>
      </c>
      <c r="D175" s="179">
        <v>359.87063158241546</v>
      </c>
      <c r="E175" s="179">
        <v>18.298605582271108</v>
      </c>
      <c r="F175" s="180"/>
      <c r="G175" s="166">
        <f t="shared" si="33"/>
        <v>1</v>
      </c>
      <c r="H175" s="166">
        <f t="shared" si="34"/>
        <v>0</v>
      </c>
      <c r="I175" s="166">
        <f t="shared" si="35"/>
        <v>0</v>
      </c>
      <c r="J175" s="166">
        <f t="shared" si="32"/>
        <v>1</v>
      </c>
      <c r="L175" s="189">
        <f t="shared" si="36"/>
        <v>112603.99</v>
      </c>
      <c r="M175" s="191">
        <f t="shared" si="37"/>
        <v>3.5987063158241543</v>
      </c>
      <c r="N175" s="191">
        <f t="shared" si="37"/>
        <v>0.18298605582271107</v>
      </c>
      <c r="O175" s="189">
        <f t="shared" si="38"/>
        <v>0</v>
      </c>
      <c r="P175" s="191">
        <f t="shared" si="39"/>
        <v>0</v>
      </c>
      <c r="Q175" s="191">
        <f t="shared" si="39"/>
        <v>0</v>
      </c>
      <c r="R175" s="189">
        <f t="shared" si="40"/>
        <v>0</v>
      </c>
      <c r="S175" s="191">
        <f t="shared" si="41"/>
        <v>0</v>
      </c>
      <c r="T175" s="191">
        <f t="shared" si="41"/>
        <v>0</v>
      </c>
      <c r="W175" s="187">
        <f t="shared" si="47"/>
        <v>0.69500000000000051</v>
      </c>
      <c r="X175" s="187">
        <f t="shared" si="44"/>
        <v>0.6</v>
      </c>
      <c r="Y175" s="165">
        <f t="shared" si="42"/>
        <v>100000</v>
      </c>
      <c r="Z175" s="165"/>
      <c r="AA175" s="188">
        <f t="shared" si="45"/>
        <v>0.25</v>
      </c>
      <c r="AB175" s="188">
        <f t="shared" si="46"/>
        <v>0.69500000000000051</v>
      </c>
      <c r="AC175" s="165">
        <f t="shared" si="43"/>
        <v>100000</v>
      </c>
    </row>
    <row r="176" spans="1:29" ht="12" customHeight="1" x14ac:dyDescent="0.25">
      <c r="A176" s="170" t="s">
        <v>800</v>
      </c>
      <c r="B176" s="177">
        <v>502103</v>
      </c>
      <c r="C176" s="178">
        <v>79773.460000000006</v>
      </c>
      <c r="D176" s="179">
        <v>0</v>
      </c>
      <c r="E176" s="179">
        <v>0</v>
      </c>
      <c r="F176" s="180"/>
      <c r="G176" s="166">
        <f t="shared" si="33"/>
        <v>0</v>
      </c>
      <c r="H176" s="166">
        <f t="shared" si="34"/>
        <v>0</v>
      </c>
      <c r="I176" s="166">
        <f t="shared" si="35"/>
        <v>0</v>
      </c>
      <c r="J176" s="166">
        <f t="shared" si="32"/>
        <v>0</v>
      </c>
      <c r="L176" s="189">
        <f t="shared" si="36"/>
        <v>0</v>
      </c>
      <c r="M176" s="191">
        <f t="shared" si="37"/>
        <v>0</v>
      </c>
      <c r="N176" s="191">
        <f t="shared" si="37"/>
        <v>0</v>
      </c>
      <c r="O176" s="189">
        <f t="shared" si="38"/>
        <v>0</v>
      </c>
      <c r="P176" s="191">
        <f t="shared" si="39"/>
        <v>0</v>
      </c>
      <c r="Q176" s="191">
        <f t="shared" si="39"/>
        <v>0</v>
      </c>
      <c r="R176" s="189">
        <f t="shared" si="40"/>
        <v>0</v>
      </c>
      <c r="S176" s="191">
        <f t="shared" si="41"/>
        <v>0</v>
      </c>
      <c r="T176" s="191">
        <f t="shared" si="41"/>
        <v>0</v>
      </c>
      <c r="W176" s="187">
        <f t="shared" si="47"/>
        <v>0.70000000000000051</v>
      </c>
      <c r="X176" s="187">
        <f t="shared" si="44"/>
        <v>0.6</v>
      </c>
      <c r="Y176" s="165">
        <f t="shared" si="42"/>
        <v>100000</v>
      </c>
      <c r="Z176" s="165"/>
      <c r="AA176" s="188">
        <f t="shared" si="45"/>
        <v>0.25</v>
      </c>
      <c r="AB176" s="188">
        <f t="shared" si="46"/>
        <v>0.70000000000000051</v>
      </c>
      <c r="AC176" s="165">
        <f t="shared" si="43"/>
        <v>100000</v>
      </c>
    </row>
    <row r="177" spans="1:29" ht="12" customHeight="1" x14ac:dyDescent="0.25">
      <c r="A177" s="170" t="s">
        <v>801</v>
      </c>
      <c r="B177" s="177">
        <v>502111</v>
      </c>
      <c r="C177" s="178">
        <v>612984.0199999999</v>
      </c>
      <c r="D177" s="179">
        <v>0</v>
      </c>
      <c r="E177" s="179">
        <v>1.9455972114901139</v>
      </c>
      <c r="F177" s="180"/>
      <c r="G177" s="166">
        <f t="shared" si="33"/>
        <v>0</v>
      </c>
      <c r="H177" s="166">
        <f t="shared" si="34"/>
        <v>0</v>
      </c>
      <c r="I177" s="166">
        <f t="shared" si="35"/>
        <v>0</v>
      </c>
      <c r="J177" s="166">
        <f t="shared" si="32"/>
        <v>0</v>
      </c>
      <c r="L177" s="189">
        <f t="shared" si="36"/>
        <v>0</v>
      </c>
      <c r="M177" s="191">
        <f t="shared" si="37"/>
        <v>0</v>
      </c>
      <c r="N177" s="191">
        <f t="shared" si="37"/>
        <v>0</v>
      </c>
      <c r="O177" s="189">
        <f t="shared" si="38"/>
        <v>0</v>
      </c>
      <c r="P177" s="191">
        <f t="shared" si="39"/>
        <v>0</v>
      </c>
      <c r="Q177" s="191">
        <f t="shared" si="39"/>
        <v>0</v>
      </c>
      <c r="R177" s="189">
        <f t="shared" si="40"/>
        <v>0</v>
      </c>
      <c r="S177" s="191">
        <f t="shared" si="41"/>
        <v>0</v>
      </c>
      <c r="T177" s="191">
        <f t="shared" si="41"/>
        <v>0</v>
      </c>
      <c r="W177" s="187">
        <f t="shared" si="47"/>
        <v>0.70500000000000052</v>
      </c>
      <c r="X177" s="187">
        <f t="shared" si="44"/>
        <v>0.6</v>
      </c>
      <c r="Y177" s="165">
        <f t="shared" si="42"/>
        <v>100000</v>
      </c>
      <c r="Z177" s="165"/>
      <c r="AA177" s="188">
        <f t="shared" si="45"/>
        <v>0.25</v>
      </c>
      <c r="AB177" s="188">
        <f t="shared" si="46"/>
        <v>0.70500000000000052</v>
      </c>
      <c r="AC177" s="165">
        <f t="shared" si="43"/>
        <v>100000</v>
      </c>
    </row>
    <row r="178" spans="1:29" ht="12" customHeight="1" x14ac:dyDescent="0.25">
      <c r="A178" s="170" t="s">
        <v>802</v>
      </c>
      <c r="B178" s="177">
        <v>502120</v>
      </c>
      <c r="C178" s="178">
        <v>464960.32</v>
      </c>
      <c r="D178" s="179">
        <v>10.299934841751657</v>
      </c>
      <c r="E178" s="179">
        <v>10.074870474968703</v>
      </c>
      <c r="F178" s="180"/>
      <c r="G178" s="166">
        <f t="shared" si="33"/>
        <v>0</v>
      </c>
      <c r="H178" s="166">
        <f t="shared" si="34"/>
        <v>0</v>
      </c>
      <c r="I178" s="166">
        <f t="shared" si="35"/>
        <v>0</v>
      </c>
      <c r="J178" s="166">
        <f t="shared" si="32"/>
        <v>0</v>
      </c>
      <c r="L178" s="189">
        <f t="shared" si="36"/>
        <v>0</v>
      </c>
      <c r="M178" s="191">
        <f t="shared" si="37"/>
        <v>0</v>
      </c>
      <c r="N178" s="191">
        <f t="shared" si="37"/>
        <v>0</v>
      </c>
      <c r="O178" s="189">
        <f t="shared" si="38"/>
        <v>0</v>
      </c>
      <c r="P178" s="191">
        <f t="shared" si="39"/>
        <v>0</v>
      </c>
      <c r="Q178" s="191">
        <f t="shared" si="39"/>
        <v>0</v>
      </c>
      <c r="R178" s="189">
        <f t="shared" si="40"/>
        <v>0</v>
      </c>
      <c r="S178" s="191">
        <f t="shared" si="41"/>
        <v>0</v>
      </c>
      <c r="T178" s="191">
        <f t="shared" si="41"/>
        <v>0</v>
      </c>
      <c r="W178" s="187">
        <f t="shared" si="47"/>
        <v>0.71000000000000052</v>
      </c>
      <c r="X178" s="187">
        <f t="shared" si="44"/>
        <v>0.6</v>
      </c>
      <c r="Y178" s="165">
        <f t="shared" si="42"/>
        <v>100000</v>
      </c>
      <c r="Z178" s="165"/>
      <c r="AA178" s="188">
        <f t="shared" si="45"/>
        <v>0.25</v>
      </c>
      <c r="AB178" s="188">
        <f t="shared" si="46"/>
        <v>0.71000000000000052</v>
      </c>
      <c r="AC178" s="165">
        <f t="shared" si="43"/>
        <v>100000</v>
      </c>
    </row>
    <row r="179" spans="1:29" ht="12" customHeight="1" x14ac:dyDescent="0.25">
      <c r="A179" s="170" t="s">
        <v>803</v>
      </c>
      <c r="B179" s="177">
        <v>502154</v>
      </c>
      <c r="C179" s="178">
        <v>735126.58000000007</v>
      </c>
      <c r="D179" s="179">
        <v>6.1818972727118666</v>
      </c>
      <c r="E179" s="179">
        <v>5.322592199019657</v>
      </c>
      <c r="F179" s="180"/>
      <c r="G179" s="166">
        <f t="shared" si="33"/>
        <v>0</v>
      </c>
      <c r="H179" s="166">
        <f t="shared" si="34"/>
        <v>0</v>
      </c>
      <c r="I179" s="166">
        <f t="shared" si="35"/>
        <v>0</v>
      </c>
      <c r="J179" s="166">
        <f t="shared" si="32"/>
        <v>0</v>
      </c>
      <c r="L179" s="189">
        <f t="shared" si="36"/>
        <v>0</v>
      </c>
      <c r="M179" s="191">
        <f t="shared" si="37"/>
        <v>0</v>
      </c>
      <c r="N179" s="191">
        <f t="shared" si="37"/>
        <v>0</v>
      </c>
      <c r="O179" s="189">
        <f t="shared" si="38"/>
        <v>0</v>
      </c>
      <c r="P179" s="191">
        <f t="shared" si="39"/>
        <v>0</v>
      </c>
      <c r="Q179" s="191">
        <f t="shared" si="39"/>
        <v>0</v>
      </c>
      <c r="R179" s="189">
        <f t="shared" si="40"/>
        <v>0</v>
      </c>
      <c r="S179" s="191">
        <f t="shared" si="41"/>
        <v>0</v>
      </c>
      <c r="T179" s="191">
        <f t="shared" si="41"/>
        <v>0</v>
      </c>
      <c r="W179" s="187">
        <f t="shared" si="47"/>
        <v>0.71500000000000052</v>
      </c>
      <c r="X179" s="187">
        <f t="shared" si="44"/>
        <v>0.6</v>
      </c>
      <c r="Y179" s="165">
        <f t="shared" si="42"/>
        <v>100000</v>
      </c>
      <c r="Z179" s="165"/>
      <c r="AA179" s="188">
        <f t="shared" si="45"/>
        <v>0.25</v>
      </c>
      <c r="AB179" s="188">
        <f t="shared" si="46"/>
        <v>0.71500000000000052</v>
      </c>
      <c r="AC179" s="165">
        <f t="shared" si="43"/>
        <v>100000</v>
      </c>
    </row>
    <row r="180" spans="1:29" ht="12" customHeight="1" x14ac:dyDescent="0.25">
      <c r="A180" s="170" t="s">
        <v>804</v>
      </c>
      <c r="B180" s="177">
        <v>502162</v>
      </c>
      <c r="C180" s="178">
        <v>128712.94</v>
      </c>
      <c r="D180" s="179">
        <v>0</v>
      </c>
      <c r="E180" s="179">
        <v>2.4562176887576341</v>
      </c>
      <c r="F180" s="180"/>
      <c r="G180" s="166">
        <f t="shared" si="33"/>
        <v>0</v>
      </c>
      <c r="H180" s="166">
        <f t="shared" si="34"/>
        <v>0</v>
      </c>
      <c r="I180" s="166">
        <f t="shared" si="35"/>
        <v>0</v>
      </c>
      <c r="J180" s="166">
        <f t="shared" si="32"/>
        <v>0</v>
      </c>
      <c r="L180" s="189">
        <f t="shared" si="36"/>
        <v>0</v>
      </c>
      <c r="M180" s="191">
        <f t="shared" si="37"/>
        <v>0</v>
      </c>
      <c r="N180" s="191">
        <f t="shared" si="37"/>
        <v>0</v>
      </c>
      <c r="O180" s="189">
        <f t="shared" si="38"/>
        <v>0</v>
      </c>
      <c r="P180" s="191">
        <f t="shared" si="39"/>
        <v>0</v>
      </c>
      <c r="Q180" s="191">
        <f t="shared" si="39"/>
        <v>0</v>
      </c>
      <c r="R180" s="189">
        <f t="shared" si="40"/>
        <v>0</v>
      </c>
      <c r="S180" s="191">
        <f t="shared" si="41"/>
        <v>0</v>
      </c>
      <c r="T180" s="191">
        <f t="shared" si="41"/>
        <v>0</v>
      </c>
      <c r="W180" s="187">
        <f t="shared" si="47"/>
        <v>0.72000000000000053</v>
      </c>
      <c r="X180" s="187">
        <f t="shared" si="44"/>
        <v>0.6</v>
      </c>
      <c r="Y180" s="165">
        <f t="shared" si="42"/>
        <v>100000</v>
      </c>
      <c r="Z180" s="165"/>
      <c r="AA180" s="188">
        <f t="shared" si="45"/>
        <v>0.25</v>
      </c>
      <c r="AB180" s="188">
        <f t="shared" si="46"/>
        <v>0.72000000000000053</v>
      </c>
      <c r="AC180" s="165">
        <f t="shared" si="43"/>
        <v>100000</v>
      </c>
    </row>
    <row r="181" spans="1:29" ht="12" customHeight="1" x14ac:dyDescent="0.25">
      <c r="A181" s="170" t="s">
        <v>805</v>
      </c>
      <c r="B181" s="177">
        <v>502171</v>
      </c>
      <c r="C181" s="178">
        <v>140117.29999999999</v>
      </c>
      <c r="D181" s="179">
        <v>13.966919145601578</v>
      </c>
      <c r="E181" s="179">
        <v>6.1591966159781846</v>
      </c>
      <c r="F181" s="180"/>
      <c r="G181" s="166">
        <f t="shared" si="33"/>
        <v>0</v>
      </c>
      <c r="H181" s="166">
        <f t="shared" si="34"/>
        <v>0</v>
      </c>
      <c r="I181" s="166">
        <f t="shared" si="35"/>
        <v>0</v>
      </c>
      <c r="J181" s="166">
        <f t="shared" si="32"/>
        <v>0</v>
      </c>
      <c r="L181" s="189">
        <f t="shared" si="36"/>
        <v>0</v>
      </c>
      <c r="M181" s="191">
        <f t="shared" si="37"/>
        <v>0</v>
      </c>
      <c r="N181" s="191">
        <f t="shared" si="37"/>
        <v>0</v>
      </c>
      <c r="O181" s="189">
        <f t="shared" si="38"/>
        <v>0</v>
      </c>
      <c r="P181" s="191">
        <f t="shared" si="39"/>
        <v>0</v>
      </c>
      <c r="Q181" s="191">
        <f t="shared" si="39"/>
        <v>0</v>
      </c>
      <c r="R181" s="189">
        <f t="shared" si="40"/>
        <v>0</v>
      </c>
      <c r="S181" s="191">
        <f t="shared" si="41"/>
        <v>0</v>
      </c>
      <c r="T181" s="191">
        <f t="shared" si="41"/>
        <v>0</v>
      </c>
      <c r="W181" s="187">
        <f t="shared" si="47"/>
        <v>0.72500000000000053</v>
      </c>
      <c r="X181" s="187">
        <f t="shared" si="44"/>
        <v>0.6</v>
      </c>
      <c r="Y181" s="165">
        <f t="shared" si="42"/>
        <v>100000</v>
      </c>
      <c r="Z181" s="165"/>
      <c r="AA181" s="188">
        <f t="shared" si="45"/>
        <v>0.25</v>
      </c>
      <c r="AB181" s="188">
        <f t="shared" si="46"/>
        <v>0.72500000000000053</v>
      </c>
      <c r="AC181" s="165">
        <f t="shared" si="43"/>
        <v>100000</v>
      </c>
    </row>
    <row r="182" spans="1:29" ht="12" customHeight="1" x14ac:dyDescent="0.25">
      <c r="A182" s="170" t="s">
        <v>806</v>
      </c>
      <c r="B182" s="177">
        <v>502189</v>
      </c>
      <c r="C182" s="178">
        <v>167994.28999999998</v>
      </c>
      <c r="D182" s="179">
        <v>0</v>
      </c>
      <c r="E182" s="179">
        <v>0.37106023067807847</v>
      </c>
      <c r="F182" s="180"/>
      <c r="G182" s="166">
        <f t="shared" si="33"/>
        <v>0</v>
      </c>
      <c r="H182" s="166">
        <f t="shared" si="34"/>
        <v>0</v>
      </c>
      <c r="I182" s="166">
        <f t="shared" si="35"/>
        <v>0</v>
      </c>
      <c r="J182" s="166">
        <f t="shared" si="32"/>
        <v>0</v>
      </c>
      <c r="L182" s="189">
        <f t="shared" si="36"/>
        <v>0</v>
      </c>
      <c r="M182" s="191">
        <f t="shared" si="37"/>
        <v>0</v>
      </c>
      <c r="N182" s="191">
        <f t="shared" si="37"/>
        <v>0</v>
      </c>
      <c r="O182" s="189">
        <f t="shared" si="38"/>
        <v>0</v>
      </c>
      <c r="P182" s="191">
        <f t="shared" si="39"/>
        <v>0</v>
      </c>
      <c r="Q182" s="191">
        <f t="shared" si="39"/>
        <v>0</v>
      </c>
      <c r="R182" s="189">
        <f t="shared" si="40"/>
        <v>0</v>
      </c>
      <c r="S182" s="191">
        <f t="shared" si="41"/>
        <v>0</v>
      </c>
      <c r="T182" s="191">
        <f t="shared" si="41"/>
        <v>0</v>
      </c>
      <c r="W182" s="187">
        <f t="shared" si="47"/>
        <v>0.73000000000000054</v>
      </c>
      <c r="X182" s="187">
        <f t="shared" si="44"/>
        <v>0.6</v>
      </c>
      <c r="Y182" s="165">
        <f t="shared" si="42"/>
        <v>100000</v>
      </c>
      <c r="Z182" s="165"/>
      <c r="AA182" s="188">
        <f t="shared" si="45"/>
        <v>0.25</v>
      </c>
      <c r="AB182" s="188">
        <f t="shared" si="46"/>
        <v>0.73000000000000054</v>
      </c>
      <c r="AC182" s="165">
        <f t="shared" si="43"/>
        <v>100000</v>
      </c>
    </row>
    <row r="183" spans="1:29" ht="12" customHeight="1" x14ac:dyDescent="0.25">
      <c r="A183" s="170" t="s">
        <v>807</v>
      </c>
      <c r="B183" s="177">
        <v>502197</v>
      </c>
      <c r="C183" s="178">
        <v>850008.24</v>
      </c>
      <c r="D183" s="179">
        <v>12.950362692954601</v>
      </c>
      <c r="E183" s="179">
        <v>1.5853599254520168</v>
      </c>
      <c r="F183" s="180"/>
      <c r="G183" s="166">
        <f t="shared" si="33"/>
        <v>0</v>
      </c>
      <c r="H183" s="166">
        <f t="shared" si="34"/>
        <v>0</v>
      </c>
      <c r="I183" s="166">
        <f t="shared" si="35"/>
        <v>0</v>
      </c>
      <c r="J183" s="166">
        <f t="shared" si="32"/>
        <v>0</v>
      </c>
      <c r="L183" s="189">
        <f t="shared" si="36"/>
        <v>0</v>
      </c>
      <c r="M183" s="191">
        <f t="shared" si="37"/>
        <v>0</v>
      </c>
      <c r="N183" s="191">
        <f t="shared" si="37"/>
        <v>0</v>
      </c>
      <c r="O183" s="189">
        <f t="shared" si="38"/>
        <v>0</v>
      </c>
      <c r="P183" s="191">
        <f t="shared" si="39"/>
        <v>0</v>
      </c>
      <c r="Q183" s="191">
        <f t="shared" si="39"/>
        <v>0</v>
      </c>
      <c r="R183" s="189">
        <f t="shared" si="40"/>
        <v>0</v>
      </c>
      <c r="S183" s="191">
        <f t="shared" si="41"/>
        <v>0</v>
      </c>
      <c r="T183" s="191">
        <f t="shared" si="41"/>
        <v>0</v>
      </c>
      <c r="W183" s="187">
        <f t="shared" si="47"/>
        <v>0.73500000000000054</v>
      </c>
      <c r="X183" s="187">
        <f t="shared" si="44"/>
        <v>0.6</v>
      </c>
      <c r="Y183" s="165">
        <f t="shared" si="42"/>
        <v>100000</v>
      </c>
      <c r="Z183" s="165"/>
      <c r="AA183" s="188">
        <f t="shared" si="45"/>
        <v>0.25</v>
      </c>
      <c r="AB183" s="188">
        <f t="shared" si="46"/>
        <v>0.73500000000000054</v>
      </c>
      <c r="AC183" s="165">
        <f t="shared" si="43"/>
        <v>100000</v>
      </c>
    </row>
    <row r="184" spans="1:29" ht="12" customHeight="1" x14ac:dyDescent="0.25">
      <c r="A184" s="170" t="s">
        <v>808</v>
      </c>
      <c r="B184" s="177">
        <v>502201</v>
      </c>
      <c r="C184" s="178">
        <v>75616.52</v>
      </c>
      <c r="D184" s="179">
        <v>1.3225416879803482</v>
      </c>
      <c r="E184" s="179">
        <v>17.671508818443375</v>
      </c>
      <c r="F184" s="180"/>
      <c r="G184" s="166">
        <f t="shared" si="33"/>
        <v>0</v>
      </c>
      <c r="H184" s="166">
        <f t="shared" si="34"/>
        <v>0</v>
      </c>
      <c r="I184" s="166">
        <f t="shared" si="35"/>
        <v>0</v>
      </c>
      <c r="J184" s="166">
        <f t="shared" si="32"/>
        <v>0</v>
      </c>
      <c r="L184" s="189">
        <f t="shared" si="36"/>
        <v>0</v>
      </c>
      <c r="M184" s="191">
        <f t="shared" si="37"/>
        <v>0</v>
      </c>
      <c r="N184" s="191">
        <f t="shared" si="37"/>
        <v>0</v>
      </c>
      <c r="O184" s="189">
        <f t="shared" si="38"/>
        <v>0</v>
      </c>
      <c r="P184" s="191">
        <f t="shared" si="39"/>
        <v>0</v>
      </c>
      <c r="Q184" s="191">
        <f t="shared" si="39"/>
        <v>0</v>
      </c>
      <c r="R184" s="189">
        <f t="shared" si="40"/>
        <v>0</v>
      </c>
      <c r="S184" s="191">
        <f t="shared" si="41"/>
        <v>0</v>
      </c>
      <c r="T184" s="191">
        <f t="shared" si="41"/>
        <v>0</v>
      </c>
      <c r="W184" s="187">
        <f t="shared" si="47"/>
        <v>0.74000000000000055</v>
      </c>
      <c r="X184" s="187">
        <f t="shared" si="44"/>
        <v>0.6</v>
      </c>
      <c r="Y184" s="165">
        <f t="shared" si="42"/>
        <v>100000</v>
      </c>
      <c r="Z184" s="165"/>
      <c r="AA184" s="188">
        <f t="shared" si="45"/>
        <v>0.25</v>
      </c>
      <c r="AB184" s="188">
        <f t="shared" si="46"/>
        <v>0.74000000000000055</v>
      </c>
      <c r="AC184" s="165">
        <f t="shared" si="43"/>
        <v>100000</v>
      </c>
    </row>
    <row r="185" spans="1:29" ht="12" customHeight="1" x14ac:dyDescent="0.25">
      <c r="A185" s="170" t="s">
        <v>809</v>
      </c>
      <c r="B185" s="177">
        <v>502219</v>
      </c>
      <c r="C185" s="178">
        <v>103680.05</v>
      </c>
      <c r="D185" s="179">
        <v>90.754441187094343</v>
      </c>
      <c r="E185" s="179">
        <v>0</v>
      </c>
      <c r="F185" s="180"/>
      <c r="G185" s="166">
        <f t="shared" si="33"/>
        <v>1</v>
      </c>
      <c r="H185" s="166">
        <f t="shared" si="34"/>
        <v>0</v>
      </c>
      <c r="I185" s="166">
        <f t="shared" si="35"/>
        <v>0</v>
      </c>
      <c r="J185" s="166">
        <f t="shared" si="32"/>
        <v>1</v>
      </c>
      <c r="L185" s="189">
        <f t="shared" si="36"/>
        <v>103680.05</v>
      </c>
      <c r="M185" s="191">
        <f t="shared" si="37"/>
        <v>0.90754441187094348</v>
      </c>
      <c r="N185" s="191">
        <f t="shared" si="37"/>
        <v>0</v>
      </c>
      <c r="O185" s="189">
        <f t="shared" si="38"/>
        <v>0</v>
      </c>
      <c r="P185" s="191">
        <f t="shared" si="39"/>
        <v>0</v>
      </c>
      <c r="Q185" s="191">
        <f t="shared" si="39"/>
        <v>0</v>
      </c>
      <c r="R185" s="189">
        <f t="shared" si="40"/>
        <v>0</v>
      </c>
      <c r="S185" s="191">
        <f t="shared" si="41"/>
        <v>0</v>
      </c>
      <c r="T185" s="191">
        <f t="shared" si="41"/>
        <v>0</v>
      </c>
      <c r="W185" s="187">
        <f t="shared" si="47"/>
        <v>0.74500000000000055</v>
      </c>
      <c r="X185" s="187">
        <f t="shared" si="44"/>
        <v>0.6</v>
      </c>
      <c r="Y185" s="165">
        <f t="shared" si="42"/>
        <v>100000</v>
      </c>
      <c r="Z185" s="165"/>
      <c r="AA185" s="188">
        <f t="shared" si="45"/>
        <v>0.25</v>
      </c>
      <c r="AB185" s="188">
        <f t="shared" si="46"/>
        <v>0.74500000000000055</v>
      </c>
      <c r="AC185" s="165">
        <f t="shared" si="43"/>
        <v>100000</v>
      </c>
    </row>
    <row r="186" spans="1:29" ht="12" customHeight="1" x14ac:dyDescent="0.25">
      <c r="A186" s="170" t="s">
        <v>810</v>
      </c>
      <c r="B186" s="177">
        <v>502227</v>
      </c>
      <c r="C186" s="178">
        <v>918412.13</v>
      </c>
      <c r="D186" s="179">
        <v>2.9977794391718238</v>
      </c>
      <c r="E186" s="179">
        <v>31.046214513739056</v>
      </c>
      <c r="F186" s="180"/>
      <c r="G186" s="166">
        <f t="shared" si="33"/>
        <v>0</v>
      </c>
      <c r="H186" s="166">
        <f t="shared" si="34"/>
        <v>1</v>
      </c>
      <c r="I186" s="166">
        <f t="shared" si="35"/>
        <v>0</v>
      </c>
      <c r="J186" s="166">
        <f t="shared" si="32"/>
        <v>1</v>
      </c>
      <c r="L186" s="189">
        <f t="shared" si="36"/>
        <v>0</v>
      </c>
      <c r="M186" s="191">
        <f t="shared" si="37"/>
        <v>0</v>
      </c>
      <c r="N186" s="191">
        <f t="shared" si="37"/>
        <v>0</v>
      </c>
      <c r="O186" s="189">
        <f t="shared" si="38"/>
        <v>918412.13</v>
      </c>
      <c r="P186" s="191">
        <f t="shared" si="39"/>
        <v>2.9977794391718236E-2</v>
      </c>
      <c r="Q186" s="191">
        <f t="shared" si="39"/>
        <v>0.31046214513739057</v>
      </c>
      <c r="R186" s="189">
        <f t="shared" si="40"/>
        <v>0</v>
      </c>
      <c r="S186" s="191">
        <f t="shared" si="41"/>
        <v>0</v>
      </c>
      <c r="T186" s="191">
        <f t="shared" si="41"/>
        <v>0</v>
      </c>
      <c r="W186" s="187">
        <f t="shared" si="47"/>
        <v>0.75000000000000056</v>
      </c>
      <c r="X186" s="187">
        <f t="shared" si="44"/>
        <v>0.6</v>
      </c>
      <c r="Y186" s="165">
        <f t="shared" si="42"/>
        <v>100000</v>
      </c>
      <c r="Z186" s="165"/>
      <c r="AA186" s="188">
        <f t="shared" si="45"/>
        <v>0.25</v>
      </c>
      <c r="AB186" s="188">
        <f t="shared" si="46"/>
        <v>0.75000000000000056</v>
      </c>
      <c r="AC186" s="165">
        <f t="shared" si="43"/>
        <v>100000</v>
      </c>
    </row>
    <row r="187" spans="1:29" ht="12" customHeight="1" x14ac:dyDescent="0.25">
      <c r="A187" s="170" t="s">
        <v>811</v>
      </c>
      <c r="B187" s="177">
        <v>502243</v>
      </c>
      <c r="C187" s="178">
        <v>158367.72</v>
      </c>
      <c r="D187" s="179">
        <v>55.996739739638855</v>
      </c>
      <c r="E187" s="179">
        <v>0</v>
      </c>
      <c r="F187" s="180"/>
      <c r="G187" s="166">
        <f t="shared" si="33"/>
        <v>0</v>
      </c>
      <c r="H187" s="166">
        <f t="shared" si="34"/>
        <v>0</v>
      </c>
      <c r="I187" s="166">
        <f t="shared" si="35"/>
        <v>0</v>
      </c>
      <c r="J187" s="166">
        <f t="shared" si="32"/>
        <v>0</v>
      </c>
      <c r="L187" s="189">
        <f t="shared" si="36"/>
        <v>0</v>
      </c>
      <c r="M187" s="191">
        <f t="shared" si="37"/>
        <v>0</v>
      </c>
      <c r="N187" s="191">
        <f t="shared" si="37"/>
        <v>0</v>
      </c>
      <c r="O187" s="189">
        <f t="shared" si="38"/>
        <v>0</v>
      </c>
      <c r="P187" s="191">
        <f t="shared" si="39"/>
        <v>0</v>
      </c>
      <c r="Q187" s="191">
        <f t="shared" si="39"/>
        <v>0</v>
      </c>
      <c r="R187" s="189">
        <f t="shared" si="40"/>
        <v>0</v>
      </c>
      <c r="S187" s="191">
        <f t="shared" si="41"/>
        <v>0</v>
      </c>
      <c r="T187" s="191">
        <f t="shared" si="41"/>
        <v>0</v>
      </c>
      <c r="W187" s="187">
        <f t="shared" si="47"/>
        <v>0.75500000000000056</v>
      </c>
      <c r="X187" s="187">
        <f t="shared" si="44"/>
        <v>0.6</v>
      </c>
      <c r="Y187" s="165">
        <f t="shared" si="42"/>
        <v>100000</v>
      </c>
      <c r="Z187" s="165"/>
      <c r="AA187" s="188">
        <f t="shared" si="45"/>
        <v>0.25</v>
      </c>
      <c r="AB187" s="188">
        <f t="shared" si="46"/>
        <v>0.75500000000000056</v>
      </c>
      <c r="AC187" s="165">
        <f t="shared" si="43"/>
        <v>100000</v>
      </c>
    </row>
    <row r="188" spans="1:29" ht="12" customHeight="1" x14ac:dyDescent="0.25">
      <c r="A188" s="170" t="s">
        <v>812</v>
      </c>
      <c r="B188" s="177">
        <v>502251</v>
      </c>
      <c r="C188" s="178">
        <v>301279.77999999997</v>
      </c>
      <c r="D188" s="179">
        <v>25.829224251292271</v>
      </c>
      <c r="E188" s="179">
        <v>2.0504794579974805</v>
      </c>
      <c r="F188" s="180"/>
      <c r="G188" s="166">
        <f t="shared" si="33"/>
        <v>0</v>
      </c>
      <c r="H188" s="166">
        <f t="shared" si="34"/>
        <v>0</v>
      </c>
      <c r="I188" s="166">
        <f t="shared" si="35"/>
        <v>0</v>
      </c>
      <c r="J188" s="166">
        <f t="shared" si="32"/>
        <v>0</v>
      </c>
      <c r="L188" s="189">
        <f t="shared" si="36"/>
        <v>0</v>
      </c>
      <c r="M188" s="191">
        <f t="shared" si="37"/>
        <v>0</v>
      </c>
      <c r="N188" s="191">
        <f t="shared" si="37"/>
        <v>0</v>
      </c>
      <c r="O188" s="189">
        <f t="shared" si="38"/>
        <v>0</v>
      </c>
      <c r="P188" s="191">
        <f t="shared" si="39"/>
        <v>0</v>
      </c>
      <c r="Q188" s="191">
        <f t="shared" si="39"/>
        <v>0</v>
      </c>
      <c r="R188" s="189">
        <f t="shared" si="40"/>
        <v>0</v>
      </c>
      <c r="S188" s="191">
        <f t="shared" si="41"/>
        <v>0</v>
      </c>
      <c r="T188" s="191">
        <f t="shared" si="41"/>
        <v>0</v>
      </c>
      <c r="W188" s="187">
        <f t="shared" si="47"/>
        <v>0.76000000000000056</v>
      </c>
      <c r="X188" s="187">
        <f t="shared" si="44"/>
        <v>0.6</v>
      </c>
      <c r="Y188" s="165">
        <f t="shared" si="42"/>
        <v>100000</v>
      </c>
      <c r="Z188" s="165"/>
      <c r="AA188" s="188">
        <f t="shared" si="45"/>
        <v>0.25</v>
      </c>
      <c r="AB188" s="188">
        <f t="shared" si="46"/>
        <v>0.76000000000000056</v>
      </c>
      <c r="AC188" s="165">
        <f t="shared" si="43"/>
        <v>100000</v>
      </c>
    </row>
    <row r="189" spans="1:29" ht="12" customHeight="1" x14ac:dyDescent="0.25">
      <c r="A189" s="170" t="s">
        <v>813</v>
      </c>
      <c r="B189" s="177">
        <v>502260</v>
      </c>
      <c r="C189" s="178">
        <v>196973.62999999998</v>
      </c>
      <c r="D189" s="179">
        <v>29.126233800940771</v>
      </c>
      <c r="E189" s="179">
        <v>4.0234979677228884</v>
      </c>
      <c r="F189" s="180"/>
      <c r="G189" s="166">
        <f t="shared" si="33"/>
        <v>0</v>
      </c>
      <c r="H189" s="166">
        <f t="shared" si="34"/>
        <v>0</v>
      </c>
      <c r="I189" s="166">
        <f t="shared" si="35"/>
        <v>0</v>
      </c>
      <c r="J189" s="166">
        <f t="shared" si="32"/>
        <v>0</v>
      </c>
      <c r="L189" s="189">
        <f t="shared" si="36"/>
        <v>0</v>
      </c>
      <c r="M189" s="191">
        <f t="shared" si="37"/>
        <v>0</v>
      </c>
      <c r="N189" s="191">
        <f t="shared" si="37"/>
        <v>0</v>
      </c>
      <c r="O189" s="189">
        <f t="shared" si="38"/>
        <v>0</v>
      </c>
      <c r="P189" s="191">
        <f t="shared" si="39"/>
        <v>0</v>
      </c>
      <c r="Q189" s="191">
        <f t="shared" si="39"/>
        <v>0</v>
      </c>
      <c r="R189" s="189">
        <f t="shared" si="40"/>
        <v>0</v>
      </c>
      <c r="S189" s="191">
        <f t="shared" si="41"/>
        <v>0</v>
      </c>
      <c r="T189" s="191">
        <f t="shared" si="41"/>
        <v>0</v>
      </c>
      <c r="W189" s="187">
        <f t="shared" si="47"/>
        <v>0.76500000000000057</v>
      </c>
      <c r="X189" s="187">
        <f t="shared" si="44"/>
        <v>0.6</v>
      </c>
      <c r="Y189" s="165">
        <f t="shared" si="42"/>
        <v>100000</v>
      </c>
      <c r="Z189" s="165"/>
      <c r="AA189" s="188">
        <f t="shared" si="45"/>
        <v>0.25</v>
      </c>
      <c r="AB189" s="188">
        <f t="shared" si="46"/>
        <v>0.76500000000000057</v>
      </c>
      <c r="AC189" s="165">
        <f t="shared" si="43"/>
        <v>100000</v>
      </c>
    </row>
    <row r="190" spans="1:29" ht="12" customHeight="1" x14ac:dyDescent="0.25">
      <c r="A190" s="170" t="s">
        <v>814</v>
      </c>
      <c r="B190" s="177">
        <v>502278</v>
      </c>
      <c r="C190" s="178">
        <v>247523.63</v>
      </c>
      <c r="D190" s="179">
        <v>15.784351578877539</v>
      </c>
      <c r="E190" s="179">
        <v>3.6653874217988802</v>
      </c>
      <c r="F190" s="180"/>
      <c r="G190" s="166">
        <f t="shared" si="33"/>
        <v>0</v>
      </c>
      <c r="H190" s="166">
        <f t="shared" si="34"/>
        <v>0</v>
      </c>
      <c r="I190" s="166">
        <f t="shared" si="35"/>
        <v>0</v>
      </c>
      <c r="J190" s="166">
        <f t="shared" si="32"/>
        <v>0</v>
      </c>
      <c r="L190" s="189">
        <f t="shared" si="36"/>
        <v>0</v>
      </c>
      <c r="M190" s="191">
        <f t="shared" si="37"/>
        <v>0</v>
      </c>
      <c r="N190" s="191">
        <f t="shared" si="37"/>
        <v>0</v>
      </c>
      <c r="O190" s="189">
        <f t="shared" si="38"/>
        <v>0</v>
      </c>
      <c r="P190" s="191">
        <f t="shared" si="39"/>
        <v>0</v>
      </c>
      <c r="Q190" s="191">
        <f t="shared" si="39"/>
        <v>0</v>
      </c>
      <c r="R190" s="189">
        <f t="shared" si="40"/>
        <v>0</v>
      </c>
      <c r="S190" s="191">
        <f t="shared" si="41"/>
        <v>0</v>
      </c>
      <c r="T190" s="191">
        <f t="shared" si="41"/>
        <v>0</v>
      </c>
      <c r="W190" s="187">
        <f t="shared" si="47"/>
        <v>0.77000000000000057</v>
      </c>
      <c r="X190" s="187">
        <f t="shared" si="44"/>
        <v>0.6</v>
      </c>
      <c r="Y190" s="165">
        <f t="shared" si="42"/>
        <v>100000</v>
      </c>
      <c r="Z190" s="165"/>
      <c r="AA190" s="188">
        <f t="shared" si="45"/>
        <v>0.25</v>
      </c>
      <c r="AB190" s="188">
        <f t="shared" si="46"/>
        <v>0.77000000000000057</v>
      </c>
      <c r="AC190" s="165">
        <f t="shared" si="43"/>
        <v>100000</v>
      </c>
    </row>
    <row r="191" spans="1:29" ht="12" customHeight="1" x14ac:dyDescent="0.25">
      <c r="A191" s="170" t="s">
        <v>815</v>
      </c>
      <c r="B191" s="177">
        <v>502286</v>
      </c>
      <c r="C191" s="178">
        <v>179508.41</v>
      </c>
      <c r="D191" s="179">
        <v>0</v>
      </c>
      <c r="E191" s="179">
        <v>0</v>
      </c>
      <c r="F191" s="180"/>
      <c r="G191" s="166">
        <f t="shared" si="33"/>
        <v>0</v>
      </c>
      <c r="H191" s="166">
        <f t="shared" si="34"/>
        <v>0</v>
      </c>
      <c r="I191" s="166">
        <f t="shared" si="35"/>
        <v>0</v>
      </c>
      <c r="J191" s="166">
        <f t="shared" si="32"/>
        <v>0</v>
      </c>
      <c r="L191" s="189">
        <f t="shared" si="36"/>
        <v>0</v>
      </c>
      <c r="M191" s="191">
        <f t="shared" si="37"/>
        <v>0</v>
      </c>
      <c r="N191" s="191">
        <f t="shared" si="37"/>
        <v>0</v>
      </c>
      <c r="O191" s="189">
        <f t="shared" si="38"/>
        <v>0</v>
      </c>
      <c r="P191" s="191">
        <f t="shared" si="39"/>
        <v>0</v>
      </c>
      <c r="Q191" s="191">
        <f t="shared" si="39"/>
        <v>0</v>
      </c>
      <c r="R191" s="189">
        <f t="shared" si="40"/>
        <v>0</v>
      </c>
      <c r="S191" s="191">
        <f t="shared" si="41"/>
        <v>0</v>
      </c>
      <c r="T191" s="191">
        <f t="shared" si="41"/>
        <v>0</v>
      </c>
      <c r="W191" s="187">
        <f t="shared" si="47"/>
        <v>0.77500000000000058</v>
      </c>
      <c r="X191" s="187">
        <f t="shared" si="44"/>
        <v>0.6</v>
      </c>
      <c r="Y191" s="165">
        <f t="shared" si="42"/>
        <v>100000</v>
      </c>
      <c r="Z191" s="165"/>
      <c r="AA191" s="188">
        <f t="shared" si="45"/>
        <v>0.25</v>
      </c>
      <c r="AB191" s="188">
        <f t="shared" si="46"/>
        <v>0.77500000000000058</v>
      </c>
      <c r="AC191" s="165">
        <f t="shared" si="43"/>
        <v>100000</v>
      </c>
    </row>
    <row r="192" spans="1:29" ht="12" customHeight="1" x14ac:dyDescent="0.25">
      <c r="A192" s="170" t="s">
        <v>816</v>
      </c>
      <c r="B192" s="177">
        <v>502294</v>
      </c>
      <c r="C192" s="178">
        <v>73626.2</v>
      </c>
      <c r="D192" s="179">
        <v>0</v>
      </c>
      <c r="E192" s="179">
        <v>31.004588040670306</v>
      </c>
      <c r="F192" s="180"/>
      <c r="G192" s="166">
        <f t="shared" si="33"/>
        <v>0</v>
      </c>
      <c r="H192" s="166">
        <f t="shared" si="34"/>
        <v>1</v>
      </c>
      <c r="I192" s="166">
        <f t="shared" si="35"/>
        <v>0</v>
      </c>
      <c r="J192" s="166">
        <f t="shared" si="32"/>
        <v>1</v>
      </c>
      <c r="L192" s="189">
        <f t="shared" si="36"/>
        <v>0</v>
      </c>
      <c r="M192" s="191">
        <f t="shared" si="37"/>
        <v>0</v>
      </c>
      <c r="N192" s="191">
        <f t="shared" si="37"/>
        <v>0</v>
      </c>
      <c r="O192" s="189">
        <f t="shared" si="38"/>
        <v>73626.2</v>
      </c>
      <c r="P192" s="191">
        <f t="shared" si="39"/>
        <v>0</v>
      </c>
      <c r="Q192" s="191">
        <f t="shared" si="39"/>
        <v>0.31004588040670306</v>
      </c>
      <c r="R192" s="189">
        <f t="shared" si="40"/>
        <v>0</v>
      </c>
      <c r="S192" s="191">
        <f t="shared" si="41"/>
        <v>0</v>
      </c>
      <c r="T192" s="191">
        <f t="shared" si="41"/>
        <v>0</v>
      </c>
      <c r="W192" s="187">
        <f t="shared" si="47"/>
        <v>0.78000000000000058</v>
      </c>
      <c r="X192" s="187">
        <f t="shared" si="44"/>
        <v>0.6</v>
      </c>
      <c r="Y192" s="165">
        <f t="shared" si="42"/>
        <v>100000</v>
      </c>
      <c r="Z192" s="165"/>
      <c r="AA192" s="188">
        <f t="shared" si="45"/>
        <v>0.25</v>
      </c>
      <c r="AB192" s="188">
        <f t="shared" si="46"/>
        <v>0.78000000000000058</v>
      </c>
      <c r="AC192" s="165">
        <f t="shared" si="43"/>
        <v>100000</v>
      </c>
    </row>
    <row r="193" spans="1:29" ht="12" customHeight="1" x14ac:dyDescent="0.25">
      <c r="A193" s="170" t="s">
        <v>817</v>
      </c>
      <c r="B193" s="177">
        <v>502324</v>
      </c>
      <c r="C193" s="178">
        <v>436972.02999999997</v>
      </c>
      <c r="D193" s="179">
        <v>61.284927092473175</v>
      </c>
      <c r="E193" s="179">
        <v>19.003431409557265</v>
      </c>
      <c r="F193" s="180"/>
      <c r="G193" s="166">
        <f t="shared" si="33"/>
        <v>1</v>
      </c>
      <c r="H193" s="166">
        <f t="shared" si="34"/>
        <v>0</v>
      </c>
      <c r="I193" s="166">
        <f t="shared" si="35"/>
        <v>0</v>
      </c>
      <c r="J193" s="166">
        <f t="shared" si="32"/>
        <v>1</v>
      </c>
      <c r="L193" s="189">
        <f t="shared" si="36"/>
        <v>436972.02999999997</v>
      </c>
      <c r="M193" s="191">
        <f t="shared" si="37"/>
        <v>0.61284927092473174</v>
      </c>
      <c r="N193" s="191">
        <f t="shared" si="37"/>
        <v>0.19003431409557264</v>
      </c>
      <c r="O193" s="189">
        <f t="shared" si="38"/>
        <v>0</v>
      </c>
      <c r="P193" s="191">
        <f t="shared" si="39"/>
        <v>0</v>
      </c>
      <c r="Q193" s="191">
        <f t="shared" si="39"/>
        <v>0</v>
      </c>
      <c r="R193" s="189">
        <f t="shared" si="40"/>
        <v>0</v>
      </c>
      <c r="S193" s="191">
        <f t="shared" si="41"/>
        <v>0</v>
      </c>
      <c r="T193" s="191">
        <f t="shared" si="41"/>
        <v>0</v>
      </c>
      <c r="W193" s="187">
        <f t="shared" si="47"/>
        <v>0.78500000000000059</v>
      </c>
      <c r="X193" s="187">
        <f t="shared" si="44"/>
        <v>0.6</v>
      </c>
      <c r="Y193" s="165">
        <f t="shared" si="42"/>
        <v>100000</v>
      </c>
      <c r="Z193" s="165"/>
      <c r="AA193" s="188">
        <f t="shared" si="45"/>
        <v>0.25</v>
      </c>
      <c r="AB193" s="188">
        <f t="shared" si="46"/>
        <v>0.78500000000000059</v>
      </c>
      <c r="AC193" s="165">
        <f t="shared" si="43"/>
        <v>100000</v>
      </c>
    </row>
    <row r="194" spans="1:29" ht="12" customHeight="1" x14ac:dyDescent="0.25">
      <c r="A194" s="170" t="s">
        <v>818</v>
      </c>
      <c r="B194" s="177">
        <v>502332</v>
      </c>
      <c r="C194" s="178">
        <v>671058.51</v>
      </c>
      <c r="D194" s="179">
        <v>0</v>
      </c>
      <c r="E194" s="179">
        <v>1.1363331045455334</v>
      </c>
      <c r="F194" s="180"/>
      <c r="G194" s="166">
        <f t="shared" si="33"/>
        <v>0</v>
      </c>
      <c r="H194" s="166">
        <f t="shared" si="34"/>
        <v>0</v>
      </c>
      <c r="I194" s="166">
        <f t="shared" si="35"/>
        <v>0</v>
      </c>
      <c r="J194" s="166">
        <f t="shared" si="32"/>
        <v>0</v>
      </c>
      <c r="L194" s="189">
        <f t="shared" si="36"/>
        <v>0</v>
      </c>
      <c r="M194" s="191">
        <f t="shared" si="37"/>
        <v>0</v>
      </c>
      <c r="N194" s="191">
        <f t="shared" si="37"/>
        <v>0</v>
      </c>
      <c r="O194" s="189">
        <f t="shared" si="38"/>
        <v>0</v>
      </c>
      <c r="P194" s="191">
        <f t="shared" si="39"/>
        <v>0</v>
      </c>
      <c r="Q194" s="191">
        <f t="shared" si="39"/>
        <v>0</v>
      </c>
      <c r="R194" s="189">
        <f t="shared" si="40"/>
        <v>0</v>
      </c>
      <c r="S194" s="191">
        <f t="shared" si="41"/>
        <v>0</v>
      </c>
      <c r="T194" s="191">
        <f t="shared" si="41"/>
        <v>0</v>
      </c>
      <c r="W194" s="187">
        <f t="shared" si="47"/>
        <v>0.79000000000000059</v>
      </c>
      <c r="X194" s="187">
        <f t="shared" si="44"/>
        <v>0.6</v>
      </c>
      <c r="Y194" s="165">
        <f t="shared" si="42"/>
        <v>100000</v>
      </c>
      <c r="Z194" s="165"/>
      <c r="AA194" s="188">
        <f t="shared" si="45"/>
        <v>0.25</v>
      </c>
      <c r="AB194" s="188">
        <f t="shared" si="46"/>
        <v>0.79000000000000059</v>
      </c>
      <c r="AC194" s="165">
        <f t="shared" si="43"/>
        <v>100000</v>
      </c>
    </row>
    <row r="195" spans="1:29" ht="12" customHeight="1" x14ac:dyDescent="0.25">
      <c r="A195" s="170" t="s">
        <v>819</v>
      </c>
      <c r="B195" s="177">
        <v>502341</v>
      </c>
      <c r="C195" s="178">
        <v>296628.17</v>
      </c>
      <c r="D195" s="179">
        <v>3.1650770053296049</v>
      </c>
      <c r="E195" s="179">
        <v>20.774611527961085</v>
      </c>
      <c r="F195" s="180"/>
      <c r="G195" s="166">
        <f t="shared" si="33"/>
        <v>0</v>
      </c>
      <c r="H195" s="166">
        <f t="shared" si="34"/>
        <v>0</v>
      </c>
      <c r="I195" s="166">
        <f t="shared" si="35"/>
        <v>0</v>
      </c>
      <c r="J195" s="166">
        <f t="shared" ref="J195:J258" si="48">IF(OR(AND(ISNUMBER(D195),D195&gt;=$D$1),AND(ISNUMBER(E195),E195&gt;=$E$1)),1,0)</f>
        <v>0</v>
      </c>
      <c r="L195" s="189">
        <f t="shared" si="36"/>
        <v>0</v>
      </c>
      <c r="M195" s="191">
        <f t="shared" si="37"/>
        <v>0</v>
      </c>
      <c r="N195" s="191">
        <f t="shared" si="37"/>
        <v>0</v>
      </c>
      <c r="O195" s="189">
        <f t="shared" si="38"/>
        <v>0</v>
      </c>
      <c r="P195" s="191">
        <f t="shared" si="39"/>
        <v>0</v>
      </c>
      <c r="Q195" s="191">
        <f t="shared" si="39"/>
        <v>0</v>
      </c>
      <c r="R195" s="189">
        <f t="shared" si="40"/>
        <v>0</v>
      </c>
      <c r="S195" s="191">
        <f t="shared" si="41"/>
        <v>0</v>
      </c>
      <c r="T195" s="191">
        <f t="shared" si="41"/>
        <v>0</v>
      </c>
      <c r="W195" s="187">
        <f t="shared" si="47"/>
        <v>0.7950000000000006</v>
      </c>
      <c r="X195" s="187">
        <f t="shared" si="44"/>
        <v>0.6</v>
      </c>
      <c r="Y195" s="165">
        <f t="shared" si="42"/>
        <v>100000</v>
      </c>
      <c r="Z195" s="165"/>
      <c r="AA195" s="188">
        <f t="shared" si="45"/>
        <v>0.25</v>
      </c>
      <c r="AB195" s="188">
        <f t="shared" si="46"/>
        <v>0.7950000000000006</v>
      </c>
      <c r="AC195" s="165">
        <f t="shared" si="43"/>
        <v>100000</v>
      </c>
    </row>
    <row r="196" spans="1:29" ht="12" customHeight="1" x14ac:dyDescent="0.25">
      <c r="A196" s="170" t="s">
        <v>820</v>
      </c>
      <c r="B196" s="177">
        <v>502359</v>
      </c>
      <c r="C196" s="178">
        <v>58288.26</v>
      </c>
      <c r="D196" s="179" t="s">
        <v>280</v>
      </c>
      <c r="E196" s="179">
        <v>35.423943003273727</v>
      </c>
      <c r="F196" s="180"/>
      <c r="G196" s="166">
        <f t="shared" ref="G196:G259" si="49">IF(AND(ISNUMBER(D196),D196&gt;=$D$1),1,0)</f>
        <v>0</v>
      </c>
      <c r="H196" s="166">
        <f t="shared" ref="H196:H259" si="50">IF(AND(ISNUMBER(E196),E196&gt;=$E$1),1,0)</f>
        <v>1</v>
      </c>
      <c r="I196" s="166">
        <f t="shared" ref="I196:I259" si="51">G196*H196</f>
        <v>0</v>
      </c>
      <c r="J196" s="166">
        <f t="shared" si="48"/>
        <v>1</v>
      </c>
      <c r="L196" s="189">
        <f t="shared" ref="L196:L259" si="52">IF($G196=1,C196,0)</f>
        <v>0</v>
      </c>
      <c r="M196" s="191">
        <f t="shared" ref="M196:N259" si="53">IF($G196=1,D196,0)/100</f>
        <v>0</v>
      </c>
      <c r="N196" s="191">
        <f t="shared" si="53"/>
        <v>0</v>
      </c>
      <c r="O196" s="189">
        <f t="shared" ref="O196:O259" si="54">IF($H196=1,C196,0)</f>
        <v>58288.26</v>
      </c>
      <c r="P196" s="191" t="e">
        <f t="shared" ref="P196:Q259" si="55">IF($H196=1,D196,0)/100</f>
        <v>#VALUE!</v>
      </c>
      <c r="Q196" s="191">
        <f t="shared" si="55"/>
        <v>0.35423943003273728</v>
      </c>
      <c r="R196" s="189">
        <f t="shared" ref="R196:R259" si="56">IF($I196=1,C196,0)</f>
        <v>0</v>
      </c>
      <c r="S196" s="191">
        <f t="shared" ref="S196:T259" si="57">IF($I196=1,D196,0)/100</f>
        <v>0</v>
      </c>
      <c r="T196" s="191">
        <f t="shared" si="57"/>
        <v>0</v>
      </c>
      <c r="W196" s="187">
        <f t="shared" si="47"/>
        <v>0.8000000000000006</v>
      </c>
      <c r="X196" s="187">
        <f t="shared" si="44"/>
        <v>0.6</v>
      </c>
      <c r="Y196" s="165">
        <f t="shared" si="42"/>
        <v>100000</v>
      </c>
      <c r="Z196" s="165"/>
      <c r="AA196" s="188">
        <f t="shared" si="45"/>
        <v>0.25</v>
      </c>
      <c r="AB196" s="188">
        <f t="shared" si="46"/>
        <v>0.8000000000000006</v>
      </c>
      <c r="AC196" s="165">
        <f t="shared" si="43"/>
        <v>100000</v>
      </c>
    </row>
    <row r="197" spans="1:29" ht="12" customHeight="1" x14ac:dyDescent="0.25">
      <c r="A197" s="170" t="s">
        <v>821</v>
      </c>
      <c r="B197" s="177">
        <v>502367</v>
      </c>
      <c r="C197" s="178">
        <v>67810.06</v>
      </c>
      <c r="D197" s="179">
        <v>25.136388317603615</v>
      </c>
      <c r="E197" s="179">
        <v>126.00016870653114</v>
      </c>
      <c r="F197" s="180"/>
      <c r="G197" s="166">
        <f t="shared" si="49"/>
        <v>0</v>
      </c>
      <c r="H197" s="166">
        <f t="shared" si="50"/>
        <v>1</v>
      </c>
      <c r="I197" s="166">
        <f t="shared" si="51"/>
        <v>0</v>
      </c>
      <c r="J197" s="166">
        <f t="shared" si="48"/>
        <v>1</v>
      </c>
      <c r="L197" s="189">
        <f t="shared" si="52"/>
        <v>0</v>
      </c>
      <c r="M197" s="191">
        <f t="shared" si="53"/>
        <v>0</v>
      </c>
      <c r="N197" s="191">
        <f t="shared" si="53"/>
        <v>0</v>
      </c>
      <c r="O197" s="189">
        <f t="shared" si="54"/>
        <v>67810.06</v>
      </c>
      <c r="P197" s="191">
        <f t="shared" si="55"/>
        <v>0.25136388317603614</v>
      </c>
      <c r="Q197" s="191">
        <f t="shared" si="55"/>
        <v>1.2600016870653115</v>
      </c>
      <c r="R197" s="189">
        <f t="shared" si="56"/>
        <v>0</v>
      </c>
      <c r="S197" s="191">
        <f t="shared" si="57"/>
        <v>0</v>
      </c>
      <c r="T197" s="191">
        <f t="shared" si="57"/>
        <v>0</v>
      </c>
      <c r="W197" s="187">
        <f t="shared" si="47"/>
        <v>0.8050000000000006</v>
      </c>
      <c r="X197" s="187">
        <f t="shared" si="44"/>
        <v>0.6</v>
      </c>
      <c r="Y197" s="165">
        <f t="shared" si="42"/>
        <v>100000</v>
      </c>
      <c r="Z197" s="165"/>
      <c r="AA197" s="188">
        <f t="shared" si="45"/>
        <v>0.25</v>
      </c>
      <c r="AB197" s="188">
        <f t="shared" si="46"/>
        <v>0.8050000000000006</v>
      </c>
      <c r="AC197" s="165">
        <f t="shared" si="43"/>
        <v>100000</v>
      </c>
    </row>
    <row r="198" spans="1:29" ht="12" customHeight="1" x14ac:dyDescent="0.25">
      <c r="A198" s="170" t="s">
        <v>822</v>
      </c>
      <c r="B198" s="177">
        <v>502375</v>
      </c>
      <c r="C198" s="178">
        <v>788898.79</v>
      </c>
      <c r="D198" s="179">
        <v>0</v>
      </c>
      <c r="E198" s="179">
        <v>7.6873435184252212</v>
      </c>
      <c r="F198" s="180"/>
      <c r="G198" s="166">
        <f t="shared" si="49"/>
        <v>0</v>
      </c>
      <c r="H198" s="166">
        <f t="shared" si="50"/>
        <v>0</v>
      </c>
      <c r="I198" s="166">
        <f t="shared" si="51"/>
        <v>0</v>
      </c>
      <c r="J198" s="166">
        <f t="shared" si="48"/>
        <v>0</v>
      </c>
      <c r="L198" s="189">
        <f t="shared" si="52"/>
        <v>0</v>
      </c>
      <c r="M198" s="191">
        <f t="shared" si="53"/>
        <v>0</v>
      </c>
      <c r="N198" s="191">
        <f t="shared" si="53"/>
        <v>0</v>
      </c>
      <c r="O198" s="189">
        <f t="shared" si="54"/>
        <v>0</v>
      </c>
      <c r="P198" s="191">
        <f t="shared" si="55"/>
        <v>0</v>
      </c>
      <c r="Q198" s="191">
        <f t="shared" si="55"/>
        <v>0</v>
      </c>
      <c r="R198" s="189">
        <f t="shared" si="56"/>
        <v>0</v>
      </c>
      <c r="S198" s="191">
        <f t="shared" si="57"/>
        <v>0</v>
      </c>
      <c r="T198" s="191">
        <f t="shared" si="57"/>
        <v>0</v>
      </c>
      <c r="W198" s="187">
        <f t="shared" si="47"/>
        <v>0.81000000000000061</v>
      </c>
      <c r="X198" s="187">
        <f t="shared" si="44"/>
        <v>0.6</v>
      </c>
      <c r="Y198" s="165">
        <f t="shared" si="42"/>
        <v>100000</v>
      </c>
      <c r="Z198" s="165"/>
      <c r="AA198" s="188">
        <f t="shared" si="45"/>
        <v>0.25</v>
      </c>
      <c r="AB198" s="188">
        <f t="shared" si="46"/>
        <v>0.81000000000000061</v>
      </c>
      <c r="AC198" s="165">
        <f t="shared" si="43"/>
        <v>100000</v>
      </c>
    </row>
    <row r="199" spans="1:29" ht="12" customHeight="1" x14ac:dyDescent="0.25">
      <c r="A199" s="170" t="s">
        <v>823</v>
      </c>
      <c r="B199" s="177">
        <v>502383</v>
      </c>
      <c r="C199" s="178">
        <v>70144.63</v>
      </c>
      <c r="D199" s="179">
        <v>0</v>
      </c>
      <c r="E199" s="179">
        <v>0</v>
      </c>
      <c r="F199" s="180"/>
      <c r="G199" s="166">
        <f t="shared" si="49"/>
        <v>0</v>
      </c>
      <c r="H199" s="166">
        <f t="shared" si="50"/>
        <v>0</v>
      </c>
      <c r="I199" s="166">
        <f t="shared" si="51"/>
        <v>0</v>
      </c>
      <c r="J199" s="166">
        <f t="shared" si="48"/>
        <v>0</v>
      </c>
      <c r="L199" s="189">
        <f t="shared" si="52"/>
        <v>0</v>
      </c>
      <c r="M199" s="191">
        <f t="shared" si="53"/>
        <v>0</v>
      </c>
      <c r="N199" s="191">
        <f t="shared" si="53"/>
        <v>0</v>
      </c>
      <c r="O199" s="189">
        <f t="shared" si="54"/>
        <v>0</v>
      </c>
      <c r="P199" s="191">
        <f t="shared" si="55"/>
        <v>0</v>
      </c>
      <c r="Q199" s="191">
        <f t="shared" si="55"/>
        <v>0</v>
      </c>
      <c r="R199" s="189">
        <f t="shared" si="56"/>
        <v>0</v>
      </c>
      <c r="S199" s="191">
        <f t="shared" si="57"/>
        <v>0</v>
      </c>
      <c r="T199" s="191">
        <f t="shared" si="57"/>
        <v>0</v>
      </c>
      <c r="W199" s="187">
        <f t="shared" si="47"/>
        <v>0.81500000000000061</v>
      </c>
      <c r="X199" s="187">
        <f t="shared" si="44"/>
        <v>0.6</v>
      </c>
      <c r="Y199" s="165">
        <f t="shared" si="42"/>
        <v>100000</v>
      </c>
      <c r="Z199" s="165"/>
      <c r="AA199" s="188">
        <f t="shared" si="45"/>
        <v>0.25</v>
      </c>
      <c r="AB199" s="188">
        <f t="shared" si="46"/>
        <v>0.81500000000000061</v>
      </c>
      <c r="AC199" s="165">
        <f t="shared" si="43"/>
        <v>100000</v>
      </c>
    </row>
    <row r="200" spans="1:29" ht="12" customHeight="1" x14ac:dyDescent="0.25">
      <c r="A200" s="170" t="s">
        <v>824</v>
      </c>
      <c r="B200" s="177">
        <v>502391</v>
      </c>
      <c r="C200" s="178">
        <v>568262.69000000006</v>
      </c>
      <c r="D200" s="179">
        <v>18.400384512310662</v>
      </c>
      <c r="E200" s="179">
        <v>7.6904837796055201</v>
      </c>
      <c r="F200" s="180"/>
      <c r="G200" s="166">
        <f t="shared" si="49"/>
        <v>0</v>
      </c>
      <c r="H200" s="166">
        <f t="shared" si="50"/>
        <v>0</v>
      </c>
      <c r="I200" s="166">
        <f t="shared" si="51"/>
        <v>0</v>
      </c>
      <c r="J200" s="166">
        <f t="shared" si="48"/>
        <v>0</v>
      </c>
      <c r="L200" s="189">
        <f t="shared" si="52"/>
        <v>0</v>
      </c>
      <c r="M200" s="191">
        <f t="shared" si="53"/>
        <v>0</v>
      </c>
      <c r="N200" s="191">
        <f t="shared" si="53"/>
        <v>0</v>
      </c>
      <c r="O200" s="189">
        <f t="shared" si="54"/>
        <v>0</v>
      </c>
      <c r="P200" s="191">
        <f t="shared" si="55"/>
        <v>0</v>
      </c>
      <c r="Q200" s="191">
        <f t="shared" si="55"/>
        <v>0</v>
      </c>
      <c r="R200" s="189">
        <f t="shared" si="56"/>
        <v>0</v>
      </c>
      <c r="S200" s="191">
        <f t="shared" si="57"/>
        <v>0</v>
      </c>
      <c r="T200" s="191">
        <f t="shared" si="57"/>
        <v>0</v>
      </c>
      <c r="W200" s="187">
        <f t="shared" si="47"/>
        <v>0.82000000000000062</v>
      </c>
      <c r="X200" s="187">
        <f t="shared" si="44"/>
        <v>0.6</v>
      </c>
      <c r="Y200" s="165">
        <f t="shared" si="42"/>
        <v>100000</v>
      </c>
      <c r="Z200" s="165"/>
      <c r="AA200" s="188">
        <f t="shared" si="45"/>
        <v>0.25</v>
      </c>
      <c r="AB200" s="188">
        <f t="shared" si="46"/>
        <v>0.82000000000000062</v>
      </c>
      <c r="AC200" s="165">
        <f t="shared" si="43"/>
        <v>100000</v>
      </c>
    </row>
    <row r="201" spans="1:29" ht="12" customHeight="1" x14ac:dyDescent="0.25">
      <c r="A201" s="170" t="s">
        <v>825</v>
      </c>
      <c r="B201" s="177">
        <v>502413</v>
      </c>
      <c r="C201" s="178">
        <v>4103499.6</v>
      </c>
      <c r="D201" s="179">
        <v>5.2881691520086909</v>
      </c>
      <c r="E201" s="179">
        <v>6.8982667867202903</v>
      </c>
      <c r="F201" s="180"/>
      <c r="G201" s="166">
        <f t="shared" si="49"/>
        <v>0</v>
      </c>
      <c r="H201" s="166">
        <f t="shared" si="50"/>
        <v>0</v>
      </c>
      <c r="I201" s="166">
        <f t="shared" si="51"/>
        <v>0</v>
      </c>
      <c r="J201" s="166">
        <f t="shared" si="48"/>
        <v>0</v>
      </c>
      <c r="L201" s="189">
        <f t="shared" si="52"/>
        <v>0</v>
      </c>
      <c r="M201" s="191">
        <f t="shared" si="53"/>
        <v>0</v>
      </c>
      <c r="N201" s="191">
        <f t="shared" si="53"/>
        <v>0</v>
      </c>
      <c r="O201" s="189">
        <f t="shared" si="54"/>
        <v>0</v>
      </c>
      <c r="P201" s="191">
        <f t="shared" si="55"/>
        <v>0</v>
      </c>
      <c r="Q201" s="191">
        <f t="shared" si="55"/>
        <v>0</v>
      </c>
      <c r="R201" s="189">
        <f t="shared" si="56"/>
        <v>0</v>
      </c>
      <c r="S201" s="191">
        <f t="shared" si="57"/>
        <v>0</v>
      </c>
      <c r="T201" s="191">
        <f t="shared" si="57"/>
        <v>0</v>
      </c>
      <c r="W201" s="187">
        <f t="shared" si="47"/>
        <v>0.82500000000000062</v>
      </c>
      <c r="X201" s="187">
        <f t="shared" si="44"/>
        <v>0.6</v>
      </c>
      <c r="Y201" s="165">
        <f t="shared" si="42"/>
        <v>100000</v>
      </c>
      <c r="Z201" s="165"/>
      <c r="AA201" s="188">
        <f t="shared" si="45"/>
        <v>0.25</v>
      </c>
      <c r="AB201" s="188">
        <f t="shared" si="46"/>
        <v>0.82500000000000062</v>
      </c>
      <c r="AC201" s="165">
        <f t="shared" si="43"/>
        <v>100000</v>
      </c>
    </row>
    <row r="202" spans="1:29" ht="12" customHeight="1" x14ac:dyDescent="0.25">
      <c r="A202" s="170" t="s">
        <v>826</v>
      </c>
      <c r="B202" s="177">
        <v>502421</v>
      </c>
      <c r="C202" s="178">
        <v>1246477.5799999998</v>
      </c>
      <c r="D202" s="179">
        <v>0</v>
      </c>
      <c r="E202" s="179">
        <v>1.6131361143294696</v>
      </c>
      <c r="F202" s="180"/>
      <c r="G202" s="166">
        <f t="shared" si="49"/>
        <v>0</v>
      </c>
      <c r="H202" s="166">
        <f t="shared" si="50"/>
        <v>0</v>
      </c>
      <c r="I202" s="166">
        <f t="shared" si="51"/>
        <v>0</v>
      </c>
      <c r="J202" s="166">
        <f t="shared" si="48"/>
        <v>0</v>
      </c>
      <c r="L202" s="189">
        <f t="shared" si="52"/>
        <v>0</v>
      </c>
      <c r="M202" s="191">
        <f t="shared" si="53"/>
        <v>0</v>
      </c>
      <c r="N202" s="191">
        <f t="shared" si="53"/>
        <v>0</v>
      </c>
      <c r="O202" s="189">
        <f t="shared" si="54"/>
        <v>0</v>
      </c>
      <c r="P202" s="191">
        <f t="shared" si="55"/>
        <v>0</v>
      </c>
      <c r="Q202" s="191">
        <f t="shared" si="55"/>
        <v>0</v>
      </c>
      <c r="R202" s="189">
        <f t="shared" si="56"/>
        <v>0</v>
      </c>
      <c r="S202" s="191">
        <f t="shared" si="57"/>
        <v>0</v>
      </c>
      <c r="T202" s="191">
        <f t="shared" si="57"/>
        <v>0</v>
      </c>
      <c r="W202" s="187">
        <f t="shared" si="47"/>
        <v>0.83000000000000063</v>
      </c>
      <c r="X202" s="187">
        <f t="shared" si="44"/>
        <v>0.6</v>
      </c>
      <c r="Y202" s="165">
        <f t="shared" si="42"/>
        <v>100000</v>
      </c>
      <c r="Z202" s="165"/>
      <c r="AA202" s="188">
        <f t="shared" si="45"/>
        <v>0.25</v>
      </c>
      <c r="AB202" s="188">
        <f t="shared" si="46"/>
        <v>0.83000000000000063</v>
      </c>
      <c r="AC202" s="165">
        <f t="shared" si="43"/>
        <v>100000</v>
      </c>
    </row>
    <row r="203" spans="1:29" ht="12" customHeight="1" x14ac:dyDescent="0.25">
      <c r="A203" s="170" t="s">
        <v>827</v>
      </c>
      <c r="B203" s="177">
        <v>502430</v>
      </c>
      <c r="C203" s="178">
        <v>214045.24</v>
      </c>
      <c r="D203" s="179">
        <v>0</v>
      </c>
      <c r="E203" s="179">
        <v>0</v>
      </c>
      <c r="F203" s="180"/>
      <c r="G203" s="166">
        <f t="shared" si="49"/>
        <v>0</v>
      </c>
      <c r="H203" s="166">
        <f t="shared" si="50"/>
        <v>0</v>
      </c>
      <c r="I203" s="166">
        <f t="shared" si="51"/>
        <v>0</v>
      </c>
      <c r="J203" s="166">
        <f t="shared" si="48"/>
        <v>0</v>
      </c>
      <c r="L203" s="189">
        <f t="shared" si="52"/>
        <v>0</v>
      </c>
      <c r="M203" s="191">
        <f t="shared" si="53"/>
        <v>0</v>
      </c>
      <c r="N203" s="191">
        <f t="shared" si="53"/>
        <v>0</v>
      </c>
      <c r="O203" s="189">
        <f t="shared" si="54"/>
        <v>0</v>
      </c>
      <c r="P203" s="191">
        <f t="shared" si="55"/>
        <v>0</v>
      </c>
      <c r="Q203" s="191">
        <f t="shared" si="55"/>
        <v>0</v>
      </c>
      <c r="R203" s="189">
        <f t="shared" si="56"/>
        <v>0</v>
      </c>
      <c r="S203" s="191">
        <f t="shared" si="57"/>
        <v>0</v>
      </c>
      <c r="T203" s="191">
        <f t="shared" si="57"/>
        <v>0</v>
      </c>
      <c r="W203" s="187">
        <f t="shared" si="47"/>
        <v>0.83500000000000063</v>
      </c>
      <c r="X203" s="187">
        <f t="shared" si="44"/>
        <v>0.6</v>
      </c>
      <c r="Y203" s="165">
        <f t="shared" si="42"/>
        <v>100000</v>
      </c>
      <c r="Z203" s="165"/>
      <c r="AA203" s="188">
        <f t="shared" si="45"/>
        <v>0.25</v>
      </c>
      <c r="AB203" s="188">
        <f t="shared" si="46"/>
        <v>0.83500000000000063</v>
      </c>
      <c r="AC203" s="165">
        <f t="shared" si="43"/>
        <v>100000</v>
      </c>
    </row>
    <row r="204" spans="1:29" ht="12" customHeight="1" x14ac:dyDescent="0.25">
      <c r="A204" s="170" t="s">
        <v>828</v>
      </c>
      <c r="B204" s="177">
        <v>502448</v>
      </c>
      <c r="C204" s="178">
        <v>80160.09</v>
      </c>
      <c r="D204" s="179">
        <v>0</v>
      </c>
      <c r="E204" s="179">
        <v>101.31862376901024</v>
      </c>
      <c r="F204" s="180"/>
      <c r="G204" s="166">
        <f t="shared" si="49"/>
        <v>0</v>
      </c>
      <c r="H204" s="166">
        <f t="shared" si="50"/>
        <v>1</v>
      </c>
      <c r="I204" s="166">
        <f t="shared" si="51"/>
        <v>0</v>
      </c>
      <c r="J204" s="166">
        <f t="shared" si="48"/>
        <v>1</v>
      </c>
      <c r="L204" s="189">
        <f t="shared" si="52"/>
        <v>0</v>
      </c>
      <c r="M204" s="191">
        <f t="shared" si="53"/>
        <v>0</v>
      </c>
      <c r="N204" s="191">
        <f t="shared" si="53"/>
        <v>0</v>
      </c>
      <c r="O204" s="189">
        <f t="shared" si="54"/>
        <v>80160.09</v>
      </c>
      <c r="P204" s="191">
        <f t="shared" si="55"/>
        <v>0</v>
      </c>
      <c r="Q204" s="191">
        <f t="shared" si="55"/>
        <v>1.0131862376901024</v>
      </c>
      <c r="R204" s="189">
        <f t="shared" si="56"/>
        <v>0</v>
      </c>
      <c r="S204" s="191">
        <f t="shared" si="57"/>
        <v>0</v>
      </c>
      <c r="T204" s="191">
        <f t="shared" si="57"/>
        <v>0</v>
      </c>
      <c r="W204" s="187">
        <f t="shared" si="47"/>
        <v>0.84000000000000064</v>
      </c>
      <c r="X204" s="187">
        <f t="shared" si="44"/>
        <v>0.6</v>
      </c>
      <c r="Y204" s="165">
        <f t="shared" si="42"/>
        <v>100000</v>
      </c>
      <c r="Z204" s="165"/>
      <c r="AA204" s="188">
        <f t="shared" si="45"/>
        <v>0.25</v>
      </c>
      <c r="AB204" s="188">
        <f t="shared" si="46"/>
        <v>0.84000000000000064</v>
      </c>
      <c r="AC204" s="165">
        <f t="shared" si="43"/>
        <v>100000</v>
      </c>
    </row>
    <row r="205" spans="1:29" ht="12" customHeight="1" x14ac:dyDescent="0.25">
      <c r="A205" s="170" t="s">
        <v>829</v>
      </c>
      <c r="B205" s="177">
        <v>502456</v>
      </c>
      <c r="C205" s="178">
        <v>194947.4</v>
      </c>
      <c r="D205" s="179">
        <v>0</v>
      </c>
      <c r="E205" s="179">
        <v>1.3960073332601513</v>
      </c>
      <c r="F205" s="180"/>
      <c r="G205" s="166">
        <f t="shared" si="49"/>
        <v>0</v>
      </c>
      <c r="H205" s="166">
        <f t="shared" si="50"/>
        <v>0</v>
      </c>
      <c r="I205" s="166">
        <f t="shared" si="51"/>
        <v>0</v>
      </c>
      <c r="J205" s="166">
        <f t="shared" si="48"/>
        <v>0</v>
      </c>
      <c r="L205" s="189">
        <f t="shared" si="52"/>
        <v>0</v>
      </c>
      <c r="M205" s="191">
        <f t="shared" si="53"/>
        <v>0</v>
      </c>
      <c r="N205" s="191">
        <f t="shared" si="53"/>
        <v>0</v>
      </c>
      <c r="O205" s="189">
        <f t="shared" si="54"/>
        <v>0</v>
      </c>
      <c r="P205" s="191">
        <f t="shared" si="55"/>
        <v>0</v>
      </c>
      <c r="Q205" s="191">
        <f t="shared" si="55"/>
        <v>0</v>
      </c>
      <c r="R205" s="189">
        <f t="shared" si="56"/>
        <v>0</v>
      </c>
      <c r="S205" s="191">
        <f t="shared" si="57"/>
        <v>0</v>
      </c>
      <c r="T205" s="191">
        <f t="shared" si="57"/>
        <v>0</v>
      </c>
      <c r="W205" s="187">
        <f t="shared" si="47"/>
        <v>0.84500000000000064</v>
      </c>
      <c r="X205" s="187">
        <f t="shared" si="44"/>
        <v>0.6</v>
      </c>
      <c r="Y205" s="165">
        <f t="shared" si="42"/>
        <v>100000</v>
      </c>
      <c r="Z205" s="165"/>
      <c r="AA205" s="188">
        <f t="shared" si="45"/>
        <v>0.25</v>
      </c>
      <c r="AB205" s="188">
        <f t="shared" si="46"/>
        <v>0.84500000000000064</v>
      </c>
      <c r="AC205" s="165">
        <f t="shared" si="43"/>
        <v>100000</v>
      </c>
    </row>
    <row r="206" spans="1:29" ht="12" customHeight="1" x14ac:dyDescent="0.25">
      <c r="A206" s="170" t="s">
        <v>830</v>
      </c>
      <c r="B206" s="177">
        <v>502464</v>
      </c>
      <c r="C206" s="178">
        <v>198033.27</v>
      </c>
      <c r="D206" s="179">
        <v>24.336880363587394</v>
      </c>
      <c r="E206" s="179">
        <v>5.4646777281413375</v>
      </c>
      <c r="F206" s="180"/>
      <c r="G206" s="166">
        <f t="shared" si="49"/>
        <v>0</v>
      </c>
      <c r="H206" s="166">
        <f t="shared" si="50"/>
        <v>0</v>
      </c>
      <c r="I206" s="166">
        <f t="shared" si="51"/>
        <v>0</v>
      </c>
      <c r="J206" s="166">
        <f t="shared" si="48"/>
        <v>0</v>
      </c>
      <c r="L206" s="189">
        <f t="shared" si="52"/>
        <v>0</v>
      </c>
      <c r="M206" s="191">
        <f t="shared" si="53"/>
        <v>0</v>
      </c>
      <c r="N206" s="191">
        <f t="shared" si="53"/>
        <v>0</v>
      </c>
      <c r="O206" s="189">
        <f t="shared" si="54"/>
        <v>0</v>
      </c>
      <c r="P206" s="191">
        <f t="shared" si="55"/>
        <v>0</v>
      </c>
      <c r="Q206" s="191">
        <f t="shared" si="55"/>
        <v>0</v>
      </c>
      <c r="R206" s="189">
        <f t="shared" si="56"/>
        <v>0</v>
      </c>
      <c r="S206" s="191">
        <f t="shared" si="57"/>
        <v>0</v>
      </c>
      <c r="T206" s="191">
        <f t="shared" si="57"/>
        <v>0</v>
      </c>
      <c r="W206" s="187">
        <f t="shared" si="47"/>
        <v>0.85000000000000064</v>
      </c>
      <c r="X206" s="187">
        <f t="shared" si="44"/>
        <v>0.6</v>
      </c>
      <c r="Y206" s="165">
        <f t="shared" si="42"/>
        <v>100000</v>
      </c>
      <c r="Z206" s="165"/>
      <c r="AA206" s="188">
        <f t="shared" si="45"/>
        <v>0.25</v>
      </c>
      <c r="AB206" s="188">
        <f t="shared" si="46"/>
        <v>0.85000000000000064</v>
      </c>
      <c r="AC206" s="165">
        <f t="shared" si="43"/>
        <v>100000</v>
      </c>
    </row>
    <row r="207" spans="1:29" ht="12" customHeight="1" x14ac:dyDescent="0.25">
      <c r="A207" s="170" t="s">
        <v>831</v>
      </c>
      <c r="B207" s="177">
        <v>502472</v>
      </c>
      <c r="C207" s="178">
        <v>247831.82</v>
      </c>
      <c r="D207" s="179">
        <v>6.9895584836523428</v>
      </c>
      <c r="E207" s="179">
        <v>16.838176792633003</v>
      </c>
      <c r="F207" s="180"/>
      <c r="G207" s="166">
        <f t="shared" si="49"/>
        <v>0</v>
      </c>
      <c r="H207" s="166">
        <f t="shared" si="50"/>
        <v>0</v>
      </c>
      <c r="I207" s="166">
        <f t="shared" si="51"/>
        <v>0</v>
      </c>
      <c r="J207" s="166">
        <f t="shared" si="48"/>
        <v>0</v>
      </c>
      <c r="L207" s="189">
        <f t="shared" si="52"/>
        <v>0</v>
      </c>
      <c r="M207" s="191">
        <f t="shared" si="53"/>
        <v>0</v>
      </c>
      <c r="N207" s="191">
        <f t="shared" si="53"/>
        <v>0</v>
      </c>
      <c r="O207" s="189">
        <f t="shared" si="54"/>
        <v>0</v>
      </c>
      <c r="P207" s="191">
        <f t="shared" si="55"/>
        <v>0</v>
      </c>
      <c r="Q207" s="191">
        <f t="shared" si="55"/>
        <v>0</v>
      </c>
      <c r="R207" s="189">
        <f t="shared" si="56"/>
        <v>0</v>
      </c>
      <c r="S207" s="191">
        <f t="shared" si="57"/>
        <v>0</v>
      </c>
      <c r="T207" s="191">
        <f t="shared" si="57"/>
        <v>0</v>
      </c>
      <c r="W207" s="187">
        <f t="shared" si="47"/>
        <v>0.85500000000000065</v>
      </c>
      <c r="X207" s="187">
        <f t="shared" si="44"/>
        <v>0.6</v>
      </c>
      <c r="Y207" s="165">
        <f t="shared" si="42"/>
        <v>100000</v>
      </c>
      <c r="Z207" s="165"/>
      <c r="AA207" s="188">
        <f t="shared" si="45"/>
        <v>0.25</v>
      </c>
      <c r="AB207" s="188">
        <f t="shared" si="46"/>
        <v>0.85500000000000065</v>
      </c>
      <c r="AC207" s="165">
        <f t="shared" si="43"/>
        <v>100000</v>
      </c>
    </row>
    <row r="208" spans="1:29" ht="12" customHeight="1" x14ac:dyDescent="0.25">
      <c r="A208" s="170" t="s">
        <v>832</v>
      </c>
      <c r="B208" s="177">
        <v>502481</v>
      </c>
      <c r="C208" s="178">
        <v>529869.98</v>
      </c>
      <c r="D208" s="179">
        <v>73.780239446665774</v>
      </c>
      <c r="E208" s="179">
        <v>3.3695945560078724</v>
      </c>
      <c r="F208" s="180"/>
      <c r="G208" s="166">
        <f t="shared" si="49"/>
        <v>1</v>
      </c>
      <c r="H208" s="166">
        <f t="shared" si="50"/>
        <v>0</v>
      </c>
      <c r="I208" s="166">
        <f t="shared" si="51"/>
        <v>0</v>
      </c>
      <c r="J208" s="166">
        <f t="shared" si="48"/>
        <v>1</v>
      </c>
      <c r="L208" s="189">
        <f t="shared" si="52"/>
        <v>529869.98</v>
      </c>
      <c r="M208" s="191">
        <f t="shared" si="53"/>
        <v>0.73780239446665774</v>
      </c>
      <c r="N208" s="191">
        <f t="shared" si="53"/>
        <v>3.3695945560078724E-2</v>
      </c>
      <c r="O208" s="189">
        <f t="shared" si="54"/>
        <v>0</v>
      </c>
      <c r="P208" s="191">
        <f t="shared" si="55"/>
        <v>0</v>
      </c>
      <c r="Q208" s="191">
        <f t="shared" si="55"/>
        <v>0</v>
      </c>
      <c r="R208" s="189">
        <f t="shared" si="56"/>
        <v>0</v>
      </c>
      <c r="S208" s="191">
        <f t="shared" si="57"/>
        <v>0</v>
      </c>
      <c r="T208" s="191">
        <f t="shared" si="57"/>
        <v>0</v>
      </c>
      <c r="W208" s="187">
        <f t="shared" si="47"/>
        <v>0.86000000000000065</v>
      </c>
      <c r="X208" s="187">
        <f t="shared" si="44"/>
        <v>0.6</v>
      </c>
      <c r="Y208" s="165">
        <f t="shared" si="42"/>
        <v>100000</v>
      </c>
      <c r="Z208" s="165"/>
      <c r="AA208" s="188">
        <f t="shared" si="45"/>
        <v>0.25</v>
      </c>
      <c r="AB208" s="188">
        <f t="shared" si="46"/>
        <v>0.86000000000000065</v>
      </c>
      <c r="AC208" s="165">
        <f t="shared" si="43"/>
        <v>100000</v>
      </c>
    </row>
    <row r="209" spans="1:29" ht="12" customHeight="1" x14ac:dyDescent="0.25">
      <c r="A209" s="170" t="s">
        <v>833</v>
      </c>
      <c r="B209" s="177">
        <v>502499</v>
      </c>
      <c r="C209" s="178">
        <v>213946.41</v>
      </c>
      <c r="D209" s="179">
        <v>0</v>
      </c>
      <c r="E209" s="179">
        <v>37.941225562046121</v>
      </c>
      <c r="F209" s="180"/>
      <c r="G209" s="166">
        <f t="shared" si="49"/>
        <v>0</v>
      </c>
      <c r="H209" s="166">
        <f t="shared" si="50"/>
        <v>1</v>
      </c>
      <c r="I209" s="166">
        <f t="shared" si="51"/>
        <v>0</v>
      </c>
      <c r="J209" s="166">
        <f t="shared" si="48"/>
        <v>1</v>
      </c>
      <c r="L209" s="189">
        <f t="shared" si="52"/>
        <v>0</v>
      </c>
      <c r="M209" s="191">
        <f t="shared" si="53"/>
        <v>0</v>
      </c>
      <c r="N209" s="191">
        <f t="shared" si="53"/>
        <v>0</v>
      </c>
      <c r="O209" s="189">
        <f t="shared" si="54"/>
        <v>213946.41</v>
      </c>
      <c r="P209" s="191">
        <f t="shared" si="55"/>
        <v>0</v>
      </c>
      <c r="Q209" s="191">
        <f t="shared" si="55"/>
        <v>0.37941225562046121</v>
      </c>
      <c r="R209" s="189">
        <f t="shared" si="56"/>
        <v>0</v>
      </c>
      <c r="S209" s="191">
        <f t="shared" si="57"/>
        <v>0</v>
      </c>
      <c r="T209" s="191">
        <f t="shared" si="57"/>
        <v>0</v>
      </c>
      <c r="W209" s="187">
        <f t="shared" si="47"/>
        <v>0.86500000000000066</v>
      </c>
      <c r="X209" s="187">
        <f t="shared" si="44"/>
        <v>0.6</v>
      </c>
      <c r="Y209" s="165">
        <f t="shared" si="42"/>
        <v>100000</v>
      </c>
      <c r="Z209" s="165"/>
      <c r="AA209" s="188">
        <f t="shared" si="45"/>
        <v>0.25</v>
      </c>
      <c r="AB209" s="188">
        <f t="shared" si="46"/>
        <v>0.86500000000000066</v>
      </c>
      <c r="AC209" s="165">
        <f t="shared" si="43"/>
        <v>100000</v>
      </c>
    </row>
    <row r="210" spans="1:29" ht="12" customHeight="1" x14ac:dyDescent="0.25">
      <c r="A210" s="170" t="s">
        <v>834</v>
      </c>
      <c r="B210" s="177">
        <v>502502</v>
      </c>
      <c r="C210" s="178">
        <v>66252.489999999991</v>
      </c>
      <c r="D210" s="179">
        <v>0</v>
      </c>
      <c r="E210" s="179">
        <v>0</v>
      </c>
      <c r="F210" s="180"/>
      <c r="G210" s="166">
        <f t="shared" si="49"/>
        <v>0</v>
      </c>
      <c r="H210" s="166">
        <f t="shared" si="50"/>
        <v>0</v>
      </c>
      <c r="I210" s="166">
        <f t="shared" si="51"/>
        <v>0</v>
      </c>
      <c r="J210" s="166">
        <f t="shared" si="48"/>
        <v>0</v>
      </c>
      <c r="L210" s="189">
        <f t="shared" si="52"/>
        <v>0</v>
      </c>
      <c r="M210" s="191">
        <f t="shared" si="53"/>
        <v>0</v>
      </c>
      <c r="N210" s="191">
        <f t="shared" si="53"/>
        <v>0</v>
      </c>
      <c r="O210" s="189">
        <f t="shared" si="54"/>
        <v>0</v>
      </c>
      <c r="P210" s="191">
        <f t="shared" si="55"/>
        <v>0</v>
      </c>
      <c r="Q210" s="191">
        <f t="shared" si="55"/>
        <v>0</v>
      </c>
      <c r="R210" s="189">
        <f t="shared" si="56"/>
        <v>0</v>
      </c>
      <c r="S210" s="191">
        <f t="shared" si="57"/>
        <v>0</v>
      </c>
      <c r="T210" s="191">
        <f t="shared" si="57"/>
        <v>0</v>
      </c>
      <c r="W210" s="187">
        <f t="shared" si="47"/>
        <v>0.87000000000000066</v>
      </c>
      <c r="X210" s="187">
        <f t="shared" si="44"/>
        <v>0.6</v>
      </c>
      <c r="Y210" s="165">
        <f t="shared" si="42"/>
        <v>100000</v>
      </c>
      <c r="Z210" s="165"/>
      <c r="AA210" s="188">
        <f t="shared" si="45"/>
        <v>0.25</v>
      </c>
      <c r="AB210" s="188">
        <f t="shared" si="46"/>
        <v>0.87000000000000066</v>
      </c>
      <c r="AC210" s="165">
        <f t="shared" si="43"/>
        <v>100000</v>
      </c>
    </row>
    <row r="211" spans="1:29" ht="12" customHeight="1" x14ac:dyDescent="0.25">
      <c r="A211" s="170" t="s">
        <v>835</v>
      </c>
      <c r="B211" s="177">
        <v>502511</v>
      </c>
      <c r="C211" s="178">
        <v>183294.43000000002</v>
      </c>
      <c r="D211" s="179">
        <v>26.040829500383616</v>
      </c>
      <c r="E211" s="179">
        <v>31.039148325456477</v>
      </c>
      <c r="F211" s="180"/>
      <c r="G211" s="166">
        <f t="shared" si="49"/>
        <v>0</v>
      </c>
      <c r="H211" s="166">
        <f t="shared" si="50"/>
        <v>1</v>
      </c>
      <c r="I211" s="166">
        <f t="shared" si="51"/>
        <v>0</v>
      </c>
      <c r="J211" s="166">
        <f t="shared" si="48"/>
        <v>1</v>
      </c>
      <c r="L211" s="189">
        <f t="shared" si="52"/>
        <v>0</v>
      </c>
      <c r="M211" s="191">
        <f t="shared" si="53"/>
        <v>0</v>
      </c>
      <c r="N211" s="191">
        <f t="shared" si="53"/>
        <v>0</v>
      </c>
      <c r="O211" s="189">
        <f t="shared" si="54"/>
        <v>183294.43000000002</v>
      </c>
      <c r="P211" s="191">
        <f t="shared" si="55"/>
        <v>0.26040829500383617</v>
      </c>
      <c r="Q211" s="191">
        <f t="shared" si="55"/>
        <v>0.31039148325456478</v>
      </c>
      <c r="R211" s="189">
        <f t="shared" si="56"/>
        <v>0</v>
      </c>
      <c r="S211" s="191">
        <f t="shared" si="57"/>
        <v>0</v>
      </c>
      <c r="T211" s="191">
        <f t="shared" si="57"/>
        <v>0</v>
      </c>
      <c r="W211" s="187">
        <f t="shared" si="47"/>
        <v>0.87500000000000067</v>
      </c>
      <c r="X211" s="187">
        <f t="shared" si="44"/>
        <v>0.6</v>
      </c>
      <c r="Y211" s="165">
        <f t="shared" si="42"/>
        <v>100000</v>
      </c>
      <c r="Z211" s="165"/>
      <c r="AA211" s="188">
        <f t="shared" si="45"/>
        <v>0.25</v>
      </c>
      <c r="AB211" s="188">
        <f t="shared" si="46"/>
        <v>0.87500000000000067</v>
      </c>
      <c r="AC211" s="165">
        <f t="shared" si="43"/>
        <v>100000</v>
      </c>
    </row>
    <row r="212" spans="1:29" ht="12" customHeight="1" x14ac:dyDescent="0.25">
      <c r="A212" s="170" t="s">
        <v>836</v>
      </c>
      <c r="B212" s="177">
        <v>502537</v>
      </c>
      <c r="C212" s="178">
        <v>81944.73</v>
      </c>
      <c r="D212" s="179">
        <v>18.308706368304588</v>
      </c>
      <c r="E212" s="179">
        <v>141.30410826907357</v>
      </c>
      <c r="F212" s="180"/>
      <c r="G212" s="166">
        <f t="shared" si="49"/>
        <v>0</v>
      </c>
      <c r="H212" s="166">
        <f t="shared" si="50"/>
        <v>1</v>
      </c>
      <c r="I212" s="166">
        <f t="shared" si="51"/>
        <v>0</v>
      </c>
      <c r="J212" s="166">
        <f t="shared" si="48"/>
        <v>1</v>
      </c>
      <c r="L212" s="189">
        <f t="shared" si="52"/>
        <v>0</v>
      </c>
      <c r="M212" s="191">
        <f t="shared" si="53"/>
        <v>0</v>
      </c>
      <c r="N212" s="191">
        <f t="shared" si="53"/>
        <v>0</v>
      </c>
      <c r="O212" s="189">
        <f t="shared" si="54"/>
        <v>81944.73</v>
      </c>
      <c r="P212" s="191">
        <f t="shared" si="55"/>
        <v>0.18308706368304586</v>
      </c>
      <c r="Q212" s="191">
        <f t="shared" si="55"/>
        <v>1.4130410826907356</v>
      </c>
      <c r="R212" s="189">
        <f t="shared" si="56"/>
        <v>0</v>
      </c>
      <c r="S212" s="191">
        <f t="shared" si="57"/>
        <v>0</v>
      </c>
      <c r="T212" s="191">
        <f t="shared" si="57"/>
        <v>0</v>
      </c>
      <c r="W212" s="187">
        <f t="shared" si="47"/>
        <v>0.88000000000000067</v>
      </c>
      <c r="X212" s="187">
        <f t="shared" si="44"/>
        <v>0.6</v>
      </c>
      <c r="Y212" s="165">
        <f t="shared" si="42"/>
        <v>100000</v>
      </c>
      <c r="Z212" s="165"/>
      <c r="AA212" s="188">
        <f t="shared" si="45"/>
        <v>0.25</v>
      </c>
      <c r="AB212" s="188">
        <f t="shared" si="46"/>
        <v>0.88000000000000067</v>
      </c>
      <c r="AC212" s="165">
        <f t="shared" si="43"/>
        <v>100000</v>
      </c>
    </row>
    <row r="213" spans="1:29" ht="12" customHeight="1" x14ac:dyDescent="0.25">
      <c r="A213" s="170" t="s">
        <v>837</v>
      </c>
      <c r="B213" s="177">
        <v>502570</v>
      </c>
      <c r="C213" s="178">
        <v>327263.81999999995</v>
      </c>
      <c r="D213" s="179">
        <v>0</v>
      </c>
      <c r="E213" s="179">
        <v>36.821708553056681</v>
      </c>
      <c r="F213" s="180"/>
      <c r="G213" s="166">
        <f t="shared" si="49"/>
        <v>0</v>
      </c>
      <c r="H213" s="166">
        <f t="shared" si="50"/>
        <v>1</v>
      </c>
      <c r="I213" s="166">
        <f t="shared" si="51"/>
        <v>0</v>
      </c>
      <c r="J213" s="166">
        <f t="shared" si="48"/>
        <v>1</v>
      </c>
      <c r="L213" s="189">
        <f t="shared" si="52"/>
        <v>0</v>
      </c>
      <c r="M213" s="191">
        <f t="shared" si="53"/>
        <v>0</v>
      </c>
      <c r="N213" s="191">
        <f t="shared" si="53"/>
        <v>0</v>
      </c>
      <c r="O213" s="189">
        <f t="shared" si="54"/>
        <v>327263.81999999995</v>
      </c>
      <c r="P213" s="191">
        <f t="shared" si="55"/>
        <v>0</v>
      </c>
      <c r="Q213" s="191">
        <f t="shared" si="55"/>
        <v>0.36821708553056681</v>
      </c>
      <c r="R213" s="189">
        <f t="shared" si="56"/>
        <v>0</v>
      </c>
      <c r="S213" s="191">
        <f t="shared" si="57"/>
        <v>0</v>
      </c>
      <c r="T213" s="191">
        <f t="shared" si="57"/>
        <v>0</v>
      </c>
      <c r="W213" s="187">
        <f t="shared" si="47"/>
        <v>0.88500000000000068</v>
      </c>
      <c r="X213" s="187">
        <f t="shared" si="44"/>
        <v>0.6</v>
      </c>
      <c r="Y213" s="165">
        <f t="shared" si="42"/>
        <v>100000</v>
      </c>
      <c r="Z213" s="165"/>
      <c r="AA213" s="188">
        <f t="shared" si="45"/>
        <v>0.25</v>
      </c>
      <c r="AB213" s="188">
        <f t="shared" si="46"/>
        <v>0.88500000000000068</v>
      </c>
      <c r="AC213" s="165">
        <f t="shared" si="43"/>
        <v>100000</v>
      </c>
    </row>
    <row r="214" spans="1:29" ht="12" customHeight="1" x14ac:dyDescent="0.25">
      <c r="A214" s="170" t="s">
        <v>838</v>
      </c>
      <c r="B214" s="177">
        <v>502588</v>
      </c>
      <c r="C214" s="178">
        <v>511032.16</v>
      </c>
      <c r="D214" s="179">
        <v>0</v>
      </c>
      <c r="E214" s="179">
        <v>23.771799410823775</v>
      </c>
      <c r="F214" s="180"/>
      <c r="G214" s="166">
        <f t="shared" si="49"/>
        <v>0</v>
      </c>
      <c r="H214" s="166">
        <f t="shared" si="50"/>
        <v>0</v>
      </c>
      <c r="I214" s="166">
        <f t="shared" si="51"/>
        <v>0</v>
      </c>
      <c r="J214" s="166">
        <f t="shared" si="48"/>
        <v>0</v>
      </c>
      <c r="L214" s="189">
        <f t="shared" si="52"/>
        <v>0</v>
      </c>
      <c r="M214" s="191">
        <f t="shared" si="53"/>
        <v>0</v>
      </c>
      <c r="N214" s="191">
        <f t="shared" si="53"/>
        <v>0</v>
      </c>
      <c r="O214" s="189">
        <f t="shared" si="54"/>
        <v>0</v>
      </c>
      <c r="P214" s="191">
        <f t="shared" si="55"/>
        <v>0</v>
      </c>
      <c r="Q214" s="191">
        <f t="shared" si="55"/>
        <v>0</v>
      </c>
      <c r="R214" s="189">
        <f t="shared" si="56"/>
        <v>0</v>
      </c>
      <c r="S214" s="191">
        <f t="shared" si="57"/>
        <v>0</v>
      </c>
      <c r="T214" s="191">
        <f t="shared" si="57"/>
        <v>0</v>
      </c>
      <c r="W214" s="187">
        <f t="shared" si="47"/>
        <v>0.89000000000000068</v>
      </c>
      <c r="X214" s="187">
        <f t="shared" si="44"/>
        <v>0.6</v>
      </c>
      <c r="Y214" s="165">
        <f t="shared" si="42"/>
        <v>100000</v>
      </c>
      <c r="Z214" s="165"/>
      <c r="AA214" s="188">
        <f t="shared" si="45"/>
        <v>0.25</v>
      </c>
      <c r="AB214" s="188">
        <f t="shared" si="46"/>
        <v>0.89000000000000068</v>
      </c>
      <c r="AC214" s="165">
        <f t="shared" si="43"/>
        <v>100000</v>
      </c>
    </row>
    <row r="215" spans="1:29" ht="12" customHeight="1" x14ac:dyDescent="0.25">
      <c r="A215" s="170" t="s">
        <v>839</v>
      </c>
      <c r="B215" s="177">
        <v>502596</v>
      </c>
      <c r="C215" s="178">
        <v>1186191.27</v>
      </c>
      <c r="D215" s="179">
        <v>52.299841997656927</v>
      </c>
      <c r="E215" s="179">
        <v>2.6140607155201874</v>
      </c>
      <c r="F215" s="180"/>
      <c r="G215" s="166">
        <f t="shared" si="49"/>
        <v>0</v>
      </c>
      <c r="H215" s="166">
        <f t="shared" si="50"/>
        <v>0</v>
      </c>
      <c r="I215" s="166">
        <f t="shared" si="51"/>
        <v>0</v>
      </c>
      <c r="J215" s="166">
        <f t="shared" si="48"/>
        <v>0</v>
      </c>
      <c r="L215" s="189">
        <f t="shared" si="52"/>
        <v>0</v>
      </c>
      <c r="M215" s="191">
        <f t="shared" si="53"/>
        <v>0</v>
      </c>
      <c r="N215" s="191">
        <f t="shared" si="53"/>
        <v>0</v>
      </c>
      <c r="O215" s="189">
        <f t="shared" si="54"/>
        <v>0</v>
      </c>
      <c r="P215" s="191">
        <f t="shared" si="55"/>
        <v>0</v>
      </c>
      <c r="Q215" s="191">
        <f t="shared" si="55"/>
        <v>0</v>
      </c>
      <c r="R215" s="189">
        <f t="shared" si="56"/>
        <v>0</v>
      </c>
      <c r="S215" s="191">
        <f t="shared" si="57"/>
        <v>0</v>
      </c>
      <c r="T215" s="191">
        <f t="shared" si="57"/>
        <v>0</v>
      </c>
      <c r="W215" s="187">
        <f t="shared" si="47"/>
        <v>0.89500000000000068</v>
      </c>
      <c r="X215" s="187">
        <f t="shared" si="44"/>
        <v>0.6</v>
      </c>
      <c r="Y215" s="165">
        <f t="shared" si="42"/>
        <v>100000</v>
      </c>
      <c r="Z215" s="165"/>
      <c r="AA215" s="188">
        <f t="shared" si="45"/>
        <v>0.25</v>
      </c>
      <c r="AB215" s="188">
        <f t="shared" si="46"/>
        <v>0.89500000000000068</v>
      </c>
      <c r="AC215" s="165">
        <f t="shared" si="43"/>
        <v>100000</v>
      </c>
    </row>
    <row r="216" spans="1:29" ht="12" customHeight="1" x14ac:dyDescent="0.25">
      <c r="A216" s="170" t="s">
        <v>840</v>
      </c>
      <c r="B216" s="177">
        <v>502600</v>
      </c>
      <c r="C216" s="178">
        <v>210076.08000000002</v>
      </c>
      <c r="D216" s="179">
        <v>57.497264800447532</v>
      </c>
      <c r="E216" s="179">
        <v>25.409204132141078</v>
      </c>
      <c r="F216" s="180"/>
      <c r="G216" s="166">
        <f t="shared" si="49"/>
        <v>0</v>
      </c>
      <c r="H216" s="166">
        <f t="shared" si="50"/>
        <v>1</v>
      </c>
      <c r="I216" s="166">
        <f t="shared" si="51"/>
        <v>0</v>
      </c>
      <c r="J216" s="166">
        <f t="shared" si="48"/>
        <v>1</v>
      </c>
      <c r="L216" s="189">
        <f t="shared" si="52"/>
        <v>0</v>
      </c>
      <c r="M216" s="191">
        <f t="shared" si="53"/>
        <v>0</v>
      </c>
      <c r="N216" s="191">
        <f t="shared" si="53"/>
        <v>0</v>
      </c>
      <c r="O216" s="189">
        <f t="shared" si="54"/>
        <v>210076.08000000002</v>
      </c>
      <c r="P216" s="191">
        <f t="shared" si="55"/>
        <v>0.57497264800447534</v>
      </c>
      <c r="Q216" s="191">
        <f t="shared" si="55"/>
        <v>0.25409204132141078</v>
      </c>
      <c r="R216" s="189">
        <f t="shared" si="56"/>
        <v>0</v>
      </c>
      <c r="S216" s="191">
        <f t="shared" si="57"/>
        <v>0</v>
      </c>
      <c r="T216" s="191">
        <f t="shared" si="57"/>
        <v>0</v>
      </c>
      <c r="W216" s="187">
        <f t="shared" si="47"/>
        <v>0.90000000000000069</v>
      </c>
      <c r="X216" s="187">
        <f t="shared" si="44"/>
        <v>0.6</v>
      </c>
      <c r="Y216" s="165">
        <f t="shared" si="42"/>
        <v>100000</v>
      </c>
      <c r="Z216" s="165"/>
      <c r="AA216" s="188">
        <f t="shared" si="45"/>
        <v>0.25</v>
      </c>
      <c r="AB216" s="188">
        <f t="shared" si="46"/>
        <v>0.90000000000000069</v>
      </c>
      <c r="AC216" s="165">
        <f t="shared" si="43"/>
        <v>100000</v>
      </c>
    </row>
    <row r="217" spans="1:29" ht="12" customHeight="1" x14ac:dyDescent="0.25">
      <c r="A217" s="170" t="s">
        <v>841</v>
      </c>
      <c r="B217" s="177">
        <v>502618</v>
      </c>
      <c r="C217" s="178">
        <v>202516.25999999998</v>
      </c>
      <c r="D217" s="179">
        <v>0</v>
      </c>
      <c r="E217" s="179">
        <v>0</v>
      </c>
      <c r="F217" s="180"/>
      <c r="G217" s="166">
        <f t="shared" si="49"/>
        <v>0</v>
      </c>
      <c r="H217" s="166">
        <f t="shared" si="50"/>
        <v>0</v>
      </c>
      <c r="I217" s="166">
        <f t="shared" si="51"/>
        <v>0</v>
      </c>
      <c r="J217" s="166">
        <f t="shared" si="48"/>
        <v>0</v>
      </c>
      <c r="L217" s="189">
        <f t="shared" si="52"/>
        <v>0</v>
      </c>
      <c r="M217" s="191">
        <f t="shared" si="53"/>
        <v>0</v>
      </c>
      <c r="N217" s="191">
        <f t="shared" si="53"/>
        <v>0</v>
      </c>
      <c r="O217" s="189">
        <f t="shared" si="54"/>
        <v>0</v>
      </c>
      <c r="P217" s="191">
        <f t="shared" si="55"/>
        <v>0</v>
      </c>
      <c r="Q217" s="191">
        <f t="shared" si="55"/>
        <v>0</v>
      </c>
      <c r="R217" s="189">
        <f t="shared" si="56"/>
        <v>0</v>
      </c>
      <c r="S217" s="191">
        <f t="shared" si="57"/>
        <v>0</v>
      </c>
      <c r="T217" s="191">
        <f t="shared" si="57"/>
        <v>0</v>
      </c>
      <c r="W217" s="187">
        <f t="shared" si="47"/>
        <v>0.90500000000000069</v>
      </c>
      <c r="X217" s="187">
        <f t="shared" si="44"/>
        <v>0.6</v>
      </c>
      <c r="Y217" s="165">
        <f t="shared" si="42"/>
        <v>100000</v>
      </c>
      <c r="Z217" s="165"/>
      <c r="AA217" s="188">
        <f t="shared" si="45"/>
        <v>0.25</v>
      </c>
      <c r="AB217" s="188">
        <f t="shared" si="46"/>
        <v>0.90500000000000069</v>
      </c>
      <c r="AC217" s="165">
        <f t="shared" si="43"/>
        <v>100000</v>
      </c>
    </row>
    <row r="218" spans="1:29" ht="12" customHeight="1" x14ac:dyDescent="0.25">
      <c r="A218" s="170" t="s">
        <v>842</v>
      </c>
      <c r="B218" s="177">
        <v>502626</v>
      </c>
      <c r="C218" s="178">
        <v>187065.03</v>
      </c>
      <c r="D218" s="179">
        <v>80.656689280727662</v>
      </c>
      <c r="E218" s="179">
        <v>4.5203745456860638</v>
      </c>
      <c r="F218" s="180"/>
      <c r="G218" s="166">
        <f t="shared" si="49"/>
        <v>1</v>
      </c>
      <c r="H218" s="166">
        <f t="shared" si="50"/>
        <v>0</v>
      </c>
      <c r="I218" s="166">
        <f t="shared" si="51"/>
        <v>0</v>
      </c>
      <c r="J218" s="166">
        <f t="shared" si="48"/>
        <v>1</v>
      </c>
      <c r="L218" s="189">
        <f t="shared" si="52"/>
        <v>187065.03</v>
      </c>
      <c r="M218" s="191">
        <f t="shared" si="53"/>
        <v>0.80656689280727667</v>
      </c>
      <c r="N218" s="191">
        <f t="shared" si="53"/>
        <v>4.5203745456860636E-2</v>
      </c>
      <c r="O218" s="189">
        <f t="shared" si="54"/>
        <v>0</v>
      </c>
      <c r="P218" s="191">
        <f t="shared" si="55"/>
        <v>0</v>
      </c>
      <c r="Q218" s="191">
        <f t="shared" si="55"/>
        <v>0</v>
      </c>
      <c r="R218" s="189">
        <f t="shared" si="56"/>
        <v>0</v>
      </c>
      <c r="S218" s="191">
        <f t="shared" si="57"/>
        <v>0</v>
      </c>
      <c r="T218" s="191">
        <f t="shared" si="57"/>
        <v>0</v>
      </c>
      <c r="W218" s="187">
        <f t="shared" si="47"/>
        <v>0.9100000000000007</v>
      </c>
      <c r="X218" s="187">
        <f t="shared" si="44"/>
        <v>0.6</v>
      </c>
      <c r="Y218" s="165">
        <f t="shared" si="42"/>
        <v>100000</v>
      </c>
      <c r="Z218" s="165"/>
      <c r="AA218" s="188">
        <f t="shared" si="45"/>
        <v>0.25</v>
      </c>
      <c r="AB218" s="188">
        <f t="shared" si="46"/>
        <v>0.9100000000000007</v>
      </c>
      <c r="AC218" s="165">
        <f t="shared" si="43"/>
        <v>100000</v>
      </c>
    </row>
    <row r="219" spans="1:29" ht="12" customHeight="1" x14ac:dyDescent="0.25">
      <c r="A219" s="170" t="s">
        <v>843</v>
      </c>
      <c r="B219" s="177">
        <v>502634</v>
      </c>
      <c r="C219" s="178">
        <v>27525.91</v>
      </c>
      <c r="D219" s="179">
        <v>4.4989248311863257</v>
      </c>
      <c r="E219" s="179">
        <v>3.8324618513974653</v>
      </c>
      <c r="F219" s="180"/>
      <c r="G219" s="166">
        <f t="shared" si="49"/>
        <v>0</v>
      </c>
      <c r="H219" s="166">
        <f t="shared" si="50"/>
        <v>0</v>
      </c>
      <c r="I219" s="166">
        <f t="shared" si="51"/>
        <v>0</v>
      </c>
      <c r="J219" s="166">
        <f t="shared" si="48"/>
        <v>0</v>
      </c>
      <c r="L219" s="189">
        <f t="shared" si="52"/>
        <v>0</v>
      </c>
      <c r="M219" s="191">
        <f t="shared" si="53"/>
        <v>0</v>
      </c>
      <c r="N219" s="191">
        <f t="shared" si="53"/>
        <v>0</v>
      </c>
      <c r="O219" s="189">
        <f t="shared" si="54"/>
        <v>0</v>
      </c>
      <c r="P219" s="191">
        <f t="shared" si="55"/>
        <v>0</v>
      </c>
      <c r="Q219" s="191">
        <f t="shared" si="55"/>
        <v>0</v>
      </c>
      <c r="R219" s="189">
        <f t="shared" si="56"/>
        <v>0</v>
      </c>
      <c r="S219" s="191">
        <f t="shared" si="57"/>
        <v>0</v>
      </c>
      <c r="T219" s="191">
        <f t="shared" si="57"/>
        <v>0</v>
      </c>
      <c r="W219" s="187">
        <f t="shared" si="47"/>
        <v>0.9150000000000007</v>
      </c>
      <c r="X219" s="187">
        <f t="shared" si="44"/>
        <v>0.6</v>
      </c>
      <c r="Y219" s="165">
        <f t="shared" si="42"/>
        <v>100000</v>
      </c>
      <c r="Z219" s="165"/>
      <c r="AA219" s="188">
        <f t="shared" si="45"/>
        <v>0.25</v>
      </c>
      <c r="AB219" s="188">
        <f t="shared" si="46"/>
        <v>0.9150000000000007</v>
      </c>
      <c r="AC219" s="165">
        <f t="shared" si="43"/>
        <v>100000</v>
      </c>
    </row>
    <row r="220" spans="1:29" ht="12" customHeight="1" x14ac:dyDescent="0.25">
      <c r="A220" s="170" t="s">
        <v>844</v>
      </c>
      <c r="B220" s="177">
        <v>502642</v>
      </c>
      <c r="C220" s="178">
        <v>896143.57000000007</v>
      </c>
      <c r="D220" s="179">
        <v>34.840544579257539</v>
      </c>
      <c r="E220" s="179">
        <v>22.248612462844541</v>
      </c>
      <c r="F220" s="180"/>
      <c r="G220" s="166">
        <f t="shared" si="49"/>
        <v>0</v>
      </c>
      <c r="H220" s="166">
        <f t="shared" si="50"/>
        <v>0</v>
      </c>
      <c r="I220" s="166">
        <f t="shared" si="51"/>
        <v>0</v>
      </c>
      <c r="J220" s="166">
        <f t="shared" si="48"/>
        <v>0</v>
      </c>
      <c r="L220" s="189">
        <f t="shared" si="52"/>
        <v>0</v>
      </c>
      <c r="M220" s="191">
        <f t="shared" si="53"/>
        <v>0</v>
      </c>
      <c r="N220" s="191">
        <f t="shared" si="53"/>
        <v>0</v>
      </c>
      <c r="O220" s="189">
        <f t="shared" si="54"/>
        <v>0</v>
      </c>
      <c r="P220" s="191">
        <f t="shared" si="55"/>
        <v>0</v>
      </c>
      <c r="Q220" s="191">
        <f t="shared" si="55"/>
        <v>0</v>
      </c>
      <c r="R220" s="189">
        <f t="shared" si="56"/>
        <v>0</v>
      </c>
      <c r="S220" s="191">
        <f t="shared" si="57"/>
        <v>0</v>
      </c>
      <c r="T220" s="191">
        <f t="shared" si="57"/>
        <v>0</v>
      </c>
      <c r="W220" s="187">
        <f t="shared" si="47"/>
        <v>0.92000000000000071</v>
      </c>
      <c r="X220" s="187">
        <f t="shared" si="44"/>
        <v>0.6</v>
      </c>
      <c r="Y220" s="165">
        <f t="shared" si="42"/>
        <v>100000</v>
      </c>
      <c r="Z220" s="165"/>
      <c r="AA220" s="188">
        <f t="shared" si="45"/>
        <v>0.25</v>
      </c>
      <c r="AB220" s="188">
        <f t="shared" si="46"/>
        <v>0.92000000000000071</v>
      </c>
      <c r="AC220" s="165">
        <f t="shared" si="43"/>
        <v>100000</v>
      </c>
    </row>
    <row r="221" spans="1:29" ht="12" customHeight="1" x14ac:dyDescent="0.25">
      <c r="A221" s="170" t="s">
        <v>845</v>
      </c>
      <c r="B221" s="177">
        <v>502651</v>
      </c>
      <c r="C221" s="178">
        <v>621603.79</v>
      </c>
      <c r="D221" s="179">
        <v>0</v>
      </c>
      <c r="E221" s="179">
        <v>6.833092185618753</v>
      </c>
      <c r="F221" s="180"/>
      <c r="G221" s="166">
        <f t="shared" si="49"/>
        <v>0</v>
      </c>
      <c r="H221" s="166">
        <f t="shared" si="50"/>
        <v>0</v>
      </c>
      <c r="I221" s="166">
        <f t="shared" si="51"/>
        <v>0</v>
      </c>
      <c r="J221" s="166">
        <f t="shared" si="48"/>
        <v>0</v>
      </c>
      <c r="L221" s="189">
        <f t="shared" si="52"/>
        <v>0</v>
      </c>
      <c r="M221" s="191">
        <f t="shared" si="53"/>
        <v>0</v>
      </c>
      <c r="N221" s="191">
        <f t="shared" si="53"/>
        <v>0</v>
      </c>
      <c r="O221" s="189">
        <f t="shared" si="54"/>
        <v>0</v>
      </c>
      <c r="P221" s="191">
        <f t="shared" si="55"/>
        <v>0</v>
      </c>
      <c r="Q221" s="191">
        <f t="shared" si="55"/>
        <v>0</v>
      </c>
      <c r="R221" s="189">
        <f t="shared" si="56"/>
        <v>0</v>
      </c>
      <c r="S221" s="191">
        <f t="shared" si="57"/>
        <v>0</v>
      </c>
      <c r="T221" s="191">
        <f t="shared" si="57"/>
        <v>0</v>
      </c>
      <c r="W221" s="187">
        <f t="shared" si="47"/>
        <v>0.92500000000000071</v>
      </c>
      <c r="X221" s="187">
        <f t="shared" si="44"/>
        <v>0.6</v>
      </c>
      <c r="Y221" s="165">
        <f t="shared" si="42"/>
        <v>100000</v>
      </c>
      <c r="Z221" s="165"/>
      <c r="AA221" s="188">
        <f t="shared" si="45"/>
        <v>0.25</v>
      </c>
      <c r="AB221" s="188">
        <f t="shared" si="46"/>
        <v>0.92500000000000071</v>
      </c>
      <c r="AC221" s="165">
        <f t="shared" si="43"/>
        <v>100000</v>
      </c>
    </row>
    <row r="222" spans="1:29" ht="12" customHeight="1" x14ac:dyDescent="0.25">
      <c r="A222" s="170" t="s">
        <v>846</v>
      </c>
      <c r="B222" s="177">
        <v>502669</v>
      </c>
      <c r="C222" s="178">
        <v>251406.19999999998</v>
      </c>
      <c r="D222" s="179">
        <v>0</v>
      </c>
      <c r="E222" s="179">
        <v>14.441187210180178</v>
      </c>
      <c r="F222" s="180"/>
      <c r="G222" s="166">
        <f t="shared" si="49"/>
        <v>0</v>
      </c>
      <c r="H222" s="166">
        <f t="shared" si="50"/>
        <v>0</v>
      </c>
      <c r="I222" s="166">
        <f t="shared" si="51"/>
        <v>0</v>
      </c>
      <c r="J222" s="166">
        <f t="shared" si="48"/>
        <v>0</v>
      </c>
      <c r="L222" s="189">
        <f t="shared" si="52"/>
        <v>0</v>
      </c>
      <c r="M222" s="191">
        <f t="shared" si="53"/>
        <v>0</v>
      </c>
      <c r="N222" s="191">
        <f t="shared" si="53"/>
        <v>0</v>
      </c>
      <c r="O222" s="189">
        <f t="shared" si="54"/>
        <v>0</v>
      </c>
      <c r="P222" s="191">
        <f t="shared" si="55"/>
        <v>0</v>
      </c>
      <c r="Q222" s="191">
        <f t="shared" si="55"/>
        <v>0</v>
      </c>
      <c r="R222" s="189">
        <f t="shared" si="56"/>
        <v>0</v>
      </c>
      <c r="S222" s="191">
        <f t="shared" si="57"/>
        <v>0</v>
      </c>
      <c r="T222" s="191">
        <f t="shared" si="57"/>
        <v>0</v>
      </c>
      <c r="W222" s="187">
        <f t="shared" si="47"/>
        <v>0.93000000000000071</v>
      </c>
      <c r="X222" s="187">
        <f t="shared" si="44"/>
        <v>0.6</v>
      </c>
      <c r="Y222" s="165">
        <f t="shared" si="42"/>
        <v>100000</v>
      </c>
      <c r="Z222" s="165"/>
      <c r="AA222" s="188">
        <f t="shared" si="45"/>
        <v>0.25</v>
      </c>
      <c r="AB222" s="188">
        <f t="shared" si="46"/>
        <v>0.93000000000000071</v>
      </c>
      <c r="AC222" s="165">
        <f t="shared" si="43"/>
        <v>100000</v>
      </c>
    </row>
    <row r="223" spans="1:29" ht="12" customHeight="1" x14ac:dyDescent="0.25">
      <c r="A223" s="170" t="s">
        <v>847</v>
      </c>
      <c r="B223" s="177">
        <v>502677</v>
      </c>
      <c r="C223" s="178">
        <v>719905.18</v>
      </c>
      <c r="D223" s="179">
        <v>10.748066849581496</v>
      </c>
      <c r="E223" s="179">
        <v>5.8288259573295473</v>
      </c>
      <c r="F223" s="180"/>
      <c r="G223" s="166">
        <f t="shared" si="49"/>
        <v>0</v>
      </c>
      <c r="H223" s="166">
        <f t="shared" si="50"/>
        <v>0</v>
      </c>
      <c r="I223" s="166">
        <f t="shared" si="51"/>
        <v>0</v>
      </c>
      <c r="J223" s="166">
        <f t="shared" si="48"/>
        <v>0</v>
      </c>
      <c r="L223" s="189">
        <f t="shared" si="52"/>
        <v>0</v>
      </c>
      <c r="M223" s="191">
        <f t="shared" si="53"/>
        <v>0</v>
      </c>
      <c r="N223" s="191">
        <f t="shared" si="53"/>
        <v>0</v>
      </c>
      <c r="O223" s="189">
        <f t="shared" si="54"/>
        <v>0</v>
      </c>
      <c r="P223" s="191">
        <f t="shared" si="55"/>
        <v>0</v>
      </c>
      <c r="Q223" s="191">
        <f t="shared" si="55"/>
        <v>0</v>
      </c>
      <c r="R223" s="189">
        <f t="shared" si="56"/>
        <v>0</v>
      </c>
      <c r="S223" s="191">
        <f t="shared" si="57"/>
        <v>0</v>
      </c>
      <c r="T223" s="191">
        <f t="shared" si="57"/>
        <v>0</v>
      </c>
      <c r="W223" s="187">
        <f t="shared" si="47"/>
        <v>0.93500000000000072</v>
      </c>
      <c r="X223" s="187">
        <f t="shared" si="44"/>
        <v>0.6</v>
      </c>
      <c r="Y223" s="165">
        <f t="shared" si="42"/>
        <v>100000</v>
      </c>
      <c r="Z223" s="165"/>
      <c r="AA223" s="188">
        <f t="shared" si="45"/>
        <v>0.25</v>
      </c>
      <c r="AB223" s="188">
        <f t="shared" si="46"/>
        <v>0.93500000000000072</v>
      </c>
      <c r="AC223" s="165">
        <f t="shared" si="43"/>
        <v>100000</v>
      </c>
    </row>
    <row r="224" spans="1:29" ht="12" customHeight="1" x14ac:dyDescent="0.25">
      <c r="A224" s="170" t="s">
        <v>848</v>
      </c>
      <c r="B224" s="177">
        <v>502693</v>
      </c>
      <c r="C224" s="178">
        <v>1023728.5399999999</v>
      </c>
      <c r="D224" s="179">
        <v>15.222980889054828</v>
      </c>
      <c r="E224" s="179">
        <v>6.5292396751974904</v>
      </c>
      <c r="F224" s="180"/>
      <c r="G224" s="166">
        <f t="shared" si="49"/>
        <v>0</v>
      </c>
      <c r="H224" s="166">
        <f t="shared" si="50"/>
        <v>0</v>
      </c>
      <c r="I224" s="166">
        <f t="shared" si="51"/>
        <v>0</v>
      </c>
      <c r="J224" s="166">
        <f t="shared" si="48"/>
        <v>0</v>
      </c>
      <c r="L224" s="189">
        <f t="shared" si="52"/>
        <v>0</v>
      </c>
      <c r="M224" s="191">
        <f t="shared" si="53"/>
        <v>0</v>
      </c>
      <c r="N224" s="191">
        <f t="shared" si="53"/>
        <v>0</v>
      </c>
      <c r="O224" s="189">
        <f t="shared" si="54"/>
        <v>0</v>
      </c>
      <c r="P224" s="191">
        <f t="shared" si="55"/>
        <v>0</v>
      </c>
      <c r="Q224" s="191">
        <f t="shared" si="55"/>
        <v>0</v>
      </c>
      <c r="R224" s="189">
        <f t="shared" si="56"/>
        <v>0</v>
      </c>
      <c r="S224" s="191">
        <f t="shared" si="57"/>
        <v>0</v>
      </c>
      <c r="T224" s="191">
        <f t="shared" si="57"/>
        <v>0</v>
      </c>
      <c r="W224" s="187">
        <f t="shared" si="47"/>
        <v>0.94000000000000072</v>
      </c>
      <c r="X224" s="187">
        <f t="shared" si="44"/>
        <v>0.6</v>
      </c>
      <c r="Y224" s="165">
        <f t="shared" si="42"/>
        <v>100000</v>
      </c>
      <c r="Z224" s="165"/>
      <c r="AA224" s="188">
        <f t="shared" si="45"/>
        <v>0.25</v>
      </c>
      <c r="AB224" s="188">
        <f t="shared" si="46"/>
        <v>0.94000000000000072</v>
      </c>
      <c r="AC224" s="165">
        <f t="shared" si="43"/>
        <v>100000</v>
      </c>
    </row>
    <row r="225" spans="1:29" ht="12" customHeight="1" x14ac:dyDescent="0.25">
      <c r="A225" s="170" t="s">
        <v>849</v>
      </c>
      <c r="B225" s="177">
        <v>502707</v>
      </c>
      <c r="C225" s="178">
        <v>813863.48</v>
      </c>
      <c r="D225" s="179">
        <v>18.430609516967145</v>
      </c>
      <c r="E225" s="179">
        <v>0</v>
      </c>
      <c r="F225" s="180"/>
      <c r="G225" s="166">
        <f t="shared" si="49"/>
        <v>0</v>
      </c>
      <c r="H225" s="166">
        <f t="shared" si="50"/>
        <v>0</v>
      </c>
      <c r="I225" s="166">
        <f t="shared" si="51"/>
        <v>0</v>
      </c>
      <c r="J225" s="166">
        <f t="shared" si="48"/>
        <v>0</v>
      </c>
      <c r="L225" s="189">
        <f t="shared" si="52"/>
        <v>0</v>
      </c>
      <c r="M225" s="191">
        <f t="shared" si="53"/>
        <v>0</v>
      </c>
      <c r="N225" s="191">
        <f t="shared" si="53"/>
        <v>0</v>
      </c>
      <c r="O225" s="189">
        <f t="shared" si="54"/>
        <v>0</v>
      </c>
      <c r="P225" s="191">
        <f t="shared" si="55"/>
        <v>0</v>
      </c>
      <c r="Q225" s="191">
        <f t="shared" si="55"/>
        <v>0</v>
      </c>
      <c r="R225" s="189">
        <f t="shared" si="56"/>
        <v>0</v>
      </c>
      <c r="S225" s="191">
        <f t="shared" si="57"/>
        <v>0</v>
      </c>
      <c r="T225" s="191">
        <f t="shared" si="57"/>
        <v>0</v>
      </c>
      <c r="W225" s="187">
        <f t="shared" si="47"/>
        <v>0.94500000000000073</v>
      </c>
      <c r="X225" s="187">
        <f t="shared" si="44"/>
        <v>0.6</v>
      </c>
      <c r="Y225" s="165">
        <f t="shared" si="42"/>
        <v>100000</v>
      </c>
      <c r="Z225" s="165"/>
      <c r="AA225" s="188">
        <f t="shared" si="45"/>
        <v>0.25</v>
      </c>
      <c r="AB225" s="188">
        <f t="shared" si="46"/>
        <v>0.94500000000000073</v>
      </c>
      <c r="AC225" s="165">
        <f t="shared" si="43"/>
        <v>100000</v>
      </c>
    </row>
    <row r="226" spans="1:29" ht="12" customHeight="1" x14ac:dyDescent="0.25">
      <c r="A226" s="170" t="s">
        <v>850</v>
      </c>
      <c r="B226" s="177">
        <v>502715</v>
      </c>
      <c r="C226" s="178">
        <v>1020458.39</v>
      </c>
      <c r="D226" s="179">
        <v>0</v>
      </c>
      <c r="E226" s="179">
        <v>2.6137097074580375</v>
      </c>
      <c r="F226" s="180"/>
      <c r="G226" s="166">
        <f t="shared" si="49"/>
        <v>0</v>
      </c>
      <c r="H226" s="166">
        <f t="shared" si="50"/>
        <v>0</v>
      </c>
      <c r="I226" s="166">
        <f t="shared" si="51"/>
        <v>0</v>
      </c>
      <c r="J226" s="166">
        <f t="shared" si="48"/>
        <v>0</v>
      </c>
      <c r="L226" s="189">
        <f t="shared" si="52"/>
        <v>0</v>
      </c>
      <c r="M226" s="191">
        <f t="shared" si="53"/>
        <v>0</v>
      </c>
      <c r="N226" s="191">
        <f t="shared" si="53"/>
        <v>0</v>
      </c>
      <c r="O226" s="189">
        <f t="shared" si="54"/>
        <v>0</v>
      </c>
      <c r="P226" s="191">
        <f t="shared" si="55"/>
        <v>0</v>
      </c>
      <c r="Q226" s="191">
        <f t="shared" si="55"/>
        <v>0</v>
      </c>
      <c r="R226" s="189">
        <f t="shared" si="56"/>
        <v>0</v>
      </c>
      <c r="S226" s="191">
        <f t="shared" si="57"/>
        <v>0</v>
      </c>
      <c r="T226" s="191">
        <f t="shared" si="57"/>
        <v>0</v>
      </c>
      <c r="W226" s="187">
        <f t="shared" si="47"/>
        <v>0.95000000000000073</v>
      </c>
      <c r="X226" s="187">
        <f t="shared" si="44"/>
        <v>0.6</v>
      </c>
      <c r="Y226" s="165">
        <f t="shared" si="42"/>
        <v>100000</v>
      </c>
      <c r="Z226" s="165"/>
      <c r="AA226" s="188">
        <f t="shared" si="45"/>
        <v>0.25</v>
      </c>
      <c r="AB226" s="188">
        <f t="shared" si="46"/>
        <v>0.95000000000000073</v>
      </c>
      <c r="AC226" s="165">
        <f t="shared" si="43"/>
        <v>100000</v>
      </c>
    </row>
    <row r="227" spans="1:29" ht="12" customHeight="1" x14ac:dyDescent="0.25">
      <c r="A227" s="170" t="s">
        <v>851</v>
      </c>
      <c r="B227" s="177">
        <v>502723</v>
      </c>
      <c r="C227" s="178">
        <v>142284.40000000002</v>
      </c>
      <c r="D227" s="179">
        <v>5.7855674972098123</v>
      </c>
      <c r="E227" s="179">
        <v>4.1525704855908296</v>
      </c>
      <c r="F227" s="180"/>
      <c r="G227" s="166">
        <f t="shared" si="49"/>
        <v>0</v>
      </c>
      <c r="H227" s="166">
        <f t="shared" si="50"/>
        <v>0</v>
      </c>
      <c r="I227" s="166">
        <f t="shared" si="51"/>
        <v>0</v>
      </c>
      <c r="J227" s="166">
        <f t="shared" si="48"/>
        <v>0</v>
      </c>
      <c r="L227" s="189">
        <f t="shared" si="52"/>
        <v>0</v>
      </c>
      <c r="M227" s="191">
        <f t="shared" si="53"/>
        <v>0</v>
      </c>
      <c r="N227" s="191">
        <f t="shared" si="53"/>
        <v>0</v>
      </c>
      <c r="O227" s="189">
        <f t="shared" si="54"/>
        <v>0</v>
      </c>
      <c r="P227" s="191">
        <f t="shared" si="55"/>
        <v>0</v>
      </c>
      <c r="Q227" s="191">
        <f t="shared" si="55"/>
        <v>0</v>
      </c>
      <c r="R227" s="189">
        <f t="shared" si="56"/>
        <v>0</v>
      </c>
      <c r="S227" s="191">
        <f t="shared" si="57"/>
        <v>0</v>
      </c>
      <c r="T227" s="191">
        <f t="shared" si="57"/>
        <v>0</v>
      </c>
      <c r="W227" s="187">
        <f t="shared" si="47"/>
        <v>0.95500000000000074</v>
      </c>
      <c r="X227" s="187">
        <f t="shared" si="44"/>
        <v>0.6</v>
      </c>
      <c r="Y227" s="165">
        <f t="shared" si="42"/>
        <v>100000</v>
      </c>
      <c r="Z227" s="165"/>
      <c r="AA227" s="188">
        <f t="shared" si="45"/>
        <v>0.25</v>
      </c>
      <c r="AB227" s="188">
        <f t="shared" si="46"/>
        <v>0.95500000000000074</v>
      </c>
      <c r="AC227" s="165">
        <f t="shared" si="43"/>
        <v>100000</v>
      </c>
    </row>
    <row r="228" spans="1:29" ht="12" customHeight="1" x14ac:dyDescent="0.25">
      <c r="A228" s="170" t="s">
        <v>852</v>
      </c>
      <c r="B228" s="177">
        <v>502731</v>
      </c>
      <c r="C228" s="178">
        <v>281402.07999999996</v>
      </c>
      <c r="D228" s="179">
        <v>0</v>
      </c>
      <c r="E228" s="179">
        <v>0</v>
      </c>
      <c r="F228" s="180"/>
      <c r="G228" s="166">
        <f t="shared" si="49"/>
        <v>0</v>
      </c>
      <c r="H228" s="166">
        <f t="shared" si="50"/>
        <v>0</v>
      </c>
      <c r="I228" s="166">
        <f t="shared" si="51"/>
        <v>0</v>
      </c>
      <c r="J228" s="166">
        <f t="shared" si="48"/>
        <v>0</v>
      </c>
      <c r="L228" s="189">
        <f t="shared" si="52"/>
        <v>0</v>
      </c>
      <c r="M228" s="191">
        <f t="shared" si="53"/>
        <v>0</v>
      </c>
      <c r="N228" s="191">
        <f t="shared" si="53"/>
        <v>0</v>
      </c>
      <c r="O228" s="189">
        <f t="shared" si="54"/>
        <v>0</v>
      </c>
      <c r="P228" s="191">
        <f t="shared" si="55"/>
        <v>0</v>
      </c>
      <c r="Q228" s="191">
        <f t="shared" si="55"/>
        <v>0</v>
      </c>
      <c r="R228" s="189">
        <f t="shared" si="56"/>
        <v>0</v>
      </c>
      <c r="S228" s="191">
        <f t="shared" si="57"/>
        <v>0</v>
      </c>
      <c r="T228" s="191">
        <f t="shared" si="57"/>
        <v>0</v>
      </c>
      <c r="W228" s="187">
        <f t="shared" si="47"/>
        <v>0.96000000000000074</v>
      </c>
      <c r="X228" s="187">
        <f t="shared" si="44"/>
        <v>0.6</v>
      </c>
      <c r="Y228" s="165">
        <f t="shared" ref="Y228:Y291" si="58">$C$1</f>
        <v>100000</v>
      </c>
      <c r="Z228" s="165"/>
      <c r="AA228" s="188">
        <f t="shared" si="45"/>
        <v>0.25</v>
      </c>
      <c r="AB228" s="188">
        <f t="shared" si="46"/>
        <v>0.96000000000000074</v>
      </c>
      <c r="AC228" s="165">
        <f t="shared" ref="AC228:AC291" si="59">$C$1</f>
        <v>100000</v>
      </c>
    </row>
    <row r="229" spans="1:29" ht="12" customHeight="1" x14ac:dyDescent="0.25">
      <c r="A229" s="170" t="s">
        <v>853</v>
      </c>
      <c r="B229" s="177">
        <v>502740</v>
      </c>
      <c r="C229" s="178">
        <v>141131.81000000003</v>
      </c>
      <c r="D229" s="179">
        <v>18.946827083135968</v>
      </c>
      <c r="E229" s="179">
        <v>62.507396454420864</v>
      </c>
      <c r="F229" s="180"/>
      <c r="G229" s="166">
        <f t="shared" si="49"/>
        <v>0</v>
      </c>
      <c r="H229" s="166">
        <f t="shared" si="50"/>
        <v>1</v>
      </c>
      <c r="I229" s="166">
        <f t="shared" si="51"/>
        <v>0</v>
      </c>
      <c r="J229" s="166">
        <f t="shared" si="48"/>
        <v>1</v>
      </c>
      <c r="L229" s="189">
        <f t="shared" si="52"/>
        <v>0</v>
      </c>
      <c r="M229" s="191">
        <f t="shared" si="53"/>
        <v>0</v>
      </c>
      <c r="N229" s="191">
        <f t="shared" si="53"/>
        <v>0</v>
      </c>
      <c r="O229" s="189">
        <f t="shared" si="54"/>
        <v>141131.81000000003</v>
      </c>
      <c r="P229" s="191">
        <f t="shared" si="55"/>
        <v>0.18946827083135967</v>
      </c>
      <c r="Q229" s="191">
        <f t="shared" si="55"/>
        <v>0.6250739645442086</v>
      </c>
      <c r="R229" s="189">
        <f t="shared" si="56"/>
        <v>0</v>
      </c>
      <c r="S229" s="191">
        <f t="shared" si="57"/>
        <v>0</v>
      </c>
      <c r="T229" s="191">
        <f t="shared" si="57"/>
        <v>0</v>
      </c>
      <c r="W229" s="187">
        <f t="shared" si="47"/>
        <v>0.96500000000000075</v>
      </c>
      <c r="X229" s="187">
        <f t="shared" ref="X229:X292" si="60">$D$1/100</f>
        <v>0.6</v>
      </c>
      <c r="Y229" s="165">
        <f t="shared" si="58"/>
        <v>100000</v>
      </c>
      <c r="Z229" s="165"/>
      <c r="AA229" s="188">
        <f t="shared" ref="AA229:AA292" si="61">$E$1/100</f>
        <v>0.25</v>
      </c>
      <c r="AB229" s="188">
        <f t="shared" ref="AB229:AB292" si="62">W229</f>
        <v>0.96500000000000075</v>
      </c>
      <c r="AC229" s="165">
        <f t="shared" si="59"/>
        <v>100000</v>
      </c>
    </row>
    <row r="230" spans="1:29" ht="12" customHeight="1" x14ac:dyDescent="0.25">
      <c r="A230" s="170" t="s">
        <v>854</v>
      </c>
      <c r="B230" s="177">
        <v>502758</v>
      </c>
      <c r="C230" s="178">
        <v>94075.26</v>
      </c>
      <c r="D230" s="179">
        <v>0</v>
      </c>
      <c r="E230" s="179">
        <v>7.5131336336460839</v>
      </c>
      <c r="F230" s="180"/>
      <c r="G230" s="166">
        <f t="shared" si="49"/>
        <v>0</v>
      </c>
      <c r="H230" s="166">
        <f t="shared" si="50"/>
        <v>0</v>
      </c>
      <c r="I230" s="166">
        <f t="shared" si="51"/>
        <v>0</v>
      </c>
      <c r="J230" s="166">
        <f t="shared" si="48"/>
        <v>0</v>
      </c>
      <c r="L230" s="189">
        <f t="shared" si="52"/>
        <v>0</v>
      </c>
      <c r="M230" s="191">
        <f t="shared" si="53"/>
        <v>0</v>
      </c>
      <c r="N230" s="191">
        <f t="shared" si="53"/>
        <v>0</v>
      </c>
      <c r="O230" s="189">
        <f t="shared" si="54"/>
        <v>0</v>
      </c>
      <c r="P230" s="191">
        <f t="shared" si="55"/>
        <v>0</v>
      </c>
      <c r="Q230" s="191">
        <f t="shared" si="55"/>
        <v>0</v>
      </c>
      <c r="R230" s="189">
        <f t="shared" si="56"/>
        <v>0</v>
      </c>
      <c r="S230" s="191">
        <f t="shared" si="57"/>
        <v>0</v>
      </c>
      <c r="T230" s="191">
        <f t="shared" si="57"/>
        <v>0</v>
      </c>
      <c r="W230" s="187">
        <f t="shared" ref="W230:W293" si="63">W229+0.005</f>
        <v>0.97000000000000075</v>
      </c>
      <c r="X230" s="187">
        <f t="shared" si="60"/>
        <v>0.6</v>
      </c>
      <c r="Y230" s="165">
        <f t="shared" si="58"/>
        <v>100000</v>
      </c>
      <c r="Z230" s="165"/>
      <c r="AA230" s="188">
        <f t="shared" si="61"/>
        <v>0.25</v>
      </c>
      <c r="AB230" s="188">
        <f t="shared" si="62"/>
        <v>0.97000000000000075</v>
      </c>
      <c r="AC230" s="165">
        <f t="shared" si="59"/>
        <v>100000</v>
      </c>
    </row>
    <row r="231" spans="1:29" ht="12" customHeight="1" x14ac:dyDescent="0.25">
      <c r="A231" s="170" t="s">
        <v>855</v>
      </c>
      <c r="B231" s="177">
        <v>502766</v>
      </c>
      <c r="C231" s="178">
        <v>807810.63</v>
      </c>
      <c r="D231" s="179">
        <v>0</v>
      </c>
      <c r="E231" s="179">
        <v>0</v>
      </c>
      <c r="F231" s="180"/>
      <c r="G231" s="166">
        <f t="shared" si="49"/>
        <v>0</v>
      </c>
      <c r="H231" s="166">
        <f t="shared" si="50"/>
        <v>0</v>
      </c>
      <c r="I231" s="166">
        <f t="shared" si="51"/>
        <v>0</v>
      </c>
      <c r="J231" s="166">
        <f t="shared" si="48"/>
        <v>0</v>
      </c>
      <c r="L231" s="189">
        <f t="shared" si="52"/>
        <v>0</v>
      </c>
      <c r="M231" s="191">
        <f t="shared" si="53"/>
        <v>0</v>
      </c>
      <c r="N231" s="191">
        <f t="shared" si="53"/>
        <v>0</v>
      </c>
      <c r="O231" s="189">
        <f t="shared" si="54"/>
        <v>0</v>
      </c>
      <c r="P231" s="191">
        <f t="shared" si="55"/>
        <v>0</v>
      </c>
      <c r="Q231" s="191">
        <f t="shared" si="55"/>
        <v>0</v>
      </c>
      <c r="R231" s="189">
        <f t="shared" si="56"/>
        <v>0</v>
      </c>
      <c r="S231" s="191">
        <f t="shared" si="57"/>
        <v>0</v>
      </c>
      <c r="T231" s="191">
        <f t="shared" si="57"/>
        <v>0</v>
      </c>
      <c r="W231" s="187">
        <f t="shared" si="63"/>
        <v>0.97500000000000075</v>
      </c>
      <c r="X231" s="187">
        <f t="shared" si="60"/>
        <v>0.6</v>
      </c>
      <c r="Y231" s="165">
        <f t="shared" si="58"/>
        <v>100000</v>
      </c>
      <c r="Z231" s="165"/>
      <c r="AA231" s="188">
        <f t="shared" si="61"/>
        <v>0.25</v>
      </c>
      <c r="AB231" s="188">
        <f t="shared" si="62"/>
        <v>0.97500000000000075</v>
      </c>
      <c r="AC231" s="165">
        <f t="shared" si="59"/>
        <v>100000</v>
      </c>
    </row>
    <row r="232" spans="1:29" ht="12" customHeight="1" x14ac:dyDescent="0.25">
      <c r="A232" s="170" t="s">
        <v>856</v>
      </c>
      <c r="B232" s="177">
        <v>502782</v>
      </c>
      <c r="C232" s="178">
        <v>4882233.58</v>
      </c>
      <c r="D232" s="179">
        <v>4.4919475155467676</v>
      </c>
      <c r="E232" s="179">
        <v>1.6816133160101692</v>
      </c>
      <c r="F232" s="180"/>
      <c r="G232" s="166">
        <f t="shared" si="49"/>
        <v>0</v>
      </c>
      <c r="H232" s="166">
        <f t="shared" si="50"/>
        <v>0</v>
      </c>
      <c r="I232" s="166">
        <f t="shared" si="51"/>
        <v>0</v>
      </c>
      <c r="J232" s="166">
        <f t="shared" si="48"/>
        <v>0</v>
      </c>
      <c r="L232" s="189">
        <f t="shared" si="52"/>
        <v>0</v>
      </c>
      <c r="M232" s="191">
        <f t="shared" si="53"/>
        <v>0</v>
      </c>
      <c r="N232" s="191">
        <f t="shared" si="53"/>
        <v>0</v>
      </c>
      <c r="O232" s="189">
        <f t="shared" si="54"/>
        <v>0</v>
      </c>
      <c r="P232" s="191">
        <f t="shared" si="55"/>
        <v>0</v>
      </c>
      <c r="Q232" s="191">
        <f t="shared" si="55"/>
        <v>0</v>
      </c>
      <c r="R232" s="189">
        <f t="shared" si="56"/>
        <v>0</v>
      </c>
      <c r="S232" s="191">
        <f t="shared" si="57"/>
        <v>0</v>
      </c>
      <c r="T232" s="191">
        <f t="shared" si="57"/>
        <v>0</v>
      </c>
      <c r="W232" s="187">
        <f t="shared" si="63"/>
        <v>0.98000000000000076</v>
      </c>
      <c r="X232" s="187">
        <f t="shared" si="60"/>
        <v>0.6</v>
      </c>
      <c r="Y232" s="165">
        <f t="shared" si="58"/>
        <v>100000</v>
      </c>
      <c r="Z232" s="165"/>
      <c r="AA232" s="188">
        <f t="shared" si="61"/>
        <v>0.25</v>
      </c>
      <c r="AB232" s="188">
        <f t="shared" si="62"/>
        <v>0.98000000000000076</v>
      </c>
      <c r="AC232" s="165">
        <f t="shared" si="59"/>
        <v>100000</v>
      </c>
    </row>
    <row r="233" spans="1:29" ht="12" customHeight="1" x14ac:dyDescent="0.25">
      <c r="A233" s="170" t="s">
        <v>857</v>
      </c>
      <c r="B233" s="177">
        <v>502791</v>
      </c>
      <c r="C233" s="178">
        <v>190869.27000000002</v>
      </c>
      <c r="D233" s="179">
        <v>8.826098617132029</v>
      </c>
      <c r="E233" s="179">
        <v>53.475784760951818</v>
      </c>
      <c r="F233" s="180"/>
      <c r="G233" s="166">
        <f t="shared" si="49"/>
        <v>0</v>
      </c>
      <c r="H233" s="166">
        <f t="shared" si="50"/>
        <v>1</v>
      </c>
      <c r="I233" s="166">
        <f t="shared" si="51"/>
        <v>0</v>
      </c>
      <c r="J233" s="166">
        <f t="shared" si="48"/>
        <v>1</v>
      </c>
      <c r="L233" s="189">
        <f t="shared" si="52"/>
        <v>0</v>
      </c>
      <c r="M233" s="191">
        <f t="shared" si="53"/>
        <v>0</v>
      </c>
      <c r="N233" s="191">
        <f t="shared" si="53"/>
        <v>0</v>
      </c>
      <c r="O233" s="189">
        <f t="shared" si="54"/>
        <v>190869.27000000002</v>
      </c>
      <c r="P233" s="191">
        <f t="shared" si="55"/>
        <v>8.8260986171320291E-2</v>
      </c>
      <c r="Q233" s="191">
        <f t="shared" si="55"/>
        <v>0.53475784760951817</v>
      </c>
      <c r="R233" s="189">
        <f t="shared" si="56"/>
        <v>0</v>
      </c>
      <c r="S233" s="191">
        <f t="shared" si="57"/>
        <v>0</v>
      </c>
      <c r="T233" s="191">
        <f t="shared" si="57"/>
        <v>0</v>
      </c>
      <c r="W233" s="187">
        <f t="shared" si="63"/>
        <v>0.98500000000000076</v>
      </c>
      <c r="X233" s="187">
        <f t="shared" si="60"/>
        <v>0.6</v>
      </c>
      <c r="Y233" s="165">
        <f t="shared" si="58"/>
        <v>100000</v>
      </c>
      <c r="Z233" s="165"/>
      <c r="AA233" s="188">
        <f t="shared" si="61"/>
        <v>0.25</v>
      </c>
      <c r="AB233" s="188">
        <f t="shared" si="62"/>
        <v>0.98500000000000076</v>
      </c>
      <c r="AC233" s="165">
        <f t="shared" si="59"/>
        <v>100000</v>
      </c>
    </row>
    <row r="234" spans="1:29" ht="12" customHeight="1" x14ac:dyDescent="0.25">
      <c r="A234" s="170" t="s">
        <v>858</v>
      </c>
      <c r="B234" s="177">
        <v>502804</v>
      </c>
      <c r="C234" s="178">
        <v>991443.57</v>
      </c>
      <c r="D234" s="179">
        <v>17.276905633671113</v>
      </c>
      <c r="E234" s="179">
        <v>1.9512174555733921</v>
      </c>
      <c r="F234" s="180"/>
      <c r="G234" s="166">
        <f t="shared" si="49"/>
        <v>0</v>
      </c>
      <c r="H234" s="166">
        <f t="shared" si="50"/>
        <v>0</v>
      </c>
      <c r="I234" s="166">
        <f t="shared" si="51"/>
        <v>0</v>
      </c>
      <c r="J234" s="166">
        <f t="shared" si="48"/>
        <v>0</v>
      </c>
      <c r="L234" s="189">
        <f t="shared" si="52"/>
        <v>0</v>
      </c>
      <c r="M234" s="191">
        <f t="shared" si="53"/>
        <v>0</v>
      </c>
      <c r="N234" s="191">
        <f t="shared" si="53"/>
        <v>0</v>
      </c>
      <c r="O234" s="189">
        <f t="shared" si="54"/>
        <v>0</v>
      </c>
      <c r="P234" s="191">
        <f t="shared" si="55"/>
        <v>0</v>
      </c>
      <c r="Q234" s="191">
        <f t="shared" si="55"/>
        <v>0</v>
      </c>
      <c r="R234" s="189">
        <f t="shared" si="56"/>
        <v>0</v>
      </c>
      <c r="S234" s="191">
        <f t="shared" si="57"/>
        <v>0</v>
      </c>
      <c r="T234" s="191">
        <f t="shared" si="57"/>
        <v>0</v>
      </c>
      <c r="W234" s="187">
        <f t="shared" si="63"/>
        <v>0.99000000000000077</v>
      </c>
      <c r="X234" s="187">
        <f t="shared" si="60"/>
        <v>0.6</v>
      </c>
      <c r="Y234" s="165">
        <f t="shared" si="58"/>
        <v>100000</v>
      </c>
      <c r="Z234" s="165"/>
      <c r="AA234" s="188">
        <f t="shared" si="61"/>
        <v>0.25</v>
      </c>
      <c r="AB234" s="188">
        <f t="shared" si="62"/>
        <v>0.99000000000000077</v>
      </c>
      <c r="AC234" s="165">
        <f t="shared" si="59"/>
        <v>100000</v>
      </c>
    </row>
    <row r="235" spans="1:29" ht="12" customHeight="1" x14ac:dyDescent="0.25">
      <c r="A235" s="170" t="s">
        <v>859</v>
      </c>
      <c r="B235" s="177">
        <v>502812</v>
      </c>
      <c r="C235" s="178">
        <v>191137.46</v>
      </c>
      <c r="D235" s="179">
        <v>0</v>
      </c>
      <c r="E235" s="179">
        <v>0</v>
      </c>
      <c r="F235" s="180"/>
      <c r="G235" s="166">
        <f t="shared" si="49"/>
        <v>0</v>
      </c>
      <c r="H235" s="166">
        <f t="shared" si="50"/>
        <v>0</v>
      </c>
      <c r="I235" s="166">
        <f t="shared" si="51"/>
        <v>0</v>
      </c>
      <c r="J235" s="166">
        <f t="shared" si="48"/>
        <v>0</v>
      </c>
      <c r="L235" s="189">
        <f t="shared" si="52"/>
        <v>0</v>
      </c>
      <c r="M235" s="191">
        <f t="shared" si="53"/>
        <v>0</v>
      </c>
      <c r="N235" s="191">
        <f t="shared" si="53"/>
        <v>0</v>
      </c>
      <c r="O235" s="189">
        <f t="shared" si="54"/>
        <v>0</v>
      </c>
      <c r="P235" s="191">
        <f t="shared" si="55"/>
        <v>0</v>
      </c>
      <c r="Q235" s="191">
        <f t="shared" si="55"/>
        <v>0</v>
      </c>
      <c r="R235" s="189">
        <f t="shared" si="56"/>
        <v>0</v>
      </c>
      <c r="S235" s="191">
        <f t="shared" si="57"/>
        <v>0</v>
      </c>
      <c r="T235" s="191">
        <f t="shared" si="57"/>
        <v>0</v>
      </c>
      <c r="W235" s="187">
        <f t="shared" si="63"/>
        <v>0.99500000000000077</v>
      </c>
      <c r="X235" s="187">
        <f t="shared" si="60"/>
        <v>0.6</v>
      </c>
      <c r="Y235" s="165">
        <f t="shared" si="58"/>
        <v>100000</v>
      </c>
      <c r="Z235" s="165"/>
      <c r="AA235" s="188">
        <f t="shared" si="61"/>
        <v>0.25</v>
      </c>
      <c r="AB235" s="188">
        <f t="shared" si="62"/>
        <v>0.99500000000000077</v>
      </c>
      <c r="AC235" s="165">
        <f t="shared" si="59"/>
        <v>100000</v>
      </c>
    </row>
    <row r="236" spans="1:29" ht="12" customHeight="1" x14ac:dyDescent="0.25">
      <c r="A236" s="170" t="s">
        <v>860</v>
      </c>
      <c r="B236" s="177">
        <v>502821</v>
      </c>
      <c r="C236" s="178">
        <v>1600871.05</v>
      </c>
      <c r="D236" s="179">
        <v>4.9972794498345134</v>
      </c>
      <c r="E236" s="179">
        <v>3.997935373995301</v>
      </c>
      <c r="F236" s="180"/>
      <c r="G236" s="166">
        <f t="shared" si="49"/>
        <v>0</v>
      </c>
      <c r="H236" s="166">
        <f t="shared" si="50"/>
        <v>0</v>
      </c>
      <c r="I236" s="166">
        <f t="shared" si="51"/>
        <v>0</v>
      </c>
      <c r="J236" s="166">
        <f t="shared" si="48"/>
        <v>0</v>
      </c>
      <c r="L236" s="189">
        <f t="shared" si="52"/>
        <v>0</v>
      </c>
      <c r="M236" s="191">
        <f t="shared" si="53"/>
        <v>0</v>
      </c>
      <c r="N236" s="191">
        <f t="shared" si="53"/>
        <v>0</v>
      </c>
      <c r="O236" s="189">
        <f t="shared" si="54"/>
        <v>0</v>
      </c>
      <c r="P236" s="191">
        <f t="shared" si="55"/>
        <v>0</v>
      </c>
      <c r="Q236" s="191">
        <f t="shared" si="55"/>
        <v>0</v>
      </c>
      <c r="R236" s="189">
        <f t="shared" si="56"/>
        <v>0</v>
      </c>
      <c r="S236" s="191">
        <f t="shared" si="57"/>
        <v>0</v>
      </c>
      <c r="T236" s="191">
        <f t="shared" si="57"/>
        <v>0</v>
      </c>
      <c r="W236" s="187">
        <f t="shared" si="63"/>
        <v>1.0000000000000007</v>
      </c>
      <c r="X236" s="187">
        <f t="shared" si="60"/>
        <v>0.6</v>
      </c>
      <c r="Y236" s="165">
        <f t="shared" si="58"/>
        <v>100000</v>
      </c>
      <c r="Z236" s="165"/>
      <c r="AA236" s="188">
        <f t="shared" si="61"/>
        <v>0.25</v>
      </c>
      <c r="AB236" s="188">
        <f t="shared" si="62"/>
        <v>1.0000000000000007</v>
      </c>
      <c r="AC236" s="165">
        <f t="shared" si="59"/>
        <v>100000</v>
      </c>
    </row>
    <row r="237" spans="1:29" ht="12" customHeight="1" x14ac:dyDescent="0.25">
      <c r="A237" s="170" t="s">
        <v>861</v>
      </c>
      <c r="B237" s="177">
        <v>502847</v>
      </c>
      <c r="C237" s="178">
        <v>131643.82</v>
      </c>
      <c r="D237" s="179">
        <v>0</v>
      </c>
      <c r="E237" s="179">
        <v>0</v>
      </c>
      <c r="F237" s="180"/>
      <c r="G237" s="166">
        <f t="shared" si="49"/>
        <v>0</v>
      </c>
      <c r="H237" s="166">
        <f t="shared" si="50"/>
        <v>0</v>
      </c>
      <c r="I237" s="166">
        <f t="shared" si="51"/>
        <v>0</v>
      </c>
      <c r="J237" s="166">
        <f t="shared" si="48"/>
        <v>0</v>
      </c>
      <c r="L237" s="189">
        <f t="shared" si="52"/>
        <v>0</v>
      </c>
      <c r="M237" s="191">
        <f t="shared" si="53"/>
        <v>0</v>
      </c>
      <c r="N237" s="191">
        <f t="shared" si="53"/>
        <v>0</v>
      </c>
      <c r="O237" s="189">
        <f t="shared" si="54"/>
        <v>0</v>
      </c>
      <c r="P237" s="191">
        <f t="shared" si="55"/>
        <v>0</v>
      </c>
      <c r="Q237" s="191">
        <f t="shared" si="55"/>
        <v>0</v>
      </c>
      <c r="R237" s="189">
        <f t="shared" si="56"/>
        <v>0</v>
      </c>
      <c r="S237" s="191">
        <f t="shared" si="57"/>
        <v>0</v>
      </c>
      <c r="T237" s="191">
        <f t="shared" si="57"/>
        <v>0</v>
      </c>
      <c r="W237" s="187">
        <f t="shared" si="63"/>
        <v>1.0050000000000006</v>
      </c>
      <c r="X237" s="187">
        <f t="shared" si="60"/>
        <v>0.6</v>
      </c>
      <c r="Y237" s="165">
        <f t="shared" si="58"/>
        <v>100000</v>
      </c>
      <c r="Z237" s="165"/>
      <c r="AA237" s="188">
        <f t="shared" si="61"/>
        <v>0.25</v>
      </c>
      <c r="AB237" s="188">
        <f t="shared" si="62"/>
        <v>1.0050000000000006</v>
      </c>
      <c r="AC237" s="165">
        <f t="shared" si="59"/>
        <v>100000</v>
      </c>
    </row>
    <row r="238" spans="1:29" ht="12" customHeight="1" x14ac:dyDescent="0.25">
      <c r="A238" s="170" t="s">
        <v>862</v>
      </c>
      <c r="B238" s="177">
        <v>502863</v>
      </c>
      <c r="C238" s="178">
        <v>2216021.2999999998</v>
      </c>
      <c r="D238" s="179">
        <v>13.044905750680291</v>
      </c>
      <c r="E238" s="179">
        <v>22.323708711644606</v>
      </c>
      <c r="F238" s="180"/>
      <c r="G238" s="166">
        <f t="shared" si="49"/>
        <v>0</v>
      </c>
      <c r="H238" s="166">
        <f t="shared" si="50"/>
        <v>0</v>
      </c>
      <c r="I238" s="166">
        <f t="shared" si="51"/>
        <v>0</v>
      </c>
      <c r="J238" s="166">
        <f t="shared" si="48"/>
        <v>0</v>
      </c>
      <c r="L238" s="189">
        <f t="shared" si="52"/>
        <v>0</v>
      </c>
      <c r="M238" s="191">
        <f t="shared" si="53"/>
        <v>0</v>
      </c>
      <c r="N238" s="191">
        <f t="shared" si="53"/>
        <v>0</v>
      </c>
      <c r="O238" s="189">
        <f t="shared" si="54"/>
        <v>0</v>
      </c>
      <c r="P238" s="191">
        <f t="shared" si="55"/>
        <v>0</v>
      </c>
      <c r="Q238" s="191">
        <f t="shared" si="55"/>
        <v>0</v>
      </c>
      <c r="R238" s="189">
        <f t="shared" si="56"/>
        <v>0</v>
      </c>
      <c r="S238" s="191">
        <f t="shared" si="57"/>
        <v>0</v>
      </c>
      <c r="T238" s="191">
        <f t="shared" si="57"/>
        <v>0</v>
      </c>
      <c r="W238" s="187">
        <f t="shared" si="63"/>
        <v>1.0100000000000005</v>
      </c>
      <c r="X238" s="187">
        <f t="shared" si="60"/>
        <v>0.6</v>
      </c>
      <c r="Y238" s="165">
        <f t="shared" si="58"/>
        <v>100000</v>
      </c>
      <c r="Z238" s="165"/>
      <c r="AA238" s="188">
        <f t="shared" si="61"/>
        <v>0.25</v>
      </c>
      <c r="AB238" s="188">
        <f t="shared" si="62"/>
        <v>1.0100000000000005</v>
      </c>
      <c r="AC238" s="165">
        <f t="shared" si="59"/>
        <v>100000</v>
      </c>
    </row>
    <row r="239" spans="1:29" ht="12" customHeight="1" x14ac:dyDescent="0.25">
      <c r="A239" s="170" t="s">
        <v>863</v>
      </c>
      <c r="B239" s="177">
        <v>502871</v>
      </c>
      <c r="C239" s="178">
        <v>221505.58</v>
      </c>
      <c r="D239" s="179">
        <v>1.4711773852378798</v>
      </c>
      <c r="E239" s="179">
        <v>1.175252560228957</v>
      </c>
      <c r="F239" s="180"/>
      <c r="G239" s="166">
        <f t="shared" si="49"/>
        <v>0</v>
      </c>
      <c r="H239" s="166">
        <f t="shared" si="50"/>
        <v>0</v>
      </c>
      <c r="I239" s="166">
        <f t="shared" si="51"/>
        <v>0</v>
      </c>
      <c r="J239" s="166">
        <f t="shared" si="48"/>
        <v>0</v>
      </c>
      <c r="L239" s="189">
        <f t="shared" si="52"/>
        <v>0</v>
      </c>
      <c r="M239" s="191">
        <f t="shared" si="53"/>
        <v>0</v>
      </c>
      <c r="N239" s="191">
        <f t="shared" si="53"/>
        <v>0</v>
      </c>
      <c r="O239" s="189">
        <f t="shared" si="54"/>
        <v>0</v>
      </c>
      <c r="P239" s="191">
        <f t="shared" si="55"/>
        <v>0</v>
      </c>
      <c r="Q239" s="191">
        <f t="shared" si="55"/>
        <v>0</v>
      </c>
      <c r="R239" s="189">
        <f t="shared" si="56"/>
        <v>0</v>
      </c>
      <c r="S239" s="191">
        <f t="shared" si="57"/>
        <v>0</v>
      </c>
      <c r="T239" s="191">
        <f t="shared" si="57"/>
        <v>0</v>
      </c>
      <c r="W239" s="187">
        <f t="shared" si="63"/>
        <v>1.0150000000000003</v>
      </c>
      <c r="X239" s="187">
        <f t="shared" si="60"/>
        <v>0.6</v>
      </c>
      <c r="Y239" s="165">
        <f t="shared" si="58"/>
        <v>100000</v>
      </c>
      <c r="Z239" s="165"/>
      <c r="AA239" s="188">
        <f t="shared" si="61"/>
        <v>0.25</v>
      </c>
      <c r="AB239" s="188">
        <f t="shared" si="62"/>
        <v>1.0150000000000003</v>
      </c>
      <c r="AC239" s="165">
        <f t="shared" si="59"/>
        <v>100000</v>
      </c>
    </row>
    <row r="240" spans="1:29" ht="12" customHeight="1" x14ac:dyDescent="0.25">
      <c r="A240" s="170" t="s">
        <v>864</v>
      </c>
      <c r="B240" s="177">
        <v>502880</v>
      </c>
      <c r="C240" s="178" t="s">
        <v>280</v>
      </c>
      <c r="D240" s="179" t="s">
        <v>280</v>
      </c>
      <c r="E240" s="179" t="s">
        <v>280</v>
      </c>
      <c r="F240" s="180"/>
      <c r="G240" s="166">
        <f t="shared" si="49"/>
        <v>0</v>
      </c>
      <c r="H240" s="166">
        <f t="shared" si="50"/>
        <v>0</v>
      </c>
      <c r="I240" s="166">
        <f t="shared" si="51"/>
        <v>0</v>
      </c>
      <c r="J240" s="166">
        <f t="shared" si="48"/>
        <v>0</v>
      </c>
      <c r="L240" s="189">
        <f t="shared" si="52"/>
        <v>0</v>
      </c>
      <c r="M240" s="191">
        <f t="shared" si="53"/>
        <v>0</v>
      </c>
      <c r="N240" s="191">
        <f t="shared" si="53"/>
        <v>0</v>
      </c>
      <c r="O240" s="189">
        <f t="shared" si="54"/>
        <v>0</v>
      </c>
      <c r="P240" s="191">
        <f t="shared" si="55"/>
        <v>0</v>
      </c>
      <c r="Q240" s="191">
        <f t="shared" si="55"/>
        <v>0</v>
      </c>
      <c r="R240" s="189">
        <f t="shared" si="56"/>
        <v>0</v>
      </c>
      <c r="S240" s="191">
        <f t="shared" si="57"/>
        <v>0</v>
      </c>
      <c r="T240" s="191">
        <f t="shared" si="57"/>
        <v>0</v>
      </c>
      <c r="W240" s="187">
        <f t="shared" si="63"/>
        <v>1.0200000000000002</v>
      </c>
      <c r="X240" s="187">
        <f t="shared" si="60"/>
        <v>0.6</v>
      </c>
      <c r="Y240" s="165">
        <f t="shared" si="58"/>
        <v>100000</v>
      </c>
      <c r="Z240" s="165"/>
      <c r="AA240" s="188">
        <f t="shared" si="61"/>
        <v>0.25</v>
      </c>
      <c r="AB240" s="188">
        <f t="shared" si="62"/>
        <v>1.0200000000000002</v>
      </c>
      <c r="AC240" s="165">
        <f t="shared" si="59"/>
        <v>100000</v>
      </c>
    </row>
    <row r="241" spans="1:29" ht="12" customHeight="1" x14ac:dyDescent="0.25">
      <c r="A241" s="170" t="s">
        <v>865</v>
      </c>
      <c r="B241" s="177">
        <v>502898</v>
      </c>
      <c r="C241" s="178" t="s">
        <v>280</v>
      </c>
      <c r="D241" s="179" t="s">
        <v>280</v>
      </c>
      <c r="E241" s="179" t="s">
        <v>280</v>
      </c>
      <c r="F241" s="180"/>
      <c r="G241" s="166">
        <f t="shared" si="49"/>
        <v>0</v>
      </c>
      <c r="H241" s="166">
        <f t="shared" si="50"/>
        <v>0</v>
      </c>
      <c r="I241" s="166">
        <f t="shared" si="51"/>
        <v>0</v>
      </c>
      <c r="J241" s="166">
        <f t="shared" si="48"/>
        <v>0</v>
      </c>
      <c r="L241" s="189">
        <f t="shared" si="52"/>
        <v>0</v>
      </c>
      <c r="M241" s="191">
        <f t="shared" si="53"/>
        <v>0</v>
      </c>
      <c r="N241" s="191">
        <f t="shared" si="53"/>
        <v>0</v>
      </c>
      <c r="O241" s="189">
        <f t="shared" si="54"/>
        <v>0</v>
      </c>
      <c r="P241" s="191">
        <f t="shared" si="55"/>
        <v>0</v>
      </c>
      <c r="Q241" s="191">
        <f t="shared" si="55"/>
        <v>0</v>
      </c>
      <c r="R241" s="189">
        <f t="shared" si="56"/>
        <v>0</v>
      </c>
      <c r="S241" s="191">
        <f t="shared" si="57"/>
        <v>0</v>
      </c>
      <c r="T241" s="191">
        <f t="shared" si="57"/>
        <v>0</v>
      </c>
      <c r="W241" s="187">
        <f t="shared" si="63"/>
        <v>1.0250000000000001</v>
      </c>
      <c r="X241" s="187">
        <f t="shared" si="60"/>
        <v>0.6</v>
      </c>
      <c r="Y241" s="165">
        <f t="shared" si="58"/>
        <v>100000</v>
      </c>
      <c r="Z241" s="165"/>
      <c r="AA241" s="188">
        <f t="shared" si="61"/>
        <v>0.25</v>
      </c>
      <c r="AB241" s="188">
        <f t="shared" si="62"/>
        <v>1.0250000000000001</v>
      </c>
      <c r="AC241" s="165">
        <f t="shared" si="59"/>
        <v>100000</v>
      </c>
    </row>
    <row r="242" spans="1:29" ht="12" customHeight="1" x14ac:dyDescent="0.25">
      <c r="A242" s="170" t="s">
        <v>866</v>
      </c>
      <c r="B242" s="177">
        <v>502910</v>
      </c>
      <c r="C242" s="178">
        <v>966001.67</v>
      </c>
      <c r="D242" s="179">
        <v>4.6030054999801395</v>
      </c>
      <c r="E242" s="179">
        <v>11.042504719479417</v>
      </c>
      <c r="F242" s="180"/>
      <c r="G242" s="166">
        <f t="shared" si="49"/>
        <v>0</v>
      </c>
      <c r="H242" s="166">
        <f t="shared" si="50"/>
        <v>0</v>
      </c>
      <c r="I242" s="166">
        <f t="shared" si="51"/>
        <v>0</v>
      </c>
      <c r="J242" s="166">
        <f t="shared" si="48"/>
        <v>0</v>
      </c>
      <c r="L242" s="189">
        <f t="shared" si="52"/>
        <v>0</v>
      </c>
      <c r="M242" s="191">
        <f t="shared" si="53"/>
        <v>0</v>
      </c>
      <c r="N242" s="191">
        <f t="shared" si="53"/>
        <v>0</v>
      </c>
      <c r="O242" s="189">
        <f t="shared" si="54"/>
        <v>0</v>
      </c>
      <c r="P242" s="191">
        <f t="shared" si="55"/>
        <v>0</v>
      </c>
      <c r="Q242" s="191">
        <f t="shared" si="55"/>
        <v>0</v>
      </c>
      <c r="R242" s="189">
        <f t="shared" si="56"/>
        <v>0</v>
      </c>
      <c r="S242" s="191">
        <f t="shared" si="57"/>
        <v>0</v>
      </c>
      <c r="T242" s="191">
        <f t="shared" si="57"/>
        <v>0</v>
      </c>
      <c r="W242" s="187">
        <f t="shared" si="63"/>
        <v>1.03</v>
      </c>
      <c r="X242" s="187">
        <f t="shared" si="60"/>
        <v>0.6</v>
      </c>
      <c r="Y242" s="165">
        <f t="shared" si="58"/>
        <v>100000</v>
      </c>
      <c r="Z242" s="165"/>
      <c r="AA242" s="188">
        <f t="shared" si="61"/>
        <v>0.25</v>
      </c>
      <c r="AB242" s="188">
        <f t="shared" si="62"/>
        <v>1.03</v>
      </c>
      <c r="AC242" s="165">
        <f t="shared" si="59"/>
        <v>100000</v>
      </c>
    </row>
    <row r="243" spans="1:29" ht="12" customHeight="1" x14ac:dyDescent="0.25">
      <c r="A243" s="170" t="s">
        <v>867</v>
      </c>
      <c r="B243" s="177">
        <v>502928</v>
      </c>
      <c r="C243" s="178">
        <v>198176.59</v>
      </c>
      <c r="D243" s="179">
        <v>0</v>
      </c>
      <c r="E243" s="179">
        <v>0</v>
      </c>
      <c r="F243" s="180"/>
      <c r="G243" s="166">
        <f t="shared" si="49"/>
        <v>0</v>
      </c>
      <c r="H243" s="166">
        <f t="shared" si="50"/>
        <v>0</v>
      </c>
      <c r="I243" s="166">
        <f t="shared" si="51"/>
        <v>0</v>
      </c>
      <c r="J243" s="166">
        <f t="shared" si="48"/>
        <v>0</v>
      </c>
      <c r="L243" s="189">
        <f t="shared" si="52"/>
        <v>0</v>
      </c>
      <c r="M243" s="191">
        <f t="shared" si="53"/>
        <v>0</v>
      </c>
      <c r="N243" s="191">
        <f t="shared" si="53"/>
        <v>0</v>
      </c>
      <c r="O243" s="189">
        <f t="shared" si="54"/>
        <v>0</v>
      </c>
      <c r="P243" s="191">
        <f t="shared" si="55"/>
        <v>0</v>
      </c>
      <c r="Q243" s="191">
        <f t="shared" si="55"/>
        <v>0</v>
      </c>
      <c r="R243" s="189">
        <f t="shared" si="56"/>
        <v>0</v>
      </c>
      <c r="S243" s="191">
        <f t="shared" si="57"/>
        <v>0</v>
      </c>
      <c r="T243" s="191">
        <f t="shared" si="57"/>
        <v>0</v>
      </c>
      <c r="W243" s="187">
        <f t="shared" si="63"/>
        <v>1.0349999999999999</v>
      </c>
      <c r="X243" s="187">
        <f t="shared" si="60"/>
        <v>0.6</v>
      </c>
      <c r="Y243" s="165">
        <f t="shared" si="58"/>
        <v>100000</v>
      </c>
      <c r="Z243" s="165"/>
      <c r="AA243" s="188">
        <f t="shared" si="61"/>
        <v>0.25</v>
      </c>
      <c r="AB243" s="188">
        <f t="shared" si="62"/>
        <v>1.0349999999999999</v>
      </c>
      <c r="AC243" s="165">
        <f t="shared" si="59"/>
        <v>100000</v>
      </c>
    </row>
    <row r="244" spans="1:29" ht="12" customHeight="1" x14ac:dyDescent="0.25">
      <c r="A244" s="170" t="s">
        <v>868</v>
      </c>
      <c r="B244" s="177">
        <v>502936</v>
      </c>
      <c r="C244" s="178">
        <v>710811.27</v>
      </c>
      <c r="D244" s="179">
        <v>0</v>
      </c>
      <c r="E244" s="179">
        <v>3.581417610331362</v>
      </c>
      <c r="F244" s="180"/>
      <c r="G244" s="166">
        <f t="shared" si="49"/>
        <v>0</v>
      </c>
      <c r="H244" s="166">
        <f t="shared" si="50"/>
        <v>0</v>
      </c>
      <c r="I244" s="166">
        <f t="shared" si="51"/>
        <v>0</v>
      </c>
      <c r="J244" s="166">
        <f t="shared" si="48"/>
        <v>0</v>
      </c>
      <c r="L244" s="189">
        <f t="shared" si="52"/>
        <v>0</v>
      </c>
      <c r="M244" s="191">
        <f t="shared" si="53"/>
        <v>0</v>
      </c>
      <c r="N244" s="191">
        <f t="shared" si="53"/>
        <v>0</v>
      </c>
      <c r="O244" s="189">
        <f t="shared" si="54"/>
        <v>0</v>
      </c>
      <c r="P244" s="191">
        <f t="shared" si="55"/>
        <v>0</v>
      </c>
      <c r="Q244" s="191">
        <f t="shared" si="55"/>
        <v>0</v>
      </c>
      <c r="R244" s="189">
        <f t="shared" si="56"/>
        <v>0</v>
      </c>
      <c r="S244" s="191">
        <f t="shared" si="57"/>
        <v>0</v>
      </c>
      <c r="T244" s="191">
        <f t="shared" si="57"/>
        <v>0</v>
      </c>
      <c r="W244" s="187">
        <f t="shared" si="63"/>
        <v>1.0399999999999998</v>
      </c>
      <c r="X244" s="187">
        <f t="shared" si="60"/>
        <v>0.6</v>
      </c>
      <c r="Y244" s="165">
        <f t="shared" si="58"/>
        <v>100000</v>
      </c>
      <c r="Z244" s="165"/>
      <c r="AA244" s="188">
        <f t="shared" si="61"/>
        <v>0.25</v>
      </c>
      <c r="AB244" s="188">
        <f t="shared" si="62"/>
        <v>1.0399999999999998</v>
      </c>
      <c r="AC244" s="165">
        <f t="shared" si="59"/>
        <v>100000</v>
      </c>
    </row>
    <row r="245" spans="1:29" ht="12" customHeight="1" x14ac:dyDescent="0.25">
      <c r="A245" s="170" t="s">
        <v>869</v>
      </c>
      <c r="B245" s="177">
        <v>502944</v>
      </c>
      <c r="C245" s="178">
        <v>308038.96999999997</v>
      </c>
      <c r="D245" s="179">
        <v>0</v>
      </c>
      <c r="E245" s="179">
        <v>0</v>
      </c>
      <c r="F245" s="180"/>
      <c r="G245" s="166">
        <f t="shared" si="49"/>
        <v>0</v>
      </c>
      <c r="H245" s="166">
        <f t="shared" si="50"/>
        <v>0</v>
      </c>
      <c r="I245" s="166">
        <f t="shared" si="51"/>
        <v>0</v>
      </c>
      <c r="J245" s="166">
        <f t="shared" si="48"/>
        <v>0</v>
      </c>
      <c r="L245" s="189">
        <f t="shared" si="52"/>
        <v>0</v>
      </c>
      <c r="M245" s="191">
        <f t="shared" si="53"/>
        <v>0</v>
      </c>
      <c r="N245" s="191">
        <f t="shared" si="53"/>
        <v>0</v>
      </c>
      <c r="O245" s="189">
        <f t="shared" si="54"/>
        <v>0</v>
      </c>
      <c r="P245" s="191">
        <f t="shared" si="55"/>
        <v>0</v>
      </c>
      <c r="Q245" s="191">
        <f t="shared" si="55"/>
        <v>0</v>
      </c>
      <c r="R245" s="189">
        <f t="shared" si="56"/>
        <v>0</v>
      </c>
      <c r="S245" s="191">
        <f t="shared" si="57"/>
        <v>0</v>
      </c>
      <c r="T245" s="191">
        <f t="shared" si="57"/>
        <v>0</v>
      </c>
      <c r="W245" s="187">
        <f t="shared" si="63"/>
        <v>1.0449999999999997</v>
      </c>
      <c r="X245" s="187">
        <f t="shared" si="60"/>
        <v>0.6</v>
      </c>
      <c r="Y245" s="165">
        <f t="shared" si="58"/>
        <v>100000</v>
      </c>
      <c r="Z245" s="165"/>
      <c r="AA245" s="188">
        <f t="shared" si="61"/>
        <v>0.25</v>
      </c>
      <c r="AB245" s="188">
        <f t="shared" si="62"/>
        <v>1.0449999999999997</v>
      </c>
      <c r="AC245" s="165">
        <f t="shared" si="59"/>
        <v>100000</v>
      </c>
    </row>
    <row r="246" spans="1:29" ht="12" customHeight="1" x14ac:dyDescent="0.25">
      <c r="A246" s="170" t="s">
        <v>870</v>
      </c>
      <c r="B246" s="177">
        <v>502952</v>
      </c>
      <c r="C246" s="178">
        <v>55298.549999999996</v>
      </c>
      <c r="D246" s="179">
        <v>0</v>
      </c>
      <c r="E246" s="179">
        <v>0</v>
      </c>
      <c r="F246" s="180"/>
      <c r="G246" s="166">
        <f t="shared" si="49"/>
        <v>0</v>
      </c>
      <c r="H246" s="166">
        <f t="shared" si="50"/>
        <v>0</v>
      </c>
      <c r="I246" s="166">
        <f t="shared" si="51"/>
        <v>0</v>
      </c>
      <c r="J246" s="166">
        <f t="shared" si="48"/>
        <v>0</v>
      </c>
      <c r="L246" s="189">
        <f t="shared" si="52"/>
        <v>0</v>
      </c>
      <c r="M246" s="191">
        <f t="shared" si="53"/>
        <v>0</v>
      </c>
      <c r="N246" s="191">
        <f t="shared" si="53"/>
        <v>0</v>
      </c>
      <c r="O246" s="189">
        <f t="shared" si="54"/>
        <v>0</v>
      </c>
      <c r="P246" s="191">
        <f t="shared" si="55"/>
        <v>0</v>
      </c>
      <c r="Q246" s="191">
        <f t="shared" si="55"/>
        <v>0</v>
      </c>
      <c r="R246" s="189">
        <f t="shared" si="56"/>
        <v>0</v>
      </c>
      <c r="S246" s="191">
        <f t="shared" si="57"/>
        <v>0</v>
      </c>
      <c r="T246" s="191">
        <f t="shared" si="57"/>
        <v>0</v>
      </c>
      <c r="W246" s="187">
        <f t="shared" si="63"/>
        <v>1.0499999999999996</v>
      </c>
      <c r="X246" s="187">
        <f t="shared" si="60"/>
        <v>0.6</v>
      </c>
      <c r="Y246" s="165">
        <f t="shared" si="58"/>
        <v>100000</v>
      </c>
      <c r="Z246" s="165"/>
      <c r="AA246" s="188">
        <f t="shared" si="61"/>
        <v>0.25</v>
      </c>
      <c r="AB246" s="188">
        <f t="shared" si="62"/>
        <v>1.0499999999999996</v>
      </c>
      <c r="AC246" s="165">
        <f t="shared" si="59"/>
        <v>100000</v>
      </c>
    </row>
    <row r="247" spans="1:29" ht="12" customHeight="1" x14ac:dyDescent="0.25">
      <c r="A247" s="170" t="s">
        <v>871</v>
      </c>
      <c r="B247" s="177">
        <v>502961</v>
      </c>
      <c r="C247" s="178">
        <v>46601.4</v>
      </c>
      <c r="D247" s="179" t="s">
        <v>280</v>
      </c>
      <c r="E247" s="179">
        <v>2.8855356276850053</v>
      </c>
      <c r="F247" s="180"/>
      <c r="G247" s="166">
        <f t="shared" si="49"/>
        <v>0</v>
      </c>
      <c r="H247" s="166">
        <f t="shared" si="50"/>
        <v>0</v>
      </c>
      <c r="I247" s="166">
        <f t="shared" si="51"/>
        <v>0</v>
      </c>
      <c r="J247" s="166">
        <f t="shared" si="48"/>
        <v>0</v>
      </c>
      <c r="L247" s="189">
        <f t="shared" si="52"/>
        <v>0</v>
      </c>
      <c r="M247" s="191">
        <f t="shared" si="53"/>
        <v>0</v>
      </c>
      <c r="N247" s="191">
        <f t="shared" si="53"/>
        <v>0</v>
      </c>
      <c r="O247" s="189">
        <f t="shared" si="54"/>
        <v>0</v>
      </c>
      <c r="P247" s="191">
        <f t="shared" si="55"/>
        <v>0</v>
      </c>
      <c r="Q247" s="191">
        <f t="shared" si="55"/>
        <v>0</v>
      </c>
      <c r="R247" s="189">
        <f t="shared" si="56"/>
        <v>0</v>
      </c>
      <c r="S247" s="191">
        <f t="shared" si="57"/>
        <v>0</v>
      </c>
      <c r="T247" s="191">
        <f t="shared" si="57"/>
        <v>0</v>
      </c>
      <c r="W247" s="187">
        <f t="shared" si="63"/>
        <v>1.0549999999999995</v>
      </c>
      <c r="X247" s="187">
        <f t="shared" si="60"/>
        <v>0.6</v>
      </c>
      <c r="Y247" s="165">
        <f t="shared" si="58"/>
        <v>100000</v>
      </c>
      <c r="Z247" s="165"/>
      <c r="AA247" s="188">
        <f t="shared" si="61"/>
        <v>0.25</v>
      </c>
      <c r="AB247" s="188">
        <f t="shared" si="62"/>
        <v>1.0549999999999995</v>
      </c>
      <c r="AC247" s="165">
        <f t="shared" si="59"/>
        <v>100000</v>
      </c>
    </row>
    <row r="248" spans="1:29" ht="12" customHeight="1" x14ac:dyDescent="0.25">
      <c r="A248" s="170" t="s">
        <v>872</v>
      </c>
      <c r="B248" s="177">
        <v>502979</v>
      </c>
      <c r="C248" s="178">
        <v>382425.25999999995</v>
      </c>
      <c r="D248" s="179">
        <v>3.7560280406163549</v>
      </c>
      <c r="E248" s="179">
        <v>1.9854284730041107</v>
      </c>
      <c r="F248" s="180"/>
      <c r="G248" s="166">
        <f t="shared" si="49"/>
        <v>0</v>
      </c>
      <c r="H248" s="166">
        <f t="shared" si="50"/>
        <v>0</v>
      </c>
      <c r="I248" s="166">
        <f t="shared" si="51"/>
        <v>0</v>
      </c>
      <c r="J248" s="166">
        <f t="shared" si="48"/>
        <v>0</v>
      </c>
      <c r="L248" s="189">
        <f t="shared" si="52"/>
        <v>0</v>
      </c>
      <c r="M248" s="191">
        <f t="shared" si="53"/>
        <v>0</v>
      </c>
      <c r="N248" s="191">
        <f t="shared" si="53"/>
        <v>0</v>
      </c>
      <c r="O248" s="189">
        <f t="shared" si="54"/>
        <v>0</v>
      </c>
      <c r="P248" s="191">
        <f t="shared" si="55"/>
        <v>0</v>
      </c>
      <c r="Q248" s="191">
        <f t="shared" si="55"/>
        <v>0</v>
      </c>
      <c r="R248" s="189">
        <f t="shared" si="56"/>
        <v>0</v>
      </c>
      <c r="S248" s="191">
        <f t="shared" si="57"/>
        <v>0</v>
      </c>
      <c r="T248" s="191">
        <f t="shared" si="57"/>
        <v>0</v>
      </c>
      <c r="W248" s="187">
        <f t="shared" si="63"/>
        <v>1.0599999999999994</v>
      </c>
      <c r="X248" s="187">
        <f t="shared" si="60"/>
        <v>0.6</v>
      </c>
      <c r="Y248" s="165">
        <f t="shared" si="58"/>
        <v>100000</v>
      </c>
      <c r="Z248" s="165"/>
      <c r="AA248" s="188">
        <f t="shared" si="61"/>
        <v>0.25</v>
      </c>
      <c r="AB248" s="188">
        <f t="shared" si="62"/>
        <v>1.0599999999999994</v>
      </c>
      <c r="AC248" s="165">
        <f t="shared" si="59"/>
        <v>100000</v>
      </c>
    </row>
    <row r="249" spans="1:29" ht="12" customHeight="1" x14ac:dyDescent="0.25">
      <c r="A249" s="170" t="s">
        <v>873</v>
      </c>
      <c r="B249" s="177">
        <v>502987</v>
      </c>
      <c r="C249" s="178">
        <v>4358073.6399999997</v>
      </c>
      <c r="D249" s="179">
        <v>25.384396212267774</v>
      </c>
      <c r="E249" s="179">
        <v>8.3334452329263531</v>
      </c>
      <c r="F249" s="180"/>
      <c r="G249" s="166">
        <f t="shared" si="49"/>
        <v>0</v>
      </c>
      <c r="H249" s="166">
        <f t="shared" si="50"/>
        <v>0</v>
      </c>
      <c r="I249" s="166">
        <f t="shared" si="51"/>
        <v>0</v>
      </c>
      <c r="J249" s="166">
        <f t="shared" si="48"/>
        <v>0</v>
      </c>
      <c r="L249" s="189">
        <f t="shared" si="52"/>
        <v>0</v>
      </c>
      <c r="M249" s="191">
        <f t="shared" si="53"/>
        <v>0</v>
      </c>
      <c r="N249" s="191">
        <f t="shared" si="53"/>
        <v>0</v>
      </c>
      <c r="O249" s="189">
        <f t="shared" si="54"/>
        <v>0</v>
      </c>
      <c r="P249" s="191">
        <f t="shared" si="55"/>
        <v>0</v>
      </c>
      <c r="Q249" s="191">
        <f t="shared" si="55"/>
        <v>0</v>
      </c>
      <c r="R249" s="189">
        <f t="shared" si="56"/>
        <v>0</v>
      </c>
      <c r="S249" s="191">
        <f t="shared" si="57"/>
        <v>0</v>
      </c>
      <c r="T249" s="191">
        <f t="shared" si="57"/>
        <v>0</v>
      </c>
      <c r="W249" s="187">
        <f t="shared" si="63"/>
        <v>1.0649999999999993</v>
      </c>
      <c r="X249" s="187">
        <f t="shared" si="60"/>
        <v>0.6</v>
      </c>
      <c r="Y249" s="165">
        <f t="shared" si="58"/>
        <v>100000</v>
      </c>
      <c r="Z249" s="165"/>
      <c r="AA249" s="188">
        <f t="shared" si="61"/>
        <v>0.25</v>
      </c>
      <c r="AB249" s="188">
        <f t="shared" si="62"/>
        <v>1.0649999999999993</v>
      </c>
      <c r="AC249" s="165">
        <f t="shared" si="59"/>
        <v>100000</v>
      </c>
    </row>
    <row r="250" spans="1:29" ht="12" customHeight="1" x14ac:dyDescent="0.25">
      <c r="A250" s="170" t="s">
        <v>874</v>
      </c>
      <c r="B250" s="177">
        <v>502995</v>
      </c>
      <c r="C250" s="178">
        <v>720850.92</v>
      </c>
      <c r="D250" s="179">
        <v>4.226948895341633</v>
      </c>
      <c r="E250" s="179">
        <v>6.3805869873898473</v>
      </c>
      <c r="F250" s="180"/>
      <c r="G250" s="166">
        <f t="shared" si="49"/>
        <v>0</v>
      </c>
      <c r="H250" s="166">
        <f t="shared" si="50"/>
        <v>0</v>
      </c>
      <c r="I250" s="166">
        <f t="shared" si="51"/>
        <v>0</v>
      </c>
      <c r="J250" s="166">
        <f t="shared" si="48"/>
        <v>0</v>
      </c>
      <c r="L250" s="189">
        <f t="shared" si="52"/>
        <v>0</v>
      </c>
      <c r="M250" s="191">
        <f t="shared" si="53"/>
        <v>0</v>
      </c>
      <c r="N250" s="191">
        <f t="shared" si="53"/>
        <v>0</v>
      </c>
      <c r="O250" s="189">
        <f t="shared" si="54"/>
        <v>0</v>
      </c>
      <c r="P250" s="191">
        <f t="shared" si="55"/>
        <v>0</v>
      </c>
      <c r="Q250" s="191">
        <f t="shared" si="55"/>
        <v>0</v>
      </c>
      <c r="R250" s="189">
        <f t="shared" si="56"/>
        <v>0</v>
      </c>
      <c r="S250" s="191">
        <f t="shared" si="57"/>
        <v>0</v>
      </c>
      <c r="T250" s="191">
        <f t="shared" si="57"/>
        <v>0</v>
      </c>
      <c r="W250" s="187">
        <f t="shared" si="63"/>
        <v>1.0699999999999992</v>
      </c>
      <c r="X250" s="187">
        <f t="shared" si="60"/>
        <v>0.6</v>
      </c>
      <c r="Y250" s="165">
        <f t="shared" si="58"/>
        <v>100000</v>
      </c>
      <c r="Z250" s="165"/>
      <c r="AA250" s="188">
        <f t="shared" si="61"/>
        <v>0.25</v>
      </c>
      <c r="AB250" s="188">
        <f t="shared" si="62"/>
        <v>1.0699999999999992</v>
      </c>
      <c r="AC250" s="165">
        <f t="shared" si="59"/>
        <v>100000</v>
      </c>
    </row>
    <row r="251" spans="1:29" ht="12" customHeight="1" x14ac:dyDescent="0.25">
      <c r="A251" s="170" t="s">
        <v>875</v>
      </c>
      <c r="B251" s="177">
        <v>503002</v>
      </c>
      <c r="C251" s="178">
        <v>50975.56</v>
      </c>
      <c r="D251" s="179">
        <v>0</v>
      </c>
      <c r="E251" s="179">
        <v>0</v>
      </c>
      <c r="F251" s="180"/>
      <c r="G251" s="166">
        <f t="shared" si="49"/>
        <v>0</v>
      </c>
      <c r="H251" s="166">
        <f t="shared" si="50"/>
        <v>0</v>
      </c>
      <c r="I251" s="166">
        <f t="shared" si="51"/>
        <v>0</v>
      </c>
      <c r="J251" s="166">
        <f t="shared" si="48"/>
        <v>0</v>
      </c>
      <c r="L251" s="189">
        <f t="shared" si="52"/>
        <v>0</v>
      </c>
      <c r="M251" s="191">
        <f t="shared" si="53"/>
        <v>0</v>
      </c>
      <c r="N251" s="191">
        <f t="shared" si="53"/>
        <v>0</v>
      </c>
      <c r="O251" s="189">
        <f t="shared" si="54"/>
        <v>0</v>
      </c>
      <c r="P251" s="191">
        <f t="shared" si="55"/>
        <v>0</v>
      </c>
      <c r="Q251" s="191">
        <f t="shared" si="55"/>
        <v>0</v>
      </c>
      <c r="R251" s="189">
        <f t="shared" si="56"/>
        <v>0</v>
      </c>
      <c r="S251" s="191">
        <f t="shared" si="57"/>
        <v>0</v>
      </c>
      <c r="T251" s="191">
        <f t="shared" si="57"/>
        <v>0</v>
      </c>
      <c r="W251" s="187">
        <f t="shared" si="63"/>
        <v>1.0749999999999991</v>
      </c>
      <c r="X251" s="187">
        <f t="shared" si="60"/>
        <v>0.6</v>
      </c>
      <c r="Y251" s="165">
        <f t="shared" si="58"/>
        <v>100000</v>
      </c>
      <c r="Z251" s="165"/>
      <c r="AA251" s="188">
        <f t="shared" si="61"/>
        <v>0.25</v>
      </c>
      <c r="AB251" s="188">
        <f t="shared" si="62"/>
        <v>1.0749999999999991</v>
      </c>
      <c r="AC251" s="165">
        <f t="shared" si="59"/>
        <v>100000</v>
      </c>
    </row>
    <row r="252" spans="1:29" ht="12" customHeight="1" x14ac:dyDescent="0.25">
      <c r="A252" s="170" t="s">
        <v>876</v>
      </c>
      <c r="B252" s="177">
        <v>503011</v>
      </c>
      <c r="C252" s="178">
        <v>20919055.699999999</v>
      </c>
      <c r="D252" s="179">
        <v>27.206472469978653</v>
      </c>
      <c r="E252" s="179">
        <v>5.4654358513897927</v>
      </c>
      <c r="F252" s="180"/>
      <c r="G252" s="166">
        <f t="shared" si="49"/>
        <v>0</v>
      </c>
      <c r="H252" s="166">
        <f t="shared" si="50"/>
        <v>0</v>
      </c>
      <c r="I252" s="166">
        <f t="shared" si="51"/>
        <v>0</v>
      </c>
      <c r="J252" s="166">
        <f t="shared" si="48"/>
        <v>0</v>
      </c>
      <c r="L252" s="189">
        <f t="shared" si="52"/>
        <v>0</v>
      </c>
      <c r="M252" s="191">
        <f t="shared" si="53"/>
        <v>0</v>
      </c>
      <c r="N252" s="191">
        <f t="shared" si="53"/>
        <v>0</v>
      </c>
      <c r="O252" s="189">
        <f t="shared" si="54"/>
        <v>0</v>
      </c>
      <c r="P252" s="191">
        <f t="shared" si="55"/>
        <v>0</v>
      </c>
      <c r="Q252" s="191">
        <f t="shared" si="55"/>
        <v>0</v>
      </c>
      <c r="R252" s="189">
        <f t="shared" si="56"/>
        <v>0</v>
      </c>
      <c r="S252" s="191">
        <f t="shared" si="57"/>
        <v>0</v>
      </c>
      <c r="T252" s="191">
        <f t="shared" si="57"/>
        <v>0</v>
      </c>
      <c r="W252" s="187">
        <f t="shared" si="63"/>
        <v>1.079999999999999</v>
      </c>
      <c r="X252" s="187">
        <f t="shared" si="60"/>
        <v>0.6</v>
      </c>
      <c r="Y252" s="165">
        <f t="shared" si="58"/>
        <v>100000</v>
      </c>
      <c r="Z252" s="165"/>
      <c r="AA252" s="188">
        <f t="shared" si="61"/>
        <v>0.25</v>
      </c>
      <c r="AB252" s="188">
        <f t="shared" si="62"/>
        <v>1.079999999999999</v>
      </c>
      <c r="AC252" s="165">
        <f t="shared" si="59"/>
        <v>100000</v>
      </c>
    </row>
    <row r="253" spans="1:29" ht="12" customHeight="1" x14ac:dyDescent="0.25">
      <c r="A253" s="170" t="s">
        <v>877</v>
      </c>
      <c r="B253" s="177">
        <v>503029</v>
      </c>
      <c r="C253" s="178">
        <v>432514.27</v>
      </c>
      <c r="D253" s="179">
        <v>16.720736173629618</v>
      </c>
      <c r="E253" s="179">
        <v>19.135227607634768</v>
      </c>
      <c r="F253" s="180"/>
      <c r="G253" s="166">
        <f t="shared" si="49"/>
        <v>0</v>
      </c>
      <c r="H253" s="166">
        <f t="shared" si="50"/>
        <v>0</v>
      </c>
      <c r="I253" s="166">
        <f t="shared" si="51"/>
        <v>0</v>
      </c>
      <c r="J253" s="166">
        <f t="shared" si="48"/>
        <v>0</v>
      </c>
      <c r="L253" s="189">
        <f t="shared" si="52"/>
        <v>0</v>
      </c>
      <c r="M253" s="191">
        <f t="shared" si="53"/>
        <v>0</v>
      </c>
      <c r="N253" s="191">
        <f t="shared" si="53"/>
        <v>0</v>
      </c>
      <c r="O253" s="189">
        <f t="shared" si="54"/>
        <v>0</v>
      </c>
      <c r="P253" s="191">
        <f t="shared" si="55"/>
        <v>0</v>
      </c>
      <c r="Q253" s="191">
        <f t="shared" si="55"/>
        <v>0</v>
      </c>
      <c r="R253" s="189">
        <f t="shared" si="56"/>
        <v>0</v>
      </c>
      <c r="S253" s="191">
        <f t="shared" si="57"/>
        <v>0</v>
      </c>
      <c r="T253" s="191">
        <f t="shared" si="57"/>
        <v>0</v>
      </c>
      <c r="W253" s="187">
        <f t="shared" si="63"/>
        <v>1.0849999999999989</v>
      </c>
      <c r="X253" s="187">
        <f t="shared" si="60"/>
        <v>0.6</v>
      </c>
      <c r="Y253" s="165">
        <f t="shared" si="58"/>
        <v>100000</v>
      </c>
      <c r="Z253" s="165"/>
      <c r="AA253" s="188">
        <f t="shared" si="61"/>
        <v>0.25</v>
      </c>
      <c r="AB253" s="188">
        <f t="shared" si="62"/>
        <v>1.0849999999999989</v>
      </c>
      <c r="AC253" s="165">
        <f t="shared" si="59"/>
        <v>100000</v>
      </c>
    </row>
    <row r="254" spans="1:29" ht="12" customHeight="1" x14ac:dyDescent="0.25">
      <c r="A254" s="170" t="s">
        <v>878</v>
      </c>
      <c r="B254" s="177">
        <v>503037</v>
      </c>
      <c r="C254" s="178">
        <v>342589.22</v>
      </c>
      <c r="D254" s="179">
        <v>0</v>
      </c>
      <c r="E254" s="179">
        <v>9.294983070395503</v>
      </c>
      <c r="F254" s="180"/>
      <c r="G254" s="166">
        <f t="shared" si="49"/>
        <v>0</v>
      </c>
      <c r="H254" s="166">
        <f t="shared" si="50"/>
        <v>0</v>
      </c>
      <c r="I254" s="166">
        <f t="shared" si="51"/>
        <v>0</v>
      </c>
      <c r="J254" s="166">
        <f t="shared" si="48"/>
        <v>0</v>
      </c>
      <c r="L254" s="189">
        <f t="shared" si="52"/>
        <v>0</v>
      </c>
      <c r="M254" s="191">
        <f t="shared" si="53"/>
        <v>0</v>
      </c>
      <c r="N254" s="191">
        <f t="shared" si="53"/>
        <v>0</v>
      </c>
      <c r="O254" s="189">
        <f t="shared" si="54"/>
        <v>0</v>
      </c>
      <c r="P254" s="191">
        <f t="shared" si="55"/>
        <v>0</v>
      </c>
      <c r="Q254" s="191">
        <f t="shared" si="55"/>
        <v>0</v>
      </c>
      <c r="R254" s="189">
        <f t="shared" si="56"/>
        <v>0</v>
      </c>
      <c r="S254" s="191">
        <f t="shared" si="57"/>
        <v>0</v>
      </c>
      <c r="T254" s="191">
        <f t="shared" si="57"/>
        <v>0</v>
      </c>
      <c r="W254" s="187">
        <f t="shared" si="63"/>
        <v>1.0899999999999987</v>
      </c>
      <c r="X254" s="187">
        <f t="shared" si="60"/>
        <v>0.6</v>
      </c>
      <c r="Y254" s="165">
        <f t="shared" si="58"/>
        <v>100000</v>
      </c>
      <c r="Z254" s="165"/>
      <c r="AA254" s="188">
        <f t="shared" si="61"/>
        <v>0.25</v>
      </c>
      <c r="AB254" s="188">
        <f t="shared" si="62"/>
        <v>1.0899999999999987</v>
      </c>
      <c r="AC254" s="165">
        <f t="shared" si="59"/>
        <v>100000</v>
      </c>
    </row>
    <row r="255" spans="1:29" ht="12" customHeight="1" x14ac:dyDescent="0.25">
      <c r="A255" s="170" t="s">
        <v>879</v>
      </c>
      <c r="B255" s="177">
        <v>503045</v>
      </c>
      <c r="C255" s="178">
        <v>1455774.19</v>
      </c>
      <c r="D255" s="179">
        <v>34.291216551929658</v>
      </c>
      <c r="E255" s="179">
        <v>8.0564534531279186</v>
      </c>
      <c r="F255" s="180"/>
      <c r="G255" s="166">
        <f t="shared" si="49"/>
        <v>0</v>
      </c>
      <c r="H255" s="166">
        <f t="shared" si="50"/>
        <v>0</v>
      </c>
      <c r="I255" s="166">
        <f t="shared" si="51"/>
        <v>0</v>
      </c>
      <c r="J255" s="166">
        <f t="shared" si="48"/>
        <v>0</v>
      </c>
      <c r="L255" s="189">
        <f t="shared" si="52"/>
        <v>0</v>
      </c>
      <c r="M255" s="191">
        <f t="shared" si="53"/>
        <v>0</v>
      </c>
      <c r="N255" s="191">
        <f t="shared" si="53"/>
        <v>0</v>
      </c>
      <c r="O255" s="189">
        <f t="shared" si="54"/>
        <v>0</v>
      </c>
      <c r="P255" s="191">
        <f t="shared" si="55"/>
        <v>0</v>
      </c>
      <c r="Q255" s="191">
        <f t="shared" si="55"/>
        <v>0</v>
      </c>
      <c r="R255" s="189">
        <f t="shared" si="56"/>
        <v>0</v>
      </c>
      <c r="S255" s="191">
        <f t="shared" si="57"/>
        <v>0</v>
      </c>
      <c r="T255" s="191">
        <f t="shared" si="57"/>
        <v>0</v>
      </c>
      <c r="W255" s="187">
        <f t="shared" si="63"/>
        <v>1.0949999999999986</v>
      </c>
      <c r="X255" s="187">
        <f t="shared" si="60"/>
        <v>0.6</v>
      </c>
      <c r="Y255" s="165">
        <f t="shared" si="58"/>
        <v>100000</v>
      </c>
      <c r="Z255" s="165"/>
      <c r="AA255" s="188">
        <f t="shared" si="61"/>
        <v>0.25</v>
      </c>
      <c r="AB255" s="188">
        <f t="shared" si="62"/>
        <v>1.0949999999999986</v>
      </c>
      <c r="AC255" s="165">
        <f t="shared" si="59"/>
        <v>100000</v>
      </c>
    </row>
    <row r="256" spans="1:29" ht="12" customHeight="1" x14ac:dyDescent="0.25">
      <c r="A256" s="170" t="s">
        <v>880</v>
      </c>
      <c r="B256" s="177">
        <v>503053</v>
      </c>
      <c r="C256" s="178">
        <v>252313.27000000002</v>
      </c>
      <c r="D256" s="179">
        <v>0</v>
      </c>
      <c r="E256" s="179">
        <v>4.1996839880835442</v>
      </c>
      <c r="F256" s="180"/>
      <c r="G256" s="166">
        <f t="shared" si="49"/>
        <v>0</v>
      </c>
      <c r="H256" s="166">
        <f t="shared" si="50"/>
        <v>0</v>
      </c>
      <c r="I256" s="166">
        <f t="shared" si="51"/>
        <v>0</v>
      </c>
      <c r="J256" s="166">
        <f t="shared" si="48"/>
        <v>0</v>
      </c>
      <c r="L256" s="189">
        <f t="shared" si="52"/>
        <v>0</v>
      </c>
      <c r="M256" s="191">
        <f t="shared" si="53"/>
        <v>0</v>
      </c>
      <c r="N256" s="191">
        <f t="shared" si="53"/>
        <v>0</v>
      </c>
      <c r="O256" s="189">
        <f t="shared" si="54"/>
        <v>0</v>
      </c>
      <c r="P256" s="191">
        <f t="shared" si="55"/>
        <v>0</v>
      </c>
      <c r="Q256" s="191">
        <f t="shared" si="55"/>
        <v>0</v>
      </c>
      <c r="R256" s="189">
        <f t="shared" si="56"/>
        <v>0</v>
      </c>
      <c r="S256" s="191">
        <f t="shared" si="57"/>
        <v>0</v>
      </c>
      <c r="T256" s="191">
        <f t="shared" si="57"/>
        <v>0</v>
      </c>
      <c r="W256" s="187">
        <f t="shared" si="63"/>
        <v>1.0999999999999985</v>
      </c>
      <c r="X256" s="187">
        <f t="shared" si="60"/>
        <v>0.6</v>
      </c>
      <c r="Y256" s="165">
        <f t="shared" si="58"/>
        <v>100000</v>
      </c>
      <c r="Z256" s="165"/>
      <c r="AA256" s="188">
        <f t="shared" si="61"/>
        <v>0.25</v>
      </c>
      <c r="AB256" s="188">
        <f t="shared" si="62"/>
        <v>1.0999999999999985</v>
      </c>
      <c r="AC256" s="165">
        <f t="shared" si="59"/>
        <v>100000</v>
      </c>
    </row>
    <row r="257" spans="1:29" ht="12" customHeight="1" x14ac:dyDescent="0.25">
      <c r="A257" s="170" t="s">
        <v>881</v>
      </c>
      <c r="B257" s="177">
        <v>503061</v>
      </c>
      <c r="C257" s="178">
        <v>133022.65</v>
      </c>
      <c r="D257" s="179">
        <v>0</v>
      </c>
      <c r="E257" s="179">
        <v>0</v>
      </c>
      <c r="F257" s="180"/>
      <c r="G257" s="166">
        <f t="shared" si="49"/>
        <v>0</v>
      </c>
      <c r="H257" s="166">
        <f t="shared" si="50"/>
        <v>0</v>
      </c>
      <c r="I257" s="166">
        <f t="shared" si="51"/>
        <v>0</v>
      </c>
      <c r="J257" s="166">
        <f t="shared" si="48"/>
        <v>0</v>
      </c>
      <c r="L257" s="189">
        <f t="shared" si="52"/>
        <v>0</v>
      </c>
      <c r="M257" s="191">
        <f t="shared" si="53"/>
        <v>0</v>
      </c>
      <c r="N257" s="191">
        <f t="shared" si="53"/>
        <v>0</v>
      </c>
      <c r="O257" s="189">
        <f t="shared" si="54"/>
        <v>0</v>
      </c>
      <c r="P257" s="191">
        <f t="shared" si="55"/>
        <v>0</v>
      </c>
      <c r="Q257" s="191">
        <f t="shared" si="55"/>
        <v>0</v>
      </c>
      <c r="R257" s="189">
        <f t="shared" si="56"/>
        <v>0</v>
      </c>
      <c r="S257" s="191">
        <f t="shared" si="57"/>
        <v>0</v>
      </c>
      <c r="T257" s="191">
        <f t="shared" si="57"/>
        <v>0</v>
      </c>
      <c r="W257" s="187">
        <f t="shared" si="63"/>
        <v>1.1049999999999984</v>
      </c>
      <c r="X257" s="187">
        <f t="shared" si="60"/>
        <v>0.6</v>
      </c>
      <c r="Y257" s="165">
        <f t="shared" si="58"/>
        <v>100000</v>
      </c>
      <c r="Z257" s="165"/>
      <c r="AA257" s="188">
        <f t="shared" si="61"/>
        <v>0.25</v>
      </c>
      <c r="AB257" s="188">
        <f t="shared" si="62"/>
        <v>1.1049999999999984</v>
      </c>
      <c r="AC257" s="165">
        <f t="shared" si="59"/>
        <v>100000</v>
      </c>
    </row>
    <row r="258" spans="1:29" ht="12" customHeight="1" x14ac:dyDescent="0.25">
      <c r="A258" s="170" t="s">
        <v>882</v>
      </c>
      <c r="B258" s="177">
        <v>503070</v>
      </c>
      <c r="C258" s="178">
        <v>624269.38</v>
      </c>
      <c r="D258" s="179">
        <v>0</v>
      </c>
      <c r="E258" s="179">
        <v>1.1138076322115942</v>
      </c>
      <c r="F258" s="180"/>
      <c r="G258" s="166">
        <f t="shared" si="49"/>
        <v>0</v>
      </c>
      <c r="H258" s="166">
        <f t="shared" si="50"/>
        <v>0</v>
      </c>
      <c r="I258" s="166">
        <f t="shared" si="51"/>
        <v>0</v>
      </c>
      <c r="J258" s="166">
        <f t="shared" si="48"/>
        <v>0</v>
      </c>
      <c r="L258" s="189">
        <f t="shared" si="52"/>
        <v>0</v>
      </c>
      <c r="M258" s="191">
        <f t="shared" si="53"/>
        <v>0</v>
      </c>
      <c r="N258" s="191">
        <f t="shared" si="53"/>
        <v>0</v>
      </c>
      <c r="O258" s="189">
        <f t="shared" si="54"/>
        <v>0</v>
      </c>
      <c r="P258" s="191">
        <f t="shared" si="55"/>
        <v>0</v>
      </c>
      <c r="Q258" s="191">
        <f t="shared" si="55"/>
        <v>0</v>
      </c>
      <c r="R258" s="189">
        <f t="shared" si="56"/>
        <v>0</v>
      </c>
      <c r="S258" s="191">
        <f t="shared" si="57"/>
        <v>0</v>
      </c>
      <c r="T258" s="191">
        <f t="shared" si="57"/>
        <v>0</v>
      </c>
      <c r="W258" s="187">
        <f t="shared" si="63"/>
        <v>1.1099999999999983</v>
      </c>
      <c r="X258" s="187">
        <f t="shared" si="60"/>
        <v>0.6</v>
      </c>
      <c r="Y258" s="165">
        <f t="shared" si="58"/>
        <v>100000</v>
      </c>
      <c r="Z258" s="165"/>
      <c r="AA258" s="188">
        <f t="shared" si="61"/>
        <v>0.25</v>
      </c>
      <c r="AB258" s="188">
        <f t="shared" si="62"/>
        <v>1.1099999999999983</v>
      </c>
      <c r="AC258" s="165">
        <f t="shared" si="59"/>
        <v>100000</v>
      </c>
    </row>
    <row r="259" spans="1:29" ht="12" customHeight="1" x14ac:dyDescent="0.25">
      <c r="A259" s="170" t="s">
        <v>883</v>
      </c>
      <c r="B259" s="177">
        <v>503088</v>
      </c>
      <c r="C259" s="178">
        <v>537886.66</v>
      </c>
      <c r="D259" s="179">
        <v>99.417864350828111</v>
      </c>
      <c r="E259" s="179">
        <v>7.4007115179246128</v>
      </c>
      <c r="F259" s="180"/>
      <c r="G259" s="166">
        <f t="shared" si="49"/>
        <v>1</v>
      </c>
      <c r="H259" s="166">
        <f t="shared" si="50"/>
        <v>0</v>
      </c>
      <c r="I259" s="166">
        <f t="shared" si="51"/>
        <v>0</v>
      </c>
      <c r="J259" s="166">
        <f t="shared" ref="J259:J322" si="64">IF(OR(AND(ISNUMBER(D259),D259&gt;=$D$1),AND(ISNUMBER(E259),E259&gt;=$E$1)),1,0)</f>
        <v>1</v>
      </c>
      <c r="L259" s="189">
        <f t="shared" si="52"/>
        <v>537886.66</v>
      </c>
      <c r="M259" s="191">
        <f t="shared" si="53"/>
        <v>0.99417864350828111</v>
      </c>
      <c r="N259" s="191">
        <f t="shared" si="53"/>
        <v>7.400711517924613E-2</v>
      </c>
      <c r="O259" s="189">
        <f t="shared" si="54"/>
        <v>0</v>
      </c>
      <c r="P259" s="191">
        <f t="shared" si="55"/>
        <v>0</v>
      </c>
      <c r="Q259" s="191">
        <f t="shared" si="55"/>
        <v>0</v>
      </c>
      <c r="R259" s="189">
        <f t="shared" si="56"/>
        <v>0</v>
      </c>
      <c r="S259" s="191">
        <f t="shared" si="57"/>
        <v>0</v>
      </c>
      <c r="T259" s="191">
        <f t="shared" si="57"/>
        <v>0</v>
      </c>
      <c r="W259" s="187">
        <f t="shared" si="63"/>
        <v>1.1149999999999982</v>
      </c>
      <c r="X259" s="187">
        <f t="shared" si="60"/>
        <v>0.6</v>
      </c>
      <c r="Y259" s="165">
        <f t="shared" si="58"/>
        <v>100000</v>
      </c>
      <c r="Z259" s="165"/>
      <c r="AA259" s="188">
        <f t="shared" si="61"/>
        <v>0.25</v>
      </c>
      <c r="AB259" s="188">
        <f t="shared" si="62"/>
        <v>1.1149999999999982</v>
      </c>
      <c r="AC259" s="165">
        <f t="shared" si="59"/>
        <v>100000</v>
      </c>
    </row>
    <row r="260" spans="1:29" ht="12" customHeight="1" x14ac:dyDescent="0.25">
      <c r="A260" s="170" t="s">
        <v>884</v>
      </c>
      <c r="B260" s="177">
        <v>503096</v>
      </c>
      <c r="C260" s="178">
        <v>194465.15000000002</v>
      </c>
      <c r="D260" s="179">
        <v>20.483788483437777</v>
      </c>
      <c r="E260" s="179">
        <v>0.69037562771530003</v>
      </c>
      <c r="F260" s="180"/>
      <c r="G260" s="166">
        <f t="shared" ref="G260:G323" si="65">IF(AND(ISNUMBER(D260),D260&gt;=$D$1),1,0)</f>
        <v>0</v>
      </c>
      <c r="H260" s="166">
        <f t="shared" ref="H260:H323" si="66">IF(AND(ISNUMBER(E260),E260&gt;=$E$1),1,0)</f>
        <v>0</v>
      </c>
      <c r="I260" s="166">
        <f t="shared" ref="I260:I323" si="67">G260*H260</f>
        <v>0</v>
      </c>
      <c r="J260" s="166">
        <f t="shared" si="64"/>
        <v>0</v>
      </c>
      <c r="L260" s="189">
        <f t="shared" ref="L260:L323" si="68">IF($G260=1,C260,0)</f>
        <v>0</v>
      </c>
      <c r="M260" s="191">
        <f t="shared" ref="M260:N323" si="69">IF($G260=1,D260,0)/100</f>
        <v>0</v>
      </c>
      <c r="N260" s="191">
        <f t="shared" si="69"/>
        <v>0</v>
      </c>
      <c r="O260" s="189">
        <f t="shared" ref="O260:O323" si="70">IF($H260=1,C260,0)</f>
        <v>0</v>
      </c>
      <c r="P260" s="191">
        <f t="shared" ref="P260:Q323" si="71">IF($H260=1,D260,0)/100</f>
        <v>0</v>
      </c>
      <c r="Q260" s="191">
        <f t="shared" si="71"/>
        <v>0</v>
      </c>
      <c r="R260" s="189">
        <f t="shared" ref="R260:R323" si="72">IF($I260=1,C260,0)</f>
        <v>0</v>
      </c>
      <c r="S260" s="191">
        <f t="shared" ref="S260:T323" si="73">IF($I260=1,D260,0)/100</f>
        <v>0</v>
      </c>
      <c r="T260" s="191">
        <f t="shared" si="73"/>
        <v>0</v>
      </c>
      <c r="W260" s="187">
        <f t="shared" si="63"/>
        <v>1.1199999999999981</v>
      </c>
      <c r="X260" s="187">
        <f t="shared" si="60"/>
        <v>0.6</v>
      </c>
      <c r="Y260" s="165">
        <f t="shared" si="58"/>
        <v>100000</v>
      </c>
      <c r="Z260" s="165"/>
      <c r="AA260" s="188">
        <f t="shared" si="61"/>
        <v>0.25</v>
      </c>
      <c r="AB260" s="188">
        <f t="shared" si="62"/>
        <v>1.1199999999999981</v>
      </c>
      <c r="AC260" s="165">
        <f t="shared" si="59"/>
        <v>100000</v>
      </c>
    </row>
    <row r="261" spans="1:29" ht="12" customHeight="1" x14ac:dyDescent="0.25">
      <c r="A261" s="170" t="s">
        <v>885</v>
      </c>
      <c r="B261" s="177">
        <v>503100</v>
      </c>
      <c r="C261" s="178">
        <v>222286.18</v>
      </c>
      <c r="D261" s="179">
        <v>0</v>
      </c>
      <c r="E261" s="179">
        <v>38.564313804843827</v>
      </c>
      <c r="F261" s="180"/>
      <c r="G261" s="166">
        <f t="shared" si="65"/>
        <v>0</v>
      </c>
      <c r="H261" s="166">
        <f t="shared" si="66"/>
        <v>1</v>
      </c>
      <c r="I261" s="166">
        <f t="shared" si="67"/>
        <v>0</v>
      </c>
      <c r="J261" s="166">
        <f t="shared" si="64"/>
        <v>1</v>
      </c>
      <c r="L261" s="189">
        <f t="shared" si="68"/>
        <v>0</v>
      </c>
      <c r="M261" s="191">
        <f t="shared" si="69"/>
        <v>0</v>
      </c>
      <c r="N261" s="191">
        <f t="shared" si="69"/>
        <v>0</v>
      </c>
      <c r="O261" s="189">
        <f t="shared" si="70"/>
        <v>222286.18</v>
      </c>
      <c r="P261" s="191">
        <f t="shared" si="71"/>
        <v>0</v>
      </c>
      <c r="Q261" s="191">
        <f t="shared" si="71"/>
        <v>0.38564313804843825</v>
      </c>
      <c r="R261" s="189">
        <f t="shared" si="72"/>
        <v>0</v>
      </c>
      <c r="S261" s="191">
        <f t="shared" si="73"/>
        <v>0</v>
      </c>
      <c r="T261" s="191">
        <f t="shared" si="73"/>
        <v>0</v>
      </c>
      <c r="W261" s="187">
        <f t="shared" si="63"/>
        <v>1.124999999999998</v>
      </c>
      <c r="X261" s="187">
        <f t="shared" si="60"/>
        <v>0.6</v>
      </c>
      <c r="Y261" s="165">
        <f t="shared" si="58"/>
        <v>100000</v>
      </c>
      <c r="Z261" s="165"/>
      <c r="AA261" s="188">
        <f t="shared" si="61"/>
        <v>0.25</v>
      </c>
      <c r="AB261" s="188">
        <f t="shared" si="62"/>
        <v>1.124999999999998</v>
      </c>
      <c r="AC261" s="165">
        <f t="shared" si="59"/>
        <v>100000</v>
      </c>
    </row>
    <row r="262" spans="1:29" ht="12" customHeight="1" x14ac:dyDescent="0.25">
      <c r="A262" s="170" t="s">
        <v>886</v>
      </c>
      <c r="B262" s="177">
        <v>503118</v>
      </c>
      <c r="C262" s="178">
        <v>126712.81000000001</v>
      </c>
      <c r="D262" s="179">
        <v>0</v>
      </c>
      <c r="E262" s="179">
        <v>68.78507390057878</v>
      </c>
      <c r="F262" s="180"/>
      <c r="G262" s="166">
        <f t="shared" si="65"/>
        <v>0</v>
      </c>
      <c r="H262" s="166">
        <f t="shared" si="66"/>
        <v>1</v>
      </c>
      <c r="I262" s="166">
        <f t="shared" si="67"/>
        <v>0</v>
      </c>
      <c r="J262" s="166">
        <f t="shared" si="64"/>
        <v>1</v>
      </c>
      <c r="L262" s="189">
        <f t="shared" si="68"/>
        <v>0</v>
      </c>
      <c r="M262" s="191">
        <f t="shared" si="69"/>
        <v>0</v>
      </c>
      <c r="N262" s="191">
        <f t="shared" si="69"/>
        <v>0</v>
      </c>
      <c r="O262" s="189">
        <f t="shared" si="70"/>
        <v>126712.81000000001</v>
      </c>
      <c r="P262" s="191">
        <f t="shared" si="71"/>
        <v>0</v>
      </c>
      <c r="Q262" s="191">
        <f t="shared" si="71"/>
        <v>0.68785073900578775</v>
      </c>
      <c r="R262" s="189">
        <f t="shared" si="72"/>
        <v>0</v>
      </c>
      <c r="S262" s="191">
        <f t="shared" si="73"/>
        <v>0</v>
      </c>
      <c r="T262" s="191">
        <f t="shared" si="73"/>
        <v>0</v>
      </c>
      <c r="W262" s="187">
        <f t="shared" si="63"/>
        <v>1.1299999999999979</v>
      </c>
      <c r="X262" s="187">
        <f t="shared" si="60"/>
        <v>0.6</v>
      </c>
      <c r="Y262" s="165">
        <f t="shared" si="58"/>
        <v>100000</v>
      </c>
      <c r="Z262" s="165"/>
      <c r="AA262" s="188">
        <f t="shared" si="61"/>
        <v>0.25</v>
      </c>
      <c r="AB262" s="188">
        <f t="shared" si="62"/>
        <v>1.1299999999999979</v>
      </c>
      <c r="AC262" s="165">
        <f t="shared" si="59"/>
        <v>100000</v>
      </c>
    </row>
    <row r="263" spans="1:29" ht="12" customHeight="1" x14ac:dyDescent="0.25">
      <c r="A263" s="170" t="s">
        <v>887</v>
      </c>
      <c r="B263" s="177">
        <v>503126</v>
      </c>
      <c r="C263" s="178">
        <v>303960.90999999997</v>
      </c>
      <c r="D263" s="179">
        <v>0</v>
      </c>
      <c r="E263" s="179">
        <v>28.33321231996575</v>
      </c>
      <c r="F263" s="180"/>
      <c r="G263" s="166">
        <f t="shared" si="65"/>
        <v>0</v>
      </c>
      <c r="H263" s="166">
        <f t="shared" si="66"/>
        <v>1</v>
      </c>
      <c r="I263" s="166">
        <f t="shared" si="67"/>
        <v>0</v>
      </c>
      <c r="J263" s="166">
        <f t="shared" si="64"/>
        <v>1</v>
      </c>
      <c r="L263" s="189">
        <f t="shared" si="68"/>
        <v>0</v>
      </c>
      <c r="M263" s="191">
        <f t="shared" si="69"/>
        <v>0</v>
      </c>
      <c r="N263" s="191">
        <f t="shared" si="69"/>
        <v>0</v>
      </c>
      <c r="O263" s="189">
        <f t="shared" si="70"/>
        <v>303960.90999999997</v>
      </c>
      <c r="P263" s="191">
        <f t="shared" si="71"/>
        <v>0</v>
      </c>
      <c r="Q263" s="191">
        <f t="shared" si="71"/>
        <v>0.2833321231996575</v>
      </c>
      <c r="R263" s="189">
        <f t="shared" si="72"/>
        <v>0</v>
      </c>
      <c r="S263" s="191">
        <f t="shared" si="73"/>
        <v>0</v>
      </c>
      <c r="T263" s="191">
        <f t="shared" si="73"/>
        <v>0</v>
      </c>
      <c r="W263" s="187">
        <f t="shared" si="63"/>
        <v>1.1349999999999978</v>
      </c>
      <c r="X263" s="187">
        <f t="shared" si="60"/>
        <v>0.6</v>
      </c>
      <c r="Y263" s="165">
        <f t="shared" si="58"/>
        <v>100000</v>
      </c>
      <c r="Z263" s="165"/>
      <c r="AA263" s="188">
        <f t="shared" si="61"/>
        <v>0.25</v>
      </c>
      <c r="AB263" s="188">
        <f t="shared" si="62"/>
        <v>1.1349999999999978</v>
      </c>
      <c r="AC263" s="165">
        <f t="shared" si="59"/>
        <v>100000</v>
      </c>
    </row>
    <row r="264" spans="1:29" ht="12" customHeight="1" x14ac:dyDescent="0.25">
      <c r="A264" s="170" t="s">
        <v>888</v>
      </c>
      <c r="B264" s="177">
        <v>503134</v>
      </c>
      <c r="C264" s="178">
        <v>358433.27999999997</v>
      </c>
      <c r="D264" s="179">
        <v>0</v>
      </c>
      <c r="E264" s="179">
        <v>2.3591670951983037</v>
      </c>
      <c r="F264" s="180"/>
      <c r="G264" s="166">
        <f t="shared" si="65"/>
        <v>0</v>
      </c>
      <c r="H264" s="166">
        <f t="shared" si="66"/>
        <v>0</v>
      </c>
      <c r="I264" s="166">
        <f t="shared" si="67"/>
        <v>0</v>
      </c>
      <c r="J264" s="166">
        <f t="shared" si="64"/>
        <v>0</v>
      </c>
      <c r="L264" s="189">
        <f t="shared" si="68"/>
        <v>0</v>
      </c>
      <c r="M264" s="191">
        <f t="shared" si="69"/>
        <v>0</v>
      </c>
      <c r="N264" s="191">
        <f t="shared" si="69"/>
        <v>0</v>
      </c>
      <c r="O264" s="189">
        <f t="shared" si="70"/>
        <v>0</v>
      </c>
      <c r="P264" s="191">
        <f t="shared" si="71"/>
        <v>0</v>
      </c>
      <c r="Q264" s="191">
        <f t="shared" si="71"/>
        <v>0</v>
      </c>
      <c r="R264" s="189">
        <f t="shared" si="72"/>
        <v>0</v>
      </c>
      <c r="S264" s="191">
        <f t="shared" si="73"/>
        <v>0</v>
      </c>
      <c r="T264" s="191">
        <f t="shared" si="73"/>
        <v>0</v>
      </c>
      <c r="W264" s="187">
        <f t="shared" si="63"/>
        <v>1.1399999999999977</v>
      </c>
      <c r="X264" s="187">
        <f t="shared" si="60"/>
        <v>0.6</v>
      </c>
      <c r="Y264" s="165">
        <f t="shared" si="58"/>
        <v>100000</v>
      </c>
      <c r="Z264" s="165"/>
      <c r="AA264" s="188">
        <f t="shared" si="61"/>
        <v>0.25</v>
      </c>
      <c r="AB264" s="188">
        <f t="shared" si="62"/>
        <v>1.1399999999999977</v>
      </c>
      <c r="AC264" s="165">
        <f t="shared" si="59"/>
        <v>100000</v>
      </c>
    </row>
    <row r="265" spans="1:29" ht="12" customHeight="1" x14ac:dyDescent="0.25">
      <c r="A265" s="170" t="s">
        <v>889</v>
      </c>
      <c r="B265" s="177">
        <v>503151</v>
      </c>
      <c r="C265" s="178">
        <v>1253423.27</v>
      </c>
      <c r="D265" s="179">
        <v>5.2700218338853713</v>
      </c>
      <c r="E265" s="179">
        <v>2.9378559407150626</v>
      </c>
      <c r="F265" s="180"/>
      <c r="G265" s="166">
        <f t="shared" si="65"/>
        <v>0</v>
      </c>
      <c r="H265" s="166">
        <f t="shared" si="66"/>
        <v>0</v>
      </c>
      <c r="I265" s="166">
        <f t="shared" si="67"/>
        <v>0</v>
      </c>
      <c r="J265" s="166">
        <f t="shared" si="64"/>
        <v>0</v>
      </c>
      <c r="L265" s="189">
        <f t="shared" si="68"/>
        <v>0</v>
      </c>
      <c r="M265" s="191">
        <f t="shared" si="69"/>
        <v>0</v>
      </c>
      <c r="N265" s="191">
        <f t="shared" si="69"/>
        <v>0</v>
      </c>
      <c r="O265" s="189">
        <f t="shared" si="70"/>
        <v>0</v>
      </c>
      <c r="P265" s="191">
        <f t="shared" si="71"/>
        <v>0</v>
      </c>
      <c r="Q265" s="191">
        <f t="shared" si="71"/>
        <v>0</v>
      </c>
      <c r="R265" s="189">
        <f t="shared" si="72"/>
        <v>0</v>
      </c>
      <c r="S265" s="191">
        <f t="shared" si="73"/>
        <v>0</v>
      </c>
      <c r="T265" s="191">
        <f t="shared" si="73"/>
        <v>0</v>
      </c>
      <c r="W265" s="187">
        <f t="shared" si="63"/>
        <v>1.1449999999999976</v>
      </c>
      <c r="X265" s="187">
        <f t="shared" si="60"/>
        <v>0.6</v>
      </c>
      <c r="Y265" s="165">
        <f t="shared" si="58"/>
        <v>100000</v>
      </c>
      <c r="Z265" s="165"/>
      <c r="AA265" s="188">
        <f t="shared" si="61"/>
        <v>0.25</v>
      </c>
      <c r="AB265" s="188">
        <f t="shared" si="62"/>
        <v>1.1449999999999976</v>
      </c>
      <c r="AC265" s="165">
        <f t="shared" si="59"/>
        <v>100000</v>
      </c>
    </row>
    <row r="266" spans="1:29" ht="12" customHeight="1" x14ac:dyDescent="0.25">
      <c r="A266" s="170" t="s">
        <v>890</v>
      </c>
      <c r="B266" s="177">
        <v>503169</v>
      </c>
      <c r="C266" s="178">
        <v>875848.23</v>
      </c>
      <c r="D266" s="179">
        <v>29.621394565129165</v>
      </c>
      <c r="E266" s="179">
        <v>3.4113889800291086</v>
      </c>
      <c r="F266" s="180"/>
      <c r="G266" s="166">
        <f t="shared" si="65"/>
        <v>0</v>
      </c>
      <c r="H266" s="166">
        <f t="shared" si="66"/>
        <v>0</v>
      </c>
      <c r="I266" s="166">
        <f t="shared" si="67"/>
        <v>0</v>
      </c>
      <c r="J266" s="166">
        <f t="shared" si="64"/>
        <v>0</v>
      </c>
      <c r="L266" s="189">
        <f t="shared" si="68"/>
        <v>0</v>
      </c>
      <c r="M266" s="191">
        <f t="shared" si="69"/>
        <v>0</v>
      </c>
      <c r="N266" s="191">
        <f t="shared" si="69"/>
        <v>0</v>
      </c>
      <c r="O266" s="189">
        <f t="shared" si="70"/>
        <v>0</v>
      </c>
      <c r="P266" s="191">
        <f t="shared" si="71"/>
        <v>0</v>
      </c>
      <c r="Q266" s="191">
        <f t="shared" si="71"/>
        <v>0</v>
      </c>
      <c r="R266" s="189">
        <f t="shared" si="72"/>
        <v>0</v>
      </c>
      <c r="S266" s="191">
        <f t="shared" si="73"/>
        <v>0</v>
      </c>
      <c r="T266" s="191">
        <f t="shared" si="73"/>
        <v>0</v>
      </c>
      <c r="W266" s="187">
        <f t="shared" si="63"/>
        <v>1.1499999999999975</v>
      </c>
      <c r="X266" s="187">
        <f t="shared" si="60"/>
        <v>0.6</v>
      </c>
      <c r="Y266" s="165">
        <f t="shared" si="58"/>
        <v>100000</v>
      </c>
      <c r="Z266" s="165"/>
      <c r="AA266" s="188">
        <f t="shared" si="61"/>
        <v>0.25</v>
      </c>
      <c r="AB266" s="188">
        <f t="shared" si="62"/>
        <v>1.1499999999999975</v>
      </c>
      <c r="AC266" s="165">
        <f t="shared" si="59"/>
        <v>100000</v>
      </c>
    </row>
    <row r="267" spans="1:29" ht="12" customHeight="1" x14ac:dyDescent="0.25">
      <c r="A267" s="170" t="s">
        <v>891</v>
      </c>
      <c r="B267" s="177">
        <v>503177</v>
      </c>
      <c r="C267" s="178">
        <v>2654023.9000000004</v>
      </c>
      <c r="D267" s="179">
        <v>0</v>
      </c>
      <c r="E267" s="179">
        <v>0.59465025917814829</v>
      </c>
      <c r="F267" s="180"/>
      <c r="G267" s="166">
        <f t="shared" si="65"/>
        <v>0</v>
      </c>
      <c r="H267" s="166">
        <f t="shared" si="66"/>
        <v>0</v>
      </c>
      <c r="I267" s="166">
        <f t="shared" si="67"/>
        <v>0</v>
      </c>
      <c r="J267" s="166">
        <f t="shared" si="64"/>
        <v>0</v>
      </c>
      <c r="L267" s="189">
        <f t="shared" si="68"/>
        <v>0</v>
      </c>
      <c r="M267" s="191">
        <f t="shared" si="69"/>
        <v>0</v>
      </c>
      <c r="N267" s="191">
        <f t="shared" si="69"/>
        <v>0</v>
      </c>
      <c r="O267" s="189">
        <f t="shared" si="70"/>
        <v>0</v>
      </c>
      <c r="P267" s="191">
        <f t="shared" si="71"/>
        <v>0</v>
      </c>
      <c r="Q267" s="191">
        <f t="shared" si="71"/>
        <v>0</v>
      </c>
      <c r="R267" s="189">
        <f t="shared" si="72"/>
        <v>0</v>
      </c>
      <c r="S267" s="191">
        <f t="shared" si="73"/>
        <v>0</v>
      </c>
      <c r="T267" s="191">
        <f t="shared" si="73"/>
        <v>0</v>
      </c>
      <c r="W267" s="187">
        <f t="shared" si="63"/>
        <v>1.1549999999999974</v>
      </c>
      <c r="X267" s="187">
        <f t="shared" si="60"/>
        <v>0.6</v>
      </c>
      <c r="Y267" s="165">
        <f t="shared" si="58"/>
        <v>100000</v>
      </c>
      <c r="Z267" s="165"/>
      <c r="AA267" s="188">
        <f t="shared" si="61"/>
        <v>0.25</v>
      </c>
      <c r="AB267" s="188">
        <f t="shared" si="62"/>
        <v>1.1549999999999974</v>
      </c>
      <c r="AC267" s="165">
        <f t="shared" si="59"/>
        <v>100000</v>
      </c>
    </row>
    <row r="268" spans="1:29" ht="12" customHeight="1" x14ac:dyDescent="0.25">
      <c r="A268" s="170" t="s">
        <v>892</v>
      </c>
      <c r="B268" s="177">
        <v>503185</v>
      </c>
      <c r="C268" s="178">
        <v>1486347.49</v>
      </c>
      <c r="D268" s="179">
        <v>2.5494341165133565</v>
      </c>
      <c r="E268" s="179">
        <v>2.364172593314636</v>
      </c>
      <c r="F268" s="180"/>
      <c r="G268" s="166">
        <f t="shared" si="65"/>
        <v>0</v>
      </c>
      <c r="H268" s="166">
        <f t="shared" si="66"/>
        <v>0</v>
      </c>
      <c r="I268" s="166">
        <f t="shared" si="67"/>
        <v>0</v>
      </c>
      <c r="J268" s="166">
        <f t="shared" si="64"/>
        <v>0</v>
      </c>
      <c r="L268" s="189">
        <f t="shared" si="68"/>
        <v>0</v>
      </c>
      <c r="M268" s="191">
        <f t="shared" si="69"/>
        <v>0</v>
      </c>
      <c r="N268" s="191">
        <f t="shared" si="69"/>
        <v>0</v>
      </c>
      <c r="O268" s="189">
        <f t="shared" si="70"/>
        <v>0</v>
      </c>
      <c r="P268" s="191">
        <f t="shared" si="71"/>
        <v>0</v>
      </c>
      <c r="Q268" s="191">
        <f t="shared" si="71"/>
        <v>0</v>
      </c>
      <c r="R268" s="189">
        <f t="shared" si="72"/>
        <v>0</v>
      </c>
      <c r="S268" s="191">
        <f t="shared" si="73"/>
        <v>0</v>
      </c>
      <c r="T268" s="191">
        <f t="shared" si="73"/>
        <v>0</v>
      </c>
      <c r="W268" s="187">
        <f t="shared" si="63"/>
        <v>1.1599999999999973</v>
      </c>
      <c r="X268" s="187">
        <f t="shared" si="60"/>
        <v>0.6</v>
      </c>
      <c r="Y268" s="165">
        <f t="shared" si="58"/>
        <v>100000</v>
      </c>
      <c r="Z268" s="165"/>
      <c r="AA268" s="188">
        <f t="shared" si="61"/>
        <v>0.25</v>
      </c>
      <c r="AB268" s="188">
        <f t="shared" si="62"/>
        <v>1.1599999999999973</v>
      </c>
      <c r="AC268" s="165">
        <f t="shared" si="59"/>
        <v>100000</v>
      </c>
    </row>
    <row r="269" spans="1:29" ht="12" customHeight="1" x14ac:dyDescent="0.25">
      <c r="A269" s="170" t="s">
        <v>893</v>
      </c>
      <c r="B269" s="177">
        <v>503193</v>
      </c>
      <c r="C269" s="178">
        <v>735297.95</v>
      </c>
      <c r="D269" s="179">
        <v>17.277037152082357</v>
      </c>
      <c r="E269" s="179">
        <v>9.2825364194201825</v>
      </c>
      <c r="F269" s="180"/>
      <c r="G269" s="166">
        <f t="shared" si="65"/>
        <v>0</v>
      </c>
      <c r="H269" s="166">
        <f t="shared" si="66"/>
        <v>0</v>
      </c>
      <c r="I269" s="166">
        <f t="shared" si="67"/>
        <v>0</v>
      </c>
      <c r="J269" s="166">
        <f t="shared" si="64"/>
        <v>0</v>
      </c>
      <c r="L269" s="189">
        <f t="shared" si="68"/>
        <v>0</v>
      </c>
      <c r="M269" s="191">
        <f t="shared" si="69"/>
        <v>0</v>
      </c>
      <c r="N269" s="191">
        <f t="shared" si="69"/>
        <v>0</v>
      </c>
      <c r="O269" s="189">
        <f t="shared" si="70"/>
        <v>0</v>
      </c>
      <c r="P269" s="191">
        <f t="shared" si="71"/>
        <v>0</v>
      </c>
      <c r="Q269" s="191">
        <f t="shared" si="71"/>
        <v>0</v>
      </c>
      <c r="R269" s="189">
        <f t="shared" si="72"/>
        <v>0</v>
      </c>
      <c r="S269" s="191">
        <f t="shared" si="73"/>
        <v>0</v>
      </c>
      <c r="T269" s="191">
        <f t="shared" si="73"/>
        <v>0</v>
      </c>
      <c r="W269" s="187">
        <f t="shared" si="63"/>
        <v>1.1649999999999971</v>
      </c>
      <c r="X269" s="187">
        <f t="shared" si="60"/>
        <v>0.6</v>
      </c>
      <c r="Y269" s="165">
        <f t="shared" si="58"/>
        <v>100000</v>
      </c>
      <c r="Z269" s="165"/>
      <c r="AA269" s="188">
        <f t="shared" si="61"/>
        <v>0.25</v>
      </c>
      <c r="AB269" s="188">
        <f t="shared" si="62"/>
        <v>1.1649999999999971</v>
      </c>
      <c r="AC269" s="165">
        <f t="shared" si="59"/>
        <v>100000</v>
      </c>
    </row>
    <row r="270" spans="1:29" ht="12" customHeight="1" x14ac:dyDescent="0.25">
      <c r="A270" s="170" t="s">
        <v>894</v>
      </c>
      <c r="B270" s="177">
        <v>503207</v>
      </c>
      <c r="C270" s="178">
        <v>210960.26</v>
      </c>
      <c r="D270" s="179">
        <v>0</v>
      </c>
      <c r="E270" s="179">
        <v>0</v>
      </c>
      <c r="F270" s="180"/>
      <c r="G270" s="166">
        <f t="shared" si="65"/>
        <v>0</v>
      </c>
      <c r="H270" s="166">
        <f t="shared" si="66"/>
        <v>0</v>
      </c>
      <c r="I270" s="166">
        <f t="shared" si="67"/>
        <v>0</v>
      </c>
      <c r="J270" s="166">
        <f t="shared" si="64"/>
        <v>0</v>
      </c>
      <c r="L270" s="189">
        <f t="shared" si="68"/>
        <v>0</v>
      </c>
      <c r="M270" s="191">
        <f t="shared" si="69"/>
        <v>0</v>
      </c>
      <c r="N270" s="191">
        <f t="shared" si="69"/>
        <v>0</v>
      </c>
      <c r="O270" s="189">
        <f t="shared" si="70"/>
        <v>0</v>
      </c>
      <c r="P270" s="191">
        <f t="shared" si="71"/>
        <v>0</v>
      </c>
      <c r="Q270" s="191">
        <f t="shared" si="71"/>
        <v>0</v>
      </c>
      <c r="R270" s="189">
        <f t="shared" si="72"/>
        <v>0</v>
      </c>
      <c r="S270" s="191">
        <f t="shared" si="73"/>
        <v>0</v>
      </c>
      <c r="T270" s="191">
        <f t="shared" si="73"/>
        <v>0</v>
      </c>
      <c r="W270" s="187">
        <f t="shared" si="63"/>
        <v>1.169999999999997</v>
      </c>
      <c r="X270" s="187">
        <f t="shared" si="60"/>
        <v>0.6</v>
      </c>
      <c r="Y270" s="165">
        <f t="shared" si="58"/>
        <v>100000</v>
      </c>
      <c r="Z270" s="165"/>
      <c r="AA270" s="188">
        <f t="shared" si="61"/>
        <v>0.25</v>
      </c>
      <c r="AB270" s="188">
        <f t="shared" si="62"/>
        <v>1.169999999999997</v>
      </c>
      <c r="AC270" s="165">
        <f t="shared" si="59"/>
        <v>100000</v>
      </c>
    </row>
    <row r="271" spans="1:29" ht="12" customHeight="1" x14ac:dyDescent="0.25">
      <c r="A271" s="170" t="s">
        <v>895</v>
      </c>
      <c r="B271" s="177">
        <v>503215</v>
      </c>
      <c r="C271" s="178">
        <v>679911.55999999994</v>
      </c>
      <c r="D271" s="179">
        <v>13.044103853742389</v>
      </c>
      <c r="E271" s="179">
        <v>5.3264765788068091</v>
      </c>
      <c r="F271" s="180"/>
      <c r="G271" s="166">
        <f t="shared" si="65"/>
        <v>0</v>
      </c>
      <c r="H271" s="166">
        <f t="shared" si="66"/>
        <v>0</v>
      </c>
      <c r="I271" s="166">
        <f t="shared" si="67"/>
        <v>0</v>
      </c>
      <c r="J271" s="166">
        <f t="shared" si="64"/>
        <v>0</v>
      </c>
      <c r="L271" s="189">
        <f t="shared" si="68"/>
        <v>0</v>
      </c>
      <c r="M271" s="191">
        <f t="shared" si="69"/>
        <v>0</v>
      </c>
      <c r="N271" s="191">
        <f t="shared" si="69"/>
        <v>0</v>
      </c>
      <c r="O271" s="189">
        <f t="shared" si="70"/>
        <v>0</v>
      </c>
      <c r="P271" s="191">
        <f t="shared" si="71"/>
        <v>0</v>
      </c>
      <c r="Q271" s="191">
        <f t="shared" si="71"/>
        <v>0</v>
      </c>
      <c r="R271" s="189">
        <f t="shared" si="72"/>
        <v>0</v>
      </c>
      <c r="S271" s="191">
        <f t="shared" si="73"/>
        <v>0</v>
      </c>
      <c r="T271" s="191">
        <f t="shared" si="73"/>
        <v>0</v>
      </c>
      <c r="W271" s="187">
        <f t="shared" si="63"/>
        <v>1.1749999999999969</v>
      </c>
      <c r="X271" s="187">
        <f t="shared" si="60"/>
        <v>0.6</v>
      </c>
      <c r="Y271" s="165">
        <f t="shared" si="58"/>
        <v>100000</v>
      </c>
      <c r="Z271" s="165"/>
      <c r="AA271" s="188">
        <f t="shared" si="61"/>
        <v>0.25</v>
      </c>
      <c r="AB271" s="188">
        <f t="shared" si="62"/>
        <v>1.1749999999999969</v>
      </c>
      <c r="AC271" s="165">
        <f t="shared" si="59"/>
        <v>100000</v>
      </c>
    </row>
    <row r="272" spans="1:29" ht="12" customHeight="1" x14ac:dyDescent="0.25">
      <c r="A272" s="170" t="s">
        <v>896</v>
      </c>
      <c r="B272" s="177">
        <v>503223</v>
      </c>
      <c r="C272" s="178">
        <v>309452.01</v>
      </c>
      <c r="D272" s="179">
        <v>0</v>
      </c>
      <c r="E272" s="179">
        <v>0</v>
      </c>
      <c r="F272" s="180"/>
      <c r="G272" s="166">
        <f t="shared" si="65"/>
        <v>0</v>
      </c>
      <c r="H272" s="166">
        <f t="shared" si="66"/>
        <v>0</v>
      </c>
      <c r="I272" s="166">
        <f t="shared" si="67"/>
        <v>0</v>
      </c>
      <c r="J272" s="166">
        <f t="shared" si="64"/>
        <v>0</v>
      </c>
      <c r="L272" s="189">
        <f t="shared" si="68"/>
        <v>0</v>
      </c>
      <c r="M272" s="191">
        <f t="shared" si="69"/>
        <v>0</v>
      </c>
      <c r="N272" s="191">
        <f t="shared" si="69"/>
        <v>0</v>
      </c>
      <c r="O272" s="189">
        <f t="shared" si="70"/>
        <v>0</v>
      </c>
      <c r="P272" s="191">
        <f t="shared" si="71"/>
        <v>0</v>
      </c>
      <c r="Q272" s="191">
        <f t="shared" si="71"/>
        <v>0</v>
      </c>
      <c r="R272" s="189">
        <f t="shared" si="72"/>
        <v>0</v>
      </c>
      <c r="S272" s="191">
        <f t="shared" si="73"/>
        <v>0</v>
      </c>
      <c r="T272" s="191">
        <f t="shared" si="73"/>
        <v>0</v>
      </c>
      <c r="W272" s="187">
        <f t="shared" si="63"/>
        <v>1.1799999999999968</v>
      </c>
      <c r="X272" s="187">
        <f t="shared" si="60"/>
        <v>0.6</v>
      </c>
      <c r="Y272" s="165">
        <f t="shared" si="58"/>
        <v>100000</v>
      </c>
      <c r="Z272" s="165"/>
      <c r="AA272" s="188">
        <f t="shared" si="61"/>
        <v>0.25</v>
      </c>
      <c r="AB272" s="188">
        <f t="shared" si="62"/>
        <v>1.1799999999999968</v>
      </c>
      <c r="AC272" s="165">
        <f t="shared" si="59"/>
        <v>100000</v>
      </c>
    </row>
    <row r="273" spans="1:29" ht="12" customHeight="1" x14ac:dyDescent="0.25">
      <c r="A273" s="170" t="s">
        <v>897</v>
      </c>
      <c r="B273" s="177">
        <v>503231</v>
      </c>
      <c r="C273" s="178">
        <v>394247.45999999996</v>
      </c>
      <c r="D273" s="179">
        <v>286.4541879356687</v>
      </c>
      <c r="E273" s="179">
        <v>16.418406348134749</v>
      </c>
      <c r="F273" s="180"/>
      <c r="G273" s="166">
        <f t="shared" si="65"/>
        <v>1</v>
      </c>
      <c r="H273" s="166">
        <f t="shared" si="66"/>
        <v>0</v>
      </c>
      <c r="I273" s="166">
        <f t="shared" si="67"/>
        <v>0</v>
      </c>
      <c r="J273" s="166">
        <f t="shared" si="64"/>
        <v>1</v>
      </c>
      <c r="L273" s="189">
        <f t="shared" si="68"/>
        <v>394247.45999999996</v>
      </c>
      <c r="M273" s="191">
        <f t="shared" si="69"/>
        <v>2.864541879356687</v>
      </c>
      <c r="N273" s="191">
        <f t="shared" si="69"/>
        <v>0.16418406348134748</v>
      </c>
      <c r="O273" s="189">
        <f t="shared" si="70"/>
        <v>0</v>
      </c>
      <c r="P273" s="191">
        <f t="shared" si="71"/>
        <v>0</v>
      </c>
      <c r="Q273" s="191">
        <f t="shared" si="71"/>
        <v>0</v>
      </c>
      <c r="R273" s="189">
        <f t="shared" si="72"/>
        <v>0</v>
      </c>
      <c r="S273" s="191">
        <f t="shared" si="73"/>
        <v>0</v>
      </c>
      <c r="T273" s="191">
        <f t="shared" si="73"/>
        <v>0</v>
      </c>
      <c r="W273" s="187">
        <f t="shared" si="63"/>
        <v>1.1849999999999967</v>
      </c>
      <c r="X273" s="187">
        <f t="shared" si="60"/>
        <v>0.6</v>
      </c>
      <c r="Y273" s="165">
        <f t="shared" si="58"/>
        <v>100000</v>
      </c>
      <c r="Z273" s="165"/>
      <c r="AA273" s="188">
        <f t="shared" si="61"/>
        <v>0.25</v>
      </c>
      <c r="AB273" s="188">
        <f t="shared" si="62"/>
        <v>1.1849999999999967</v>
      </c>
      <c r="AC273" s="165">
        <f t="shared" si="59"/>
        <v>100000</v>
      </c>
    </row>
    <row r="274" spans="1:29" ht="12" customHeight="1" x14ac:dyDescent="0.25">
      <c r="A274" s="170" t="s">
        <v>898</v>
      </c>
      <c r="B274" s="177">
        <v>503240</v>
      </c>
      <c r="C274" s="178">
        <v>857607.83000000007</v>
      </c>
      <c r="D274" s="179">
        <v>5.5181900566369588</v>
      </c>
      <c r="E274" s="179">
        <v>1.7430041421147007</v>
      </c>
      <c r="F274" s="180"/>
      <c r="G274" s="166">
        <f t="shared" si="65"/>
        <v>0</v>
      </c>
      <c r="H274" s="166">
        <f t="shared" si="66"/>
        <v>0</v>
      </c>
      <c r="I274" s="166">
        <f t="shared" si="67"/>
        <v>0</v>
      </c>
      <c r="J274" s="166">
        <f t="shared" si="64"/>
        <v>0</v>
      </c>
      <c r="L274" s="189">
        <f t="shared" si="68"/>
        <v>0</v>
      </c>
      <c r="M274" s="191">
        <f t="shared" si="69"/>
        <v>0</v>
      </c>
      <c r="N274" s="191">
        <f t="shared" si="69"/>
        <v>0</v>
      </c>
      <c r="O274" s="189">
        <f t="shared" si="70"/>
        <v>0</v>
      </c>
      <c r="P274" s="191">
        <f t="shared" si="71"/>
        <v>0</v>
      </c>
      <c r="Q274" s="191">
        <f t="shared" si="71"/>
        <v>0</v>
      </c>
      <c r="R274" s="189">
        <f t="shared" si="72"/>
        <v>0</v>
      </c>
      <c r="S274" s="191">
        <f t="shared" si="73"/>
        <v>0</v>
      </c>
      <c r="T274" s="191">
        <f t="shared" si="73"/>
        <v>0</v>
      </c>
      <c r="W274" s="187">
        <f t="shared" si="63"/>
        <v>1.1899999999999966</v>
      </c>
      <c r="X274" s="187">
        <f t="shared" si="60"/>
        <v>0.6</v>
      </c>
      <c r="Y274" s="165">
        <f t="shared" si="58"/>
        <v>100000</v>
      </c>
      <c r="Z274" s="165"/>
      <c r="AA274" s="188">
        <f t="shared" si="61"/>
        <v>0.25</v>
      </c>
      <c r="AB274" s="188">
        <f t="shared" si="62"/>
        <v>1.1899999999999966</v>
      </c>
      <c r="AC274" s="165">
        <f t="shared" si="59"/>
        <v>100000</v>
      </c>
    </row>
    <row r="275" spans="1:29" ht="12" customHeight="1" x14ac:dyDescent="0.25">
      <c r="A275" s="170" t="s">
        <v>899</v>
      </c>
      <c r="B275" s="177">
        <v>503258</v>
      </c>
      <c r="C275" s="178">
        <v>304006.93</v>
      </c>
      <c r="D275" s="179">
        <v>11.913123164659428</v>
      </c>
      <c r="E275" s="179">
        <v>3.1439776718247838</v>
      </c>
      <c r="F275" s="180"/>
      <c r="G275" s="166">
        <f t="shared" si="65"/>
        <v>0</v>
      </c>
      <c r="H275" s="166">
        <f t="shared" si="66"/>
        <v>0</v>
      </c>
      <c r="I275" s="166">
        <f t="shared" si="67"/>
        <v>0</v>
      </c>
      <c r="J275" s="166">
        <f t="shared" si="64"/>
        <v>0</v>
      </c>
      <c r="L275" s="189">
        <f t="shared" si="68"/>
        <v>0</v>
      </c>
      <c r="M275" s="191">
        <f t="shared" si="69"/>
        <v>0</v>
      </c>
      <c r="N275" s="191">
        <f t="shared" si="69"/>
        <v>0</v>
      </c>
      <c r="O275" s="189">
        <f t="shared" si="70"/>
        <v>0</v>
      </c>
      <c r="P275" s="191">
        <f t="shared" si="71"/>
        <v>0</v>
      </c>
      <c r="Q275" s="191">
        <f t="shared" si="71"/>
        <v>0</v>
      </c>
      <c r="R275" s="189">
        <f t="shared" si="72"/>
        <v>0</v>
      </c>
      <c r="S275" s="191">
        <f t="shared" si="73"/>
        <v>0</v>
      </c>
      <c r="T275" s="191">
        <f t="shared" si="73"/>
        <v>0</v>
      </c>
      <c r="W275" s="187">
        <f t="shared" si="63"/>
        <v>1.1949999999999965</v>
      </c>
      <c r="X275" s="187">
        <f t="shared" si="60"/>
        <v>0.6</v>
      </c>
      <c r="Y275" s="165">
        <f t="shared" si="58"/>
        <v>100000</v>
      </c>
      <c r="Z275" s="165"/>
      <c r="AA275" s="188">
        <f t="shared" si="61"/>
        <v>0.25</v>
      </c>
      <c r="AB275" s="188">
        <f t="shared" si="62"/>
        <v>1.1949999999999965</v>
      </c>
      <c r="AC275" s="165">
        <f t="shared" si="59"/>
        <v>100000</v>
      </c>
    </row>
    <row r="276" spans="1:29" ht="12" customHeight="1" x14ac:dyDescent="0.25">
      <c r="A276" s="170" t="s">
        <v>900</v>
      </c>
      <c r="B276" s="177">
        <v>503266</v>
      </c>
      <c r="C276" s="178">
        <v>224191.68</v>
      </c>
      <c r="D276" s="179">
        <v>0</v>
      </c>
      <c r="E276" s="179">
        <v>0</v>
      </c>
      <c r="F276" s="180"/>
      <c r="G276" s="166">
        <f t="shared" si="65"/>
        <v>0</v>
      </c>
      <c r="H276" s="166">
        <f t="shared" si="66"/>
        <v>0</v>
      </c>
      <c r="I276" s="166">
        <f t="shared" si="67"/>
        <v>0</v>
      </c>
      <c r="J276" s="166">
        <f t="shared" si="64"/>
        <v>0</v>
      </c>
      <c r="L276" s="189">
        <f t="shared" si="68"/>
        <v>0</v>
      </c>
      <c r="M276" s="191">
        <f t="shared" si="69"/>
        <v>0</v>
      </c>
      <c r="N276" s="191">
        <f t="shared" si="69"/>
        <v>0</v>
      </c>
      <c r="O276" s="189">
        <f t="shared" si="70"/>
        <v>0</v>
      </c>
      <c r="P276" s="191">
        <f t="shared" si="71"/>
        <v>0</v>
      </c>
      <c r="Q276" s="191">
        <f t="shared" si="71"/>
        <v>0</v>
      </c>
      <c r="R276" s="189">
        <f t="shared" si="72"/>
        <v>0</v>
      </c>
      <c r="S276" s="191">
        <f t="shared" si="73"/>
        <v>0</v>
      </c>
      <c r="T276" s="191">
        <f t="shared" si="73"/>
        <v>0</v>
      </c>
      <c r="W276" s="187">
        <f t="shared" si="63"/>
        <v>1.1999999999999964</v>
      </c>
      <c r="X276" s="187">
        <f t="shared" si="60"/>
        <v>0.6</v>
      </c>
      <c r="Y276" s="165">
        <f t="shared" si="58"/>
        <v>100000</v>
      </c>
      <c r="Z276" s="165"/>
      <c r="AA276" s="188">
        <f t="shared" si="61"/>
        <v>0.25</v>
      </c>
      <c r="AB276" s="188">
        <f t="shared" si="62"/>
        <v>1.1999999999999964</v>
      </c>
      <c r="AC276" s="165">
        <f t="shared" si="59"/>
        <v>100000</v>
      </c>
    </row>
    <row r="277" spans="1:29" ht="12" customHeight="1" x14ac:dyDescent="0.25">
      <c r="A277" s="170" t="s">
        <v>901</v>
      </c>
      <c r="B277" s="177">
        <v>503274</v>
      </c>
      <c r="C277" s="178">
        <v>920168.85</v>
      </c>
      <c r="D277" s="179">
        <v>0</v>
      </c>
      <c r="E277" s="179">
        <v>0</v>
      </c>
      <c r="F277" s="180"/>
      <c r="G277" s="166">
        <f t="shared" si="65"/>
        <v>0</v>
      </c>
      <c r="H277" s="166">
        <f t="shared" si="66"/>
        <v>0</v>
      </c>
      <c r="I277" s="166">
        <f t="shared" si="67"/>
        <v>0</v>
      </c>
      <c r="J277" s="166">
        <f t="shared" si="64"/>
        <v>0</v>
      </c>
      <c r="L277" s="189">
        <f t="shared" si="68"/>
        <v>0</v>
      </c>
      <c r="M277" s="191">
        <f t="shared" si="69"/>
        <v>0</v>
      </c>
      <c r="N277" s="191">
        <f t="shared" si="69"/>
        <v>0</v>
      </c>
      <c r="O277" s="189">
        <f t="shared" si="70"/>
        <v>0</v>
      </c>
      <c r="P277" s="191">
        <f t="shared" si="71"/>
        <v>0</v>
      </c>
      <c r="Q277" s="191">
        <f t="shared" si="71"/>
        <v>0</v>
      </c>
      <c r="R277" s="189">
        <f t="shared" si="72"/>
        <v>0</v>
      </c>
      <c r="S277" s="191">
        <f t="shared" si="73"/>
        <v>0</v>
      </c>
      <c r="T277" s="191">
        <f t="shared" si="73"/>
        <v>0</v>
      </c>
      <c r="W277" s="187">
        <f t="shared" si="63"/>
        <v>1.2049999999999963</v>
      </c>
      <c r="X277" s="187">
        <f t="shared" si="60"/>
        <v>0.6</v>
      </c>
      <c r="Y277" s="165">
        <f t="shared" si="58"/>
        <v>100000</v>
      </c>
      <c r="Z277" s="165"/>
      <c r="AA277" s="188">
        <f t="shared" si="61"/>
        <v>0.25</v>
      </c>
      <c r="AB277" s="188">
        <f t="shared" si="62"/>
        <v>1.2049999999999963</v>
      </c>
      <c r="AC277" s="165">
        <f t="shared" si="59"/>
        <v>100000</v>
      </c>
    </row>
    <row r="278" spans="1:29" ht="12" customHeight="1" x14ac:dyDescent="0.25">
      <c r="A278" s="170" t="s">
        <v>902</v>
      </c>
      <c r="B278" s="177">
        <v>503282</v>
      </c>
      <c r="C278" s="178">
        <v>2051902.8299999998</v>
      </c>
      <c r="D278" s="179">
        <v>58.761487258146637</v>
      </c>
      <c r="E278" s="179">
        <v>8.4884731115654262</v>
      </c>
      <c r="F278" s="180"/>
      <c r="G278" s="166">
        <f t="shared" si="65"/>
        <v>0</v>
      </c>
      <c r="H278" s="166">
        <f t="shared" si="66"/>
        <v>0</v>
      </c>
      <c r="I278" s="166">
        <f t="shared" si="67"/>
        <v>0</v>
      </c>
      <c r="J278" s="166">
        <f t="shared" si="64"/>
        <v>0</v>
      </c>
      <c r="L278" s="189">
        <f t="shared" si="68"/>
        <v>0</v>
      </c>
      <c r="M278" s="191">
        <f t="shared" si="69"/>
        <v>0</v>
      </c>
      <c r="N278" s="191">
        <f t="shared" si="69"/>
        <v>0</v>
      </c>
      <c r="O278" s="189">
        <f t="shared" si="70"/>
        <v>0</v>
      </c>
      <c r="P278" s="191">
        <f t="shared" si="71"/>
        <v>0</v>
      </c>
      <c r="Q278" s="191">
        <f t="shared" si="71"/>
        <v>0</v>
      </c>
      <c r="R278" s="189">
        <f t="shared" si="72"/>
        <v>0</v>
      </c>
      <c r="S278" s="191">
        <f t="shared" si="73"/>
        <v>0</v>
      </c>
      <c r="T278" s="191">
        <f t="shared" si="73"/>
        <v>0</v>
      </c>
      <c r="W278" s="187">
        <f t="shared" si="63"/>
        <v>1.2099999999999962</v>
      </c>
      <c r="X278" s="187">
        <f t="shared" si="60"/>
        <v>0.6</v>
      </c>
      <c r="Y278" s="165">
        <f t="shared" si="58"/>
        <v>100000</v>
      </c>
      <c r="Z278" s="165"/>
      <c r="AA278" s="188">
        <f t="shared" si="61"/>
        <v>0.25</v>
      </c>
      <c r="AB278" s="188">
        <f t="shared" si="62"/>
        <v>1.2099999999999962</v>
      </c>
      <c r="AC278" s="165">
        <f t="shared" si="59"/>
        <v>100000</v>
      </c>
    </row>
    <row r="279" spans="1:29" ht="12" customHeight="1" x14ac:dyDescent="0.25">
      <c r="A279" s="170" t="s">
        <v>903</v>
      </c>
      <c r="B279" s="177">
        <v>503291</v>
      </c>
      <c r="C279" s="178">
        <v>264743.3</v>
      </c>
      <c r="D279" s="179">
        <v>34.031471240254234</v>
      </c>
      <c r="E279" s="179">
        <v>43.324922670375415</v>
      </c>
      <c r="F279" s="180"/>
      <c r="G279" s="166">
        <f t="shared" si="65"/>
        <v>0</v>
      </c>
      <c r="H279" s="166">
        <f t="shared" si="66"/>
        <v>1</v>
      </c>
      <c r="I279" s="166">
        <f t="shared" si="67"/>
        <v>0</v>
      </c>
      <c r="J279" s="166">
        <f t="shared" si="64"/>
        <v>1</v>
      </c>
      <c r="L279" s="189">
        <f t="shared" si="68"/>
        <v>0</v>
      </c>
      <c r="M279" s="191">
        <f t="shared" si="69"/>
        <v>0</v>
      </c>
      <c r="N279" s="191">
        <f t="shared" si="69"/>
        <v>0</v>
      </c>
      <c r="O279" s="189">
        <f t="shared" si="70"/>
        <v>264743.3</v>
      </c>
      <c r="P279" s="191">
        <f t="shared" si="71"/>
        <v>0.34031471240254235</v>
      </c>
      <c r="Q279" s="191">
        <f t="shared" si="71"/>
        <v>0.43324922670375415</v>
      </c>
      <c r="R279" s="189">
        <f t="shared" si="72"/>
        <v>0</v>
      </c>
      <c r="S279" s="191">
        <f t="shared" si="73"/>
        <v>0</v>
      </c>
      <c r="T279" s="191">
        <f t="shared" si="73"/>
        <v>0</v>
      </c>
      <c r="W279" s="187">
        <f t="shared" si="63"/>
        <v>1.2149999999999961</v>
      </c>
      <c r="X279" s="187">
        <f t="shared" si="60"/>
        <v>0.6</v>
      </c>
      <c r="Y279" s="165">
        <f t="shared" si="58"/>
        <v>100000</v>
      </c>
      <c r="Z279" s="165"/>
      <c r="AA279" s="188">
        <f t="shared" si="61"/>
        <v>0.25</v>
      </c>
      <c r="AB279" s="188">
        <f t="shared" si="62"/>
        <v>1.2149999999999961</v>
      </c>
      <c r="AC279" s="165">
        <f t="shared" si="59"/>
        <v>100000</v>
      </c>
    </row>
    <row r="280" spans="1:29" ht="12" customHeight="1" x14ac:dyDescent="0.25">
      <c r="A280" s="170" t="s">
        <v>904</v>
      </c>
      <c r="B280" s="177">
        <v>503312</v>
      </c>
      <c r="C280" s="178">
        <v>90533.57</v>
      </c>
      <c r="D280" s="179">
        <v>0</v>
      </c>
      <c r="E280" s="179">
        <v>0</v>
      </c>
      <c r="F280" s="180"/>
      <c r="G280" s="166">
        <f t="shared" si="65"/>
        <v>0</v>
      </c>
      <c r="H280" s="166">
        <f t="shared" si="66"/>
        <v>0</v>
      </c>
      <c r="I280" s="166">
        <f t="shared" si="67"/>
        <v>0</v>
      </c>
      <c r="J280" s="166">
        <f t="shared" si="64"/>
        <v>0</v>
      </c>
      <c r="L280" s="189">
        <f t="shared" si="68"/>
        <v>0</v>
      </c>
      <c r="M280" s="191">
        <f t="shared" si="69"/>
        <v>0</v>
      </c>
      <c r="N280" s="191">
        <f t="shared" si="69"/>
        <v>0</v>
      </c>
      <c r="O280" s="189">
        <f t="shared" si="70"/>
        <v>0</v>
      </c>
      <c r="P280" s="191">
        <f t="shared" si="71"/>
        <v>0</v>
      </c>
      <c r="Q280" s="191">
        <f t="shared" si="71"/>
        <v>0</v>
      </c>
      <c r="R280" s="189">
        <f t="shared" si="72"/>
        <v>0</v>
      </c>
      <c r="S280" s="191">
        <f t="shared" si="73"/>
        <v>0</v>
      </c>
      <c r="T280" s="191">
        <f t="shared" si="73"/>
        <v>0</v>
      </c>
      <c r="W280" s="187">
        <f t="shared" si="63"/>
        <v>1.219999999999996</v>
      </c>
      <c r="X280" s="187">
        <f t="shared" si="60"/>
        <v>0.6</v>
      </c>
      <c r="Y280" s="165">
        <f t="shared" si="58"/>
        <v>100000</v>
      </c>
      <c r="Z280" s="165"/>
      <c r="AA280" s="188">
        <f t="shared" si="61"/>
        <v>0.25</v>
      </c>
      <c r="AB280" s="188">
        <f t="shared" si="62"/>
        <v>1.219999999999996</v>
      </c>
      <c r="AC280" s="165">
        <f t="shared" si="59"/>
        <v>100000</v>
      </c>
    </row>
    <row r="281" spans="1:29" ht="12" customHeight="1" x14ac:dyDescent="0.25">
      <c r="A281" s="170" t="s">
        <v>905</v>
      </c>
      <c r="B281" s="177">
        <v>503321</v>
      </c>
      <c r="C281" s="178">
        <v>582123.49</v>
      </c>
      <c r="D281" s="179">
        <v>0</v>
      </c>
      <c r="E281" s="179">
        <v>2.9214625920695969</v>
      </c>
      <c r="F281" s="180"/>
      <c r="G281" s="166">
        <f t="shared" si="65"/>
        <v>0</v>
      </c>
      <c r="H281" s="166">
        <f t="shared" si="66"/>
        <v>0</v>
      </c>
      <c r="I281" s="166">
        <f t="shared" si="67"/>
        <v>0</v>
      </c>
      <c r="J281" s="166">
        <f t="shared" si="64"/>
        <v>0</v>
      </c>
      <c r="L281" s="189">
        <f t="shared" si="68"/>
        <v>0</v>
      </c>
      <c r="M281" s="191">
        <f t="shared" si="69"/>
        <v>0</v>
      </c>
      <c r="N281" s="191">
        <f t="shared" si="69"/>
        <v>0</v>
      </c>
      <c r="O281" s="189">
        <f t="shared" si="70"/>
        <v>0</v>
      </c>
      <c r="P281" s="191">
        <f t="shared" si="71"/>
        <v>0</v>
      </c>
      <c r="Q281" s="191">
        <f t="shared" si="71"/>
        <v>0</v>
      </c>
      <c r="R281" s="189">
        <f t="shared" si="72"/>
        <v>0</v>
      </c>
      <c r="S281" s="191">
        <f t="shared" si="73"/>
        <v>0</v>
      </c>
      <c r="T281" s="191">
        <f t="shared" si="73"/>
        <v>0</v>
      </c>
      <c r="W281" s="187">
        <f t="shared" si="63"/>
        <v>1.2249999999999959</v>
      </c>
      <c r="X281" s="187">
        <f t="shared" si="60"/>
        <v>0.6</v>
      </c>
      <c r="Y281" s="165">
        <f t="shared" si="58"/>
        <v>100000</v>
      </c>
      <c r="Z281" s="165"/>
      <c r="AA281" s="188">
        <f t="shared" si="61"/>
        <v>0.25</v>
      </c>
      <c r="AB281" s="188">
        <f t="shared" si="62"/>
        <v>1.2249999999999959</v>
      </c>
      <c r="AC281" s="165">
        <f t="shared" si="59"/>
        <v>100000</v>
      </c>
    </row>
    <row r="282" spans="1:29" ht="12" customHeight="1" x14ac:dyDescent="0.25">
      <c r="A282" s="170" t="s">
        <v>906</v>
      </c>
      <c r="B282" s="177">
        <v>503339</v>
      </c>
      <c r="C282" s="178">
        <v>153392.54</v>
      </c>
      <c r="D282" s="179" t="s">
        <v>280</v>
      </c>
      <c r="E282" s="179">
        <v>0</v>
      </c>
      <c r="F282" s="180"/>
      <c r="G282" s="166">
        <f t="shared" si="65"/>
        <v>0</v>
      </c>
      <c r="H282" s="166">
        <f t="shared" si="66"/>
        <v>0</v>
      </c>
      <c r="I282" s="166">
        <f t="shared" si="67"/>
        <v>0</v>
      </c>
      <c r="J282" s="166">
        <f t="shared" si="64"/>
        <v>0</v>
      </c>
      <c r="L282" s="189">
        <f t="shared" si="68"/>
        <v>0</v>
      </c>
      <c r="M282" s="191">
        <f t="shared" si="69"/>
        <v>0</v>
      </c>
      <c r="N282" s="191">
        <f t="shared" si="69"/>
        <v>0</v>
      </c>
      <c r="O282" s="189">
        <f t="shared" si="70"/>
        <v>0</v>
      </c>
      <c r="P282" s="191">
        <f t="shared" si="71"/>
        <v>0</v>
      </c>
      <c r="Q282" s="191">
        <f t="shared" si="71"/>
        <v>0</v>
      </c>
      <c r="R282" s="189">
        <f t="shared" si="72"/>
        <v>0</v>
      </c>
      <c r="S282" s="191">
        <f t="shared" si="73"/>
        <v>0</v>
      </c>
      <c r="T282" s="191">
        <f t="shared" si="73"/>
        <v>0</v>
      </c>
      <c r="W282" s="187">
        <f t="shared" si="63"/>
        <v>1.2299999999999958</v>
      </c>
      <c r="X282" s="187">
        <f t="shared" si="60"/>
        <v>0.6</v>
      </c>
      <c r="Y282" s="165">
        <f t="shared" si="58"/>
        <v>100000</v>
      </c>
      <c r="Z282" s="165"/>
      <c r="AA282" s="188">
        <f t="shared" si="61"/>
        <v>0.25</v>
      </c>
      <c r="AB282" s="188">
        <f t="shared" si="62"/>
        <v>1.2299999999999958</v>
      </c>
      <c r="AC282" s="165">
        <f t="shared" si="59"/>
        <v>100000</v>
      </c>
    </row>
    <row r="283" spans="1:29" ht="12" customHeight="1" x14ac:dyDescent="0.25">
      <c r="A283" s="170" t="s">
        <v>907</v>
      </c>
      <c r="B283" s="177">
        <v>503347</v>
      </c>
      <c r="C283" s="178">
        <v>102025.97</v>
      </c>
      <c r="D283" s="179">
        <v>50.450909704656567</v>
      </c>
      <c r="E283" s="179">
        <v>47.569809921924779</v>
      </c>
      <c r="F283" s="180"/>
      <c r="G283" s="166">
        <f t="shared" si="65"/>
        <v>0</v>
      </c>
      <c r="H283" s="166">
        <f t="shared" si="66"/>
        <v>1</v>
      </c>
      <c r="I283" s="166">
        <f t="shared" si="67"/>
        <v>0</v>
      </c>
      <c r="J283" s="166">
        <f t="shared" si="64"/>
        <v>1</v>
      </c>
      <c r="L283" s="189">
        <f t="shared" si="68"/>
        <v>0</v>
      </c>
      <c r="M283" s="191">
        <f t="shared" si="69"/>
        <v>0</v>
      </c>
      <c r="N283" s="191">
        <f t="shared" si="69"/>
        <v>0</v>
      </c>
      <c r="O283" s="189">
        <f t="shared" si="70"/>
        <v>102025.97</v>
      </c>
      <c r="P283" s="191">
        <f t="shared" si="71"/>
        <v>0.50450909704656566</v>
      </c>
      <c r="Q283" s="191">
        <f t="shared" si="71"/>
        <v>0.47569809921924777</v>
      </c>
      <c r="R283" s="189">
        <f t="shared" si="72"/>
        <v>0</v>
      </c>
      <c r="S283" s="191">
        <f t="shared" si="73"/>
        <v>0</v>
      </c>
      <c r="T283" s="191">
        <f t="shared" si="73"/>
        <v>0</v>
      </c>
      <c r="W283" s="187">
        <f t="shared" si="63"/>
        <v>1.2349999999999957</v>
      </c>
      <c r="X283" s="187">
        <f t="shared" si="60"/>
        <v>0.6</v>
      </c>
      <c r="Y283" s="165">
        <f t="shared" si="58"/>
        <v>100000</v>
      </c>
      <c r="Z283" s="165"/>
      <c r="AA283" s="188">
        <f t="shared" si="61"/>
        <v>0.25</v>
      </c>
      <c r="AB283" s="188">
        <f t="shared" si="62"/>
        <v>1.2349999999999957</v>
      </c>
      <c r="AC283" s="165">
        <f t="shared" si="59"/>
        <v>100000</v>
      </c>
    </row>
    <row r="284" spans="1:29" ht="12" customHeight="1" x14ac:dyDescent="0.25">
      <c r="A284" s="170" t="s">
        <v>908</v>
      </c>
      <c r="B284" s="177">
        <v>503355</v>
      </c>
      <c r="C284" s="178">
        <v>131325.78</v>
      </c>
      <c r="D284" s="179">
        <v>0</v>
      </c>
      <c r="E284" s="179">
        <v>0.29560075713999184</v>
      </c>
      <c r="F284" s="180"/>
      <c r="G284" s="166">
        <f t="shared" si="65"/>
        <v>0</v>
      </c>
      <c r="H284" s="166">
        <f t="shared" si="66"/>
        <v>0</v>
      </c>
      <c r="I284" s="166">
        <f t="shared" si="67"/>
        <v>0</v>
      </c>
      <c r="J284" s="166">
        <f t="shared" si="64"/>
        <v>0</v>
      </c>
      <c r="L284" s="189">
        <f t="shared" si="68"/>
        <v>0</v>
      </c>
      <c r="M284" s="191">
        <f t="shared" si="69"/>
        <v>0</v>
      </c>
      <c r="N284" s="191">
        <f t="shared" si="69"/>
        <v>0</v>
      </c>
      <c r="O284" s="189">
        <f t="shared" si="70"/>
        <v>0</v>
      </c>
      <c r="P284" s="191">
        <f t="shared" si="71"/>
        <v>0</v>
      </c>
      <c r="Q284" s="191">
        <f t="shared" si="71"/>
        <v>0</v>
      </c>
      <c r="R284" s="189">
        <f t="shared" si="72"/>
        <v>0</v>
      </c>
      <c r="S284" s="191">
        <f t="shared" si="73"/>
        <v>0</v>
      </c>
      <c r="T284" s="191">
        <f t="shared" si="73"/>
        <v>0</v>
      </c>
      <c r="W284" s="187">
        <f t="shared" si="63"/>
        <v>1.2399999999999956</v>
      </c>
      <c r="X284" s="187">
        <f t="shared" si="60"/>
        <v>0.6</v>
      </c>
      <c r="Y284" s="165">
        <f t="shared" si="58"/>
        <v>100000</v>
      </c>
      <c r="Z284" s="165"/>
      <c r="AA284" s="188">
        <f t="shared" si="61"/>
        <v>0.25</v>
      </c>
      <c r="AB284" s="188">
        <f t="shared" si="62"/>
        <v>1.2399999999999956</v>
      </c>
      <c r="AC284" s="165">
        <f t="shared" si="59"/>
        <v>100000</v>
      </c>
    </row>
    <row r="285" spans="1:29" ht="12" customHeight="1" x14ac:dyDescent="0.25">
      <c r="A285" s="170" t="s">
        <v>909</v>
      </c>
      <c r="B285" s="177">
        <v>503363</v>
      </c>
      <c r="C285" s="178">
        <v>1026569.39</v>
      </c>
      <c r="D285" s="179">
        <v>9.7258520439616838</v>
      </c>
      <c r="E285" s="179">
        <v>5.9061307097808555</v>
      </c>
      <c r="F285" s="180"/>
      <c r="G285" s="166">
        <f t="shared" si="65"/>
        <v>0</v>
      </c>
      <c r="H285" s="166">
        <f t="shared" si="66"/>
        <v>0</v>
      </c>
      <c r="I285" s="166">
        <f t="shared" si="67"/>
        <v>0</v>
      </c>
      <c r="J285" s="166">
        <f t="shared" si="64"/>
        <v>0</v>
      </c>
      <c r="L285" s="189">
        <f t="shared" si="68"/>
        <v>0</v>
      </c>
      <c r="M285" s="191">
        <f t="shared" si="69"/>
        <v>0</v>
      </c>
      <c r="N285" s="191">
        <f t="shared" si="69"/>
        <v>0</v>
      </c>
      <c r="O285" s="189">
        <f t="shared" si="70"/>
        <v>0</v>
      </c>
      <c r="P285" s="191">
        <f t="shared" si="71"/>
        <v>0</v>
      </c>
      <c r="Q285" s="191">
        <f t="shared" si="71"/>
        <v>0</v>
      </c>
      <c r="R285" s="189">
        <f t="shared" si="72"/>
        <v>0</v>
      </c>
      <c r="S285" s="191">
        <f t="shared" si="73"/>
        <v>0</v>
      </c>
      <c r="T285" s="191">
        <f t="shared" si="73"/>
        <v>0</v>
      </c>
      <c r="W285" s="187">
        <f t="shared" si="63"/>
        <v>1.2449999999999954</v>
      </c>
      <c r="X285" s="187">
        <f t="shared" si="60"/>
        <v>0.6</v>
      </c>
      <c r="Y285" s="165">
        <f t="shared" si="58"/>
        <v>100000</v>
      </c>
      <c r="Z285" s="165"/>
      <c r="AA285" s="188">
        <f t="shared" si="61"/>
        <v>0.25</v>
      </c>
      <c r="AB285" s="188">
        <f t="shared" si="62"/>
        <v>1.2449999999999954</v>
      </c>
      <c r="AC285" s="165">
        <f t="shared" si="59"/>
        <v>100000</v>
      </c>
    </row>
    <row r="286" spans="1:29" ht="12" customHeight="1" x14ac:dyDescent="0.25">
      <c r="A286" s="170" t="s">
        <v>910</v>
      </c>
      <c r="B286" s="177">
        <v>503371</v>
      </c>
      <c r="C286" s="178">
        <v>593313.80000000005</v>
      </c>
      <c r="D286" s="179">
        <v>0</v>
      </c>
      <c r="E286" s="179">
        <v>0</v>
      </c>
      <c r="F286" s="180"/>
      <c r="G286" s="166">
        <f t="shared" si="65"/>
        <v>0</v>
      </c>
      <c r="H286" s="166">
        <f t="shared" si="66"/>
        <v>0</v>
      </c>
      <c r="I286" s="166">
        <f t="shared" si="67"/>
        <v>0</v>
      </c>
      <c r="J286" s="166">
        <f t="shared" si="64"/>
        <v>0</v>
      </c>
      <c r="L286" s="189">
        <f t="shared" si="68"/>
        <v>0</v>
      </c>
      <c r="M286" s="191">
        <f t="shared" si="69"/>
        <v>0</v>
      </c>
      <c r="N286" s="191">
        <f t="shared" si="69"/>
        <v>0</v>
      </c>
      <c r="O286" s="189">
        <f t="shared" si="70"/>
        <v>0</v>
      </c>
      <c r="P286" s="191">
        <f t="shared" si="71"/>
        <v>0</v>
      </c>
      <c r="Q286" s="191">
        <f t="shared" si="71"/>
        <v>0</v>
      </c>
      <c r="R286" s="189">
        <f t="shared" si="72"/>
        <v>0</v>
      </c>
      <c r="S286" s="191">
        <f t="shared" si="73"/>
        <v>0</v>
      </c>
      <c r="T286" s="191">
        <f t="shared" si="73"/>
        <v>0</v>
      </c>
      <c r="W286" s="187">
        <f t="shared" si="63"/>
        <v>1.2499999999999953</v>
      </c>
      <c r="X286" s="187">
        <f t="shared" si="60"/>
        <v>0.6</v>
      </c>
      <c r="Y286" s="165">
        <f t="shared" si="58"/>
        <v>100000</v>
      </c>
      <c r="Z286" s="165"/>
      <c r="AA286" s="188">
        <f t="shared" si="61"/>
        <v>0.25</v>
      </c>
      <c r="AB286" s="188">
        <f t="shared" si="62"/>
        <v>1.2499999999999953</v>
      </c>
      <c r="AC286" s="165">
        <f t="shared" si="59"/>
        <v>100000</v>
      </c>
    </row>
    <row r="287" spans="1:29" ht="12" customHeight="1" x14ac:dyDescent="0.25">
      <c r="A287" s="170" t="s">
        <v>911</v>
      </c>
      <c r="B287" s="177">
        <v>503380</v>
      </c>
      <c r="C287" s="178">
        <v>1291733.96</v>
      </c>
      <c r="D287" s="179">
        <v>1.9684068691667715</v>
      </c>
      <c r="E287" s="179">
        <v>4.7086592040980326</v>
      </c>
      <c r="F287" s="180"/>
      <c r="G287" s="166">
        <f t="shared" si="65"/>
        <v>0</v>
      </c>
      <c r="H287" s="166">
        <f t="shared" si="66"/>
        <v>0</v>
      </c>
      <c r="I287" s="166">
        <f t="shared" si="67"/>
        <v>0</v>
      </c>
      <c r="J287" s="166">
        <f t="shared" si="64"/>
        <v>0</v>
      </c>
      <c r="L287" s="189">
        <f t="shared" si="68"/>
        <v>0</v>
      </c>
      <c r="M287" s="191">
        <f t="shared" si="69"/>
        <v>0</v>
      </c>
      <c r="N287" s="191">
        <f t="shared" si="69"/>
        <v>0</v>
      </c>
      <c r="O287" s="189">
        <f t="shared" si="70"/>
        <v>0</v>
      </c>
      <c r="P287" s="191">
        <f t="shared" si="71"/>
        <v>0</v>
      </c>
      <c r="Q287" s="191">
        <f t="shared" si="71"/>
        <v>0</v>
      </c>
      <c r="R287" s="189">
        <f t="shared" si="72"/>
        <v>0</v>
      </c>
      <c r="S287" s="191">
        <f t="shared" si="73"/>
        <v>0</v>
      </c>
      <c r="T287" s="191">
        <f t="shared" si="73"/>
        <v>0</v>
      </c>
      <c r="W287" s="187">
        <f t="shared" si="63"/>
        <v>1.2549999999999952</v>
      </c>
      <c r="X287" s="187">
        <f t="shared" si="60"/>
        <v>0.6</v>
      </c>
      <c r="Y287" s="165">
        <f t="shared" si="58"/>
        <v>100000</v>
      </c>
      <c r="Z287" s="165"/>
      <c r="AA287" s="188">
        <f t="shared" si="61"/>
        <v>0.25</v>
      </c>
      <c r="AB287" s="188">
        <f t="shared" si="62"/>
        <v>1.2549999999999952</v>
      </c>
      <c r="AC287" s="165">
        <f t="shared" si="59"/>
        <v>100000</v>
      </c>
    </row>
    <row r="288" spans="1:29" ht="12" customHeight="1" x14ac:dyDescent="0.25">
      <c r="A288" s="170" t="s">
        <v>912</v>
      </c>
      <c r="B288" s="177">
        <v>503398</v>
      </c>
      <c r="C288" s="178">
        <v>806277.28</v>
      </c>
      <c r="D288" s="179">
        <v>13.048282843837539</v>
      </c>
      <c r="E288" s="179">
        <v>6.6427693460492891</v>
      </c>
      <c r="F288" s="180"/>
      <c r="G288" s="166">
        <f t="shared" si="65"/>
        <v>0</v>
      </c>
      <c r="H288" s="166">
        <f t="shared" si="66"/>
        <v>0</v>
      </c>
      <c r="I288" s="166">
        <f t="shared" si="67"/>
        <v>0</v>
      </c>
      <c r="J288" s="166">
        <f t="shared" si="64"/>
        <v>0</v>
      </c>
      <c r="L288" s="189">
        <f t="shared" si="68"/>
        <v>0</v>
      </c>
      <c r="M288" s="191">
        <f t="shared" si="69"/>
        <v>0</v>
      </c>
      <c r="N288" s="191">
        <f t="shared" si="69"/>
        <v>0</v>
      </c>
      <c r="O288" s="189">
        <f t="shared" si="70"/>
        <v>0</v>
      </c>
      <c r="P288" s="191">
        <f t="shared" si="71"/>
        <v>0</v>
      </c>
      <c r="Q288" s="191">
        <f t="shared" si="71"/>
        <v>0</v>
      </c>
      <c r="R288" s="189">
        <f t="shared" si="72"/>
        <v>0</v>
      </c>
      <c r="S288" s="191">
        <f t="shared" si="73"/>
        <v>0</v>
      </c>
      <c r="T288" s="191">
        <f t="shared" si="73"/>
        <v>0</v>
      </c>
      <c r="W288" s="187">
        <f t="shared" si="63"/>
        <v>1.2599999999999951</v>
      </c>
      <c r="X288" s="187">
        <f t="shared" si="60"/>
        <v>0.6</v>
      </c>
      <c r="Y288" s="165">
        <f t="shared" si="58"/>
        <v>100000</v>
      </c>
      <c r="Z288" s="165"/>
      <c r="AA288" s="188">
        <f t="shared" si="61"/>
        <v>0.25</v>
      </c>
      <c r="AB288" s="188">
        <f t="shared" si="62"/>
        <v>1.2599999999999951</v>
      </c>
      <c r="AC288" s="165">
        <f t="shared" si="59"/>
        <v>100000</v>
      </c>
    </row>
    <row r="289" spans="1:29" ht="12" customHeight="1" x14ac:dyDescent="0.25">
      <c r="A289" s="170" t="s">
        <v>913</v>
      </c>
      <c r="B289" s="177">
        <v>503401</v>
      </c>
      <c r="C289" s="178">
        <v>1140064.94</v>
      </c>
      <c r="D289" s="179">
        <v>2.2906326722054957</v>
      </c>
      <c r="E289" s="179">
        <v>3.062415900624047</v>
      </c>
      <c r="F289" s="180"/>
      <c r="G289" s="166">
        <f t="shared" si="65"/>
        <v>0</v>
      </c>
      <c r="H289" s="166">
        <f t="shared" si="66"/>
        <v>0</v>
      </c>
      <c r="I289" s="166">
        <f t="shared" si="67"/>
        <v>0</v>
      </c>
      <c r="J289" s="166">
        <f t="shared" si="64"/>
        <v>0</v>
      </c>
      <c r="L289" s="189">
        <f t="shared" si="68"/>
        <v>0</v>
      </c>
      <c r="M289" s="191">
        <f t="shared" si="69"/>
        <v>0</v>
      </c>
      <c r="N289" s="191">
        <f t="shared" si="69"/>
        <v>0</v>
      </c>
      <c r="O289" s="189">
        <f t="shared" si="70"/>
        <v>0</v>
      </c>
      <c r="P289" s="191">
        <f t="shared" si="71"/>
        <v>0</v>
      </c>
      <c r="Q289" s="191">
        <f t="shared" si="71"/>
        <v>0</v>
      </c>
      <c r="R289" s="189">
        <f t="shared" si="72"/>
        <v>0</v>
      </c>
      <c r="S289" s="191">
        <f t="shared" si="73"/>
        <v>0</v>
      </c>
      <c r="T289" s="191">
        <f t="shared" si="73"/>
        <v>0</v>
      </c>
      <c r="W289" s="187">
        <f t="shared" si="63"/>
        <v>1.264999999999995</v>
      </c>
      <c r="X289" s="187">
        <f t="shared" si="60"/>
        <v>0.6</v>
      </c>
      <c r="Y289" s="165">
        <f t="shared" si="58"/>
        <v>100000</v>
      </c>
      <c r="Z289" s="165"/>
      <c r="AA289" s="188">
        <f t="shared" si="61"/>
        <v>0.25</v>
      </c>
      <c r="AB289" s="188">
        <f t="shared" si="62"/>
        <v>1.264999999999995</v>
      </c>
      <c r="AC289" s="165">
        <f t="shared" si="59"/>
        <v>100000</v>
      </c>
    </row>
    <row r="290" spans="1:29" ht="12" customHeight="1" x14ac:dyDescent="0.25">
      <c r="A290" s="170" t="s">
        <v>914</v>
      </c>
      <c r="B290" s="177">
        <v>503436</v>
      </c>
      <c r="C290" s="178">
        <v>272995.21999999997</v>
      </c>
      <c r="D290" s="179">
        <v>37.366954630194627</v>
      </c>
      <c r="E290" s="179">
        <v>7.1998989579377985</v>
      </c>
      <c r="F290" s="180"/>
      <c r="G290" s="166">
        <f t="shared" si="65"/>
        <v>0</v>
      </c>
      <c r="H290" s="166">
        <f t="shared" si="66"/>
        <v>0</v>
      </c>
      <c r="I290" s="166">
        <f t="shared" si="67"/>
        <v>0</v>
      </c>
      <c r="J290" s="166">
        <f t="shared" si="64"/>
        <v>0</v>
      </c>
      <c r="L290" s="189">
        <f t="shared" si="68"/>
        <v>0</v>
      </c>
      <c r="M290" s="191">
        <f t="shared" si="69"/>
        <v>0</v>
      </c>
      <c r="N290" s="191">
        <f t="shared" si="69"/>
        <v>0</v>
      </c>
      <c r="O290" s="189">
        <f t="shared" si="70"/>
        <v>0</v>
      </c>
      <c r="P290" s="191">
        <f t="shared" si="71"/>
        <v>0</v>
      </c>
      <c r="Q290" s="191">
        <f t="shared" si="71"/>
        <v>0</v>
      </c>
      <c r="R290" s="189">
        <f t="shared" si="72"/>
        <v>0</v>
      </c>
      <c r="S290" s="191">
        <f t="shared" si="73"/>
        <v>0</v>
      </c>
      <c r="T290" s="191">
        <f t="shared" si="73"/>
        <v>0</v>
      </c>
      <c r="W290" s="187">
        <f t="shared" si="63"/>
        <v>1.2699999999999949</v>
      </c>
      <c r="X290" s="187">
        <f t="shared" si="60"/>
        <v>0.6</v>
      </c>
      <c r="Y290" s="165">
        <f t="shared" si="58"/>
        <v>100000</v>
      </c>
      <c r="Z290" s="165"/>
      <c r="AA290" s="188">
        <f t="shared" si="61"/>
        <v>0.25</v>
      </c>
      <c r="AB290" s="188">
        <f t="shared" si="62"/>
        <v>1.2699999999999949</v>
      </c>
      <c r="AC290" s="165">
        <f t="shared" si="59"/>
        <v>100000</v>
      </c>
    </row>
    <row r="291" spans="1:29" ht="12" customHeight="1" x14ac:dyDescent="0.25">
      <c r="A291" s="170" t="s">
        <v>915</v>
      </c>
      <c r="B291" s="177">
        <v>503452</v>
      </c>
      <c r="C291" s="178">
        <v>1735724.58</v>
      </c>
      <c r="D291" s="179">
        <v>4.5145768460569933</v>
      </c>
      <c r="E291" s="179">
        <v>28.869313471380348</v>
      </c>
      <c r="F291" s="180"/>
      <c r="G291" s="166">
        <f t="shared" si="65"/>
        <v>0</v>
      </c>
      <c r="H291" s="166">
        <f t="shared" si="66"/>
        <v>1</v>
      </c>
      <c r="I291" s="166">
        <f t="shared" si="67"/>
        <v>0</v>
      </c>
      <c r="J291" s="166">
        <f t="shared" si="64"/>
        <v>1</v>
      </c>
      <c r="L291" s="189">
        <f t="shared" si="68"/>
        <v>0</v>
      </c>
      <c r="M291" s="191">
        <f t="shared" si="69"/>
        <v>0</v>
      </c>
      <c r="N291" s="191">
        <f t="shared" si="69"/>
        <v>0</v>
      </c>
      <c r="O291" s="189">
        <f t="shared" si="70"/>
        <v>1735724.58</v>
      </c>
      <c r="P291" s="191">
        <f t="shared" si="71"/>
        <v>4.5145768460569932E-2</v>
      </c>
      <c r="Q291" s="191">
        <f t="shared" si="71"/>
        <v>0.28869313471380348</v>
      </c>
      <c r="R291" s="189">
        <f t="shared" si="72"/>
        <v>0</v>
      </c>
      <c r="S291" s="191">
        <f t="shared" si="73"/>
        <v>0</v>
      </c>
      <c r="T291" s="191">
        <f t="shared" si="73"/>
        <v>0</v>
      </c>
      <c r="W291" s="187">
        <f t="shared" si="63"/>
        <v>1.2749999999999948</v>
      </c>
      <c r="X291" s="187">
        <f t="shared" si="60"/>
        <v>0.6</v>
      </c>
      <c r="Y291" s="165">
        <f t="shared" si="58"/>
        <v>100000</v>
      </c>
      <c r="Z291" s="165"/>
      <c r="AA291" s="188">
        <f t="shared" si="61"/>
        <v>0.25</v>
      </c>
      <c r="AB291" s="188">
        <f t="shared" si="62"/>
        <v>1.2749999999999948</v>
      </c>
      <c r="AC291" s="165">
        <f t="shared" si="59"/>
        <v>100000</v>
      </c>
    </row>
    <row r="292" spans="1:29" ht="12" customHeight="1" x14ac:dyDescent="0.25">
      <c r="A292" s="170" t="s">
        <v>916</v>
      </c>
      <c r="B292" s="177">
        <v>503461</v>
      </c>
      <c r="C292" s="178">
        <v>118666.34</v>
      </c>
      <c r="D292" s="179">
        <v>107.95957809097338</v>
      </c>
      <c r="E292" s="179">
        <v>4.6753274770250774</v>
      </c>
      <c r="F292" s="180"/>
      <c r="G292" s="166">
        <f t="shared" si="65"/>
        <v>1</v>
      </c>
      <c r="H292" s="166">
        <f t="shared" si="66"/>
        <v>0</v>
      </c>
      <c r="I292" s="166">
        <f t="shared" si="67"/>
        <v>0</v>
      </c>
      <c r="J292" s="166">
        <f t="shared" si="64"/>
        <v>1</v>
      </c>
      <c r="L292" s="189">
        <f t="shared" si="68"/>
        <v>118666.34</v>
      </c>
      <c r="M292" s="191">
        <f t="shared" si="69"/>
        <v>1.0795957809097338</v>
      </c>
      <c r="N292" s="191">
        <f t="shared" si="69"/>
        <v>4.6753274770250777E-2</v>
      </c>
      <c r="O292" s="189">
        <f t="shared" si="70"/>
        <v>0</v>
      </c>
      <c r="P292" s="191">
        <f t="shared" si="71"/>
        <v>0</v>
      </c>
      <c r="Q292" s="191">
        <f t="shared" si="71"/>
        <v>0</v>
      </c>
      <c r="R292" s="189">
        <f t="shared" si="72"/>
        <v>0</v>
      </c>
      <c r="S292" s="191">
        <f t="shared" si="73"/>
        <v>0</v>
      </c>
      <c r="T292" s="191">
        <f t="shared" si="73"/>
        <v>0</v>
      </c>
      <c r="W292" s="187">
        <f t="shared" si="63"/>
        <v>1.2799999999999947</v>
      </c>
      <c r="X292" s="187">
        <f t="shared" si="60"/>
        <v>0.6</v>
      </c>
      <c r="Y292" s="165">
        <f t="shared" ref="Y292:Y355" si="74">$C$1</f>
        <v>100000</v>
      </c>
      <c r="Z292" s="165"/>
      <c r="AA292" s="188">
        <f t="shared" si="61"/>
        <v>0.25</v>
      </c>
      <c r="AB292" s="188">
        <f t="shared" si="62"/>
        <v>1.2799999999999947</v>
      </c>
      <c r="AC292" s="165">
        <f t="shared" ref="AC292:AC355" si="75">$C$1</f>
        <v>100000</v>
      </c>
    </row>
    <row r="293" spans="1:29" ht="12" customHeight="1" x14ac:dyDescent="0.25">
      <c r="A293" s="170" t="s">
        <v>917</v>
      </c>
      <c r="B293" s="177">
        <v>503479</v>
      </c>
      <c r="C293" s="178">
        <v>591707.32999999996</v>
      </c>
      <c r="D293" s="179">
        <v>2.5690285094152889</v>
      </c>
      <c r="E293" s="179">
        <v>3.2554134490779423</v>
      </c>
      <c r="F293" s="180"/>
      <c r="G293" s="166">
        <f t="shared" si="65"/>
        <v>0</v>
      </c>
      <c r="H293" s="166">
        <f t="shared" si="66"/>
        <v>0</v>
      </c>
      <c r="I293" s="166">
        <f t="shared" si="67"/>
        <v>0</v>
      </c>
      <c r="J293" s="166">
        <f t="shared" si="64"/>
        <v>0</v>
      </c>
      <c r="L293" s="189">
        <f t="shared" si="68"/>
        <v>0</v>
      </c>
      <c r="M293" s="191">
        <f t="shared" si="69"/>
        <v>0</v>
      </c>
      <c r="N293" s="191">
        <f t="shared" si="69"/>
        <v>0</v>
      </c>
      <c r="O293" s="189">
        <f t="shared" si="70"/>
        <v>0</v>
      </c>
      <c r="P293" s="191">
        <f t="shared" si="71"/>
        <v>0</v>
      </c>
      <c r="Q293" s="191">
        <f t="shared" si="71"/>
        <v>0</v>
      </c>
      <c r="R293" s="189">
        <f t="shared" si="72"/>
        <v>0</v>
      </c>
      <c r="S293" s="191">
        <f t="shared" si="73"/>
        <v>0</v>
      </c>
      <c r="T293" s="191">
        <f t="shared" si="73"/>
        <v>0</v>
      </c>
      <c r="W293" s="187">
        <f t="shared" si="63"/>
        <v>1.2849999999999946</v>
      </c>
      <c r="X293" s="187">
        <f t="shared" ref="X293:X356" si="76">$D$1/100</f>
        <v>0.6</v>
      </c>
      <c r="Y293" s="165">
        <f t="shared" si="74"/>
        <v>100000</v>
      </c>
      <c r="Z293" s="165"/>
      <c r="AA293" s="188">
        <f t="shared" ref="AA293:AA356" si="77">$E$1/100</f>
        <v>0.25</v>
      </c>
      <c r="AB293" s="188">
        <f t="shared" ref="AB293:AB356" si="78">W293</f>
        <v>1.2849999999999946</v>
      </c>
      <c r="AC293" s="165">
        <f t="shared" si="75"/>
        <v>100000</v>
      </c>
    </row>
    <row r="294" spans="1:29" ht="12" customHeight="1" x14ac:dyDescent="0.25">
      <c r="A294" s="170" t="s">
        <v>918</v>
      </c>
      <c r="B294" s="177">
        <v>503487</v>
      </c>
      <c r="C294" s="178">
        <v>195153.09</v>
      </c>
      <c r="D294" s="179">
        <v>0</v>
      </c>
      <c r="E294" s="179">
        <v>44.255133239243101</v>
      </c>
      <c r="F294" s="180"/>
      <c r="G294" s="166">
        <f t="shared" si="65"/>
        <v>0</v>
      </c>
      <c r="H294" s="166">
        <f t="shared" si="66"/>
        <v>1</v>
      </c>
      <c r="I294" s="166">
        <f t="shared" si="67"/>
        <v>0</v>
      </c>
      <c r="J294" s="166">
        <f t="shared" si="64"/>
        <v>1</v>
      </c>
      <c r="L294" s="189">
        <f t="shared" si="68"/>
        <v>0</v>
      </c>
      <c r="M294" s="191">
        <f t="shared" si="69"/>
        <v>0</v>
      </c>
      <c r="N294" s="191">
        <f t="shared" si="69"/>
        <v>0</v>
      </c>
      <c r="O294" s="189">
        <f t="shared" si="70"/>
        <v>195153.09</v>
      </c>
      <c r="P294" s="191">
        <f t="shared" si="71"/>
        <v>0</v>
      </c>
      <c r="Q294" s="191">
        <f t="shared" si="71"/>
        <v>0.442551332392431</v>
      </c>
      <c r="R294" s="189">
        <f t="shared" si="72"/>
        <v>0</v>
      </c>
      <c r="S294" s="191">
        <f t="shared" si="73"/>
        <v>0</v>
      </c>
      <c r="T294" s="191">
        <f t="shared" si="73"/>
        <v>0</v>
      </c>
      <c r="W294" s="187">
        <f t="shared" ref="W294:W357" si="79">W293+0.005</f>
        <v>1.2899999999999945</v>
      </c>
      <c r="X294" s="187">
        <f t="shared" si="76"/>
        <v>0.6</v>
      </c>
      <c r="Y294" s="165">
        <f t="shared" si="74"/>
        <v>100000</v>
      </c>
      <c r="Z294" s="165"/>
      <c r="AA294" s="188">
        <f t="shared" si="77"/>
        <v>0.25</v>
      </c>
      <c r="AB294" s="188">
        <f t="shared" si="78"/>
        <v>1.2899999999999945</v>
      </c>
      <c r="AC294" s="165">
        <f t="shared" si="75"/>
        <v>100000</v>
      </c>
    </row>
    <row r="295" spans="1:29" ht="12" customHeight="1" x14ac:dyDescent="0.25">
      <c r="A295" s="170" t="s">
        <v>919</v>
      </c>
      <c r="B295" s="177">
        <v>503495</v>
      </c>
      <c r="C295" s="178">
        <v>284733.21000000002</v>
      </c>
      <c r="D295" s="179">
        <v>13.801470506373317</v>
      </c>
      <c r="E295" s="179">
        <v>2.8131913379545717</v>
      </c>
      <c r="F295" s="180"/>
      <c r="G295" s="166">
        <f t="shared" si="65"/>
        <v>0</v>
      </c>
      <c r="H295" s="166">
        <f t="shared" si="66"/>
        <v>0</v>
      </c>
      <c r="I295" s="166">
        <f t="shared" si="67"/>
        <v>0</v>
      </c>
      <c r="J295" s="166">
        <f t="shared" si="64"/>
        <v>0</v>
      </c>
      <c r="L295" s="189">
        <f t="shared" si="68"/>
        <v>0</v>
      </c>
      <c r="M295" s="191">
        <f t="shared" si="69"/>
        <v>0</v>
      </c>
      <c r="N295" s="191">
        <f t="shared" si="69"/>
        <v>0</v>
      </c>
      <c r="O295" s="189">
        <f t="shared" si="70"/>
        <v>0</v>
      </c>
      <c r="P295" s="191">
        <f t="shared" si="71"/>
        <v>0</v>
      </c>
      <c r="Q295" s="191">
        <f t="shared" si="71"/>
        <v>0</v>
      </c>
      <c r="R295" s="189">
        <f t="shared" si="72"/>
        <v>0</v>
      </c>
      <c r="S295" s="191">
        <f t="shared" si="73"/>
        <v>0</v>
      </c>
      <c r="T295" s="191">
        <f t="shared" si="73"/>
        <v>0</v>
      </c>
      <c r="W295" s="187">
        <f t="shared" si="79"/>
        <v>1.2949999999999944</v>
      </c>
      <c r="X295" s="187">
        <f t="shared" si="76"/>
        <v>0.6</v>
      </c>
      <c r="Y295" s="165">
        <f t="shared" si="74"/>
        <v>100000</v>
      </c>
      <c r="Z295" s="165"/>
      <c r="AA295" s="188">
        <f t="shared" si="77"/>
        <v>0.25</v>
      </c>
      <c r="AB295" s="188">
        <f t="shared" si="78"/>
        <v>1.2949999999999944</v>
      </c>
      <c r="AC295" s="165">
        <f t="shared" si="75"/>
        <v>100000</v>
      </c>
    </row>
    <row r="296" spans="1:29" ht="12" customHeight="1" x14ac:dyDescent="0.25">
      <c r="A296" s="170" t="s">
        <v>920</v>
      </c>
      <c r="B296" s="177">
        <v>503509</v>
      </c>
      <c r="C296" s="178">
        <v>349586.56</v>
      </c>
      <c r="D296" s="179">
        <v>8.561862332464953</v>
      </c>
      <c r="E296" s="179">
        <v>5.3680610604709749</v>
      </c>
      <c r="F296" s="180"/>
      <c r="G296" s="166">
        <f t="shared" si="65"/>
        <v>0</v>
      </c>
      <c r="H296" s="166">
        <f t="shared" si="66"/>
        <v>0</v>
      </c>
      <c r="I296" s="166">
        <f t="shared" si="67"/>
        <v>0</v>
      </c>
      <c r="J296" s="166">
        <f t="shared" si="64"/>
        <v>0</v>
      </c>
      <c r="L296" s="189">
        <f t="shared" si="68"/>
        <v>0</v>
      </c>
      <c r="M296" s="191">
        <f t="shared" si="69"/>
        <v>0</v>
      </c>
      <c r="N296" s="191">
        <f t="shared" si="69"/>
        <v>0</v>
      </c>
      <c r="O296" s="189">
        <f t="shared" si="70"/>
        <v>0</v>
      </c>
      <c r="P296" s="191">
        <f t="shared" si="71"/>
        <v>0</v>
      </c>
      <c r="Q296" s="191">
        <f t="shared" si="71"/>
        <v>0</v>
      </c>
      <c r="R296" s="189">
        <f t="shared" si="72"/>
        <v>0</v>
      </c>
      <c r="S296" s="191">
        <f t="shared" si="73"/>
        <v>0</v>
      </c>
      <c r="T296" s="191">
        <f t="shared" si="73"/>
        <v>0</v>
      </c>
      <c r="W296" s="187">
        <f t="shared" si="79"/>
        <v>1.2999999999999943</v>
      </c>
      <c r="X296" s="187">
        <f t="shared" si="76"/>
        <v>0.6</v>
      </c>
      <c r="Y296" s="165">
        <f t="shared" si="74"/>
        <v>100000</v>
      </c>
      <c r="Z296" s="165"/>
      <c r="AA296" s="188">
        <f t="shared" si="77"/>
        <v>0.25</v>
      </c>
      <c r="AB296" s="188">
        <f t="shared" si="78"/>
        <v>1.2999999999999943</v>
      </c>
      <c r="AC296" s="165">
        <f t="shared" si="75"/>
        <v>100000</v>
      </c>
    </row>
    <row r="297" spans="1:29" ht="12" customHeight="1" x14ac:dyDescent="0.25">
      <c r="A297" s="170" t="s">
        <v>921</v>
      </c>
      <c r="B297" s="177">
        <v>503517</v>
      </c>
      <c r="C297" s="178">
        <v>319548.17</v>
      </c>
      <c r="D297" s="179">
        <v>46.168986040508386</v>
      </c>
      <c r="E297" s="179">
        <v>11.694168049843629</v>
      </c>
      <c r="F297" s="180"/>
      <c r="G297" s="166">
        <f t="shared" si="65"/>
        <v>0</v>
      </c>
      <c r="H297" s="166">
        <f t="shared" si="66"/>
        <v>0</v>
      </c>
      <c r="I297" s="166">
        <f t="shared" si="67"/>
        <v>0</v>
      </c>
      <c r="J297" s="166">
        <f t="shared" si="64"/>
        <v>0</v>
      </c>
      <c r="L297" s="189">
        <f t="shared" si="68"/>
        <v>0</v>
      </c>
      <c r="M297" s="191">
        <f t="shared" si="69"/>
        <v>0</v>
      </c>
      <c r="N297" s="191">
        <f t="shared" si="69"/>
        <v>0</v>
      </c>
      <c r="O297" s="189">
        <f t="shared" si="70"/>
        <v>0</v>
      </c>
      <c r="P297" s="191">
        <f t="shared" si="71"/>
        <v>0</v>
      </c>
      <c r="Q297" s="191">
        <f t="shared" si="71"/>
        <v>0</v>
      </c>
      <c r="R297" s="189">
        <f t="shared" si="72"/>
        <v>0</v>
      </c>
      <c r="S297" s="191">
        <f t="shared" si="73"/>
        <v>0</v>
      </c>
      <c r="T297" s="191">
        <f t="shared" si="73"/>
        <v>0</v>
      </c>
      <c r="W297" s="187">
        <f t="shared" si="79"/>
        <v>1.3049999999999942</v>
      </c>
      <c r="X297" s="187">
        <f t="shared" si="76"/>
        <v>0.6</v>
      </c>
      <c r="Y297" s="165">
        <f t="shared" si="74"/>
        <v>100000</v>
      </c>
      <c r="Z297" s="165"/>
      <c r="AA297" s="188">
        <f t="shared" si="77"/>
        <v>0.25</v>
      </c>
      <c r="AB297" s="188">
        <f t="shared" si="78"/>
        <v>1.3049999999999942</v>
      </c>
      <c r="AC297" s="165">
        <f t="shared" si="75"/>
        <v>100000</v>
      </c>
    </row>
    <row r="298" spans="1:29" ht="12" customHeight="1" x14ac:dyDescent="0.25">
      <c r="A298" s="170" t="s">
        <v>922</v>
      </c>
      <c r="B298" s="177">
        <v>503525</v>
      </c>
      <c r="C298" s="178">
        <v>697695.01</v>
      </c>
      <c r="D298" s="179">
        <v>14.49917206660257</v>
      </c>
      <c r="E298" s="179">
        <v>4.7621553148273197</v>
      </c>
      <c r="F298" s="180"/>
      <c r="G298" s="166">
        <f t="shared" si="65"/>
        <v>0</v>
      </c>
      <c r="H298" s="166">
        <f t="shared" si="66"/>
        <v>0</v>
      </c>
      <c r="I298" s="166">
        <f t="shared" si="67"/>
        <v>0</v>
      </c>
      <c r="J298" s="166">
        <f t="shared" si="64"/>
        <v>0</v>
      </c>
      <c r="L298" s="189">
        <f t="shared" si="68"/>
        <v>0</v>
      </c>
      <c r="M298" s="191">
        <f t="shared" si="69"/>
        <v>0</v>
      </c>
      <c r="N298" s="191">
        <f t="shared" si="69"/>
        <v>0</v>
      </c>
      <c r="O298" s="189">
        <f t="shared" si="70"/>
        <v>0</v>
      </c>
      <c r="P298" s="191">
        <f t="shared" si="71"/>
        <v>0</v>
      </c>
      <c r="Q298" s="191">
        <f t="shared" si="71"/>
        <v>0</v>
      </c>
      <c r="R298" s="189">
        <f t="shared" si="72"/>
        <v>0</v>
      </c>
      <c r="S298" s="191">
        <f t="shared" si="73"/>
        <v>0</v>
      </c>
      <c r="T298" s="191">
        <f t="shared" si="73"/>
        <v>0</v>
      </c>
      <c r="W298" s="187">
        <f t="shared" si="79"/>
        <v>1.3099999999999941</v>
      </c>
      <c r="X298" s="187">
        <f t="shared" si="76"/>
        <v>0.6</v>
      </c>
      <c r="Y298" s="165">
        <f t="shared" si="74"/>
        <v>100000</v>
      </c>
      <c r="Z298" s="165"/>
      <c r="AA298" s="188">
        <f t="shared" si="77"/>
        <v>0.25</v>
      </c>
      <c r="AB298" s="188">
        <f t="shared" si="78"/>
        <v>1.3099999999999941</v>
      </c>
      <c r="AC298" s="165">
        <f t="shared" si="75"/>
        <v>100000</v>
      </c>
    </row>
    <row r="299" spans="1:29" ht="12" customHeight="1" x14ac:dyDescent="0.25">
      <c r="A299" s="170" t="s">
        <v>923</v>
      </c>
      <c r="B299" s="177">
        <v>503533</v>
      </c>
      <c r="C299" s="178">
        <v>803540.33</v>
      </c>
      <c r="D299" s="179">
        <v>0</v>
      </c>
      <c r="E299" s="179">
        <v>22.069158619580424</v>
      </c>
      <c r="F299" s="180"/>
      <c r="G299" s="166">
        <f t="shared" si="65"/>
        <v>0</v>
      </c>
      <c r="H299" s="166">
        <f t="shared" si="66"/>
        <v>0</v>
      </c>
      <c r="I299" s="166">
        <f t="shared" si="67"/>
        <v>0</v>
      </c>
      <c r="J299" s="166">
        <f t="shared" si="64"/>
        <v>0</v>
      </c>
      <c r="L299" s="189">
        <f t="shared" si="68"/>
        <v>0</v>
      </c>
      <c r="M299" s="191">
        <f t="shared" si="69"/>
        <v>0</v>
      </c>
      <c r="N299" s="191">
        <f t="shared" si="69"/>
        <v>0</v>
      </c>
      <c r="O299" s="189">
        <f t="shared" si="70"/>
        <v>0</v>
      </c>
      <c r="P299" s="191">
        <f t="shared" si="71"/>
        <v>0</v>
      </c>
      <c r="Q299" s="191">
        <f t="shared" si="71"/>
        <v>0</v>
      </c>
      <c r="R299" s="189">
        <f t="shared" si="72"/>
        <v>0</v>
      </c>
      <c r="S299" s="191">
        <f t="shared" si="73"/>
        <v>0</v>
      </c>
      <c r="T299" s="191">
        <f t="shared" si="73"/>
        <v>0</v>
      </c>
      <c r="W299" s="187">
        <f t="shared" si="79"/>
        <v>1.314999999999994</v>
      </c>
      <c r="X299" s="187">
        <f t="shared" si="76"/>
        <v>0.6</v>
      </c>
      <c r="Y299" s="165">
        <f t="shared" si="74"/>
        <v>100000</v>
      </c>
      <c r="Z299" s="165"/>
      <c r="AA299" s="188">
        <f t="shared" si="77"/>
        <v>0.25</v>
      </c>
      <c r="AB299" s="188">
        <f t="shared" si="78"/>
        <v>1.314999999999994</v>
      </c>
      <c r="AC299" s="165">
        <f t="shared" si="75"/>
        <v>100000</v>
      </c>
    </row>
    <row r="300" spans="1:29" ht="12" customHeight="1" x14ac:dyDescent="0.25">
      <c r="A300" s="170" t="s">
        <v>924</v>
      </c>
      <c r="B300" s="177">
        <v>503541</v>
      </c>
      <c r="C300" s="178">
        <v>147737.74</v>
      </c>
      <c r="D300" s="179">
        <v>0</v>
      </c>
      <c r="E300" s="179">
        <v>54.843576191161446</v>
      </c>
      <c r="F300" s="180"/>
      <c r="G300" s="166">
        <f t="shared" si="65"/>
        <v>0</v>
      </c>
      <c r="H300" s="166">
        <f t="shared" si="66"/>
        <v>1</v>
      </c>
      <c r="I300" s="166">
        <f t="shared" si="67"/>
        <v>0</v>
      </c>
      <c r="J300" s="166">
        <f t="shared" si="64"/>
        <v>1</v>
      </c>
      <c r="L300" s="189">
        <f t="shared" si="68"/>
        <v>0</v>
      </c>
      <c r="M300" s="191">
        <f t="shared" si="69"/>
        <v>0</v>
      </c>
      <c r="N300" s="191">
        <f t="shared" si="69"/>
        <v>0</v>
      </c>
      <c r="O300" s="189">
        <f t="shared" si="70"/>
        <v>147737.74</v>
      </c>
      <c r="P300" s="191">
        <f t="shared" si="71"/>
        <v>0</v>
      </c>
      <c r="Q300" s="191">
        <f t="shared" si="71"/>
        <v>0.54843576191161447</v>
      </c>
      <c r="R300" s="189">
        <f t="shared" si="72"/>
        <v>0</v>
      </c>
      <c r="S300" s="191">
        <f t="shared" si="73"/>
        <v>0</v>
      </c>
      <c r="T300" s="191">
        <f t="shared" si="73"/>
        <v>0</v>
      </c>
      <c r="W300" s="187">
        <f t="shared" si="79"/>
        <v>1.3199999999999938</v>
      </c>
      <c r="X300" s="187">
        <f t="shared" si="76"/>
        <v>0.6</v>
      </c>
      <c r="Y300" s="165">
        <f t="shared" si="74"/>
        <v>100000</v>
      </c>
      <c r="Z300" s="165"/>
      <c r="AA300" s="188">
        <f t="shared" si="77"/>
        <v>0.25</v>
      </c>
      <c r="AB300" s="188">
        <f t="shared" si="78"/>
        <v>1.3199999999999938</v>
      </c>
      <c r="AC300" s="165">
        <f t="shared" si="75"/>
        <v>100000</v>
      </c>
    </row>
    <row r="301" spans="1:29" ht="12" customHeight="1" x14ac:dyDescent="0.25">
      <c r="A301" s="170" t="s">
        <v>925</v>
      </c>
      <c r="B301" s="177">
        <v>503550</v>
      </c>
      <c r="C301" s="178">
        <v>949799.01</v>
      </c>
      <c r="D301" s="179">
        <v>0</v>
      </c>
      <c r="E301" s="179">
        <v>0</v>
      </c>
      <c r="F301" s="180"/>
      <c r="G301" s="166">
        <f t="shared" si="65"/>
        <v>0</v>
      </c>
      <c r="H301" s="166">
        <f t="shared" si="66"/>
        <v>0</v>
      </c>
      <c r="I301" s="166">
        <f t="shared" si="67"/>
        <v>0</v>
      </c>
      <c r="J301" s="166">
        <f t="shared" si="64"/>
        <v>0</v>
      </c>
      <c r="L301" s="189">
        <f t="shared" si="68"/>
        <v>0</v>
      </c>
      <c r="M301" s="191">
        <f t="shared" si="69"/>
        <v>0</v>
      </c>
      <c r="N301" s="191">
        <f t="shared" si="69"/>
        <v>0</v>
      </c>
      <c r="O301" s="189">
        <f t="shared" si="70"/>
        <v>0</v>
      </c>
      <c r="P301" s="191">
        <f t="shared" si="71"/>
        <v>0</v>
      </c>
      <c r="Q301" s="191">
        <f t="shared" si="71"/>
        <v>0</v>
      </c>
      <c r="R301" s="189">
        <f t="shared" si="72"/>
        <v>0</v>
      </c>
      <c r="S301" s="191">
        <f t="shared" si="73"/>
        <v>0</v>
      </c>
      <c r="T301" s="191">
        <f t="shared" si="73"/>
        <v>0</v>
      </c>
      <c r="W301" s="187">
        <f t="shared" si="79"/>
        <v>1.3249999999999937</v>
      </c>
      <c r="X301" s="187">
        <f t="shared" si="76"/>
        <v>0.6</v>
      </c>
      <c r="Y301" s="165">
        <f t="shared" si="74"/>
        <v>100000</v>
      </c>
      <c r="Z301" s="165"/>
      <c r="AA301" s="188">
        <f t="shared" si="77"/>
        <v>0.25</v>
      </c>
      <c r="AB301" s="188">
        <f t="shared" si="78"/>
        <v>1.3249999999999937</v>
      </c>
      <c r="AC301" s="165">
        <f t="shared" si="75"/>
        <v>100000</v>
      </c>
    </row>
    <row r="302" spans="1:29" ht="12" customHeight="1" x14ac:dyDescent="0.25">
      <c r="A302" s="170" t="s">
        <v>926</v>
      </c>
      <c r="B302" s="177">
        <v>503568</v>
      </c>
      <c r="C302" s="178">
        <v>1616926.48</v>
      </c>
      <c r="D302" s="179">
        <v>11.544492115683582</v>
      </c>
      <c r="E302" s="179">
        <v>5.4231556650615316</v>
      </c>
      <c r="F302" s="180"/>
      <c r="G302" s="166">
        <f t="shared" si="65"/>
        <v>0</v>
      </c>
      <c r="H302" s="166">
        <f t="shared" si="66"/>
        <v>0</v>
      </c>
      <c r="I302" s="166">
        <f t="shared" si="67"/>
        <v>0</v>
      </c>
      <c r="J302" s="166">
        <f t="shared" si="64"/>
        <v>0</v>
      </c>
      <c r="L302" s="189">
        <f t="shared" si="68"/>
        <v>0</v>
      </c>
      <c r="M302" s="191">
        <f t="shared" si="69"/>
        <v>0</v>
      </c>
      <c r="N302" s="191">
        <f t="shared" si="69"/>
        <v>0</v>
      </c>
      <c r="O302" s="189">
        <f t="shared" si="70"/>
        <v>0</v>
      </c>
      <c r="P302" s="191">
        <f t="shared" si="71"/>
        <v>0</v>
      </c>
      <c r="Q302" s="191">
        <f t="shared" si="71"/>
        <v>0</v>
      </c>
      <c r="R302" s="189">
        <f t="shared" si="72"/>
        <v>0</v>
      </c>
      <c r="S302" s="191">
        <f t="shared" si="73"/>
        <v>0</v>
      </c>
      <c r="T302" s="191">
        <f t="shared" si="73"/>
        <v>0</v>
      </c>
      <c r="W302" s="187">
        <f t="shared" si="79"/>
        <v>1.3299999999999936</v>
      </c>
      <c r="X302" s="187">
        <f t="shared" si="76"/>
        <v>0.6</v>
      </c>
      <c r="Y302" s="165">
        <f t="shared" si="74"/>
        <v>100000</v>
      </c>
      <c r="Z302" s="165"/>
      <c r="AA302" s="188">
        <f t="shared" si="77"/>
        <v>0.25</v>
      </c>
      <c r="AB302" s="188">
        <f t="shared" si="78"/>
        <v>1.3299999999999936</v>
      </c>
      <c r="AC302" s="165">
        <f t="shared" si="75"/>
        <v>100000</v>
      </c>
    </row>
    <row r="303" spans="1:29" ht="12" customHeight="1" x14ac:dyDescent="0.25">
      <c r="A303" s="170" t="s">
        <v>927</v>
      </c>
      <c r="B303" s="177">
        <v>503576</v>
      </c>
      <c r="C303" s="178">
        <v>101388.43</v>
      </c>
      <c r="D303" s="179">
        <v>0.38051679072257066</v>
      </c>
      <c r="E303" s="179">
        <v>2.5446789145467585</v>
      </c>
      <c r="F303" s="180"/>
      <c r="G303" s="166">
        <f t="shared" si="65"/>
        <v>0</v>
      </c>
      <c r="H303" s="166">
        <f t="shared" si="66"/>
        <v>0</v>
      </c>
      <c r="I303" s="166">
        <f t="shared" si="67"/>
        <v>0</v>
      </c>
      <c r="J303" s="166">
        <f t="shared" si="64"/>
        <v>0</v>
      </c>
      <c r="L303" s="189">
        <f t="shared" si="68"/>
        <v>0</v>
      </c>
      <c r="M303" s="191">
        <f t="shared" si="69"/>
        <v>0</v>
      </c>
      <c r="N303" s="191">
        <f t="shared" si="69"/>
        <v>0</v>
      </c>
      <c r="O303" s="189">
        <f t="shared" si="70"/>
        <v>0</v>
      </c>
      <c r="P303" s="191">
        <f t="shared" si="71"/>
        <v>0</v>
      </c>
      <c r="Q303" s="191">
        <f t="shared" si="71"/>
        <v>0</v>
      </c>
      <c r="R303" s="189">
        <f t="shared" si="72"/>
        <v>0</v>
      </c>
      <c r="S303" s="191">
        <f t="shared" si="73"/>
        <v>0</v>
      </c>
      <c r="T303" s="191">
        <f t="shared" si="73"/>
        <v>0</v>
      </c>
      <c r="W303" s="187">
        <f t="shared" si="79"/>
        <v>1.3349999999999935</v>
      </c>
      <c r="X303" s="187">
        <f t="shared" si="76"/>
        <v>0.6</v>
      </c>
      <c r="Y303" s="165">
        <f t="shared" si="74"/>
        <v>100000</v>
      </c>
      <c r="Z303" s="165"/>
      <c r="AA303" s="188">
        <f t="shared" si="77"/>
        <v>0.25</v>
      </c>
      <c r="AB303" s="188">
        <f t="shared" si="78"/>
        <v>1.3349999999999935</v>
      </c>
      <c r="AC303" s="165">
        <f t="shared" si="75"/>
        <v>100000</v>
      </c>
    </row>
    <row r="304" spans="1:29" ht="12" customHeight="1" x14ac:dyDescent="0.25">
      <c r="A304" s="170" t="s">
        <v>928</v>
      </c>
      <c r="B304" s="177">
        <v>503584</v>
      </c>
      <c r="C304" s="178">
        <v>6963495.1399999997</v>
      </c>
      <c r="D304" s="179">
        <v>0</v>
      </c>
      <c r="E304" s="179">
        <v>5.9598483470758907</v>
      </c>
      <c r="F304" s="180"/>
      <c r="G304" s="166">
        <f t="shared" si="65"/>
        <v>0</v>
      </c>
      <c r="H304" s="166">
        <f t="shared" si="66"/>
        <v>0</v>
      </c>
      <c r="I304" s="166">
        <f t="shared" si="67"/>
        <v>0</v>
      </c>
      <c r="J304" s="166">
        <f t="shared" si="64"/>
        <v>0</v>
      </c>
      <c r="L304" s="189">
        <f t="shared" si="68"/>
        <v>0</v>
      </c>
      <c r="M304" s="191">
        <f t="shared" si="69"/>
        <v>0</v>
      </c>
      <c r="N304" s="191">
        <f t="shared" si="69"/>
        <v>0</v>
      </c>
      <c r="O304" s="189">
        <f t="shared" si="70"/>
        <v>0</v>
      </c>
      <c r="P304" s="191">
        <f t="shared" si="71"/>
        <v>0</v>
      </c>
      <c r="Q304" s="191">
        <f t="shared" si="71"/>
        <v>0</v>
      </c>
      <c r="R304" s="189">
        <f t="shared" si="72"/>
        <v>0</v>
      </c>
      <c r="S304" s="191">
        <f t="shared" si="73"/>
        <v>0</v>
      </c>
      <c r="T304" s="191">
        <f t="shared" si="73"/>
        <v>0</v>
      </c>
      <c r="W304" s="187">
        <f t="shared" si="79"/>
        <v>1.3399999999999934</v>
      </c>
      <c r="X304" s="187">
        <f t="shared" si="76"/>
        <v>0.6</v>
      </c>
      <c r="Y304" s="165">
        <f t="shared" si="74"/>
        <v>100000</v>
      </c>
      <c r="Z304" s="165"/>
      <c r="AA304" s="188">
        <f t="shared" si="77"/>
        <v>0.25</v>
      </c>
      <c r="AB304" s="188">
        <f t="shared" si="78"/>
        <v>1.3399999999999934</v>
      </c>
      <c r="AC304" s="165">
        <f t="shared" si="75"/>
        <v>100000</v>
      </c>
    </row>
    <row r="305" spans="1:29" ht="12" customHeight="1" x14ac:dyDescent="0.25">
      <c r="A305" s="170" t="s">
        <v>929</v>
      </c>
      <c r="B305" s="177">
        <v>503592</v>
      </c>
      <c r="C305" s="178">
        <v>4929104.5699999994</v>
      </c>
      <c r="D305" s="179">
        <v>16.487853492627366</v>
      </c>
      <c r="E305" s="179">
        <v>2.1579071510751091</v>
      </c>
      <c r="F305" s="180"/>
      <c r="G305" s="166">
        <f t="shared" si="65"/>
        <v>0</v>
      </c>
      <c r="H305" s="166">
        <f t="shared" si="66"/>
        <v>0</v>
      </c>
      <c r="I305" s="166">
        <f t="shared" si="67"/>
        <v>0</v>
      </c>
      <c r="J305" s="166">
        <f t="shared" si="64"/>
        <v>0</v>
      </c>
      <c r="L305" s="189">
        <f t="shared" si="68"/>
        <v>0</v>
      </c>
      <c r="M305" s="191">
        <f t="shared" si="69"/>
        <v>0</v>
      </c>
      <c r="N305" s="191">
        <f t="shared" si="69"/>
        <v>0</v>
      </c>
      <c r="O305" s="189">
        <f t="shared" si="70"/>
        <v>0</v>
      </c>
      <c r="P305" s="191">
        <f t="shared" si="71"/>
        <v>0</v>
      </c>
      <c r="Q305" s="191">
        <f t="shared" si="71"/>
        <v>0</v>
      </c>
      <c r="R305" s="189">
        <f t="shared" si="72"/>
        <v>0</v>
      </c>
      <c r="S305" s="191">
        <f t="shared" si="73"/>
        <v>0</v>
      </c>
      <c r="T305" s="191">
        <f t="shared" si="73"/>
        <v>0</v>
      </c>
      <c r="W305" s="187">
        <f t="shared" si="79"/>
        <v>1.3449999999999933</v>
      </c>
      <c r="X305" s="187">
        <f t="shared" si="76"/>
        <v>0.6</v>
      </c>
      <c r="Y305" s="165">
        <f t="shared" si="74"/>
        <v>100000</v>
      </c>
      <c r="Z305" s="165"/>
      <c r="AA305" s="188">
        <f t="shared" si="77"/>
        <v>0.25</v>
      </c>
      <c r="AB305" s="188">
        <f t="shared" si="78"/>
        <v>1.3449999999999933</v>
      </c>
      <c r="AC305" s="165">
        <f t="shared" si="75"/>
        <v>100000</v>
      </c>
    </row>
    <row r="306" spans="1:29" ht="12" customHeight="1" x14ac:dyDescent="0.25">
      <c r="A306" s="170" t="s">
        <v>930</v>
      </c>
      <c r="B306" s="177">
        <v>503606</v>
      </c>
      <c r="C306" s="178">
        <v>634266.13</v>
      </c>
      <c r="D306" s="179">
        <v>0</v>
      </c>
      <c r="E306" s="179">
        <v>4.7508953378923131</v>
      </c>
      <c r="F306" s="180"/>
      <c r="G306" s="166">
        <f t="shared" si="65"/>
        <v>0</v>
      </c>
      <c r="H306" s="166">
        <f t="shared" si="66"/>
        <v>0</v>
      </c>
      <c r="I306" s="166">
        <f t="shared" si="67"/>
        <v>0</v>
      </c>
      <c r="J306" s="166">
        <f t="shared" si="64"/>
        <v>0</v>
      </c>
      <c r="L306" s="189">
        <f t="shared" si="68"/>
        <v>0</v>
      </c>
      <c r="M306" s="191">
        <f t="shared" si="69"/>
        <v>0</v>
      </c>
      <c r="N306" s="191">
        <f t="shared" si="69"/>
        <v>0</v>
      </c>
      <c r="O306" s="189">
        <f t="shared" si="70"/>
        <v>0</v>
      </c>
      <c r="P306" s="191">
        <f t="shared" si="71"/>
        <v>0</v>
      </c>
      <c r="Q306" s="191">
        <f t="shared" si="71"/>
        <v>0</v>
      </c>
      <c r="R306" s="189">
        <f t="shared" si="72"/>
        <v>0</v>
      </c>
      <c r="S306" s="191">
        <f t="shared" si="73"/>
        <v>0</v>
      </c>
      <c r="T306" s="191">
        <f t="shared" si="73"/>
        <v>0</v>
      </c>
      <c r="W306" s="187">
        <f t="shared" si="79"/>
        <v>1.3499999999999932</v>
      </c>
      <c r="X306" s="187">
        <f t="shared" si="76"/>
        <v>0.6</v>
      </c>
      <c r="Y306" s="165">
        <f t="shared" si="74"/>
        <v>100000</v>
      </c>
      <c r="Z306" s="165"/>
      <c r="AA306" s="188">
        <f t="shared" si="77"/>
        <v>0.25</v>
      </c>
      <c r="AB306" s="188">
        <f t="shared" si="78"/>
        <v>1.3499999999999932</v>
      </c>
      <c r="AC306" s="165">
        <f t="shared" si="75"/>
        <v>100000</v>
      </c>
    </row>
    <row r="307" spans="1:29" ht="12" customHeight="1" x14ac:dyDescent="0.25">
      <c r="A307" s="170" t="s">
        <v>931</v>
      </c>
      <c r="B307" s="177">
        <v>503614</v>
      </c>
      <c r="C307" s="178">
        <v>2545845.14</v>
      </c>
      <c r="D307" s="179">
        <v>31.561570551773617</v>
      </c>
      <c r="E307" s="179">
        <v>5.1705509471797644</v>
      </c>
      <c r="F307" s="180"/>
      <c r="G307" s="166">
        <f t="shared" si="65"/>
        <v>0</v>
      </c>
      <c r="H307" s="166">
        <f t="shared" si="66"/>
        <v>0</v>
      </c>
      <c r="I307" s="166">
        <f t="shared" si="67"/>
        <v>0</v>
      </c>
      <c r="J307" s="166">
        <f t="shared" si="64"/>
        <v>0</v>
      </c>
      <c r="L307" s="189">
        <f t="shared" si="68"/>
        <v>0</v>
      </c>
      <c r="M307" s="191">
        <f t="shared" si="69"/>
        <v>0</v>
      </c>
      <c r="N307" s="191">
        <f t="shared" si="69"/>
        <v>0</v>
      </c>
      <c r="O307" s="189">
        <f t="shared" si="70"/>
        <v>0</v>
      </c>
      <c r="P307" s="191">
        <f t="shared" si="71"/>
        <v>0</v>
      </c>
      <c r="Q307" s="191">
        <f t="shared" si="71"/>
        <v>0</v>
      </c>
      <c r="R307" s="189">
        <f t="shared" si="72"/>
        <v>0</v>
      </c>
      <c r="S307" s="191">
        <f t="shared" si="73"/>
        <v>0</v>
      </c>
      <c r="T307" s="191">
        <f t="shared" si="73"/>
        <v>0</v>
      </c>
      <c r="W307" s="187">
        <f t="shared" si="79"/>
        <v>1.3549999999999931</v>
      </c>
      <c r="X307" s="187">
        <f t="shared" si="76"/>
        <v>0.6</v>
      </c>
      <c r="Y307" s="165">
        <f t="shared" si="74"/>
        <v>100000</v>
      </c>
      <c r="Z307" s="165"/>
      <c r="AA307" s="188">
        <f t="shared" si="77"/>
        <v>0.25</v>
      </c>
      <c r="AB307" s="188">
        <f t="shared" si="78"/>
        <v>1.3549999999999931</v>
      </c>
      <c r="AC307" s="165">
        <f t="shared" si="75"/>
        <v>100000</v>
      </c>
    </row>
    <row r="308" spans="1:29" ht="12" customHeight="1" x14ac:dyDescent="0.25">
      <c r="A308" s="170" t="s">
        <v>932</v>
      </c>
      <c r="B308" s="177">
        <v>503631</v>
      </c>
      <c r="C308" s="178">
        <v>857183.11</v>
      </c>
      <c r="D308" s="179">
        <v>33.086046224125894</v>
      </c>
      <c r="E308" s="179">
        <v>5.9262133618101736</v>
      </c>
      <c r="F308" s="180"/>
      <c r="G308" s="166">
        <f t="shared" si="65"/>
        <v>0</v>
      </c>
      <c r="H308" s="166">
        <f t="shared" si="66"/>
        <v>0</v>
      </c>
      <c r="I308" s="166">
        <f t="shared" si="67"/>
        <v>0</v>
      </c>
      <c r="J308" s="166">
        <f t="shared" si="64"/>
        <v>0</v>
      </c>
      <c r="L308" s="189">
        <f t="shared" si="68"/>
        <v>0</v>
      </c>
      <c r="M308" s="191">
        <f t="shared" si="69"/>
        <v>0</v>
      </c>
      <c r="N308" s="191">
        <f t="shared" si="69"/>
        <v>0</v>
      </c>
      <c r="O308" s="189">
        <f t="shared" si="70"/>
        <v>0</v>
      </c>
      <c r="P308" s="191">
        <f t="shared" si="71"/>
        <v>0</v>
      </c>
      <c r="Q308" s="191">
        <f t="shared" si="71"/>
        <v>0</v>
      </c>
      <c r="R308" s="189">
        <f t="shared" si="72"/>
        <v>0</v>
      </c>
      <c r="S308" s="191">
        <f t="shared" si="73"/>
        <v>0</v>
      </c>
      <c r="T308" s="191">
        <f t="shared" si="73"/>
        <v>0</v>
      </c>
      <c r="W308" s="187">
        <f t="shared" si="79"/>
        <v>1.359999999999993</v>
      </c>
      <c r="X308" s="187">
        <f t="shared" si="76"/>
        <v>0.6</v>
      </c>
      <c r="Y308" s="165">
        <f t="shared" si="74"/>
        <v>100000</v>
      </c>
      <c r="Z308" s="165"/>
      <c r="AA308" s="188">
        <f t="shared" si="77"/>
        <v>0.25</v>
      </c>
      <c r="AB308" s="188">
        <f t="shared" si="78"/>
        <v>1.359999999999993</v>
      </c>
      <c r="AC308" s="165">
        <f t="shared" si="75"/>
        <v>100000</v>
      </c>
    </row>
    <row r="309" spans="1:29" ht="12" customHeight="1" x14ac:dyDescent="0.25">
      <c r="A309" s="170" t="s">
        <v>933</v>
      </c>
      <c r="B309" s="177">
        <v>503649</v>
      </c>
      <c r="C309" s="178">
        <v>1124487.6199999999</v>
      </c>
      <c r="D309" s="179">
        <v>62.663660983657607</v>
      </c>
      <c r="E309" s="179">
        <v>5.3953693149596438</v>
      </c>
      <c r="F309" s="180"/>
      <c r="G309" s="166">
        <f t="shared" si="65"/>
        <v>1</v>
      </c>
      <c r="H309" s="166">
        <f t="shared" si="66"/>
        <v>0</v>
      </c>
      <c r="I309" s="166">
        <f t="shared" si="67"/>
        <v>0</v>
      </c>
      <c r="J309" s="166">
        <f t="shared" si="64"/>
        <v>1</v>
      </c>
      <c r="L309" s="189">
        <f t="shared" si="68"/>
        <v>1124487.6199999999</v>
      </c>
      <c r="M309" s="191">
        <f t="shared" si="69"/>
        <v>0.6266366098365761</v>
      </c>
      <c r="N309" s="191">
        <f t="shared" si="69"/>
        <v>5.3953693149596436E-2</v>
      </c>
      <c r="O309" s="189">
        <f t="shared" si="70"/>
        <v>0</v>
      </c>
      <c r="P309" s="191">
        <f t="shared" si="71"/>
        <v>0</v>
      </c>
      <c r="Q309" s="191">
        <f t="shared" si="71"/>
        <v>0</v>
      </c>
      <c r="R309" s="189">
        <f t="shared" si="72"/>
        <v>0</v>
      </c>
      <c r="S309" s="191">
        <f t="shared" si="73"/>
        <v>0</v>
      </c>
      <c r="T309" s="191">
        <f t="shared" si="73"/>
        <v>0</v>
      </c>
      <c r="W309" s="187">
        <f t="shared" si="79"/>
        <v>1.3649999999999929</v>
      </c>
      <c r="X309" s="187">
        <f t="shared" si="76"/>
        <v>0.6</v>
      </c>
      <c r="Y309" s="165">
        <f t="shared" si="74"/>
        <v>100000</v>
      </c>
      <c r="Z309" s="165"/>
      <c r="AA309" s="188">
        <f t="shared" si="77"/>
        <v>0.25</v>
      </c>
      <c r="AB309" s="188">
        <f t="shared" si="78"/>
        <v>1.3649999999999929</v>
      </c>
      <c r="AC309" s="165">
        <f t="shared" si="75"/>
        <v>100000</v>
      </c>
    </row>
    <row r="310" spans="1:29" ht="12" customHeight="1" x14ac:dyDescent="0.25">
      <c r="A310" s="170" t="s">
        <v>934</v>
      </c>
      <c r="B310" s="177">
        <v>503665</v>
      </c>
      <c r="C310" s="178">
        <v>10549743.75</v>
      </c>
      <c r="D310" s="179">
        <v>0.98963114625414472</v>
      </c>
      <c r="E310" s="179">
        <v>1.0385280685135123</v>
      </c>
      <c r="F310" s="180"/>
      <c r="G310" s="166">
        <f t="shared" si="65"/>
        <v>0</v>
      </c>
      <c r="H310" s="166">
        <f t="shared" si="66"/>
        <v>0</v>
      </c>
      <c r="I310" s="166">
        <f t="shared" si="67"/>
        <v>0</v>
      </c>
      <c r="J310" s="166">
        <f t="shared" si="64"/>
        <v>0</v>
      </c>
      <c r="L310" s="189">
        <f t="shared" si="68"/>
        <v>0</v>
      </c>
      <c r="M310" s="191">
        <f t="shared" si="69"/>
        <v>0</v>
      </c>
      <c r="N310" s="191">
        <f t="shared" si="69"/>
        <v>0</v>
      </c>
      <c r="O310" s="189">
        <f t="shared" si="70"/>
        <v>0</v>
      </c>
      <c r="P310" s="191">
        <f t="shared" si="71"/>
        <v>0</v>
      </c>
      <c r="Q310" s="191">
        <f t="shared" si="71"/>
        <v>0</v>
      </c>
      <c r="R310" s="189">
        <f t="shared" si="72"/>
        <v>0</v>
      </c>
      <c r="S310" s="191">
        <f t="shared" si="73"/>
        <v>0</v>
      </c>
      <c r="T310" s="191">
        <f t="shared" si="73"/>
        <v>0</v>
      </c>
      <c r="W310" s="187">
        <f t="shared" si="79"/>
        <v>1.3699999999999928</v>
      </c>
      <c r="X310" s="187">
        <f t="shared" si="76"/>
        <v>0.6</v>
      </c>
      <c r="Y310" s="165">
        <f t="shared" si="74"/>
        <v>100000</v>
      </c>
      <c r="Z310" s="165"/>
      <c r="AA310" s="188">
        <f t="shared" si="77"/>
        <v>0.25</v>
      </c>
      <c r="AB310" s="188">
        <f t="shared" si="78"/>
        <v>1.3699999999999928</v>
      </c>
      <c r="AC310" s="165">
        <f t="shared" si="75"/>
        <v>100000</v>
      </c>
    </row>
    <row r="311" spans="1:29" ht="12" customHeight="1" x14ac:dyDescent="0.25">
      <c r="A311" s="170" t="s">
        <v>935</v>
      </c>
      <c r="B311" s="177">
        <v>503673</v>
      </c>
      <c r="C311" s="178">
        <v>742651.44</v>
      </c>
      <c r="D311" s="179">
        <v>39.478826029072266</v>
      </c>
      <c r="E311" s="179">
        <v>3.5509363585156453</v>
      </c>
      <c r="F311" s="180"/>
      <c r="G311" s="166">
        <f t="shared" si="65"/>
        <v>0</v>
      </c>
      <c r="H311" s="166">
        <f t="shared" si="66"/>
        <v>0</v>
      </c>
      <c r="I311" s="166">
        <f t="shared" si="67"/>
        <v>0</v>
      </c>
      <c r="J311" s="166">
        <f t="shared" si="64"/>
        <v>0</v>
      </c>
      <c r="L311" s="189">
        <f t="shared" si="68"/>
        <v>0</v>
      </c>
      <c r="M311" s="191">
        <f t="shared" si="69"/>
        <v>0</v>
      </c>
      <c r="N311" s="191">
        <f t="shared" si="69"/>
        <v>0</v>
      </c>
      <c r="O311" s="189">
        <f t="shared" si="70"/>
        <v>0</v>
      </c>
      <c r="P311" s="191">
        <f t="shared" si="71"/>
        <v>0</v>
      </c>
      <c r="Q311" s="191">
        <f t="shared" si="71"/>
        <v>0</v>
      </c>
      <c r="R311" s="189">
        <f t="shared" si="72"/>
        <v>0</v>
      </c>
      <c r="S311" s="191">
        <f t="shared" si="73"/>
        <v>0</v>
      </c>
      <c r="T311" s="191">
        <f t="shared" si="73"/>
        <v>0</v>
      </c>
      <c r="W311" s="187">
        <f t="shared" si="79"/>
        <v>1.3749999999999927</v>
      </c>
      <c r="X311" s="187">
        <f t="shared" si="76"/>
        <v>0.6</v>
      </c>
      <c r="Y311" s="165">
        <f t="shared" si="74"/>
        <v>100000</v>
      </c>
      <c r="Z311" s="165"/>
      <c r="AA311" s="188">
        <f t="shared" si="77"/>
        <v>0.25</v>
      </c>
      <c r="AB311" s="188">
        <f t="shared" si="78"/>
        <v>1.3749999999999927</v>
      </c>
      <c r="AC311" s="165">
        <f t="shared" si="75"/>
        <v>100000</v>
      </c>
    </row>
    <row r="312" spans="1:29" ht="12" customHeight="1" x14ac:dyDescent="0.25">
      <c r="A312" s="170" t="s">
        <v>936</v>
      </c>
      <c r="B312" s="177">
        <v>503681</v>
      </c>
      <c r="C312" s="178">
        <v>178985.32</v>
      </c>
      <c r="D312" s="179">
        <v>0</v>
      </c>
      <c r="E312" s="179">
        <v>0</v>
      </c>
      <c r="F312" s="180"/>
      <c r="G312" s="166">
        <f t="shared" si="65"/>
        <v>0</v>
      </c>
      <c r="H312" s="166">
        <f t="shared" si="66"/>
        <v>0</v>
      </c>
      <c r="I312" s="166">
        <f t="shared" si="67"/>
        <v>0</v>
      </c>
      <c r="J312" s="166">
        <f t="shared" si="64"/>
        <v>0</v>
      </c>
      <c r="L312" s="189">
        <f t="shared" si="68"/>
        <v>0</v>
      </c>
      <c r="M312" s="191">
        <f t="shared" si="69"/>
        <v>0</v>
      </c>
      <c r="N312" s="191">
        <f t="shared" si="69"/>
        <v>0</v>
      </c>
      <c r="O312" s="189">
        <f t="shared" si="70"/>
        <v>0</v>
      </c>
      <c r="P312" s="191">
        <f t="shared" si="71"/>
        <v>0</v>
      </c>
      <c r="Q312" s="191">
        <f t="shared" si="71"/>
        <v>0</v>
      </c>
      <c r="R312" s="189">
        <f t="shared" si="72"/>
        <v>0</v>
      </c>
      <c r="S312" s="191">
        <f t="shared" si="73"/>
        <v>0</v>
      </c>
      <c r="T312" s="191">
        <f t="shared" si="73"/>
        <v>0</v>
      </c>
      <c r="W312" s="187">
        <f t="shared" si="79"/>
        <v>1.3799999999999926</v>
      </c>
      <c r="X312" s="187">
        <f t="shared" si="76"/>
        <v>0.6</v>
      </c>
      <c r="Y312" s="165">
        <f t="shared" si="74"/>
        <v>100000</v>
      </c>
      <c r="Z312" s="165"/>
      <c r="AA312" s="188">
        <f t="shared" si="77"/>
        <v>0.25</v>
      </c>
      <c r="AB312" s="188">
        <f t="shared" si="78"/>
        <v>1.3799999999999926</v>
      </c>
      <c r="AC312" s="165">
        <f t="shared" si="75"/>
        <v>100000</v>
      </c>
    </row>
    <row r="313" spans="1:29" ht="12" customHeight="1" x14ac:dyDescent="0.25">
      <c r="A313" s="170" t="s">
        <v>937</v>
      </c>
      <c r="B313" s="177">
        <v>503690</v>
      </c>
      <c r="C313" s="178">
        <v>486125.26</v>
      </c>
      <c r="D313" s="179">
        <v>0</v>
      </c>
      <c r="E313" s="179">
        <v>11.344265467710937</v>
      </c>
      <c r="F313" s="180"/>
      <c r="G313" s="166">
        <f t="shared" si="65"/>
        <v>0</v>
      </c>
      <c r="H313" s="166">
        <f t="shared" si="66"/>
        <v>0</v>
      </c>
      <c r="I313" s="166">
        <f t="shared" si="67"/>
        <v>0</v>
      </c>
      <c r="J313" s="166">
        <f t="shared" si="64"/>
        <v>0</v>
      </c>
      <c r="L313" s="189">
        <f t="shared" si="68"/>
        <v>0</v>
      </c>
      <c r="M313" s="191">
        <f t="shared" si="69"/>
        <v>0</v>
      </c>
      <c r="N313" s="191">
        <f t="shared" si="69"/>
        <v>0</v>
      </c>
      <c r="O313" s="189">
        <f t="shared" si="70"/>
        <v>0</v>
      </c>
      <c r="P313" s="191">
        <f t="shared" si="71"/>
        <v>0</v>
      </c>
      <c r="Q313" s="191">
        <f t="shared" si="71"/>
        <v>0</v>
      </c>
      <c r="R313" s="189">
        <f t="shared" si="72"/>
        <v>0</v>
      </c>
      <c r="S313" s="191">
        <f t="shared" si="73"/>
        <v>0</v>
      </c>
      <c r="T313" s="191">
        <f t="shared" si="73"/>
        <v>0</v>
      </c>
      <c r="W313" s="187">
        <f t="shared" si="79"/>
        <v>1.3849999999999925</v>
      </c>
      <c r="X313" s="187">
        <f t="shared" si="76"/>
        <v>0.6</v>
      </c>
      <c r="Y313" s="165">
        <f t="shared" si="74"/>
        <v>100000</v>
      </c>
      <c r="Z313" s="165"/>
      <c r="AA313" s="188">
        <f t="shared" si="77"/>
        <v>0.25</v>
      </c>
      <c r="AB313" s="188">
        <f t="shared" si="78"/>
        <v>1.3849999999999925</v>
      </c>
      <c r="AC313" s="165">
        <f t="shared" si="75"/>
        <v>100000</v>
      </c>
    </row>
    <row r="314" spans="1:29" ht="12" customHeight="1" x14ac:dyDescent="0.25">
      <c r="A314" s="170" t="s">
        <v>938</v>
      </c>
      <c r="B314" s="177">
        <v>503703</v>
      </c>
      <c r="C314" s="178">
        <v>933340.47</v>
      </c>
      <c r="D314" s="179">
        <v>0</v>
      </c>
      <c r="E314" s="179">
        <v>9.8995268039754034</v>
      </c>
      <c r="F314" s="180"/>
      <c r="G314" s="166">
        <f t="shared" si="65"/>
        <v>0</v>
      </c>
      <c r="H314" s="166">
        <f t="shared" si="66"/>
        <v>0</v>
      </c>
      <c r="I314" s="166">
        <f t="shared" si="67"/>
        <v>0</v>
      </c>
      <c r="J314" s="166">
        <f t="shared" si="64"/>
        <v>0</v>
      </c>
      <c r="L314" s="189">
        <f t="shared" si="68"/>
        <v>0</v>
      </c>
      <c r="M314" s="191">
        <f t="shared" si="69"/>
        <v>0</v>
      </c>
      <c r="N314" s="191">
        <f t="shared" si="69"/>
        <v>0</v>
      </c>
      <c r="O314" s="189">
        <f t="shared" si="70"/>
        <v>0</v>
      </c>
      <c r="P314" s="191">
        <f t="shared" si="71"/>
        <v>0</v>
      </c>
      <c r="Q314" s="191">
        <f t="shared" si="71"/>
        <v>0</v>
      </c>
      <c r="R314" s="189">
        <f t="shared" si="72"/>
        <v>0</v>
      </c>
      <c r="S314" s="191">
        <f t="shared" si="73"/>
        <v>0</v>
      </c>
      <c r="T314" s="191">
        <f t="shared" si="73"/>
        <v>0</v>
      </c>
      <c r="W314" s="187">
        <f t="shared" si="79"/>
        <v>1.3899999999999924</v>
      </c>
      <c r="X314" s="187">
        <f t="shared" si="76"/>
        <v>0.6</v>
      </c>
      <c r="Y314" s="165">
        <f t="shared" si="74"/>
        <v>100000</v>
      </c>
      <c r="Z314" s="165"/>
      <c r="AA314" s="188">
        <f t="shared" si="77"/>
        <v>0.25</v>
      </c>
      <c r="AB314" s="188">
        <f t="shared" si="78"/>
        <v>1.3899999999999924</v>
      </c>
      <c r="AC314" s="165">
        <f t="shared" si="75"/>
        <v>100000</v>
      </c>
    </row>
    <row r="315" spans="1:29" ht="12" customHeight="1" x14ac:dyDescent="0.25">
      <c r="A315" s="170" t="s">
        <v>939</v>
      </c>
      <c r="B315" s="177">
        <v>503711</v>
      </c>
      <c r="C315" s="178">
        <v>1195242.7999999998</v>
      </c>
      <c r="D315" s="179">
        <v>13.593023944591021</v>
      </c>
      <c r="E315" s="179">
        <v>8.3502674101027843</v>
      </c>
      <c r="F315" s="180"/>
      <c r="G315" s="166">
        <f t="shared" si="65"/>
        <v>0</v>
      </c>
      <c r="H315" s="166">
        <f t="shared" si="66"/>
        <v>0</v>
      </c>
      <c r="I315" s="166">
        <f t="shared" si="67"/>
        <v>0</v>
      </c>
      <c r="J315" s="166">
        <f t="shared" si="64"/>
        <v>0</v>
      </c>
      <c r="L315" s="189">
        <f t="shared" si="68"/>
        <v>0</v>
      </c>
      <c r="M315" s="191">
        <f t="shared" si="69"/>
        <v>0</v>
      </c>
      <c r="N315" s="191">
        <f t="shared" si="69"/>
        <v>0</v>
      </c>
      <c r="O315" s="189">
        <f t="shared" si="70"/>
        <v>0</v>
      </c>
      <c r="P315" s="191">
        <f t="shared" si="71"/>
        <v>0</v>
      </c>
      <c r="Q315" s="191">
        <f t="shared" si="71"/>
        <v>0</v>
      </c>
      <c r="R315" s="189">
        <f t="shared" si="72"/>
        <v>0</v>
      </c>
      <c r="S315" s="191">
        <f t="shared" si="73"/>
        <v>0</v>
      </c>
      <c r="T315" s="191">
        <f t="shared" si="73"/>
        <v>0</v>
      </c>
      <c r="W315" s="187">
        <f t="shared" si="79"/>
        <v>1.3949999999999922</v>
      </c>
      <c r="X315" s="187">
        <f t="shared" si="76"/>
        <v>0.6</v>
      </c>
      <c r="Y315" s="165">
        <f t="shared" si="74"/>
        <v>100000</v>
      </c>
      <c r="Z315" s="165"/>
      <c r="AA315" s="188">
        <f t="shared" si="77"/>
        <v>0.25</v>
      </c>
      <c r="AB315" s="188">
        <f t="shared" si="78"/>
        <v>1.3949999999999922</v>
      </c>
      <c r="AC315" s="165">
        <f t="shared" si="75"/>
        <v>100000</v>
      </c>
    </row>
    <row r="316" spans="1:29" ht="12" customHeight="1" x14ac:dyDescent="0.25">
      <c r="A316" s="170" t="s">
        <v>940</v>
      </c>
      <c r="B316" s="177">
        <v>503720</v>
      </c>
      <c r="C316" s="178">
        <v>210691.09</v>
      </c>
      <c r="D316" s="179">
        <v>0</v>
      </c>
      <c r="E316" s="179">
        <v>0</v>
      </c>
      <c r="F316" s="180"/>
      <c r="G316" s="166">
        <f t="shared" si="65"/>
        <v>0</v>
      </c>
      <c r="H316" s="166">
        <f t="shared" si="66"/>
        <v>0</v>
      </c>
      <c r="I316" s="166">
        <f t="shared" si="67"/>
        <v>0</v>
      </c>
      <c r="J316" s="166">
        <f t="shared" si="64"/>
        <v>0</v>
      </c>
      <c r="L316" s="189">
        <f t="shared" si="68"/>
        <v>0</v>
      </c>
      <c r="M316" s="191">
        <f t="shared" si="69"/>
        <v>0</v>
      </c>
      <c r="N316" s="191">
        <f t="shared" si="69"/>
        <v>0</v>
      </c>
      <c r="O316" s="189">
        <f t="shared" si="70"/>
        <v>0</v>
      </c>
      <c r="P316" s="191">
        <f t="shared" si="71"/>
        <v>0</v>
      </c>
      <c r="Q316" s="191">
        <f t="shared" si="71"/>
        <v>0</v>
      </c>
      <c r="R316" s="189">
        <f t="shared" si="72"/>
        <v>0</v>
      </c>
      <c r="S316" s="191">
        <f t="shared" si="73"/>
        <v>0</v>
      </c>
      <c r="T316" s="191">
        <f t="shared" si="73"/>
        <v>0</v>
      </c>
      <c r="W316" s="187">
        <f t="shared" si="79"/>
        <v>1.3999999999999921</v>
      </c>
      <c r="X316" s="187">
        <f t="shared" si="76"/>
        <v>0.6</v>
      </c>
      <c r="Y316" s="165">
        <f t="shared" si="74"/>
        <v>100000</v>
      </c>
      <c r="Z316" s="165"/>
      <c r="AA316" s="188">
        <f t="shared" si="77"/>
        <v>0.25</v>
      </c>
      <c r="AB316" s="188">
        <f t="shared" si="78"/>
        <v>1.3999999999999921</v>
      </c>
      <c r="AC316" s="165">
        <f t="shared" si="75"/>
        <v>100000</v>
      </c>
    </row>
    <row r="317" spans="1:29" ht="12" customHeight="1" x14ac:dyDescent="0.25">
      <c r="A317" s="170" t="s">
        <v>941</v>
      </c>
      <c r="B317" s="177">
        <v>503746</v>
      </c>
      <c r="C317" s="178">
        <v>1641293.08</v>
      </c>
      <c r="D317" s="179">
        <v>54.10749431783384</v>
      </c>
      <c r="E317" s="179">
        <v>3.9491478267854512</v>
      </c>
      <c r="F317" s="180"/>
      <c r="G317" s="166">
        <f t="shared" si="65"/>
        <v>0</v>
      </c>
      <c r="H317" s="166">
        <f t="shared" si="66"/>
        <v>0</v>
      </c>
      <c r="I317" s="166">
        <f t="shared" si="67"/>
        <v>0</v>
      </c>
      <c r="J317" s="166">
        <f t="shared" si="64"/>
        <v>0</v>
      </c>
      <c r="L317" s="189">
        <f t="shared" si="68"/>
        <v>0</v>
      </c>
      <c r="M317" s="191">
        <f t="shared" si="69"/>
        <v>0</v>
      </c>
      <c r="N317" s="191">
        <f t="shared" si="69"/>
        <v>0</v>
      </c>
      <c r="O317" s="189">
        <f t="shared" si="70"/>
        <v>0</v>
      </c>
      <c r="P317" s="191">
        <f t="shared" si="71"/>
        <v>0</v>
      </c>
      <c r="Q317" s="191">
        <f t="shared" si="71"/>
        <v>0</v>
      </c>
      <c r="R317" s="189">
        <f t="shared" si="72"/>
        <v>0</v>
      </c>
      <c r="S317" s="191">
        <f t="shared" si="73"/>
        <v>0</v>
      </c>
      <c r="T317" s="191">
        <f t="shared" si="73"/>
        <v>0</v>
      </c>
      <c r="W317" s="187">
        <f t="shared" si="79"/>
        <v>1.404999999999992</v>
      </c>
      <c r="X317" s="187">
        <f t="shared" si="76"/>
        <v>0.6</v>
      </c>
      <c r="Y317" s="165">
        <f t="shared" si="74"/>
        <v>100000</v>
      </c>
      <c r="Z317" s="165"/>
      <c r="AA317" s="188">
        <f t="shared" si="77"/>
        <v>0.25</v>
      </c>
      <c r="AB317" s="188">
        <f t="shared" si="78"/>
        <v>1.404999999999992</v>
      </c>
      <c r="AC317" s="165">
        <f t="shared" si="75"/>
        <v>100000</v>
      </c>
    </row>
    <row r="318" spans="1:29" ht="12" customHeight="1" x14ac:dyDescent="0.25">
      <c r="A318" s="170" t="s">
        <v>942</v>
      </c>
      <c r="B318" s="177">
        <v>503754</v>
      </c>
      <c r="C318" s="178">
        <v>305042.28000000003</v>
      </c>
      <c r="D318" s="179">
        <v>877.14236203584619</v>
      </c>
      <c r="E318" s="179">
        <v>52.566365554309392</v>
      </c>
      <c r="F318" s="180"/>
      <c r="G318" s="166">
        <f t="shared" si="65"/>
        <v>1</v>
      </c>
      <c r="H318" s="166">
        <f t="shared" si="66"/>
        <v>1</v>
      </c>
      <c r="I318" s="166">
        <f t="shared" si="67"/>
        <v>1</v>
      </c>
      <c r="J318" s="166">
        <f t="shared" si="64"/>
        <v>1</v>
      </c>
      <c r="L318" s="189">
        <f t="shared" si="68"/>
        <v>305042.28000000003</v>
      </c>
      <c r="M318" s="191">
        <f t="shared" si="69"/>
        <v>8.7714236203584619</v>
      </c>
      <c r="N318" s="191">
        <f t="shared" si="69"/>
        <v>0.52566365554309391</v>
      </c>
      <c r="O318" s="189">
        <f t="shared" si="70"/>
        <v>305042.28000000003</v>
      </c>
      <c r="P318" s="191">
        <f t="shared" si="71"/>
        <v>8.7714236203584619</v>
      </c>
      <c r="Q318" s="191">
        <f t="shared" si="71"/>
        <v>0.52566365554309391</v>
      </c>
      <c r="R318" s="189">
        <f t="shared" si="72"/>
        <v>305042.28000000003</v>
      </c>
      <c r="S318" s="191">
        <f t="shared" si="73"/>
        <v>8.7714236203584619</v>
      </c>
      <c r="T318" s="191">
        <f t="shared" si="73"/>
        <v>0.52566365554309391</v>
      </c>
      <c r="W318" s="187">
        <f t="shared" si="79"/>
        <v>1.4099999999999919</v>
      </c>
      <c r="X318" s="187">
        <f t="shared" si="76"/>
        <v>0.6</v>
      </c>
      <c r="Y318" s="165">
        <f t="shared" si="74"/>
        <v>100000</v>
      </c>
      <c r="Z318" s="165"/>
      <c r="AA318" s="188">
        <f t="shared" si="77"/>
        <v>0.25</v>
      </c>
      <c r="AB318" s="188">
        <f t="shared" si="78"/>
        <v>1.4099999999999919</v>
      </c>
      <c r="AC318" s="165">
        <f t="shared" si="75"/>
        <v>100000</v>
      </c>
    </row>
    <row r="319" spans="1:29" ht="12" customHeight="1" x14ac:dyDescent="0.25">
      <c r="A319" s="170" t="s">
        <v>943</v>
      </c>
      <c r="B319" s="177">
        <v>503762</v>
      </c>
      <c r="C319" s="178">
        <v>552554.14</v>
      </c>
      <c r="D319" s="179">
        <v>0</v>
      </c>
      <c r="E319" s="179">
        <v>0</v>
      </c>
      <c r="F319" s="180"/>
      <c r="G319" s="166">
        <f t="shared" si="65"/>
        <v>0</v>
      </c>
      <c r="H319" s="166">
        <f t="shared" si="66"/>
        <v>0</v>
      </c>
      <c r="I319" s="166">
        <f t="shared" si="67"/>
        <v>0</v>
      </c>
      <c r="J319" s="166">
        <f t="shared" si="64"/>
        <v>0</v>
      </c>
      <c r="L319" s="189">
        <f t="shared" si="68"/>
        <v>0</v>
      </c>
      <c r="M319" s="191">
        <f t="shared" si="69"/>
        <v>0</v>
      </c>
      <c r="N319" s="191">
        <f t="shared" si="69"/>
        <v>0</v>
      </c>
      <c r="O319" s="189">
        <f t="shared" si="70"/>
        <v>0</v>
      </c>
      <c r="P319" s="191">
        <f t="shared" si="71"/>
        <v>0</v>
      </c>
      <c r="Q319" s="191">
        <f t="shared" si="71"/>
        <v>0</v>
      </c>
      <c r="R319" s="189">
        <f t="shared" si="72"/>
        <v>0</v>
      </c>
      <c r="S319" s="191">
        <f t="shared" si="73"/>
        <v>0</v>
      </c>
      <c r="T319" s="191">
        <f t="shared" si="73"/>
        <v>0</v>
      </c>
      <c r="W319" s="187">
        <f t="shared" si="79"/>
        <v>1.4149999999999918</v>
      </c>
      <c r="X319" s="187">
        <f t="shared" si="76"/>
        <v>0.6</v>
      </c>
      <c r="Y319" s="165">
        <f t="shared" si="74"/>
        <v>100000</v>
      </c>
      <c r="Z319" s="165"/>
      <c r="AA319" s="188">
        <f t="shared" si="77"/>
        <v>0.25</v>
      </c>
      <c r="AB319" s="188">
        <f t="shared" si="78"/>
        <v>1.4149999999999918</v>
      </c>
      <c r="AC319" s="165">
        <f t="shared" si="75"/>
        <v>100000</v>
      </c>
    </row>
    <row r="320" spans="1:29" ht="12" customHeight="1" x14ac:dyDescent="0.25">
      <c r="A320" s="170" t="s">
        <v>944</v>
      </c>
      <c r="B320" s="177">
        <v>503771</v>
      </c>
      <c r="C320" s="178">
        <v>1961644.6900000002</v>
      </c>
      <c r="D320" s="179">
        <v>12.006858387794983</v>
      </c>
      <c r="E320" s="179">
        <v>32.223372215281252</v>
      </c>
      <c r="F320" s="180"/>
      <c r="G320" s="166">
        <f t="shared" si="65"/>
        <v>0</v>
      </c>
      <c r="H320" s="166">
        <f t="shared" si="66"/>
        <v>1</v>
      </c>
      <c r="I320" s="166">
        <f t="shared" si="67"/>
        <v>0</v>
      </c>
      <c r="J320" s="166">
        <f t="shared" si="64"/>
        <v>1</v>
      </c>
      <c r="L320" s="189">
        <f t="shared" si="68"/>
        <v>0</v>
      </c>
      <c r="M320" s="191">
        <f t="shared" si="69"/>
        <v>0</v>
      </c>
      <c r="N320" s="191">
        <f t="shared" si="69"/>
        <v>0</v>
      </c>
      <c r="O320" s="189">
        <f t="shared" si="70"/>
        <v>1961644.6900000002</v>
      </c>
      <c r="P320" s="191">
        <f t="shared" si="71"/>
        <v>0.12006858387794983</v>
      </c>
      <c r="Q320" s="191">
        <f t="shared" si="71"/>
        <v>0.32223372215281254</v>
      </c>
      <c r="R320" s="189">
        <f t="shared" si="72"/>
        <v>0</v>
      </c>
      <c r="S320" s="191">
        <f t="shared" si="73"/>
        <v>0</v>
      </c>
      <c r="T320" s="191">
        <f t="shared" si="73"/>
        <v>0</v>
      </c>
      <c r="W320" s="187">
        <f t="shared" si="79"/>
        <v>1.4199999999999917</v>
      </c>
      <c r="X320" s="187">
        <f t="shared" si="76"/>
        <v>0.6</v>
      </c>
      <c r="Y320" s="165">
        <f t="shared" si="74"/>
        <v>100000</v>
      </c>
      <c r="Z320" s="165"/>
      <c r="AA320" s="188">
        <f t="shared" si="77"/>
        <v>0.25</v>
      </c>
      <c r="AB320" s="188">
        <f t="shared" si="78"/>
        <v>1.4199999999999917</v>
      </c>
      <c r="AC320" s="165">
        <f t="shared" si="75"/>
        <v>100000</v>
      </c>
    </row>
    <row r="321" spans="1:29" ht="12" customHeight="1" x14ac:dyDescent="0.25">
      <c r="A321" s="170" t="s">
        <v>945</v>
      </c>
      <c r="B321" s="177">
        <v>503789</v>
      </c>
      <c r="C321" s="178">
        <v>176284.24</v>
      </c>
      <c r="D321" s="179">
        <v>0</v>
      </c>
      <c r="E321" s="179">
        <v>0</v>
      </c>
      <c r="F321" s="180"/>
      <c r="G321" s="166">
        <f t="shared" si="65"/>
        <v>0</v>
      </c>
      <c r="H321" s="166">
        <f t="shared" si="66"/>
        <v>0</v>
      </c>
      <c r="I321" s="166">
        <f t="shared" si="67"/>
        <v>0</v>
      </c>
      <c r="J321" s="166">
        <f t="shared" si="64"/>
        <v>0</v>
      </c>
      <c r="L321" s="189">
        <f t="shared" si="68"/>
        <v>0</v>
      </c>
      <c r="M321" s="191">
        <f t="shared" si="69"/>
        <v>0</v>
      </c>
      <c r="N321" s="191">
        <f t="shared" si="69"/>
        <v>0</v>
      </c>
      <c r="O321" s="189">
        <f t="shared" si="70"/>
        <v>0</v>
      </c>
      <c r="P321" s="191">
        <f t="shared" si="71"/>
        <v>0</v>
      </c>
      <c r="Q321" s="191">
        <f t="shared" si="71"/>
        <v>0</v>
      </c>
      <c r="R321" s="189">
        <f t="shared" si="72"/>
        <v>0</v>
      </c>
      <c r="S321" s="191">
        <f t="shared" si="73"/>
        <v>0</v>
      </c>
      <c r="T321" s="191">
        <f t="shared" si="73"/>
        <v>0</v>
      </c>
      <c r="W321" s="187">
        <f t="shared" si="79"/>
        <v>1.4249999999999916</v>
      </c>
      <c r="X321" s="187">
        <f t="shared" si="76"/>
        <v>0.6</v>
      </c>
      <c r="Y321" s="165">
        <f t="shared" si="74"/>
        <v>100000</v>
      </c>
      <c r="Z321" s="165"/>
      <c r="AA321" s="188">
        <f t="shared" si="77"/>
        <v>0.25</v>
      </c>
      <c r="AB321" s="188">
        <f t="shared" si="78"/>
        <v>1.4249999999999916</v>
      </c>
      <c r="AC321" s="165">
        <f t="shared" si="75"/>
        <v>100000</v>
      </c>
    </row>
    <row r="322" spans="1:29" ht="12" customHeight="1" x14ac:dyDescent="0.25">
      <c r="A322" s="170" t="s">
        <v>946</v>
      </c>
      <c r="B322" s="177">
        <v>503797</v>
      </c>
      <c r="C322" s="178">
        <v>221091.67</v>
      </c>
      <c r="D322" s="179">
        <v>42.111039280674838</v>
      </c>
      <c r="E322" s="179">
        <v>3.2972657902489035</v>
      </c>
      <c r="F322" s="180"/>
      <c r="G322" s="166">
        <f t="shared" si="65"/>
        <v>0</v>
      </c>
      <c r="H322" s="166">
        <f t="shared" si="66"/>
        <v>0</v>
      </c>
      <c r="I322" s="166">
        <f t="shared" si="67"/>
        <v>0</v>
      </c>
      <c r="J322" s="166">
        <f t="shared" si="64"/>
        <v>0</v>
      </c>
      <c r="L322" s="189">
        <f t="shared" si="68"/>
        <v>0</v>
      </c>
      <c r="M322" s="191">
        <f t="shared" si="69"/>
        <v>0</v>
      </c>
      <c r="N322" s="191">
        <f t="shared" si="69"/>
        <v>0</v>
      </c>
      <c r="O322" s="189">
        <f t="shared" si="70"/>
        <v>0</v>
      </c>
      <c r="P322" s="191">
        <f t="shared" si="71"/>
        <v>0</v>
      </c>
      <c r="Q322" s="191">
        <f t="shared" si="71"/>
        <v>0</v>
      </c>
      <c r="R322" s="189">
        <f t="shared" si="72"/>
        <v>0</v>
      </c>
      <c r="S322" s="191">
        <f t="shared" si="73"/>
        <v>0</v>
      </c>
      <c r="T322" s="191">
        <f t="shared" si="73"/>
        <v>0</v>
      </c>
      <c r="W322" s="187">
        <f t="shared" si="79"/>
        <v>1.4299999999999915</v>
      </c>
      <c r="X322" s="187">
        <f t="shared" si="76"/>
        <v>0.6</v>
      </c>
      <c r="Y322" s="165">
        <f t="shared" si="74"/>
        <v>100000</v>
      </c>
      <c r="Z322" s="165"/>
      <c r="AA322" s="188">
        <f t="shared" si="77"/>
        <v>0.25</v>
      </c>
      <c r="AB322" s="188">
        <f t="shared" si="78"/>
        <v>1.4299999999999915</v>
      </c>
      <c r="AC322" s="165">
        <f t="shared" si="75"/>
        <v>100000</v>
      </c>
    </row>
    <row r="323" spans="1:29" ht="12" customHeight="1" x14ac:dyDescent="0.25">
      <c r="A323" s="170" t="s">
        <v>947</v>
      </c>
      <c r="B323" s="177">
        <v>503801</v>
      </c>
      <c r="C323" s="178">
        <v>335674.05000000005</v>
      </c>
      <c r="D323" s="179">
        <v>0</v>
      </c>
      <c r="E323" s="179">
        <v>1.666586976264623</v>
      </c>
      <c r="F323" s="180"/>
      <c r="G323" s="166">
        <f t="shared" si="65"/>
        <v>0</v>
      </c>
      <c r="H323" s="166">
        <f t="shared" si="66"/>
        <v>0</v>
      </c>
      <c r="I323" s="166">
        <f t="shared" si="67"/>
        <v>0</v>
      </c>
      <c r="J323" s="166">
        <f t="shared" ref="J323:J386" si="80">IF(OR(AND(ISNUMBER(D323),D323&gt;=$D$1),AND(ISNUMBER(E323),E323&gt;=$E$1)),1,0)</f>
        <v>0</v>
      </c>
      <c r="L323" s="189">
        <f t="shared" si="68"/>
        <v>0</v>
      </c>
      <c r="M323" s="191">
        <f t="shared" si="69"/>
        <v>0</v>
      </c>
      <c r="N323" s="191">
        <f t="shared" si="69"/>
        <v>0</v>
      </c>
      <c r="O323" s="189">
        <f t="shared" si="70"/>
        <v>0</v>
      </c>
      <c r="P323" s="191">
        <f t="shared" si="71"/>
        <v>0</v>
      </c>
      <c r="Q323" s="191">
        <f t="shared" si="71"/>
        <v>0</v>
      </c>
      <c r="R323" s="189">
        <f t="shared" si="72"/>
        <v>0</v>
      </c>
      <c r="S323" s="191">
        <f t="shared" si="73"/>
        <v>0</v>
      </c>
      <c r="T323" s="191">
        <f t="shared" si="73"/>
        <v>0</v>
      </c>
      <c r="W323" s="187">
        <f t="shared" si="79"/>
        <v>1.4349999999999914</v>
      </c>
      <c r="X323" s="187">
        <f t="shared" si="76"/>
        <v>0.6</v>
      </c>
      <c r="Y323" s="165">
        <f t="shared" si="74"/>
        <v>100000</v>
      </c>
      <c r="Z323" s="165"/>
      <c r="AA323" s="188">
        <f t="shared" si="77"/>
        <v>0.25</v>
      </c>
      <c r="AB323" s="188">
        <f t="shared" si="78"/>
        <v>1.4349999999999914</v>
      </c>
      <c r="AC323" s="165">
        <f t="shared" si="75"/>
        <v>100000</v>
      </c>
    </row>
    <row r="324" spans="1:29" ht="12" customHeight="1" x14ac:dyDescent="0.25">
      <c r="A324" s="170" t="s">
        <v>948</v>
      </c>
      <c r="B324" s="177">
        <v>503819</v>
      </c>
      <c r="C324" s="178">
        <v>109977.92</v>
      </c>
      <c r="D324" s="179">
        <v>0</v>
      </c>
      <c r="E324" s="179">
        <v>0</v>
      </c>
      <c r="F324" s="180"/>
      <c r="G324" s="166">
        <f t="shared" ref="G324:G387" si="81">IF(AND(ISNUMBER(D324),D324&gt;=$D$1),1,0)</f>
        <v>0</v>
      </c>
      <c r="H324" s="166">
        <f t="shared" ref="H324:H387" si="82">IF(AND(ISNUMBER(E324),E324&gt;=$E$1),1,0)</f>
        <v>0</v>
      </c>
      <c r="I324" s="166">
        <f t="shared" ref="I324:I387" si="83">G324*H324</f>
        <v>0</v>
      </c>
      <c r="J324" s="166">
        <f t="shared" si="80"/>
        <v>0</v>
      </c>
      <c r="L324" s="189">
        <f t="shared" ref="L324:L387" si="84">IF($G324=1,C324,0)</f>
        <v>0</v>
      </c>
      <c r="M324" s="191">
        <f t="shared" ref="M324:N387" si="85">IF($G324=1,D324,0)/100</f>
        <v>0</v>
      </c>
      <c r="N324" s="191">
        <f t="shared" si="85"/>
        <v>0</v>
      </c>
      <c r="O324" s="189">
        <f t="shared" ref="O324:O387" si="86">IF($H324=1,C324,0)</f>
        <v>0</v>
      </c>
      <c r="P324" s="191">
        <f t="shared" ref="P324:Q387" si="87">IF($H324=1,D324,0)/100</f>
        <v>0</v>
      </c>
      <c r="Q324" s="191">
        <f t="shared" si="87"/>
        <v>0</v>
      </c>
      <c r="R324" s="189">
        <f t="shared" ref="R324:R387" si="88">IF($I324=1,C324,0)</f>
        <v>0</v>
      </c>
      <c r="S324" s="191">
        <f t="shared" ref="S324:T387" si="89">IF($I324=1,D324,0)/100</f>
        <v>0</v>
      </c>
      <c r="T324" s="191">
        <f t="shared" si="89"/>
        <v>0</v>
      </c>
      <c r="W324" s="187">
        <f t="shared" si="79"/>
        <v>1.4399999999999913</v>
      </c>
      <c r="X324" s="187">
        <f t="shared" si="76"/>
        <v>0.6</v>
      </c>
      <c r="Y324" s="165">
        <f t="shared" si="74"/>
        <v>100000</v>
      </c>
      <c r="Z324" s="165"/>
      <c r="AA324" s="188">
        <f t="shared" si="77"/>
        <v>0.25</v>
      </c>
      <c r="AB324" s="188">
        <f t="shared" si="78"/>
        <v>1.4399999999999913</v>
      </c>
      <c r="AC324" s="165">
        <f t="shared" si="75"/>
        <v>100000</v>
      </c>
    </row>
    <row r="325" spans="1:29" ht="12" customHeight="1" x14ac:dyDescent="0.25">
      <c r="A325" s="170" t="s">
        <v>949</v>
      </c>
      <c r="B325" s="177">
        <v>503827</v>
      </c>
      <c r="C325" s="178">
        <v>150789.84</v>
      </c>
      <c r="D325" s="179">
        <v>0</v>
      </c>
      <c r="E325" s="179">
        <v>3.5081939207575255E-3</v>
      </c>
      <c r="F325" s="180"/>
      <c r="G325" s="166">
        <f t="shared" si="81"/>
        <v>0</v>
      </c>
      <c r="H325" s="166">
        <f t="shared" si="82"/>
        <v>0</v>
      </c>
      <c r="I325" s="166">
        <f t="shared" si="83"/>
        <v>0</v>
      </c>
      <c r="J325" s="166">
        <f t="shared" si="80"/>
        <v>0</v>
      </c>
      <c r="L325" s="189">
        <f t="shared" si="84"/>
        <v>0</v>
      </c>
      <c r="M325" s="191">
        <f t="shared" si="85"/>
        <v>0</v>
      </c>
      <c r="N325" s="191">
        <f t="shared" si="85"/>
        <v>0</v>
      </c>
      <c r="O325" s="189">
        <f t="shared" si="86"/>
        <v>0</v>
      </c>
      <c r="P325" s="191">
        <f t="shared" si="87"/>
        <v>0</v>
      </c>
      <c r="Q325" s="191">
        <f t="shared" si="87"/>
        <v>0</v>
      </c>
      <c r="R325" s="189">
        <f t="shared" si="88"/>
        <v>0</v>
      </c>
      <c r="S325" s="191">
        <f t="shared" si="89"/>
        <v>0</v>
      </c>
      <c r="T325" s="191">
        <f t="shared" si="89"/>
        <v>0</v>
      </c>
      <c r="W325" s="187">
        <f t="shared" si="79"/>
        <v>1.4449999999999912</v>
      </c>
      <c r="X325" s="187">
        <f t="shared" si="76"/>
        <v>0.6</v>
      </c>
      <c r="Y325" s="165">
        <f t="shared" si="74"/>
        <v>100000</v>
      </c>
      <c r="Z325" s="165"/>
      <c r="AA325" s="188">
        <f t="shared" si="77"/>
        <v>0.25</v>
      </c>
      <c r="AB325" s="188">
        <f t="shared" si="78"/>
        <v>1.4449999999999912</v>
      </c>
      <c r="AC325" s="165">
        <f t="shared" si="75"/>
        <v>100000</v>
      </c>
    </row>
    <row r="326" spans="1:29" ht="12" customHeight="1" x14ac:dyDescent="0.25">
      <c r="A326" s="170" t="s">
        <v>950</v>
      </c>
      <c r="B326" s="177">
        <v>503835</v>
      </c>
      <c r="C326" s="178">
        <v>1874722.24</v>
      </c>
      <c r="D326" s="179">
        <v>7.9768520802313612</v>
      </c>
      <c r="E326" s="179">
        <v>4.6847691954622563</v>
      </c>
      <c r="F326" s="180"/>
      <c r="G326" s="166">
        <f t="shared" si="81"/>
        <v>0</v>
      </c>
      <c r="H326" s="166">
        <f t="shared" si="82"/>
        <v>0</v>
      </c>
      <c r="I326" s="166">
        <f t="shared" si="83"/>
        <v>0</v>
      </c>
      <c r="J326" s="166">
        <f t="shared" si="80"/>
        <v>0</v>
      </c>
      <c r="L326" s="189">
        <f t="shared" si="84"/>
        <v>0</v>
      </c>
      <c r="M326" s="191">
        <f t="shared" si="85"/>
        <v>0</v>
      </c>
      <c r="N326" s="191">
        <f t="shared" si="85"/>
        <v>0</v>
      </c>
      <c r="O326" s="189">
        <f t="shared" si="86"/>
        <v>0</v>
      </c>
      <c r="P326" s="191">
        <f t="shared" si="87"/>
        <v>0</v>
      </c>
      <c r="Q326" s="191">
        <f t="shared" si="87"/>
        <v>0</v>
      </c>
      <c r="R326" s="189">
        <f t="shared" si="88"/>
        <v>0</v>
      </c>
      <c r="S326" s="191">
        <f t="shared" si="89"/>
        <v>0</v>
      </c>
      <c r="T326" s="191">
        <f t="shared" si="89"/>
        <v>0</v>
      </c>
      <c r="W326" s="187">
        <f t="shared" si="79"/>
        <v>1.4499999999999911</v>
      </c>
      <c r="X326" s="187">
        <f t="shared" si="76"/>
        <v>0.6</v>
      </c>
      <c r="Y326" s="165">
        <f t="shared" si="74"/>
        <v>100000</v>
      </c>
      <c r="Z326" s="165"/>
      <c r="AA326" s="188">
        <f t="shared" si="77"/>
        <v>0.25</v>
      </c>
      <c r="AB326" s="188">
        <f t="shared" si="78"/>
        <v>1.4499999999999911</v>
      </c>
      <c r="AC326" s="165">
        <f t="shared" si="75"/>
        <v>100000</v>
      </c>
    </row>
    <row r="327" spans="1:29" ht="12" customHeight="1" x14ac:dyDescent="0.25">
      <c r="A327" s="170" t="s">
        <v>951</v>
      </c>
      <c r="B327" s="177">
        <v>503843</v>
      </c>
      <c r="C327" s="178">
        <v>461503.48</v>
      </c>
      <c r="D327" s="179">
        <v>104.82289971031204</v>
      </c>
      <c r="E327" s="179">
        <v>52.330508970376563</v>
      </c>
      <c r="F327" s="180"/>
      <c r="G327" s="166">
        <f t="shared" si="81"/>
        <v>1</v>
      </c>
      <c r="H327" s="166">
        <f t="shared" si="82"/>
        <v>1</v>
      </c>
      <c r="I327" s="166">
        <f t="shared" si="83"/>
        <v>1</v>
      </c>
      <c r="J327" s="166">
        <f t="shared" si="80"/>
        <v>1</v>
      </c>
      <c r="L327" s="189">
        <f t="shared" si="84"/>
        <v>461503.48</v>
      </c>
      <c r="M327" s="191">
        <f t="shared" si="85"/>
        <v>1.0482289971031205</v>
      </c>
      <c r="N327" s="191">
        <f t="shared" si="85"/>
        <v>0.52330508970376566</v>
      </c>
      <c r="O327" s="189">
        <f t="shared" si="86"/>
        <v>461503.48</v>
      </c>
      <c r="P327" s="191">
        <f t="shared" si="87"/>
        <v>1.0482289971031205</v>
      </c>
      <c r="Q327" s="191">
        <f t="shared" si="87"/>
        <v>0.52330508970376566</v>
      </c>
      <c r="R327" s="189">
        <f t="shared" si="88"/>
        <v>461503.48</v>
      </c>
      <c r="S327" s="191">
        <f t="shared" si="89"/>
        <v>1.0482289971031205</v>
      </c>
      <c r="T327" s="191">
        <f t="shared" si="89"/>
        <v>0.52330508970376566</v>
      </c>
      <c r="W327" s="187">
        <f t="shared" si="79"/>
        <v>1.454999999999991</v>
      </c>
      <c r="X327" s="187">
        <f t="shared" si="76"/>
        <v>0.6</v>
      </c>
      <c r="Y327" s="165">
        <f t="shared" si="74"/>
        <v>100000</v>
      </c>
      <c r="Z327" s="165"/>
      <c r="AA327" s="188">
        <f t="shared" si="77"/>
        <v>0.25</v>
      </c>
      <c r="AB327" s="188">
        <f t="shared" si="78"/>
        <v>1.454999999999991</v>
      </c>
      <c r="AC327" s="165">
        <f t="shared" si="75"/>
        <v>100000</v>
      </c>
    </row>
    <row r="328" spans="1:29" ht="12" customHeight="1" x14ac:dyDescent="0.25">
      <c r="A328" s="170" t="s">
        <v>952</v>
      </c>
      <c r="B328" s="177">
        <v>503851</v>
      </c>
      <c r="C328" s="178">
        <v>205611.66999999998</v>
      </c>
      <c r="D328" s="179">
        <v>0</v>
      </c>
      <c r="E328" s="179">
        <v>0</v>
      </c>
      <c r="F328" s="180"/>
      <c r="G328" s="166">
        <f t="shared" si="81"/>
        <v>0</v>
      </c>
      <c r="H328" s="166">
        <f t="shared" si="82"/>
        <v>0</v>
      </c>
      <c r="I328" s="166">
        <f t="shared" si="83"/>
        <v>0</v>
      </c>
      <c r="J328" s="166">
        <f t="shared" si="80"/>
        <v>0</v>
      </c>
      <c r="L328" s="189">
        <f t="shared" si="84"/>
        <v>0</v>
      </c>
      <c r="M328" s="191">
        <f t="shared" si="85"/>
        <v>0</v>
      </c>
      <c r="N328" s="191">
        <f t="shared" si="85"/>
        <v>0</v>
      </c>
      <c r="O328" s="189">
        <f t="shared" si="86"/>
        <v>0</v>
      </c>
      <c r="P328" s="191">
        <f t="shared" si="87"/>
        <v>0</v>
      </c>
      <c r="Q328" s="191">
        <f t="shared" si="87"/>
        <v>0</v>
      </c>
      <c r="R328" s="189">
        <f t="shared" si="88"/>
        <v>0</v>
      </c>
      <c r="S328" s="191">
        <f t="shared" si="89"/>
        <v>0</v>
      </c>
      <c r="T328" s="191">
        <f t="shared" si="89"/>
        <v>0</v>
      </c>
      <c r="W328" s="187">
        <f t="shared" si="79"/>
        <v>1.4599999999999909</v>
      </c>
      <c r="X328" s="187">
        <f t="shared" si="76"/>
        <v>0.6</v>
      </c>
      <c r="Y328" s="165">
        <f t="shared" si="74"/>
        <v>100000</v>
      </c>
      <c r="Z328" s="165"/>
      <c r="AA328" s="188">
        <f t="shared" si="77"/>
        <v>0.25</v>
      </c>
      <c r="AB328" s="188">
        <f t="shared" si="78"/>
        <v>1.4599999999999909</v>
      </c>
      <c r="AC328" s="165">
        <f t="shared" si="75"/>
        <v>100000</v>
      </c>
    </row>
    <row r="329" spans="1:29" ht="12" customHeight="1" x14ac:dyDescent="0.25">
      <c r="A329" s="170" t="s">
        <v>953</v>
      </c>
      <c r="B329" s="177">
        <v>503860</v>
      </c>
      <c r="C329" s="178">
        <v>550231.07000000007</v>
      </c>
      <c r="D329" s="179">
        <v>8.6751426087225489</v>
      </c>
      <c r="E329" s="179">
        <v>10.710004071562151</v>
      </c>
      <c r="F329" s="180"/>
      <c r="G329" s="166">
        <f t="shared" si="81"/>
        <v>0</v>
      </c>
      <c r="H329" s="166">
        <f t="shared" si="82"/>
        <v>0</v>
      </c>
      <c r="I329" s="166">
        <f t="shared" si="83"/>
        <v>0</v>
      </c>
      <c r="J329" s="166">
        <f t="shared" si="80"/>
        <v>0</v>
      </c>
      <c r="L329" s="189">
        <f t="shared" si="84"/>
        <v>0</v>
      </c>
      <c r="M329" s="191">
        <f t="shared" si="85"/>
        <v>0</v>
      </c>
      <c r="N329" s="191">
        <f t="shared" si="85"/>
        <v>0</v>
      </c>
      <c r="O329" s="189">
        <f t="shared" si="86"/>
        <v>0</v>
      </c>
      <c r="P329" s="191">
        <f t="shared" si="87"/>
        <v>0</v>
      </c>
      <c r="Q329" s="191">
        <f t="shared" si="87"/>
        <v>0</v>
      </c>
      <c r="R329" s="189">
        <f t="shared" si="88"/>
        <v>0</v>
      </c>
      <c r="S329" s="191">
        <f t="shared" si="89"/>
        <v>0</v>
      </c>
      <c r="T329" s="191">
        <f t="shared" si="89"/>
        <v>0</v>
      </c>
      <c r="W329" s="187">
        <f t="shared" si="79"/>
        <v>1.4649999999999908</v>
      </c>
      <c r="X329" s="187">
        <f t="shared" si="76"/>
        <v>0.6</v>
      </c>
      <c r="Y329" s="165">
        <f t="shared" si="74"/>
        <v>100000</v>
      </c>
      <c r="Z329" s="165"/>
      <c r="AA329" s="188">
        <f t="shared" si="77"/>
        <v>0.25</v>
      </c>
      <c r="AB329" s="188">
        <f t="shared" si="78"/>
        <v>1.4649999999999908</v>
      </c>
      <c r="AC329" s="165">
        <f t="shared" si="75"/>
        <v>100000</v>
      </c>
    </row>
    <row r="330" spans="1:29" ht="12" customHeight="1" x14ac:dyDescent="0.25">
      <c r="A330" s="170" t="s">
        <v>954</v>
      </c>
      <c r="B330" s="177">
        <v>503878</v>
      </c>
      <c r="C330" s="178">
        <v>516775.78</v>
      </c>
      <c r="D330" s="179">
        <v>157.39428229395736</v>
      </c>
      <c r="E330" s="179">
        <v>11.665068746062362</v>
      </c>
      <c r="F330" s="180"/>
      <c r="G330" s="166">
        <f t="shared" si="81"/>
        <v>1</v>
      </c>
      <c r="H330" s="166">
        <f t="shared" si="82"/>
        <v>0</v>
      </c>
      <c r="I330" s="166">
        <f t="shared" si="83"/>
        <v>0</v>
      </c>
      <c r="J330" s="166">
        <f t="shared" si="80"/>
        <v>1</v>
      </c>
      <c r="L330" s="189">
        <f t="shared" si="84"/>
        <v>516775.78</v>
      </c>
      <c r="M330" s="191">
        <f t="shared" si="85"/>
        <v>1.5739428229395735</v>
      </c>
      <c r="N330" s="191">
        <f t="shared" si="85"/>
        <v>0.11665068746062363</v>
      </c>
      <c r="O330" s="189">
        <f t="shared" si="86"/>
        <v>0</v>
      </c>
      <c r="P330" s="191">
        <f t="shared" si="87"/>
        <v>0</v>
      </c>
      <c r="Q330" s="191">
        <f t="shared" si="87"/>
        <v>0</v>
      </c>
      <c r="R330" s="189">
        <f t="shared" si="88"/>
        <v>0</v>
      </c>
      <c r="S330" s="191">
        <f t="shared" si="89"/>
        <v>0</v>
      </c>
      <c r="T330" s="191">
        <f t="shared" si="89"/>
        <v>0</v>
      </c>
      <c r="W330" s="187">
        <f t="shared" si="79"/>
        <v>1.4699999999999906</v>
      </c>
      <c r="X330" s="187">
        <f t="shared" si="76"/>
        <v>0.6</v>
      </c>
      <c r="Y330" s="165">
        <f t="shared" si="74"/>
        <v>100000</v>
      </c>
      <c r="Z330" s="165"/>
      <c r="AA330" s="188">
        <f t="shared" si="77"/>
        <v>0.25</v>
      </c>
      <c r="AB330" s="188">
        <f t="shared" si="78"/>
        <v>1.4699999999999906</v>
      </c>
      <c r="AC330" s="165">
        <f t="shared" si="75"/>
        <v>100000</v>
      </c>
    </row>
    <row r="331" spans="1:29" ht="12" customHeight="1" x14ac:dyDescent="0.25">
      <c r="A331" s="170" t="s">
        <v>955</v>
      </c>
      <c r="B331" s="177">
        <v>503886</v>
      </c>
      <c r="C331" s="178">
        <v>688376.30999999994</v>
      </c>
      <c r="D331" s="179">
        <v>155.23864120193213</v>
      </c>
      <c r="E331" s="179">
        <v>11.396146099217157</v>
      </c>
      <c r="F331" s="180"/>
      <c r="G331" s="166">
        <f t="shared" si="81"/>
        <v>1</v>
      </c>
      <c r="H331" s="166">
        <f t="shared" si="82"/>
        <v>0</v>
      </c>
      <c r="I331" s="166">
        <f t="shared" si="83"/>
        <v>0</v>
      </c>
      <c r="J331" s="166">
        <f t="shared" si="80"/>
        <v>1</v>
      </c>
      <c r="L331" s="189">
        <f t="shared" si="84"/>
        <v>688376.30999999994</v>
      </c>
      <c r="M331" s="191">
        <f t="shared" si="85"/>
        <v>1.5523864120193211</v>
      </c>
      <c r="N331" s="191">
        <f t="shared" si="85"/>
        <v>0.11396146099217157</v>
      </c>
      <c r="O331" s="189">
        <f t="shared" si="86"/>
        <v>0</v>
      </c>
      <c r="P331" s="191">
        <f t="shared" si="87"/>
        <v>0</v>
      </c>
      <c r="Q331" s="191">
        <f t="shared" si="87"/>
        <v>0</v>
      </c>
      <c r="R331" s="189">
        <f t="shared" si="88"/>
        <v>0</v>
      </c>
      <c r="S331" s="191">
        <f t="shared" si="89"/>
        <v>0</v>
      </c>
      <c r="T331" s="191">
        <f t="shared" si="89"/>
        <v>0</v>
      </c>
      <c r="W331" s="187">
        <f t="shared" si="79"/>
        <v>1.4749999999999905</v>
      </c>
      <c r="X331" s="187">
        <f t="shared" si="76"/>
        <v>0.6</v>
      </c>
      <c r="Y331" s="165">
        <f t="shared" si="74"/>
        <v>100000</v>
      </c>
      <c r="Z331" s="165"/>
      <c r="AA331" s="188">
        <f t="shared" si="77"/>
        <v>0.25</v>
      </c>
      <c r="AB331" s="188">
        <f t="shared" si="78"/>
        <v>1.4749999999999905</v>
      </c>
      <c r="AC331" s="165">
        <f t="shared" si="75"/>
        <v>100000</v>
      </c>
    </row>
    <row r="332" spans="1:29" ht="12" customHeight="1" x14ac:dyDescent="0.25">
      <c r="A332" s="170" t="s">
        <v>956</v>
      </c>
      <c r="B332" s="177">
        <v>503894</v>
      </c>
      <c r="C332" s="178">
        <v>1130125.79</v>
      </c>
      <c r="D332" s="179">
        <v>11.63641703991199</v>
      </c>
      <c r="E332" s="179">
        <v>2.8449567547697501</v>
      </c>
      <c r="F332" s="180"/>
      <c r="G332" s="166">
        <f t="shared" si="81"/>
        <v>0</v>
      </c>
      <c r="H332" s="166">
        <f t="shared" si="82"/>
        <v>0</v>
      </c>
      <c r="I332" s="166">
        <f t="shared" si="83"/>
        <v>0</v>
      </c>
      <c r="J332" s="166">
        <f t="shared" si="80"/>
        <v>0</v>
      </c>
      <c r="L332" s="189">
        <f t="shared" si="84"/>
        <v>0</v>
      </c>
      <c r="M332" s="191">
        <f t="shared" si="85"/>
        <v>0</v>
      </c>
      <c r="N332" s="191">
        <f t="shared" si="85"/>
        <v>0</v>
      </c>
      <c r="O332" s="189">
        <f t="shared" si="86"/>
        <v>0</v>
      </c>
      <c r="P332" s="191">
        <f t="shared" si="87"/>
        <v>0</v>
      </c>
      <c r="Q332" s="191">
        <f t="shared" si="87"/>
        <v>0</v>
      </c>
      <c r="R332" s="189">
        <f t="shared" si="88"/>
        <v>0</v>
      </c>
      <c r="S332" s="191">
        <f t="shared" si="89"/>
        <v>0</v>
      </c>
      <c r="T332" s="191">
        <f t="shared" si="89"/>
        <v>0</v>
      </c>
      <c r="W332" s="187">
        <f t="shared" si="79"/>
        <v>1.4799999999999904</v>
      </c>
      <c r="X332" s="187">
        <f t="shared" si="76"/>
        <v>0.6</v>
      </c>
      <c r="Y332" s="165">
        <f t="shared" si="74"/>
        <v>100000</v>
      </c>
      <c r="Z332" s="165"/>
      <c r="AA332" s="188">
        <f t="shared" si="77"/>
        <v>0.25</v>
      </c>
      <c r="AB332" s="188">
        <f t="shared" si="78"/>
        <v>1.4799999999999904</v>
      </c>
      <c r="AC332" s="165">
        <f t="shared" si="75"/>
        <v>100000</v>
      </c>
    </row>
    <row r="333" spans="1:29" ht="12" customHeight="1" x14ac:dyDescent="0.25">
      <c r="A333" s="170" t="s">
        <v>957</v>
      </c>
      <c r="B333" s="177">
        <v>503924</v>
      </c>
      <c r="C333" s="178">
        <v>772894.27</v>
      </c>
      <c r="D333" s="179">
        <v>123.56519217046338</v>
      </c>
      <c r="E333" s="179">
        <v>5.0926745775977871</v>
      </c>
      <c r="F333" s="180"/>
      <c r="G333" s="166">
        <f t="shared" si="81"/>
        <v>1</v>
      </c>
      <c r="H333" s="166">
        <f t="shared" si="82"/>
        <v>0</v>
      </c>
      <c r="I333" s="166">
        <f t="shared" si="83"/>
        <v>0</v>
      </c>
      <c r="J333" s="166">
        <f t="shared" si="80"/>
        <v>1</v>
      </c>
      <c r="L333" s="189">
        <f t="shared" si="84"/>
        <v>772894.27</v>
      </c>
      <c r="M333" s="191">
        <f t="shared" si="85"/>
        <v>1.2356519217046338</v>
      </c>
      <c r="N333" s="191">
        <f t="shared" si="85"/>
        <v>5.0926745775977868E-2</v>
      </c>
      <c r="O333" s="189">
        <f t="shared" si="86"/>
        <v>0</v>
      </c>
      <c r="P333" s="191">
        <f t="shared" si="87"/>
        <v>0</v>
      </c>
      <c r="Q333" s="191">
        <f t="shared" si="87"/>
        <v>0</v>
      </c>
      <c r="R333" s="189">
        <f t="shared" si="88"/>
        <v>0</v>
      </c>
      <c r="S333" s="191">
        <f t="shared" si="89"/>
        <v>0</v>
      </c>
      <c r="T333" s="191">
        <f t="shared" si="89"/>
        <v>0</v>
      </c>
      <c r="W333" s="187">
        <f t="shared" si="79"/>
        <v>1.4849999999999903</v>
      </c>
      <c r="X333" s="187">
        <f t="shared" si="76"/>
        <v>0.6</v>
      </c>
      <c r="Y333" s="165">
        <f t="shared" si="74"/>
        <v>100000</v>
      </c>
      <c r="Z333" s="165"/>
      <c r="AA333" s="188">
        <f t="shared" si="77"/>
        <v>0.25</v>
      </c>
      <c r="AB333" s="188">
        <f t="shared" si="78"/>
        <v>1.4849999999999903</v>
      </c>
      <c r="AC333" s="165">
        <f t="shared" si="75"/>
        <v>100000</v>
      </c>
    </row>
    <row r="334" spans="1:29" ht="12" customHeight="1" x14ac:dyDescent="0.25">
      <c r="A334" s="170" t="s">
        <v>958</v>
      </c>
      <c r="B334" s="177">
        <v>503932</v>
      </c>
      <c r="C334" s="178">
        <v>1498565</v>
      </c>
      <c r="D334" s="179">
        <v>26.373207034729884</v>
      </c>
      <c r="E334" s="179">
        <v>7.3434779272170374</v>
      </c>
      <c r="F334" s="180"/>
      <c r="G334" s="166">
        <f t="shared" si="81"/>
        <v>0</v>
      </c>
      <c r="H334" s="166">
        <f t="shared" si="82"/>
        <v>0</v>
      </c>
      <c r="I334" s="166">
        <f t="shared" si="83"/>
        <v>0</v>
      </c>
      <c r="J334" s="166">
        <f t="shared" si="80"/>
        <v>0</v>
      </c>
      <c r="L334" s="189">
        <f t="shared" si="84"/>
        <v>0</v>
      </c>
      <c r="M334" s="191">
        <f t="shared" si="85"/>
        <v>0</v>
      </c>
      <c r="N334" s="191">
        <f t="shared" si="85"/>
        <v>0</v>
      </c>
      <c r="O334" s="189">
        <f t="shared" si="86"/>
        <v>0</v>
      </c>
      <c r="P334" s="191">
        <f t="shared" si="87"/>
        <v>0</v>
      </c>
      <c r="Q334" s="191">
        <f t="shared" si="87"/>
        <v>0</v>
      </c>
      <c r="R334" s="189">
        <f t="shared" si="88"/>
        <v>0</v>
      </c>
      <c r="S334" s="191">
        <f t="shared" si="89"/>
        <v>0</v>
      </c>
      <c r="T334" s="191">
        <f t="shared" si="89"/>
        <v>0</v>
      </c>
      <c r="W334" s="187">
        <f t="shared" si="79"/>
        <v>1.4899999999999902</v>
      </c>
      <c r="X334" s="187">
        <f t="shared" si="76"/>
        <v>0.6</v>
      </c>
      <c r="Y334" s="165">
        <f t="shared" si="74"/>
        <v>100000</v>
      </c>
      <c r="Z334" s="165"/>
      <c r="AA334" s="188">
        <f t="shared" si="77"/>
        <v>0.25</v>
      </c>
      <c r="AB334" s="188">
        <f t="shared" si="78"/>
        <v>1.4899999999999902</v>
      </c>
      <c r="AC334" s="165">
        <f t="shared" si="75"/>
        <v>100000</v>
      </c>
    </row>
    <row r="335" spans="1:29" ht="12" customHeight="1" x14ac:dyDescent="0.25">
      <c r="A335" s="170" t="s">
        <v>959</v>
      </c>
      <c r="B335" s="177">
        <v>503959</v>
      </c>
      <c r="C335" s="178">
        <v>1326056.31</v>
      </c>
      <c r="D335" s="179">
        <v>11.875524350847511</v>
      </c>
      <c r="E335" s="179">
        <v>3.1279780268154673</v>
      </c>
      <c r="F335" s="180"/>
      <c r="G335" s="166">
        <f t="shared" si="81"/>
        <v>0</v>
      </c>
      <c r="H335" s="166">
        <f t="shared" si="82"/>
        <v>0</v>
      </c>
      <c r="I335" s="166">
        <f t="shared" si="83"/>
        <v>0</v>
      </c>
      <c r="J335" s="166">
        <f t="shared" si="80"/>
        <v>0</v>
      </c>
      <c r="L335" s="189">
        <f t="shared" si="84"/>
        <v>0</v>
      </c>
      <c r="M335" s="191">
        <f t="shared" si="85"/>
        <v>0</v>
      </c>
      <c r="N335" s="191">
        <f t="shared" si="85"/>
        <v>0</v>
      </c>
      <c r="O335" s="189">
        <f t="shared" si="86"/>
        <v>0</v>
      </c>
      <c r="P335" s="191">
        <f t="shared" si="87"/>
        <v>0</v>
      </c>
      <c r="Q335" s="191">
        <f t="shared" si="87"/>
        <v>0</v>
      </c>
      <c r="R335" s="189">
        <f t="shared" si="88"/>
        <v>0</v>
      </c>
      <c r="S335" s="191">
        <f t="shared" si="89"/>
        <v>0</v>
      </c>
      <c r="T335" s="191">
        <f t="shared" si="89"/>
        <v>0</v>
      </c>
      <c r="W335" s="187">
        <f t="shared" si="79"/>
        <v>1.4949999999999901</v>
      </c>
      <c r="X335" s="187">
        <f t="shared" si="76"/>
        <v>0.6</v>
      </c>
      <c r="Y335" s="165">
        <f t="shared" si="74"/>
        <v>100000</v>
      </c>
      <c r="Z335" s="165"/>
      <c r="AA335" s="188">
        <f t="shared" si="77"/>
        <v>0.25</v>
      </c>
      <c r="AB335" s="188">
        <f t="shared" si="78"/>
        <v>1.4949999999999901</v>
      </c>
      <c r="AC335" s="165">
        <f t="shared" si="75"/>
        <v>100000</v>
      </c>
    </row>
    <row r="336" spans="1:29" ht="12" customHeight="1" x14ac:dyDescent="0.25">
      <c r="A336" s="170" t="s">
        <v>960</v>
      </c>
      <c r="B336" s="177">
        <v>503967</v>
      </c>
      <c r="C336" s="178">
        <v>339253.69</v>
      </c>
      <c r="D336" s="179">
        <v>0</v>
      </c>
      <c r="E336" s="179">
        <v>0</v>
      </c>
      <c r="F336" s="180"/>
      <c r="G336" s="166">
        <f t="shared" si="81"/>
        <v>0</v>
      </c>
      <c r="H336" s="166">
        <f t="shared" si="82"/>
        <v>0</v>
      </c>
      <c r="I336" s="166">
        <f t="shared" si="83"/>
        <v>0</v>
      </c>
      <c r="J336" s="166">
        <f t="shared" si="80"/>
        <v>0</v>
      </c>
      <c r="L336" s="189">
        <f t="shared" si="84"/>
        <v>0</v>
      </c>
      <c r="M336" s="191">
        <f t="shared" si="85"/>
        <v>0</v>
      </c>
      <c r="N336" s="191">
        <f t="shared" si="85"/>
        <v>0</v>
      </c>
      <c r="O336" s="189">
        <f t="shared" si="86"/>
        <v>0</v>
      </c>
      <c r="P336" s="191">
        <f t="shared" si="87"/>
        <v>0</v>
      </c>
      <c r="Q336" s="191">
        <f t="shared" si="87"/>
        <v>0</v>
      </c>
      <c r="R336" s="189">
        <f t="shared" si="88"/>
        <v>0</v>
      </c>
      <c r="S336" s="191">
        <f t="shared" si="89"/>
        <v>0</v>
      </c>
      <c r="T336" s="191">
        <f t="shared" si="89"/>
        <v>0</v>
      </c>
      <c r="W336" s="187">
        <f t="shared" si="79"/>
        <v>1.49999999999999</v>
      </c>
      <c r="X336" s="187">
        <f t="shared" si="76"/>
        <v>0.6</v>
      </c>
      <c r="Y336" s="165">
        <f t="shared" si="74"/>
        <v>100000</v>
      </c>
      <c r="Z336" s="165"/>
      <c r="AA336" s="188">
        <f t="shared" si="77"/>
        <v>0.25</v>
      </c>
      <c r="AB336" s="188">
        <f t="shared" si="78"/>
        <v>1.49999999999999</v>
      </c>
      <c r="AC336" s="165">
        <f t="shared" si="75"/>
        <v>100000</v>
      </c>
    </row>
    <row r="337" spans="1:29" ht="12" customHeight="1" x14ac:dyDescent="0.25">
      <c r="A337" s="170" t="s">
        <v>961</v>
      </c>
      <c r="B337" s="177">
        <v>503975</v>
      </c>
      <c r="C337" s="178">
        <v>1289499</v>
      </c>
      <c r="D337" s="179">
        <v>0.75284742368935531</v>
      </c>
      <c r="E337" s="179">
        <v>0.90305227068807359</v>
      </c>
      <c r="F337" s="180"/>
      <c r="G337" s="166">
        <f t="shared" si="81"/>
        <v>0</v>
      </c>
      <c r="H337" s="166">
        <f t="shared" si="82"/>
        <v>0</v>
      </c>
      <c r="I337" s="166">
        <f t="shared" si="83"/>
        <v>0</v>
      </c>
      <c r="J337" s="166">
        <f t="shared" si="80"/>
        <v>0</v>
      </c>
      <c r="L337" s="189">
        <f t="shared" si="84"/>
        <v>0</v>
      </c>
      <c r="M337" s="191">
        <f t="shared" si="85"/>
        <v>0</v>
      </c>
      <c r="N337" s="191">
        <f t="shared" si="85"/>
        <v>0</v>
      </c>
      <c r="O337" s="189">
        <f t="shared" si="86"/>
        <v>0</v>
      </c>
      <c r="P337" s="191">
        <f t="shared" si="87"/>
        <v>0</v>
      </c>
      <c r="Q337" s="191">
        <f t="shared" si="87"/>
        <v>0</v>
      </c>
      <c r="R337" s="189">
        <f t="shared" si="88"/>
        <v>0</v>
      </c>
      <c r="S337" s="191">
        <f t="shared" si="89"/>
        <v>0</v>
      </c>
      <c r="T337" s="191">
        <f t="shared" si="89"/>
        <v>0</v>
      </c>
      <c r="W337" s="187">
        <f t="shared" si="79"/>
        <v>1.5049999999999899</v>
      </c>
      <c r="X337" s="187">
        <f t="shared" si="76"/>
        <v>0.6</v>
      </c>
      <c r="Y337" s="165">
        <f t="shared" si="74"/>
        <v>100000</v>
      </c>
      <c r="Z337" s="165"/>
      <c r="AA337" s="188">
        <f t="shared" si="77"/>
        <v>0.25</v>
      </c>
      <c r="AB337" s="188">
        <f t="shared" si="78"/>
        <v>1.5049999999999899</v>
      </c>
      <c r="AC337" s="165">
        <f t="shared" si="75"/>
        <v>100000</v>
      </c>
    </row>
    <row r="338" spans="1:29" ht="12" customHeight="1" x14ac:dyDescent="0.25">
      <c r="A338" s="170" t="s">
        <v>962</v>
      </c>
      <c r="B338" s="177">
        <v>503983</v>
      </c>
      <c r="C338" s="178">
        <v>493206.76</v>
      </c>
      <c r="D338" s="179">
        <v>0</v>
      </c>
      <c r="E338" s="179">
        <v>0</v>
      </c>
      <c r="F338" s="180"/>
      <c r="G338" s="166">
        <f t="shared" si="81"/>
        <v>0</v>
      </c>
      <c r="H338" s="166">
        <f t="shared" si="82"/>
        <v>0</v>
      </c>
      <c r="I338" s="166">
        <f t="shared" si="83"/>
        <v>0</v>
      </c>
      <c r="J338" s="166">
        <f t="shared" si="80"/>
        <v>0</v>
      </c>
      <c r="L338" s="189">
        <f t="shared" si="84"/>
        <v>0</v>
      </c>
      <c r="M338" s="191">
        <f t="shared" si="85"/>
        <v>0</v>
      </c>
      <c r="N338" s="191">
        <f t="shared" si="85"/>
        <v>0</v>
      </c>
      <c r="O338" s="189">
        <f t="shared" si="86"/>
        <v>0</v>
      </c>
      <c r="P338" s="191">
        <f t="shared" si="87"/>
        <v>0</v>
      </c>
      <c r="Q338" s="191">
        <f t="shared" si="87"/>
        <v>0</v>
      </c>
      <c r="R338" s="189">
        <f t="shared" si="88"/>
        <v>0</v>
      </c>
      <c r="S338" s="191">
        <f t="shared" si="89"/>
        <v>0</v>
      </c>
      <c r="T338" s="191">
        <f t="shared" si="89"/>
        <v>0</v>
      </c>
      <c r="W338" s="187">
        <f t="shared" si="79"/>
        <v>1.5099999999999898</v>
      </c>
      <c r="X338" s="187">
        <f t="shared" si="76"/>
        <v>0.6</v>
      </c>
      <c r="Y338" s="165">
        <f t="shared" si="74"/>
        <v>100000</v>
      </c>
      <c r="Z338" s="165"/>
      <c r="AA338" s="188">
        <f t="shared" si="77"/>
        <v>0.25</v>
      </c>
      <c r="AB338" s="188">
        <f t="shared" si="78"/>
        <v>1.5099999999999898</v>
      </c>
      <c r="AC338" s="165">
        <f t="shared" si="75"/>
        <v>100000</v>
      </c>
    </row>
    <row r="339" spans="1:29" ht="12" customHeight="1" x14ac:dyDescent="0.25">
      <c r="A339" s="170" t="s">
        <v>963</v>
      </c>
      <c r="B339" s="177">
        <v>503991</v>
      </c>
      <c r="C339" s="178">
        <v>1594130.36</v>
      </c>
      <c r="D339" s="179">
        <v>186.08641265699248</v>
      </c>
      <c r="E339" s="179">
        <v>3.9347083258611297</v>
      </c>
      <c r="F339" s="180"/>
      <c r="G339" s="166">
        <f t="shared" si="81"/>
        <v>1</v>
      </c>
      <c r="H339" s="166">
        <f t="shared" si="82"/>
        <v>0</v>
      </c>
      <c r="I339" s="166">
        <f t="shared" si="83"/>
        <v>0</v>
      </c>
      <c r="J339" s="166">
        <f t="shared" si="80"/>
        <v>1</v>
      </c>
      <c r="L339" s="189">
        <f t="shared" si="84"/>
        <v>1594130.36</v>
      </c>
      <c r="M339" s="191">
        <f t="shared" si="85"/>
        <v>1.8608641265699248</v>
      </c>
      <c r="N339" s="191">
        <f t="shared" si="85"/>
        <v>3.9347083258611297E-2</v>
      </c>
      <c r="O339" s="189">
        <f t="shared" si="86"/>
        <v>0</v>
      </c>
      <c r="P339" s="191">
        <f t="shared" si="87"/>
        <v>0</v>
      </c>
      <c r="Q339" s="191">
        <f t="shared" si="87"/>
        <v>0</v>
      </c>
      <c r="R339" s="189">
        <f t="shared" si="88"/>
        <v>0</v>
      </c>
      <c r="S339" s="191">
        <f t="shared" si="89"/>
        <v>0</v>
      </c>
      <c r="T339" s="191">
        <f t="shared" si="89"/>
        <v>0</v>
      </c>
      <c r="W339" s="187">
        <f t="shared" si="79"/>
        <v>1.5149999999999897</v>
      </c>
      <c r="X339" s="187">
        <f t="shared" si="76"/>
        <v>0.6</v>
      </c>
      <c r="Y339" s="165">
        <f t="shared" si="74"/>
        <v>100000</v>
      </c>
      <c r="Z339" s="165"/>
      <c r="AA339" s="188">
        <f t="shared" si="77"/>
        <v>0.25</v>
      </c>
      <c r="AB339" s="188">
        <f t="shared" si="78"/>
        <v>1.5149999999999897</v>
      </c>
      <c r="AC339" s="165">
        <f t="shared" si="75"/>
        <v>100000</v>
      </c>
    </row>
    <row r="340" spans="1:29" ht="12" customHeight="1" x14ac:dyDescent="0.25">
      <c r="A340" s="170" t="s">
        <v>964</v>
      </c>
      <c r="B340" s="177">
        <v>504009</v>
      </c>
      <c r="C340" s="178">
        <v>8543056.790000001</v>
      </c>
      <c r="D340" s="179">
        <v>0</v>
      </c>
      <c r="E340" s="179">
        <v>0.76641887803721354</v>
      </c>
      <c r="F340" s="180"/>
      <c r="G340" s="166">
        <f t="shared" si="81"/>
        <v>0</v>
      </c>
      <c r="H340" s="166">
        <f t="shared" si="82"/>
        <v>0</v>
      </c>
      <c r="I340" s="166">
        <f t="shared" si="83"/>
        <v>0</v>
      </c>
      <c r="J340" s="166">
        <f t="shared" si="80"/>
        <v>0</v>
      </c>
      <c r="L340" s="189">
        <f t="shared" si="84"/>
        <v>0</v>
      </c>
      <c r="M340" s="191">
        <f t="shared" si="85"/>
        <v>0</v>
      </c>
      <c r="N340" s="191">
        <f t="shared" si="85"/>
        <v>0</v>
      </c>
      <c r="O340" s="189">
        <f t="shared" si="86"/>
        <v>0</v>
      </c>
      <c r="P340" s="191">
        <f t="shared" si="87"/>
        <v>0</v>
      </c>
      <c r="Q340" s="191">
        <f t="shared" si="87"/>
        <v>0</v>
      </c>
      <c r="R340" s="189">
        <f t="shared" si="88"/>
        <v>0</v>
      </c>
      <c r="S340" s="191">
        <f t="shared" si="89"/>
        <v>0</v>
      </c>
      <c r="T340" s="191">
        <f t="shared" si="89"/>
        <v>0</v>
      </c>
      <c r="W340" s="187">
        <f t="shared" si="79"/>
        <v>1.5199999999999896</v>
      </c>
      <c r="X340" s="187">
        <f t="shared" si="76"/>
        <v>0.6</v>
      </c>
      <c r="Y340" s="165">
        <f t="shared" si="74"/>
        <v>100000</v>
      </c>
      <c r="Z340" s="165"/>
      <c r="AA340" s="188">
        <f t="shared" si="77"/>
        <v>0.25</v>
      </c>
      <c r="AB340" s="188">
        <f t="shared" si="78"/>
        <v>1.5199999999999896</v>
      </c>
      <c r="AC340" s="165">
        <f t="shared" si="75"/>
        <v>100000</v>
      </c>
    </row>
    <row r="341" spans="1:29" ht="12" customHeight="1" x14ac:dyDescent="0.25">
      <c r="A341" s="170" t="s">
        <v>965</v>
      </c>
      <c r="B341" s="177">
        <v>504017</v>
      </c>
      <c r="C341" s="178">
        <v>3355107.8600000003</v>
      </c>
      <c r="D341" s="179">
        <v>41.60429375883016</v>
      </c>
      <c r="E341" s="179">
        <v>8.1542800236532482</v>
      </c>
      <c r="F341" s="180"/>
      <c r="G341" s="166">
        <f t="shared" si="81"/>
        <v>0</v>
      </c>
      <c r="H341" s="166">
        <f t="shared" si="82"/>
        <v>0</v>
      </c>
      <c r="I341" s="166">
        <f t="shared" si="83"/>
        <v>0</v>
      </c>
      <c r="J341" s="166">
        <f t="shared" si="80"/>
        <v>0</v>
      </c>
      <c r="L341" s="189">
        <f t="shared" si="84"/>
        <v>0</v>
      </c>
      <c r="M341" s="191">
        <f t="shared" si="85"/>
        <v>0</v>
      </c>
      <c r="N341" s="191">
        <f t="shared" si="85"/>
        <v>0</v>
      </c>
      <c r="O341" s="189">
        <f t="shared" si="86"/>
        <v>0</v>
      </c>
      <c r="P341" s="191">
        <f t="shared" si="87"/>
        <v>0</v>
      </c>
      <c r="Q341" s="191">
        <f t="shared" si="87"/>
        <v>0</v>
      </c>
      <c r="R341" s="189">
        <f t="shared" si="88"/>
        <v>0</v>
      </c>
      <c r="S341" s="191">
        <f t="shared" si="89"/>
        <v>0</v>
      </c>
      <c r="T341" s="191">
        <f t="shared" si="89"/>
        <v>0</v>
      </c>
      <c r="W341" s="187">
        <f t="shared" si="79"/>
        <v>1.5249999999999895</v>
      </c>
      <c r="X341" s="187">
        <f t="shared" si="76"/>
        <v>0.6</v>
      </c>
      <c r="Y341" s="165">
        <f t="shared" si="74"/>
        <v>100000</v>
      </c>
      <c r="Z341" s="165"/>
      <c r="AA341" s="188">
        <f t="shared" si="77"/>
        <v>0.25</v>
      </c>
      <c r="AB341" s="188">
        <f t="shared" si="78"/>
        <v>1.5249999999999895</v>
      </c>
      <c r="AC341" s="165">
        <f t="shared" si="75"/>
        <v>100000</v>
      </c>
    </row>
    <row r="342" spans="1:29" ht="12" customHeight="1" x14ac:dyDescent="0.25">
      <c r="A342" s="170" t="s">
        <v>966</v>
      </c>
      <c r="B342" s="177">
        <v>504025</v>
      </c>
      <c r="C342" s="178">
        <v>12817223.84</v>
      </c>
      <c r="D342" s="179">
        <v>27.359655989280125</v>
      </c>
      <c r="E342" s="179">
        <v>2.7139514324031651</v>
      </c>
      <c r="F342" s="180"/>
      <c r="G342" s="166">
        <f t="shared" si="81"/>
        <v>0</v>
      </c>
      <c r="H342" s="166">
        <f t="shared" si="82"/>
        <v>0</v>
      </c>
      <c r="I342" s="166">
        <f t="shared" si="83"/>
        <v>0</v>
      </c>
      <c r="J342" s="166">
        <f t="shared" si="80"/>
        <v>0</v>
      </c>
      <c r="L342" s="189">
        <f t="shared" si="84"/>
        <v>0</v>
      </c>
      <c r="M342" s="191">
        <f t="shared" si="85"/>
        <v>0</v>
      </c>
      <c r="N342" s="191">
        <f t="shared" si="85"/>
        <v>0</v>
      </c>
      <c r="O342" s="189">
        <f t="shared" si="86"/>
        <v>0</v>
      </c>
      <c r="P342" s="191">
        <f t="shared" si="87"/>
        <v>0</v>
      </c>
      <c r="Q342" s="191">
        <f t="shared" si="87"/>
        <v>0</v>
      </c>
      <c r="R342" s="189">
        <f t="shared" si="88"/>
        <v>0</v>
      </c>
      <c r="S342" s="191">
        <f t="shared" si="89"/>
        <v>0</v>
      </c>
      <c r="T342" s="191">
        <f t="shared" si="89"/>
        <v>0</v>
      </c>
      <c r="W342" s="187">
        <f t="shared" si="79"/>
        <v>1.5299999999999894</v>
      </c>
      <c r="X342" s="187">
        <f t="shared" si="76"/>
        <v>0.6</v>
      </c>
      <c r="Y342" s="165">
        <f t="shared" si="74"/>
        <v>100000</v>
      </c>
      <c r="Z342" s="165"/>
      <c r="AA342" s="188">
        <f t="shared" si="77"/>
        <v>0.25</v>
      </c>
      <c r="AB342" s="188">
        <f t="shared" si="78"/>
        <v>1.5299999999999894</v>
      </c>
      <c r="AC342" s="165">
        <f t="shared" si="75"/>
        <v>100000</v>
      </c>
    </row>
    <row r="343" spans="1:29" ht="12" customHeight="1" x14ac:dyDescent="0.25">
      <c r="A343" s="170" t="s">
        <v>967</v>
      </c>
      <c r="B343" s="177">
        <v>504033</v>
      </c>
      <c r="C343" s="178">
        <v>105992.16</v>
      </c>
      <c r="D343" s="179">
        <v>0</v>
      </c>
      <c r="E343" s="179">
        <v>114.57784236117085</v>
      </c>
      <c r="F343" s="180"/>
      <c r="G343" s="166">
        <f t="shared" si="81"/>
        <v>0</v>
      </c>
      <c r="H343" s="166">
        <f t="shared" si="82"/>
        <v>1</v>
      </c>
      <c r="I343" s="166">
        <f t="shared" si="83"/>
        <v>0</v>
      </c>
      <c r="J343" s="166">
        <f t="shared" si="80"/>
        <v>1</v>
      </c>
      <c r="L343" s="189">
        <f t="shared" si="84"/>
        <v>0</v>
      </c>
      <c r="M343" s="191">
        <f t="shared" si="85"/>
        <v>0</v>
      </c>
      <c r="N343" s="191">
        <f t="shared" si="85"/>
        <v>0</v>
      </c>
      <c r="O343" s="189">
        <f t="shared" si="86"/>
        <v>105992.16</v>
      </c>
      <c r="P343" s="191">
        <f t="shared" si="87"/>
        <v>0</v>
      </c>
      <c r="Q343" s="191">
        <f t="shared" si="87"/>
        <v>1.1457784236117086</v>
      </c>
      <c r="R343" s="189">
        <f t="shared" si="88"/>
        <v>0</v>
      </c>
      <c r="S343" s="191">
        <f t="shared" si="89"/>
        <v>0</v>
      </c>
      <c r="T343" s="191">
        <f t="shared" si="89"/>
        <v>0</v>
      </c>
      <c r="W343" s="187">
        <f t="shared" si="79"/>
        <v>1.5349999999999893</v>
      </c>
      <c r="X343" s="187">
        <f t="shared" si="76"/>
        <v>0.6</v>
      </c>
      <c r="Y343" s="165">
        <f t="shared" si="74"/>
        <v>100000</v>
      </c>
      <c r="Z343" s="165"/>
      <c r="AA343" s="188">
        <f t="shared" si="77"/>
        <v>0.25</v>
      </c>
      <c r="AB343" s="188">
        <f t="shared" si="78"/>
        <v>1.5349999999999893</v>
      </c>
      <c r="AC343" s="165">
        <f t="shared" si="75"/>
        <v>100000</v>
      </c>
    </row>
    <row r="344" spans="1:29" ht="12" customHeight="1" x14ac:dyDescent="0.25">
      <c r="A344" s="170" t="s">
        <v>968</v>
      </c>
      <c r="B344" s="177">
        <v>504041</v>
      </c>
      <c r="C344" s="178">
        <v>1187402.23</v>
      </c>
      <c r="D344" s="179">
        <v>17.276827078217636</v>
      </c>
      <c r="E344" s="179">
        <v>6.793174878911926</v>
      </c>
      <c r="F344" s="180"/>
      <c r="G344" s="166">
        <f t="shared" si="81"/>
        <v>0</v>
      </c>
      <c r="H344" s="166">
        <f t="shared" si="82"/>
        <v>0</v>
      </c>
      <c r="I344" s="166">
        <f t="shared" si="83"/>
        <v>0</v>
      </c>
      <c r="J344" s="166">
        <f t="shared" si="80"/>
        <v>0</v>
      </c>
      <c r="L344" s="189">
        <f t="shared" si="84"/>
        <v>0</v>
      </c>
      <c r="M344" s="191">
        <f t="shared" si="85"/>
        <v>0</v>
      </c>
      <c r="N344" s="191">
        <f t="shared" si="85"/>
        <v>0</v>
      </c>
      <c r="O344" s="189">
        <f t="shared" si="86"/>
        <v>0</v>
      </c>
      <c r="P344" s="191">
        <f t="shared" si="87"/>
        <v>0</v>
      </c>
      <c r="Q344" s="191">
        <f t="shared" si="87"/>
        <v>0</v>
      </c>
      <c r="R344" s="189">
        <f t="shared" si="88"/>
        <v>0</v>
      </c>
      <c r="S344" s="191">
        <f t="shared" si="89"/>
        <v>0</v>
      </c>
      <c r="T344" s="191">
        <f t="shared" si="89"/>
        <v>0</v>
      </c>
      <c r="W344" s="187">
        <f t="shared" si="79"/>
        <v>1.5399999999999892</v>
      </c>
      <c r="X344" s="187">
        <f t="shared" si="76"/>
        <v>0.6</v>
      </c>
      <c r="Y344" s="165">
        <f t="shared" si="74"/>
        <v>100000</v>
      </c>
      <c r="Z344" s="165"/>
      <c r="AA344" s="188">
        <f t="shared" si="77"/>
        <v>0.25</v>
      </c>
      <c r="AB344" s="188">
        <f t="shared" si="78"/>
        <v>1.5399999999999892</v>
      </c>
      <c r="AC344" s="165">
        <f t="shared" si="75"/>
        <v>100000</v>
      </c>
    </row>
    <row r="345" spans="1:29" ht="12" customHeight="1" x14ac:dyDescent="0.25">
      <c r="A345" s="170" t="s">
        <v>969</v>
      </c>
      <c r="B345" s="177">
        <v>504050</v>
      </c>
      <c r="C345" s="178">
        <v>1709803.2999999998</v>
      </c>
      <c r="D345" s="179">
        <v>0</v>
      </c>
      <c r="E345" s="179">
        <v>0</v>
      </c>
      <c r="F345" s="180"/>
      <c r="G345" s="166">
        <f t="shared" si="81"/>
        <v>0</v>
      </c>
      <c r="H345" s="166">
        <f t="shared" si="82"/>
        <v>0</v>
      </c>
      <c r="I345" s="166">
        <f t="shared" si="83"/>
        <v>0</v>
      </c>
      <c r="J345" s="166">
        <f t="shared" si="80"/>
        <v>0</v>
      </c>
      <c r="L345" s="189">
        <f t="shared" si="84"/>
        <v>0</v>
      </c>
      <c r="M345" s="191">
        <f t="shared" si="85"/>
        <v>0</v>
      </c>
      <c r="N345" s="191">
        <f t="shared" si="85"/>
        <v>0</v>
      </c>
      <c r="O345" s="189">
        <f t="shared" si="86"/>
        <v>0</v>
      </c>
      <c r="P345" s="191">
        <f t="shared" si="87"/>
        <v>0</v>
      </c>
      <c r="Q345" s="191">
        <f t="shared" si="87"/>
        <v>0</v>
      </c>
      <c r="R345" s="189">
        <f t="shared" si="88"/>
        <v>0</v>
      </c>
      <c r="S345" s="191">
        <f t="shared" si="89"/>
        <v>0</v>
      </c>
      <c r="T345" s="191">
        <f t="shared" si="89"/>
        <v>0</v>
      </c>
      <c r="W345" s="187">
        <f t="shared" si="79"/>
        <v>1.544999999999989</v>
      </c>
      <c r="X345" s="187">
        <f t="shared" si="76"/>
        <v>0.6</v>
      </c>
      <c r="Y345" s="165">
        <f t="shared" si="74"/>
        <v>100000</v>
      </c>
      <c r="Z345" s="165"/>
      <c r="AA345" s="188">
        <f t="shared" si="77"/>
        <v>0.25</v>
      </c>
      <c r="AB345" s="188">
        <f t="shared" si="78"/>
        <v>1.544999999999989</v>
      </c>
      <c r="AC345" s="165">
        <f t="shared" si="75"/>
        <v>100000</v>
      </c>
    </row>
    <row r="346" spans="1:29" ht="12" customHeight="1" x14ac:dyDescent="0.25">
      <c r="A346" s="170" t="s">
        <v>970</v>
      </c>
      <c r="B346" s="177">
        <v>504068</v>
      </c>
      <c r="C346" s="178">
        <v>2012637.79</v>
      </c>
      <c r="D346" s="179">
        <v>0</v>
      </c>
      <c r="E346" s="179">
        <v>6.1486403870017758</v>
      </c>
      <c r="F346" s="180"/>
      <c r="G346" s="166">
        <f t="shared" si="81"/>
        <v>0</v>
      </c>
      <c r="H346" s="166">
        <f t="shared" si="82"/>
        <v>0</v>
      </c>
      <c r="I346" s="166">
        <f t="shared" si="83"/>
        <v>0</v>
      </c>
      <c r="J346" s="166">
        <f t="shared" si="80"/>
        <v>0</v>
      </c>
      <c r="L346" s="189">
        <f t="shared" si="84"/>
        <v>0</v>
      </c>
      <c r="M346" s="191">
        <f t="shared" si="85"/>
        <v>0</v>
      </c>
      <c r="N346" s="191">
        <f t="shared" si="85"/>
        <v>0</v>
      </c>
      <c r="O346" s="189">
        <f t="shared" si="86"/>
        <v>0</v>
      </c>
      <c r="P346" s="191">
        <f t="shared" si="87"/>
        <v>0</v>
      </c>
      <c r="Q346" s="191">
        <f t="shared" si="87"/>
        <v>0</v>
      </c>
      <c r="R346" s="189">
        <f t="shared" si="88"/>
        <v>0</v>
      </c>
      <c r="S346" s="191">
        <f t="shared" si="89"/>
        <v>0</v>
      </c>
      <c r="T346" s="191">
        <f t="shared" si="89"/>
        <v>0</v>
      </c>
      <c r="W346" s="187">
        <f t="shared" si="79"/>
        <v>1.5499999999999889</v>
      </c>
      <c r="X346" s="187">
        <f t="shared" si="76"/>
        <v>0.6</v>
      </c>
      <c r="Y346" s="165">
        <f t="shared" si="74"/>
        <v>100000</v>
      </c>
      <c r="Z346" s="165"/>
      <c r="AA346" s="188">
        <f t="shared" si="77"/>
        <v>0.25</v>
      </c>
      <c r="AB346" s="188">
        <f t="shared" si="78"/>
        <v>1.5499999999999889</v>
      </c>
      <c r="AC346" s="165">
        <f t="shared" si="75"/>
        <v>100000</v>
      </c>
    </row>
    <row r="347" spans="1:29" ht="12" customHeight="1" x14ac:dyDescent="0.25">
      <c r="A347" s="170" t="s">
        <v>971</v>
      </c>
      <c r="B347" s="177">
        <v>504076</v>
      </c>
      <c r="C347" s="178">
        <v>1041666.0499999999</v>
      </c>
      <c r="D347" s="179">
        <v>210.69679001249972</v>
      </c>
      <c r="E347" s="179">
        <v>27.260030217937892</v>
      </c>
      <c r="F347" s="180"/>
      <c r="G347" s="166">
        <f t="shared" si="81"/>
        <v>1</v>
      </c>
      <c r="H347" s="166">
        <f t="shared" si="82"/>
        <v>1</v>
      </c>
      <c r="I347" s="166">
        <f t="shared" si="83"/>
        <v>1</v>
      </c>
      <c r="J347" s="166">
        <f t="shared" si="80"/>
        <v>1</v>
      </c>
      <c r="L347" s="189">
        <f t="shared" si="84"/>
        <v>1041666.0499999999</v>
      </c>
      <c r="M347" s="191">
        <f t="shared" si="85"/>
        <v>2.1069679001249972</v>
      </c>
      <c r="N347" s="191">
        <f t="shared" si="85"/>
        <v>0.27260030217937892</v>
      </c>
      <c r="O347" s="189">
        <f t="shared" si="86"/>
        <v>1041666.0499999999</v>
      </c>
      <c r="P347" s="191">
        <f t="shared" si="87"/>
        <v>2.1069679001249972</v>
      </c>
      <c r="Q347" s="191">
        <f t="shared" si="87"/>
        <v>0.27260030217937892</v>
      </c>
      <c r="R347" s="189">
        <f t="shared" si="88"/>
        <v>1041666.0499999999</v>
      </c>
      <c r="S347" s="191">
        <f t="shared" si="89"/>
        <v>2.1069679001249972</v>
      </c>
      <c r="T347" s="191">
        <f t="shared" si="89"/>
        <v>0.27260030217937892</v>
      </c>
      <c r="W347" s="187">
        <f t="shared" si="79"/>
        <v>1.5549999999999888</v>
      </c>
      <c r="X347" s="187">
        <f t="shared" si="76"/>
        <v>0.6</v>
      </c>
      <c r="Y347" s="165">
        <f t="shared" si="74"/>
        <v>100000</v>
      </c>
      <c r="Z347" s="165"/>
      <c r="AA347" s="188">
        <f t="shared" si="77"/>
        <v>0.25</v>
      </c>
      <c r="AB347" s="188">
        <f t="shared" si="78"/>
        <v>1.5549999999999888</v>
      </c>
      <c r="AC347" s="165">
        <f t="shared" si="75"/>
        <v>100000</v>
      </c>
    </row>
    <row r="348" spans="1:29" ht="12" customHeight="1" x14ac:dyDescent="0.25">
      <c r="A348" s="170" t="s">
        <v>972</v>
      </c>
      <c r="B348" s="177">
        <v>504084</v>
      </c>
      <c r="C348" s="178">
        <v>294494.78999999998</v>
      </c>
      <c r="D348" s="179">
        <v>9.5092785852001001</v>
      </c>
      <c r="E348" s="179">
        <v>50.549301738071492</v>
      </c>
      <c r="F348" s="180"/>
      <c r="G348" s="166">
        <f t="shared" si="81"/>
        <v>0</v>
      </c>
      <c r="H348" s="166">
        <f t="shared" si="82"/>
        <v>1</v>
      </c>
      <c r="I348" s="166">
        <f t="shared" si="83"/>
        <v>0</v>
      </c>
      <c r="J348" s="166">
        <f t="shared" si="80"/>
        <v>1</v>
      </c>
      <c r="L348" s="189">
        <f t="shared" si="84"/>
        <v>0</v>
      </c>
      <c r="M348" s="191">
        <f t="shared" si="85"/>
        <v>0</v>
      </c>
      <c r="N348" s="191">
        <f t="shared" si="85"/>
        <v>0</v>
      </c>
      <c r="O348" s="189">
        <f t="shared" si="86"/>
        <v>294494.78999999998</v>
      </c>
      <c r="P348" s="191">
        <f t="shared" si="87"/>
        <v>9.5092785852000997E-2</v>
      </c>
      <c r="Q348" s="191">
        <f t="shared" si="87"/>
        <v>0.50549301738071495</v>
      </c>
      <c r="R348" s="189">
        <f t="shared" si="88"/>
        <v>0</v>
      </c>
      <c r="S348" s="191">
        <f t="shared" si="89"/>
        <v>0</v>
      </c>
      <c r="T348" s="191">
        <f t="shared" si="89"/>
        <v>0</v>
      </c>
      <c r="W348" s="187">
        <f t="shared" si="79"/>
        <v>1.5599999999999887</v>
      </c>
      <c r="X348" s="187">
        <f t="shared" si="76"/>
        <v>0.6</v>
      </c>
      <c r="Y348" s="165">
        <f t="shared" si="74"/>
        <v>100000</v>
      </c>
      <c r="Z348" s="165"/>
      <c r="AA348" s="188">
        <f t="shared" si="77"/>
        <v>0.25</v>
      </c>
      <c r="AB348" s="188">
        <f t="shared" si="78"/>
        <v>1.5599999999999887</v>
      </c>
      <c r="AC348" s="165">
        <f t="shared" si="75"/>
        <v>100000</v>
      </c>
    </row>
    <row r="349" spans="1:29" ht="12" customHeight="1" x14ac:dyDescent="0.25">
      <c r="A349" s="170" t="s">
        <v>973</v>
      </c>
      <c r="B349" s="177">
        <v>504092</v>
      </c>
      <c r="C349" s="178">
        <v>1717453.69</v>
      </c>
      <c r="D349" s="179">
        <v>0</v>
      </c>
      <c r="E349" s="179">
        <v>3.2611254863005943</v>
      </c>
      <c r="F349" s="180"/>
      <c r="G349" s="166">
        <f t="shared" si="81"/>
        <v>0</v>
      </c>
      <c r="H349" s="166">
        <f t="shared" si="82"/>
        <v>0</v>
      </c>
      <c r="I349" s="166">
        <f t="shared" si="83"/>
        <v>0</v>
      </c>
      <c r="J349" s="166">
        <f t="shared" si="80"/>
        <v>0</v>
      </c>
      <c r="L349" s="189">
        <f t="shared" si="84"/>
        <v>0</v>
      </c>
      <c r="M349" s="191">
        <f t="shared" si="85"/>
        <v>0</v>
      </c>
      <c r="N349" s="191">
        <f t="shared" si="85"/>
        <v>0</v>
      </c>
      <c r="O349" s="189">
        <f t="shared" si="86"/>
        <v>0</v>
      </c>
      <c r="P349" s="191">
        <f t="shared" si="87"/>
        <v>0</v>
      </c>
      <c r="Q349" s="191">
        <f t="shared" si="87"/>
        <v>0</v>
      </c>
      <c r="R349" s="189">
        <f t="shared" si="88"/>
        <v>0</v>
      </c>
      <c r="S349" s="191">
        <f t="shared" si="89"/>
        <v>0</v>
      </c>
      <c r="T349" s="191">
        <f t="shared" si="89"/>
        <v>0</v>
      </c>
      <c r="W349" s="187">
        <f t="shared" si="79"/>
        <v>1.5649999999999886</v>
      </c>
      <c r="X349" s="187">
        <f t="shared" si="76"/>
        <v>0.6</v>
      </c>
      <c r="Y349" s="165">
        <f t="shared" si="74"/>
        <v>100000</v>
      </c>
      <c r="Z349" s="165"/>
      <c r="AA349" s="188">
        <f t="shared" si="77"/>
        <v>0.25</v>
      </c>
      <c r="AB349" s="188">
        <f t="shared" si="78"/>
        <v>1.5649999999999886</v>
      </c>
      <c r="AC349" s="165">
        <f t="shared" si="75"/>
        <v>100000</v>
      </c>
    </row>
    <row r="350" spans="1:29" ht="12" customHeight="1" x14ac:dyDescent="0.25">
      <c r="A350" s="170" t="s">
        <v>974</v>
      </c>
      <c r="B350" s="177">
        <v>504106</v>
      </c>
      <c r="C350" s="178">
        <v>2397112.3600000003</v>
      </c>
      <c r="D350" s="179">
        <v>28.382107211695324</v>
      </c>
      <c r="E350" s="179">
        <v>24.190934462496365</v>
      </c>
      <c r="F350" s="180"/>
      <c r="G350" s="166">
        <f t="shared" si="81"/>
        <v>0</v>
      </c>
      <c r="H350" s="166">
        <f t="shared" si="82"/>
        <v>0</v>
      </c>
      <c r="I350" s="166">
        <f t="shared" si="83"/>
        <v>0</v>
      </c>
      <c r="J350" s="166">
        <f t="shared" si="80"/>
        <v>0</v>
      </c>
      <c r="L350" s="189">
        <f t="shared" si="84"/>
        <v>0</v>
      </c>
      <c r="M350" s="191">
        <f t="shared" si="85"/>
        <v>0</v>
      </c>
      <c r="N350" s="191">
        <f t="shared" si="85"/>
        <v>0</v>
      </c>
      <c r="O350" s="189">
        <f t="shared" si="86"/>
        <v>0</v>
      </c>
      <c r="P350" s="191">
        <f t="shared" si="87"/>
        <v>0</v>
      </c>
      <c r="Q350" s="191">
        <f t="shared" si="87"/>
        <v>0</v>
      </c>
      <c r="R350" s="189">
        <f t="shared" si="88"/>
        <v>0</v>
      </c>
      <c r="S350" s="191">
        <f t="shared" si="89"/>
        <v>0</v>
      </c>
      <c r="T350" s="191">
        <f t="shared" si="89"/>
        <v>0</v>
      </c>
      <c r="W350" s="187">
        <f t="shared" si="79"/>
        <v>1.5699999999999885</v>
      </c>
      <c r="X350" s="187">
        <f t="shared" si="76"/>
        <v>0.6</v>
      </c>
      <c r="Y350" s="165">
        <f t="shared" si="74"/>
        <v>100000</v>
      </c>
      <c r="Z350" s="165"/>
      <c r="AA350" s="188">
        <f t="shared" si="77"/>
        <v>0.25</v>
      </c>
      <c r="AB350" s="188">
        <f t="shared" si="78"/>
        <v>1.5699999999999885</v>
      </c>
      <c r="AC350" s="165">
        <f t="shared" si="75"/>
        <v>100000</v>
      </c>
    </row>
    <row r="351" spans="1:29" ht="12" customHeight="1" x14ac:dyDescent="0.25">
      <c r="A351" s="170" t="s">
        <v>975</v>
      </c>
      <c r="B351" s="177">
        <v>504114</v>
      </c>
      <c r="C351" s="178">
        <v>891165.08</v>
      </c>
      <c r="D351" s="179">
        <v>121.95997064876016</v>
      </c>
      <c r="E351" s="179">
        <v>6.0707136325404498</v>
      </c>
      <c r="F351" s="180"/>
      <c r="G351" s="166">
        <f t="shared" si="81"/>
        <v>1</v>
      </c>
      <c r="H351" s="166">
        <f t="shared" si="82"/>
        <v>0</v>
      </c>
      <c r="I351" s="166">
        <f t="shared" si="83"/>
        <v>0</v>
      </c>
      <c r="J351" s="166">
        <f t="shared" si="80"/>
        <v>1</v>
      </c>
      <c r="L351" s="189">
        <f t="shared" si="84"/>
        <v>891165.08</v>
      </c>
      <c r="M351" s="191">
        <f t="shared" si="85"/>
        <v>1.2195997064876016</v>
      </c>
      <c r="N351" s="191">
        <f t="shared" si="85"/>
        <v>6.0707136325404497E-2</v>
      </c>
      <c r="O351" s="189">
        <f t="shared" si="86"/>
        <v>0</v>
      </c>
      <c r="P351" s="191">
        <f t="shared" si="87"/>
        <v>0</v>
      </c>
      <c r="Q351" s="191">
        <f t="shared" si="87"/>
        <v>0</v>
      </c>
      <c r="R351" s="189">
        <f t="shared" si="88"/>
        <v>0</v>
      </c>
      <c r="S351" s="191">
        <f t="shared" si="89"/>
        <v>0</v>
      </c>
      <c r="T351" s="191">
        <f t="shared" si="89"/>
        <v>0</v>
      </c>
      <c r="W351" s="187">
        <f t="shared" si="79"/>
        <v>1.5749999999999884</v>
      </c>
      <c r="X351" s="187">
        <f t="shared" si="76"/>
        <v>0.6</v>
      </c>
      <c r="Y351" s="165">
        <f t="shared" si="74"/>
        <v>100000</v>
      </c>
      <c r="Z351" s="165"/>
      <c r="AA351" s="188">
        <f t="shared" si="77"/>
        <v>0.25</v>
      </c>
      <c r="AB351" s="188">
        <f t="shared" si="78"/>
        <v>1.5749999999999884</v>
      </c>
      <c r="AC351" s="165">
        <f t="shared" si="75"/>
        <v>100000</v>
      </c>
    </row>
    <row r="352" spans="1:29" ht="12" customHeight="1" x14ac:dyDescent="0.25">
      <c r="A352" s="170" t="s">
        <v>976</v>
      </c>
      <c r="B352" s="177">
        <v>504122</v>
      </c>
      <c r="C352" s="178">
        <v>1252666.6499999999</v>
      </c>
      <c r="D352" s="179">
        <v>72.65632959893999</v>
      </c>
      <c r="E352" s="179">
        <v>8.029955136109038</v>
      </c>
      <c r="F352" s="180"/>
      <c r="G352" s="166">
        <f t="shared" si="81"/>
        <v>1</v>
      </c>
      <c r="H352" s="166">
        <f t="shared" si="82"/>
        <v>0</v>
      </c>
      <c r="I352" s="166">
        <f t="shared" si="83"/>
        <v>0</v>
      </c>
      <c r="J352" s="166">
        <f t="shared" si="80"/>
        <v>1</v>
      </c>
      <c r="L352" s="189">
        <f t="shared" si="84"/>
        <v>1252666.6499999999</v>
      </c>
      <c r="M352" s="191">
        <f t="shared" si="85"/>
        <v>0.72656329598939995</v>
      </c>
      <c r="N352" s="191">
        <f t="shared" si="85"/>
        <v>8.0299551361090377E-2</v>
      </c>
      <c r="O352" s="189">
        <f t="shared" si="86"/>
        <v>0</v>
      </c>
      <c r="P352" s="191">
        <f t="shared" si="87"/>
        <v>0</v>
      </c>
      <c r="Q352" s="191">
        <f t="shared" si="87"/>
        <v>0</v>
      </c>
      <c r="R352" s="189">
        <f t="shared" si="88"/>
        <v>0</v>
      </c>
      <c r="S352" s="191">
        <f t="shared" si="89"/>
        <v>0</v>
      </c>
      <c r="T352" s="191">
        <f t="shared" si="89"/>
        <v>0</v>
      </c>
      <c r="W352" s="187">
        <f t="shared" si="79"/>
        <v>1.5799999999999883</v>
      </c>
      <c r="X352" s="187">
        <f t="shared" si="76"/>
        <v>0.6</v>
      </c>
      <c r="Y352" s="165">
        <f t="shared" si="74"/>
        <v>100000</v>
      </c>
      <c r="Z352" s="165"/>
      <c r="AA352" s="188">
        <f t="shared" si="77"/>
        <v>0.25</v>
      </c>
      <c r="AB352" s="188">
        <f t="shared" si="78"/>
        <v>1.5799999999999883</v>
      </c>
      <c r="AC352" s="165">
        <f t="shared" si="75"/>
        <v>100000</v>
      </c>
    </row>
    <row r="353" spans="1:29" ht="12" customHeight="1" x14ac:dyDescent="0.25">
      <c r="A353" s="170" t="s">
        <v>977</v>
      </c>
      <c r="B353" s="177">
        <v>504131</v>
      </c>
      <c r="C353" s="178">
        <v>2546413.0500000003</v>
      </c>
      <c r="D353" s="179">
        <v>108.25217613458271</v>
      </c>
      <c r="E353" s="179">
        <v>6.9310149820352205</v>
      </c>
      <c r="F353" s="180"/>
      <c r="G353" s="166">
        <f t="shared" si="81"/>
        <v>1</v>
      </c>
      <c r="H353" s="166">
        <f t="shared" si="82"/>
        <v>0</v>
      </c>
      <c r="I353" s="166">
        <f t="shared" si="83"/>
        <v>0</v>
      </c>
      <c r="J353" s="166">
        <f t="shared" si="80"/>
        <v>1</v>
      </c>
      <c r="L353" s="189">
        <f t="shared" si="84"/>
        <v>2546413.0500000003</v>
      </c>
      <c r="M353" s="191">
        <f t="shared" si="85"/>
        <v>1.0825217613458271</v>
      </c>
      <c r="N353" s="191">
        <f t="shared" si="85"/>
        <v>6.9310149820352204E-2</v>
      </c>
      <c r="O353" s="189">
        <f t="shared" si="86"/>
        <v>0</v>
      </c>
      <c r="P353" s="191">
        <f t="shared" si="87"/>
        <v>0</v>
      </c>
      <c r="Q353" s="191">
        <f t="shared" si="87"/>
        <v>0</v>
      </c>
      <c r="R353" s="189">
        <f t="shared" si="88"/>
        <v>0</v>
      </c>
      <c r="S353" s="191">
        <f t="shared" si="89"/>
        <v>0</v>
      </c>
      <c r="T353" s="191">
        <f t="shared" si="89"/>
        <v>0</v>
      </c>
      <c r="W353" s="187">
        <f t="shared" si="79"/>
        <v>1.5849999999999882</v>
      </c>
      <c r="X353" s="187">
        <f t="shared" si="76"/>
        <v>0.6</v>
      </c>
      <c r="Y353" s="165">
        <f t="shared" si="74"/>
        <v>100000</v>
      </c>
      <c r="Z353" s="165"/>
      <c r="AA353" s="188">
        <f t="shared" si="77"/>
        <v>0.25</v>
      </c>
      <c r="AB353" s="188">
        <f t="shared" si="78"/>
        <v>1.5849999999999882</v>
      </c>
      <c r="AC353" s="165">
        <f t="shared" si="75"/>
        <v>100000</v>
      </c>
    </row>
    <row r="354" spans="1:29" ht="12" customHeight="1" x14ac:dyDescent="0.25">
      <c r="A354" s="170" t="s">
        <v>978</v>
      </c>
      <c r="B354" s="177">
        <v>504149</v>
      </c>
      <c r="C354" s="178">
        <v>575556.14</v>
      </c>
      <c r="D354" s="179">
        <v>0</v>
      </c>
      <c r="E354" s="179">
        <v>0</v>
      </c>
      <c r="F354" s="180"/>
      <c r="G354" s="166">
        <f t="shared" si="81"/>
        <v>0</v>
      </c>
      <c r="H354" s="166">
        <f t="shared" si="82"/>
        <v>0</v>
      </c>
      <c r="I354" s="166">
        <f t="shared" si="83"/>
        <v>0</v>
      </c>
      <c r="J354" s="166">
        <f t="shared" si="80"/>
        <v>0</v>
      </c>
      <c r="L354" s="189">
        <f t="shared" si="84"/>
        <v>0</v>
      </c>
      <c r="M354" s="191">
        <f t="shared" si="85"/>
        <v>0</v>
      </c>
      <c r="N354" s="191">
        <f t="shared" si="85"/>
        <v>0</v>
      </c>
      <c r="O354" s="189">
        <f t="shared" si="86"/>
        <v>0</v>
      </c>
      <c r="P354" s="191">
        <f t="shared" si="87"/>
        <v>0</v>
      </c>
      <c r="Q354" s="191">
        <f t="shared" si="87"/>
        <v>0</v>
      </c>
      <c r="R354" s="189">
        <f t="shared" si="88"/>
        <v>0</v>
      </c>
      <c r="S354" s="191">
        <f t="shared" si="89"/>
        <v>0</v>
      </c>
      <c r="T354" s="191">
        <f t="shared" si="89"/>
        <v>0</v>
      </c>
      <c r="W354" s="187">
        <f t="shared" si="79"/>
        <v>1.5899999999999881</v>
      </c>
      <c r="X354" s="187">
        <f t="shared" si="76"/>
        <v>0.6</v>
      </c>
      <c r="Y354" s="165">
        <f t="shared" si="74"/>
        <v>100000</v>
      </c>
      <c r="Z354" s="165"/>
      <c r="AA354" s="188">
        <f t="shared" si="77"/>
        <v>0.25</v>
      </c>
      <c r="AB354" s="188">
        <f t="shared" si="78"/>
        <v>1.5899999999999881</v>
      </c>
      <c r="AC354" s="165">
        <f t="shared" si="75"/>
        <v>100000</v>
      </c>
    </row>
    <row r="355" spans="1:29" ht="12" customHeight="1" x14ac:dyDescent="0.25">
      <c r="A355" s="170" t="s">
        <v>979</v>
      </c>
      <c r="B355" s="177">
        <v>504157</v>
      </c>
      <c r="C355" s="178">
        <v>710125.83000000007</v>
      </c>
      <c r="D355" s="179">
        <v>0</v>
      </c>
      <c r="E355" s="179">
        <v>0</v>
      </c>
      <c r="F355" s="180"/>
      <c r="G355" s="166">
        <f t="shared" si="81"/>
        <v>0</v>
      </c>
      <c r="H355" s="166">
        <f t="shared" si="82"/>
        <v>0</v>
      </c>
      <c r="I355" s="166">
        <f t="shared" si="83"/>
        <v>0</v>
      </c>
      <c r="J355" s="166">
        <f t="shared" si="80"/>
        <v>0</v>
      </c>
      <c r="L355" s="189">
        <f t="shared" si="84"/>
        <v>0</v>
      </c>
      <c r="M355" s="191">
        <f t="shared" si="85"/>
        <v>0</v>
      </c>
      <c r="N355" s="191">
        <f t="shared" si="85"/>
        <v>0</v>
      </c>
      <c r="O355" s="189">
        <f t="shared" si="86"/>
        <v>0</v>
      </c>
      <c r="P355" s="191">
        <f t="shared" si="87"/>
        <v>0</v>
      </c>
      <c r="Q355" s="191">
        <f t="shared" si="87"/>
        <v>0</v>
      </c>
      <c r="R355" s="189">
        <f t="shared" si="88"/>
        <v>0</v>
      </c>
      <c r="S355" s="191">
        <f t="shared" si="89"/>
        <v>0</v>
      </c>
      <c r="T355" s="191">
        <f t="shared" si="89"/>
        <v>0</v>
      </c>
      <c r="W355" s="187">
        <f t="shared" si="79"/>
        <v>1.594999999999988</v>
      </c>
      <c r="X355" s="187">
        <f t="shared" si="76"/>
        <v>0.6</v>
      </c>
      <c r="Y355" s="165">
        <f t="shared" si="74"/>
        <v>100000</v>
      </c>
      <c r="Z355" s="165"/>
      <c r="AA355" s="188">
        <f t="shared" si="77"/>
        <v>0.25</v>
      </c>
      <c r="AB355" s="188">
        <f t="shared" si="78"/>
        <v>1.594999999999988</v>
      </c>
      <c r="AC355" s="165">
        <f t="shared" si="75"/>
        <v>100000</v>
      </c>
    </row>
    <row r="356" spans="1:29" ht="12" customHeight="1" x14ac:dyDescent="0.25">
      <c r="A356" s="170" t="s">
        <v>980</v>
      </c>
      <c r="B356" s="177">
        <v>504165</v>
      </c>
      <c r="C356" s="178">
        <v>2278378.85</v>
      </c>
      <c r="D356" s="179">
        <v>1.9661027840036358</v>
      </c>
      <c r="E356" s="179">
        <v>3.2959970638772389</v>
      </c>
      <c r="F356" s="180"/>
      <c r="G356" s="166">
        <f t="shared" si="81"/>
        <v>0</v>
      </c>
      <c r="H356" s="166">
        <f t="shared" si="82"/>
        <v>0</v>
      </c>
      <c r="I356" s="166">
        <f t="shared" si="83"/>
        <v>0</v>
      </c>
      <c r="J356" s="166">
        <f t="shared" si="80"/>
        <v>0</v>
      </c>
      <c r="L356" s="189">
        <f t="shared" si="84"/>
        <v>0</v>
      </c>
      <c r="M356" s="191">
        <f t="shared" si="85"/>
        <v>0</v>
      </c>
      <c r="N356" s="191">
        <f t="shared" si="85"/>
        <v>0</v>
      </c>
      <c r="O356" s="189">
        <f t="shared" si="86"/>
        <v>0</v>
      </c>
      <c r="P356" s="191">
        <f t="shared" si="87"/>
        <v>0</v>
      </c>
      <c r="Q356" s="191">
        <f t="shared" si="87"/>
        <v>0</v>
      </c>
      <c r="R356" s="189">
        <f t="shared" si="88"/>
        <v>0</v>
      </c>
      <c r="S356" s="191">
        <f t="shared" si="89"/>
        <v>0</v>
      </c>
      <c r="T356" s="191">
        <f t="shared" si="89"/>
        <v>0</v>
      </c>
      <c r="W356" s="187">
        <f t="shared" si="79"/>
        <v>1.5999999999999879</v>
      </c>
      <c r="X356" s="187">
        <f t="shared" si="76"/>
        <v>0.6</v>
      </c>
      <c r="Y356" s="165">
        <f t="shared" ref="Y356:Y419" si="90">$C$1</f>
        <v>100000</v>
      </c>
      <c r="Z356" s="165"/>
      <c r="AA356" s="188">
        <f t="shared" si="77"/>
        <v>0.25</v>
      </c>
      <c r="AB356" s="188">
        <f t="shared" si="78"/>
        <v>1.5999999999999879</v>
      </c>
      <c r="AC356" s="165">
        <f t="shared" ref="AC356:AC419" si="91">$C$1</f>
        <v>100000</v>
      </c>
    </row>
    <row r="357" spans="1:29" ht="12" customHeight="1" x14ac:dyDescent="0.25">
      <c r="A357" s="170" t="s">
        <v>981</v>
      </c>
      <c r="B357" s="177">
        <v>504173</v>
      </c>
      <c r="C357" s="178">
        <v>416290.22</v>
      </c>
      <c r="D357" s="179">
        <v>277.25274449157132</v>
      </c>
      <c r="E357" s="179">
        <v>15.547014292096511</v>
      </c>
      <c r="F357" s="180"/>
      <c r="G357" s="166">
        <f t="shared" si="81"/>
        <v>1</v>
      </c>
      <c r="H357" s="166">
        <f t="shared" si="82"/>
        <v>0</v>
      </c>
      <c r="I357" s="166">
        <f t="shared" si="83"/>
        <v>0</v>
      </c>
      <c r="J357" s="166">
        <f t="shared" si="80"/>
        <v>1</v>
      </c>
      <c r="L357" s="189">
        <f t="shared" si="84"/>
        <v>416290.22</v>
      </c>
      <c r="M357" s="191">
        <f t="shared" si="85"/>
        <v>2.7725274449157133</v>
      </c>
      <c r="N357" s="191">
        <f t="shared" si="85"/>
        <v>0.15547014292096512</v>
      </c>
      <c r="O357" s="189">
        <f t="shared" si="86"/>
        <v>0</v>
      </c>
      <c r="P357" s="191">
        <f t="shared" si="87"/>
        <v>0</v>
      </c>
      <c r="Q357" s="191">
        <f t="shared" si="87"/>
        <v>0</v>
      </c>
      <c r="R357" s="189">
        <f t="shared" si="88"/>
        <v>0</v>
      </c>
      <c r="S357" s="191">
        <f t="shared" si="89"/>
        <v>0</v>
      </c>
      <c r="T357" s="191">
        <f t="shared" si="89"/>
        <v>0</v>
      </c>
      <c r="W357" s="187">
        <f t="shared" si="79"/>
        <v>1.6049999999999878</v>
      </c>
      <c r="X357" s="187">
        <f t="shared" ref="X357:X420" si="92">$D$1/100</f>
        <v>0.6</v>
      </c>
      <c r="Y357" s="165">
        <f t="shared" si="90"/>
        <v>100000</v>
      </c>
      <c r="Z357" s="165"/>
      <c r="AA357" s="188">
        <f t="shared" ref="AA357:AA420" si="93">$E$1/100</f>
        <v>0.25</v>
      </c>
      <c r="AB357" s="188">
        <f t="shared" ref="AB357:AB420" si="94">W357</f>
        <v>1.6049999999999878</v>
      </c>
      <c r="AC357" s="165">
        <f t="shared" si="91"/>
        <v>100000</v>
      </c>
    </row>
    <row r="358" spans="1:29" ht="12" customHeight="1" x14ac:dyDescent="0.25">
      <c r="A358" s="170" t="s">
        <v>982</v>
      </c>
      <c r="B358" s="177">
        <v>504181</v>
      </c>
      <c r="C358" s="178">
        <v>524512.88</v>
      </c>
      <c r="D358" s="179">
        <v>0</v>
      </c>
      <c r="E358" s="179">
        <v>2.8154561237847964</v>
      </c>
      <c r="F358" s="180"/>
      <c r="G358" s="166">
        <f t="shared" si="81"/>
        <v>0</v>
      </c>
      <c r="H358" s="166">
        <f t="shared" si="82"/>
        <v>0</v>
      </c>
      <c r="I358" s="166">
        <f t="shared" si="83"/>
        <v>0</v>
      </c>
      <c r="J358" s="166">
        <f t="shared" si="80"/>
        <v>0</v>
      </c>
      <c r="L358" s="189">
        <f t="shared" si="84"/>
        <v>0</v>
      </c>
      <c r="M358" s="191">
        <f t="shared" si="85"/>
        <v>0</v>
      </c>
      <c r="N358" s="191">
        <f t="shared" si="85"/>
        <v>0</v>
      </c>
      <c r="O358" s="189">
        <f t="shared" si="86"/>
        <v>0</v>
      </c>
      <c r="P358" s="191">
        <f t="shared" si="87"/>
        <v>0</v>
      </c>
      <c r="Q358" s="191">
        <f t="shared" si="87"/>
        <v>0</v>
      </c>
      <c r="R358" s="189">
        <f t="shared" si="88"/>
        <v>0</v>
      </c>
      <c r="S358" s="191">
        <f t="shared" si="89"/>
        <v>0</v>
      </c>
      <c r="T358" s="191">
        <f t="shared" si="89"/>
        <v>0</v>
      </c>
      <c r="W358" s="187">
        <f t="shared" ref="W358:W376" si="95">W357+0.005</f>
        <v>1.6099999999999877</v>
      </c>
      <c r="X358" s="187">
        <f t="shared" si="92"/>
        <v>0.6</v>
      </c>
      <c r="Y358" s="165">
        <f t="shared" si="90"/>
        <v>100000</v>
      </c>
      <c r="Z358" s="165"/>
      <c r="AA358" s="188">
        <f t="shared" si="93"/>
        <v>0.25</v>
      </c>
      <c r="AB358" s="188">
        <f t="shared" si="94"/>
        <v>1.6099999999999877</v>
      </c>
      <c r="AC358" s="165">
        <f t="shared" si="91"/>
        <v>100000</v>
      </c>
    </row>
    <row r="359" spans="1:29" ht="12" customHeight="1" x14ac:dyDescent="0.25">
      <c r="A359" s="170" t="s">
        <v>983</v>
      </c>
      <c r="B359" s="177">
        <v>504190</v>
      </c>
      <c r="C359" s="178">
        <v>1080462.48</v>
      </c>
      <c r="D359" s="179">
        <v>280.85901141148372</v>
      </c>
      <c r="E359" s="179">
        <v>15.833553979588444</v>
      </c>
      <c r="F359" s="180"/>
      <c r="G359" s="166">
        <f t="shared" si="81"/>
        <v>1</v>
      </c>
      <c r="H359" s="166">
        <f t="shared" si="82"/>
        <v>0</v>
      </c>
      <c r="I359" s="166">
        <f t="shared" si="83"/>
        <v>0</v>
      </c>
      <c r="J359" s="166">
        <f t="shared" si="80"/>
        <v>1</v>
      </c>
      <c r="L359" s="189">
        <f t="shared" si="84"/>
        <v>1080462.48</v>
      </c>
      <c r="M359" s="191">
        <f t="shared" si="85"/>
        <v>2.8085901141148373</v>
      </c>
      <c r="N359" s="191">
        <f t="shared" si="85"/>
        <v>0.15833553979588444</v>
      </c>
      <c r="O359" s="189">
        <f t="shared" si="86"/>
        <v>0</v>
      </c>
      <c r="P359" s="191">
        <f t="shared" si="87"/>
        <v>0</v>
      </c>
      <c r="Q359" s="191">
        <f t="shared" si="87"/>
        <v>0</v>
      </c>
      <c r="R359" s="189">
        <f t="shared" si="88"/>
        <v>0</v>
      </c>
      <c r="S359" s="191">
        <f t="shared" si="89"/>
        <v>0</v>
      </c>
      <c r="T359" s="191">
        <f t="shared" si="89"/>
        <v>0</v>
      </c>
      <c r="W359" s="187">
        <f t="shared" si="95"/>
        <v>1.6149999999999876</v>
      </c>
      <c r="X359" s="187">
        <f t="shared" si="92"/>
        <v>0.6</v>
      </c>
      <c r="Y359" s="165">
        <f t="shared" si="90"/>
        <v>100000</v>
      </c>
      <c r="Z359" s="165"/>
      <c r="AA359" s="188">
        <f t="shared" si="93"/>
        <v>0.25</v>
      </c>
      <c r="AB359" s="188">
        <f t="shared" si="94"/>
        <v>1.6149999999999876</v>
      </c>
      <c r="AC359" s="165">
        <f t="shared" si="91"/>
        <v>100000</v>
      </c>
    </row>
    <row r="360" spans="1:29" ht="12" customHeight="1" x14ac:dyDescent="0.25">
      <c r="A360" s="170" t="s">
        <v>984</v>
      </c>
      <c r="B360" s="177">
        <v>504203</v>
      </c>
      <c r="C360" s="178">
        <v>14450005.620000001</v>
      </c>
      <c r="D360" s="179">
        <v>26.487872258696051</v>
      </c>
      <c r="E360" s="179">
        <v>7.0496828637219595</v>
      </c>
      <c r="F360" s="180"/>
      <c r="G360" s="166">
        <f t="shared" si="81"/>
        <v>0</v>
      </c>
      <c r="H360" s="166">
        <f t="shared" si="82"/>
        <v>0</v>
      </c>
      <c r="I360" s="166">
        <f t="shared" si="83"/>
        <v>0</v>
      </c>
      <c r="J360" s="166">
        <f t="shared" si="80"/>
        <v>0</v>
      </c>
      <c r="L360" s="189">
        <f t="shared" si="84"/>
        <v>0</v>
      </c>
      <c r="M360" s="191">
        <f t="shared" si="85"/>
        <v>0</v>
      </c>
      <c r="N360" s="191">
        <f t="shared" si="85"/>
        <v>0</v>
      </c>
      <c r="O360" s="189">
        <f t="shared" si="86"/>
        <v>0</v>
      </c>
      <c r="P360" s="191">
        <f t="shared" si="87"/>
        <v>0</v>
      </c>
      <c r="Q360" s="191">
        <f t="shared" si="87"/>
        <v>0</v>
      </c>
      <c r="R360" s="189">
        <f t="shared" si="88"/>
        <v>0</v>
      </c>
      <c r="S360" s="191">
        <f t="shared" si="89"/>
        <v>0</v>
      </c>
      <c r="T360" s="191">
        <f t="shared" si="89"/>
        <v>0</v>
      </c>
      <c r="W360" s="187">
        <f t="shared" si="95"/>
        <v>1.6199999999999875</v>
      </c>
      <c r="X360" s="187">
        <f t="shared" si="92"/>
        <v>0.6</v>
      </c>
      <c r="Y360" s="165">
        <f t="shared" si="90"/>
        <v>100000</v>
      </c>
      <c r="Z360" s="165"/>
      <c r="AA360" s="188">
        <f t="shared" si="93"/>
        <v>0.25</v>
      </c>
      <c r="AB360" s="188">
        <f t="shared" si="94"/>
        <v>1.6199999999999875</v>
      </c>
      <c r="AC360" s="165">
        <f t="shared" si="91"/>
        <v>100000</v>
      </c>
    </row>
    <row r="361" spans="1:29" ht="12" customHeight="1" x14ac:dyDescent="0.25">
      <c r="A361" s="170" t="s">
        <v>985</v>
      </c>
      <c r="B361" s="177">
        <v>504211</v>
      </c>
      <c r="C361" s="178">
        <v>50791.759999999995</v>
      </c>
      <c r="D361" s="179">
        <v>19.638500418178069</v>
      </c>
      <c r="E361" s="179">
        <v>0.22403240210616843</v>
      </c>
      <c r="F361" s="180"/>
      <c r="G361" s="166">
        <f t="shared" si="81"/>
        <v>0</v>
      </c>
      <c r="H361" s="166">
        <f t="shared" si="82"/>
        <v>0</v>
      </c>
      <c r="I361" s="166">
        <f t="shared" si="83"/>
        <v>0</v>
      </c>
      <c r="J361" s="166">
        <f t="shared" si="80"/>
        <v>0</v>
      </c>
      <c r="L361" s="189">
        <f t="shared" si="84"/>
        <v>0</v>
      </c>
      <c r="M361" s="191">
        <f t="shared" si="85"/>
        <v>0</v>
      </c>
      <c r="N361" s="191">
        <f t="shared" si="85"/>
        <v>0</v>
      </c>
      <c r="O361" s="189">
        <f t="shared" si="86"/>
        <v>0</v>
      </c>
      <c r="P361" s="191">
        <f t="shared" si="87"/>
        <v>0</v>
      </c>
      <c r="Q361" s="191">
        <f t="shared" si="87"/>
        <v>0</v>
      </c>
      <c r="R361" s="189">
        <f t="shared" si="88"/>
        <v>0</v>
      </c>
      <c r="S361" s="191">
        <f t="shared" si="89"/>
        <v>0</v>
      </c>
      <c r="T361" s="191">
        <f t="shared" si="89"/>
        <v>0</v>
      </c>
      <c r="W361" s="187">
        <f t="shared" si="95"/>
        <v>1.6249999999999873</v>
      </c>
      <c r="X361" s="187">
        <f t="shared" si="92"/>
        <v>0.6</v>
      </c>
      <c r="Y361" s="165">
        <f t="shared" si="90"/>
        <v>100000</v>
      </c>
      <c r="Z361" s="165"/>
      <c r="AA361" s="188">
        <f t="shared" si="93"/>
        <v>0.25</v>
      </c>
      <c r="AB361" s="188">
        <f t="shared" si="94"/>
        <v>1.6249999999999873</v>
      </c>
      <c r="AC361" s="165">
        <f t="shared" si="91"/>
        <v>100000</v>
      </c>
    </row>
    <row r="362" spans="1:29" ht="12" customHeight="1" x14ac:dyDescent="0.25">
      <c r="A362" s="170" t="s">
        <v>986</v>
      </c>
      <c r="B362" s="177">
        <v>504220</v>
      </c>
      <c r="C362" s="178">
        <v>984809.94000000006</v>
      </c>
      <c r="D362" s="179">
        <v>0.13338309725021141</v>
      </c>
      <c r="E362" s="179">
        <v>3.9603093364390696</v>
      </c>
      <c r="F362" s="180"/>
      <c r="G362" s="166">
        <f t="shared" si="81"/>
        <v>0</v>
      </c>
      <c r="H362" s="166">
        <f t="shared" si="82"/>
        <v>0</v>
      </c>
      <c r="I362" s="166">
        <f t="shared" si="83"/>
        <v>0</v>
      </c>
      <c r="J362" s="166">
        <f t="shared" si="80"/>
        <v>0</v>
      </c>
      <c r="L362" s="189">
        <f t="shared" si="84"/>
        <v>0</v>
      </c>
      <c r="M362" s="191">
        <f t="shared" si="85"/>
        <v>0</v>
      </c>
      <c r="N362" s="191">
        <f t="shared" si="85"/>
        <v>0</v>
      </c>
      <c r="O362" s="189">
        <f t="shared" si="86"/>
        <v>0</v>
      </c>
      <c r="P362" s="191">
        <f t="shared" si="87"/>
        <v>0</v>
      </c>
      <c r="Q362" s="191">
        <f t="shared" si="87"/>
        <v>0</v>
      </c>
      <c r="R362" s="189">
        <f t="shared" si="88"/>
        <v>0</v>
      </c>
      <c r="S362" s="191">
        <f t="shared" si="89"/>
        <v>0</v>
      </c>
      <c r="T362" s="191">
        <f t="shared" si="89"/>
        <v>0</v>
      </c>
      <c r="W362" s="187">
        <f t="shared" si="95"/>
        <v>1.6299999999999872</v>
      </c>
      <c r="X362" s="187">
        <f t="shared" si="92"/>
        <v>0.6</v>
      </c>
      <c r="Y362" s="165">
        <f t="shared" si="90"/>
        <v>100000</v>
      </c>
      <c r="Z362" s="165"/>
      <c r="AA362" s="188">
        <f t="shared" si="93"/>
        <v>0.25</v>
      </c>
      <c r="AB362" s="188">
        <f t="shared" si="94"/>
        <v>1.6299999999999872</v>
      </c>
      <c r="AC362" s="165">
        <f t="shared" si="91"/>
        <v>100000</v>
      </c>
    </row>
    <row r="363" spans="1:29" ht="12" customHeight="1" x14ac:dyDescent="0.25">
      <c r="A363" s="170" t="s">
        <v>987</v>
      </c>
      <c r="B363" s="177">
        <v>504238</v>
      </c>
      <c r="C363" s="178">
        <v>1974163.28</v>
      </c>
      <c r="D363" s="179">
        <v>27.222129772366145</v>
      </c>
      <c r="E363" s="179">
        <v>1.5174413536858005</v>
      </c>
      <c r="F363" s="180"/>
      <c r="G363" s="166">
        <f t="shared" si="81"/>
        <v>0</v>
      </c>
      <c r="H363" s="166">
        <f t="shared" si="82"/>
        <v>0</v>
      </c>
      <c r="I363" s="166">
        <f t="shared" si="83"/>
        <v>0</v>
      </c>
      <c r="J363" s="166">
        <f t="shared" si="80"/>
        <v>0</v>
      </c>
      <c r="L363" s="189">
        <f t="shared" si="84"/>
        <v>0</v>
      </c>
      <c r="M363" s="191">
        <f t="shared" si="85"/>
        <v>0</v>
      </c>
      <c r="N363" s="191">
        <f t="shared" si="85"/>
        <v>0</v>
      </c>
      <c r="O363" s="189">
        <f t="shared" si="86"/>
        <v>0</v>
      </c>
      <c r="P363" s="191">
        <f t="shared" si="87"/>
        <v>0</v>
      </c>
      <c r="Q363" s="191">
        <f t="shared" si="87"/>
        <v>0</v>
      </c>
      <c r="R363" s="189">
        <f t="shared" si="88"/>
        <v>0</v>
      </c>
      <c r="S363" s="191">
        <f t="shared" si="89"/>
        <v>0</v>
      </c>
      <c r="T363" s="191">
        <f t="shared" si="89"/>
        <v>0</v>
      </c>
      <c r="W363" s="187">
        <f t="shared" si="95"/>
        <v>1.6349999999999871</v>
      </c>
      <c r="X363" s="187">
        <f t="shared" si="92"/>
        <v>0.6</v>
      </c>
      <c r="Y363" s="165">
        <f t="shared" si="90"/>
        <v>100000</v>
      </c>
      <c r="Z363" s="165"/>
      <c r="AA363" s="188">
        <f t="shared" si="93"/>
        <v>0.25</v>
      </c>
      <c r="AB363" s="188">
        <f t="shared" si="94"/>
        <v>1.6349999999999871</v>
      </c>
      <c r="AC363" s="165">
        <f t="shared" si="91"/>
        <v>100000</v>
      </c>
    </row>
    <row r="364" spans="1:29" ht="12" customHeight="1" x14ac:dyDescent="0.25">
      <c r="A364" s="170" t="s">
        <v>706</v>
      </c>
      <c r="B364" s="177">
        <v>504254</v>
      </c>
      <c r="C364" s="178">
        <v>582571.47</v>
      </c>
      <c r="D364" s="179">
        <v>0</v>
      </c>
      <c r="E364" s="179">
        <v>0</v>
      </c>
      <c r="F364" s="180"/>
      <c r="G364" s="166">
        <f t="shared" si="81"/>
        <v>0</v>
      </c>
      <c r="H364" s="166">
        <f t="shared" si="82"/>
        <v>0</v>
      </c>
      <c r="I364" s="166">
        <f t="shared" si="83"/>
        <v>0</v>
      </c>
      <c r="J364" s="166">
        <f t="shared" si="80"/>
        <v>0</v>
      </c>
      <c r="L364" s="189">
        <f t="shared" si="84"/>
        <v>0</v>
      </c>
      <c r="M364" s="191">
        <f t="shared" si="85"/>
        <v>0</v>
      </c>
      <c r="N364" s="191">
        <f t="shared" si="85"/>
        <v>0</v>
      </c>
      <c r="O364" s="189">
        <f t="shared" si="86"/>
        <v>0</v>
      </c>
      <c r="P364" s="191">
        <f t="shared" si="87"/>
        <v>0</v>
      </c>
      <c r="Q364" s="191">
        <f t="shared" si="87"/>
        <v>0</v>
      </c>
      <c r="R364" s="189">
        <f t="shared" si="88"/>
        <v>0</v>
      </c>
      <c r="S364" s="191">
        <f t="shared" si="89"/>
        <v>0</v>
      </c>
      <c r="T364" s="191">
        <f t="shared" si="89"/>
        <v>0</v>
      </c>
      <c r="W364" s="187">
        <f t="shared" si="95"/>
        <v>1.639999999999987</v>
      </c>
      <c r="X364" s="187">
        <f t="shared" si="92"/>
        <v>0.6</v>
      </c>
      <c r="Y364" s="165">
        <f t="shared" si="90"/>
        <v>100000</v>
      </c>
      <c r="Z364" s="165"/>
      <c r="AA364" s="188">
        <f t="shared" si="93"/>
        <v>0.25</v>
      </c>
      <c r="AB364" s="188">
        <f t="shared" si="94"/>
        <v>1.639999999999987</v>
      </c>
      <c r="AC364" s="165">
        <f t="shared" si="91"/>
        <v>100000</v>
      </c>
    </row>
    <row r="365" spans="1:29" ht="12" customHeight="1" x14ac:dyDescent="0.25">
      <c r="A365" s="170" t="s">
        <v>988</v>
      </c>
      <c r="B365" s="177">
        <v>504262</v>
      </c>
      <c r="C365" s="178">
        <v>2754354.63</v>
      </c>
      <c r="D365" s="179">
        <v>22.166509473763735</v>
      </c>
      <c r="E365" s="179">
        <v>2.8757193840358894</v>
      </c>
      <c r="F365" s="180"/>
      <c r="G365" s="166">
        <f t="shared" si="81"/>
        <v>0</v>
      </c>
      <c r="H365" s="166">
        <f t="shared" si="82"/>
        <v>0</v>
      </c>
      <c r="I365" s="166">
        <f t="shared" si="83"/>
        <v>0</v>
      </c>
      <c r="J365" s="166">
        <f t="shared" si="80"/>
        <v>0</v>
      </c>
      <c r="L365" s="189">
        <f t="shared" si="84"/>
        <v>0</v>
      </c>
      <c r="M365" s="191">
        <f t="shared" si="85"/>
        <v>0</v>
      </c>
      <c r="N365" s="191">
        <f t="shared" si="85"/>
        <v>0</v>
      </c>
      <c r="O365" s="189">
        <f t="shared" si="86"/>
        <v>0</v>
      </c>
      <c r="P365" s="191">
        <f t="shared" si="87"/>
        <v>0</v>
      </c>
      <c r="Q365" s="191">
        <f t="shared" si="87"/>
        <v>0</v>
      </c>
      <c r="R365" s="189">
        <f t="shared" si="88"/>
        <v>0</v>
      </c>
      <c r="S365" s="191">
        <f t="shared" si="89"/>
        <v>0</v>
      </c>
      <c r="T365" s="191">
        <f t="shared" si="89"/>
        <v>0</v>
      </c>
      <c r="W365" s="187">
        <f t="shared" si="95"/>
        <v>1.6449999999999869</v>
      </c>
      <c r="X365" s="187">
        <f t="shared" si="92"/>
        <v>0.6</v>
      </c>
      <c r="Y365" s="165">
        <f t="shared" si="90"/>
        <v>100000</v>
      </c>
      <c r="Z365" s="165"/>
      <c r="AA365" s="188">
        <f t="shared" si="93"/>
        <v>0.25</v>
      </c>
      <c r="AB365" s="188">
        <f t="shared" si="94"/>
        <v>1.6449999999999869</v>
      </c>
      <c r="AC365" s="165">
        <f t="shared" si="91"/>
        <v>100000</v>
      </c>
    </row>
    <row r="366" spans="1:29" ht="12" customHeight="1" x14ac:dyDescent="0.25">
      <c r="A366" s="170" t="s">
        <v>989</v>
      </c>
      <c r="B366" s="177">
        <v>504271</v>
      </c>
      <c r="C366" s="178">
        <v>1335319.54</v>
      </c>
      <c r="D366" s="179">
        <v>11.12743845566732</v>
      </c>
      <c r="E366" s="179">
        <v>5.2509132008957193</v>
      </c>
      <c r="F366" s="180"/>
      <c r="G366" s="166">
        <f t="shared" si="81"/>
        <v>0</v>
      </c>
      <c r="H366" s="166">
        <f t="shared" si="82"/>
        <v>0</v>
      </c>
      <c r="I366" s="166">
        <f t="shared" si="83"/>
        <v>0</v>
      </c>
      <c r="J366" s="166">
        <f t="shared" si="80"/>
        <v>0</v>
      </c>
      <c r="L366" s="189">
        <f t="shared" si="84"/>
        <v>0</v>
      </c>
      <c r="M366" s="191">
        <f t="shared" si="85"/>
        <v>0</v>
      </c>
      <c r="N366" s="191">
        <f t="shared" si="85"/>
        <v>0</v>
      </c>
      <c r="O366" s="189">
        <f t="shared" si="86"/>
        <v>0</v>
      </c>
      <c r="P366" s="191">
        <f t="shared" si="87"/>
        <v>0</v>
      </c>
      <c r="Q366" s="191">
        <f t="shared" si="87"/>
        <v>0</v>
      </c>
      <c r="R366" s="189">
        <f t="shared" si="88"/>
        <v>0</v>
      </c>
      <c r="S366" s="191">
        <f t="shared" si="89"/>
        <v>0</v>
      </c>
      <c r="T366" s="191">
        <f t="shared" si="89"/>
        <v>0</v>
      </c>
      <c r="W366" s="187">
        <f t="shared" si="95"/>
        <v>1.6499999999999868</v>
      </c>
      <c r="X366" s="187">
        <f t="shared" si="92"/>
        <v>0.6</v>
      </c>
      <c r="Y366" s="165">
        <f t="shared" si="90"/>
        <v>100000</v>
      </c>
      <c r="Z366" s="165"/>
      <c r="AA366" s="188">
        <f t="shared" si="93"/>
        <v>0.25</v>
      </c>
      <c r="AB366" s="188">
        <f t="shared" si="94"/>
        <v>1.6499999999999868</v>
      </c>
      <c r="AC366" s="165">
        <f t="shared" si="91"/>
        <v>100000</v>
      </c>
    </row>
    <row r="367" spans="1:29" ht="12" customHeight="1" x14ac:dyDescent="0.25">
      <c r="A367" s="170" t="s">
        <v>990</v>
      </c>
      <c r="B367" s="177">
        <v>504289</v>
      </c>
      <c r="C367" s="178">
        <v>126918.61</v>
      </c>
      <c r="D367" s="179">
        <v>0</v>
      </c>
      <c r="E367" s="179">
        <v>0</v>
      </c>
      <c r="F367" s="180"/>
      <c r="G367" s="166">
        <f t="shared" si="81"/>
        <v>0</v>
      </c>
      <c r="H367" s="166">
        <f t="shared" si="82"/>
        <v>0</v>
      </c>
      <c r="I367" s="166">
        <f t="shared" si="83"/>
        <v>0</v>
      </c>
      <c r="J367" s="166">
        <f t="shared" si="80"/>
        <v>0</v>
      </c>
      <c r="L367" s="189">
        <f t="shared" si="84"/>
        <v>0</v>
      </c>
      <c r="M367" s="191">
        <f t="shared" si="85"/>
        <v>0</v>
      </c>
      <c r="N367" s="191">
        <f t="shared" si="85"/>
        <v>0</v>
      </c>
      <c r="O367" s="189">
        <f t="shared" si="86"/>
        <v>0</v>
      </c>
      <c r="P367" s="191">
        <f t="shared" si="87"/>
        <v>0</v>
      </c>
      <c r="Q367" s="191">
        <f t="shared" si="87"/>
        <v>0</v>
      </c>
      <c r="R367" s="189">
        <f t="shared" si="88"/>
        <v>0</v>
      </c>
      <c r="S367" s="191">
        <f t="shared" si="89"/>
        <v>0</v>
      </c>
      <c r="T367" s="191">
        <f t="shared" si="89"/>
        <v>0</v>
      </c>
      <c r="W367" s="187">
        <f t="shared" si="95"/>
        <v>1.6549999999999867</v>
      </c>
      <c r="X367" s="187">
        <f t="shared" si="92"/>
        <v>0.6</v>
      </c>
      <c r="Y367" s="165">
        <f t="shared" si="90"/>
        <v>100000</v>
      </c>
      <c r="Z367" s="165"/>
      <c r="AA367" s="188">
        <f t="shared" si="93"/>
        <v>0.25</v>
      </c>
      <c r="AB367" s="188">
        <f t="shared" si="94"/>
        <v>1.6549999999999867</v>
      </c>
      <c r="AC367" s="165">
        <f t="shared" si="91"/>
        <v>100000</v>
      </c>
    </row>
    <row r="368" spans="1:29" ht="12" customHeight="1" x14ac:dyDescent="0.25">
      <c r="A368" s="170" t="s">
        <v>991</v>
      </c>
      <c r="B368" s="177">
        <v>504297</v>
      </c>
      <c r="C368" s="178">
        <v>810532.6</v>
      </c>
      <c r="D368" s="179">
        <v>0</v>
      </c>
      <c r="E368" s="179">
        <v>0</v>
      </c>
      <c r="F368" s="180"/>
      <c r="G368" s="166">
        <f t="shared" si="81"/>
        <v>0</v>
      </c>
      <c r="H368" s="166">
        <f t="shared" si="82"/>
        <v>0</v>
      </c>
      <c r="I368" s="166">
        <f t="shared" si="83"/>
        <v>0</v>
      </c>
      <c r="J368" s="166">
        <f t="shared" si="80"/>
        <v>0</v>
      </c>
      <c r="L368" s="189">
        <f t="shared" si="84"/>
        <v>0</v>
      </c>
      <c r="M368" s="191">
        <f t="shared" si="85"/>
        <v>0</v>
      </c>
      <c r="N368" s="191">
        <f t="shared" si="85"/>
        <v>0</v>
      </c>
      <c r="O368" s="189">
        <f t="shared" si="86"/>
        <v>0</v>
      </c>
      <c r="P368" s="191">
        <f t="shared" si="87"/>
        <v>0</v>
      </c>
      <c r="Q368" s="191">
        <f t="shared" si="87"/>
        <v>0</v>
      </c>
      <c r="R368" s="189">
        <f t="shared" si="88"/>
        <v>0</v>
      </c>
      <c r="S368" s="191">
        <f t="shared" si="89"/>
        <v>0</v>
      </c>
      <c r="T368" s="191">
        <f t="shared" si="89"/>
        <v>0</v>
      </c>
      <c r="W368" s="187">
        <f t="shared" si="95"/>
        <v>1.6599999999999866</v>
      </c>
      <c r="X368" s="187">
        <f t="shared" si="92"/>
        <v>0.6</v>
      </c>
      <c r="Y368" s="165">
        <f t="shared" si="90"/>
        <v>100000</v>
      </c>
      <c r="Z368" s="165"/>
      <c r="AA368" s="188">
        <f t="shared" si="93"/>
        <v>0.25</v>
      </c>
      <c r="AB368" s="188">
        <f t="shared" si="94"/>
        <v>1.6599999999999866</v>
      </c>
      <c r="AC368" s="165">
        <f t="shared" si="91"/>
        <v>100000</v>
      </c>
    </row>
    <row r="369" spans="1:29" ht="12" customHeight="1" x14ac:dyDescent="0.25">
      <c r="A369" s="170" t="s">
        <v>992</v>
      </c>
      <c r="B369" s="177">
        <v>504319</v>
      </c>
      <c r="C369" s="178">
        <v>666824.36</v>
      </c>
      <c r="D369" s="179">
        <v>0</v>
      </c>
      <c r="E369" s="179">
        <v>0.84909015621444894</v>
      </c>
      <c r="F369" s="180"/>
      <c r="G369" s="166">
        <f t="shared" si="81"/>
        <v>0</v>
      </c>
      <c r="H369" s="166">
        <f t="shared" si="82"/>
        <v>0</v>
      </c>
      <c r="I369" s="166">
        <f t="shared" si="83"/>
        <v>0</v>
      </c>
      <c r="J369" s="166">
        <f t="shared" si="80"/>
        <v>0</v>
      </c>
      <c r="L369" s="189">
        <f t="shared" si="84"/>
        <v>0</v>
      </c>
      <c r="M369" s="191">
        <f t="shared" si="85"/>
        <v>0</v>
      </c>
      <c r="N369" s="191">
        <f t="shared" si="85"/>
        <v>0</v>
      </c>
      <c r="O369" s="189">
        <f t="shared" si="86"/>
        <v>0</v>
      </c>
      <c r="P369" s="191">
        <f t="shared" si="87"/>
        <v>0</v>
      </c>
      <c r="Q369" s="191">
        <f t="shared" si="87"/>
        <v>0</v>
      </c>
      <c r="R369" s="189">
        <f t="shared" si="88"/>
        <v>0</v>
      </c>
      <c r="S369" s="191">
        <f t="shared" si="89"/>
        <v>0</v>
      </c>
      <c r="T369" s="191">
        <f t="shared" si="89"/>
        <v>0</v>
      </c>
      <c r="W369" s="187">
        <f t="shared" si="95"/>
        <v>1.6649999999999865</v>
      </c>
      <c r="X369" s="187">
        <f t="shared" si="92"/>
        <v>0.6</v>
      </c>
      <c r="Y369" s="165">
        <f t="shared" si="90"/>
        <v>100000</v>
      </c>
      <c r="Z369" s="165"/>
      <c r="AA369" s="188">
        <f t="shared" si="93"/>
        <v>0.25</v>
      </c>
      <c r="AB369" s="188">
        <f t="shared" si="94"/>
        <v>1.6649999999999865</v>
      </c>
      <c r="AC369" s="165">
        <f t="shared" si="91"/>
        <v>100000</v>
      </c>
    </row>
    <row r="370" spans="1:29" ht="12" customHeight="1" x14ac:dyDescent="0.25">
      <c r="A370" s="170" t="s">
        <v>993</v>
      </c>
      <c r="B370" s="177">
        <v>504327</v>
      </c>
      <c r="C370" s="178">
        <v>289098.51</v>
      </c>
      <c r="D370" s="179">
        <v>124.24408206047136</v>
      </c>
      <c r="E370" s="179">
        <v>19.900780533251449</v>
      </c>
      <c r="F370" s="180"/>
      <c r="G370" s="166">
        <f t="shared" si="81"/>
        <v>1</v>
      </c>
      <c r="H370" s="166">
        <f t="shared" si="82"/>
        <v>0</v>
      </c>
      <c r="I370" s="166">
        <f t="shared" si="83"/>
        <v>0</v>
      </c>
      <c r="J370" s="166">
        <f t="shared" si="80"/>
        <v>1</v>
      </c>
      <c r="L370" s="189">
        <f t="shared" si="84"/>
        <v>289098.51</v>
      </c>
      <c r="M370" s="191">
        <f t="shared" si="85"/>
        <v>1.2424408206047135</v>
      </c>
      <c r="N370" s="191">
        <f t="shared" si="85"/>
        <v>0.1990078053325145</v>
      </c>
      <c r="O370" s="189">
        <f t="shared" si="86"/>
        <v>0</v>
      </c>
      <c r="P370" s="191">
        <f t="shared" si="87"/>
        <v>0</v>
      </c>
      <c r="Q370" s="191">
        <f t="shared" si="87"/>
        <v>0</v>
      </c>
      <c r="R370" s="189">
        <f t="shared" si="88"/>
        <v>0</v>
      </c>
      <c r="S370" s="191">
        <f t="shared" si="89"/>
        <v>0</v>
      </c>
      <c r="T370" s="191">
        <f t="shared" si="89"/>
        <v>0</v>
      </c>
      <c r="W370" s="187">
        <f t="shared" si="95"/>
        <v>1.6699999999999864</v>
      </c>
      <c r="X370" s="187">
        <f t="shared" si="92"/>
        <v>0.6</v>
      </c>
      <c r="Y370" s="165">
        <f t="shared" si="90"/>
        <v>100000</v>
      </c>
      <c r="Z370" s="165"/>
      <c r="AA370" s="188">
        <f t="shared" si="93"/>
        <v>0.25</v>
      </c>
      <c r="AB370" s="188">
        <f t="shared" si="94"/>
        <v>1.6699999999999864</v>
      </c>
      <c r="AC370" s="165">
        <f t="shared" si="91"/>
        <v>100000</v>
      </c>
    </row>
    <row r="371" spans="1:29" ht="12" customHeight="1" x14ac:dyDescent="0.25">
      <c r="A371" s="170" t="s">
        <v>994</v>
      </c>
      <c r="B371" s="177">
        <v>504335</v>
      </c>
      <c r="C371" s="178">
        <v>799969.15</v>
      </c>
      <c r="D371" s="179">
        <v>0</v>
      </c>
      <c r="E371" s="179">
        <v>3.8330228109421466E-2</v>
      </c>
      <c r="F371" s="180"/>
      <c r="G371" s="166">
        <f t="shared" si="81"/>
        <v>0</v>
      </c>
      <c r="H371" s="166">
        <f t="shared" si="82"/>
        <v>0</v>
      </c>
      <c r="I371" s="166">
        <f t="shared" si="83"/>
        <v>0</v>
      </c>
      <c r="J371" s="166">
        <f t="shared" si="80"/>
        <v>0</v>
      </c>
      <c r="L371" s="189">
        <f t="shared" si="84"/>
        <v>0</v>
      </c>
      <c r="M371" s="191">
        <f t="shared" si="85"/>
        <v>0</v>
      </c>
      <c r="N371" s="191">
        <f t="shared" si="85"/>
        <v>0</v>
      </c>
      <c r="O371" s="189">
        <f t="shared" si="86"/>
        <v>0</v>
      </c>
      <c r="P371" s="191">
        <f t="shared" si="87"/>
        <v>0</v>
      </c>
      <c r="Q371" s="191">
        <f t="shared" si="87"/>
        <v>0</v>
      </c>
      <c r="R371" s="189">
        <f t="shared" si="88"/>
        <v>0</v>
      </c>
      <c r="S371" s="191">
        <f t="shared" si="89"/>
        <v>0</v>
      </c>
      <c r="T371" s="191">
        <f t="shared" si="89"/>
        <v>0</v>
      </c>
      <c r="W371" s="187">
        <f t="shared" si="95"/>
        <v>1.6749999999999863</v>
      </c>
      <c r="X371" s="187">
        <f t="shared" si="92"/>
        <v>0.6</v>
      </c>
      <c r="Y371" s="165">
        <f t="shared" si="90"/>
        <v>100000</v>
      </c>
      <c r="Z371" s="165"/>
      <c r="AA371" s="188">
        <f t="shared" si="93"/>
        <v>0.25</v>
      </c>
      <c r="AB371" s="188">
        <f t="shared" si="94"/>
        <v>1.6749999999999863</v>
      </c>
      <c r="AC371" s="165">
        <f t="shared" si="91"/>
        <v>100000</v>
      </c>
    </row>
    <row r="372" spans="1:29" ht="12" customHeight="1" x14ac:dyDescent="0.25">
      <c r="A372" s="170" t="s">
        <v>995</v>
      </c>
      <c r="B372" s="177">
        <v>504343</v>
      </c>
      <c r="C372" s="178">
        <v>249392.05</v>
      </c>
      <c r="D372" s="179">
        <v>0</v>
      </c>
      <c r="E372" s="179">
        <v>0</v>
      </c>
      <c r="F372" s="180"/>
      <c r="G372" s="166">
        <f t="shared" si="81"/>
        <v>0</v>
      </c>
      <c r="H372" s="166">
        <f t="shared" si="82"/>
        <v>0</v>
      </c>
      <c r="I372" s="166">
        <f t="shared" si="83"/>
        <v>0</v>
      </c>
      <c r="J372" s="166">
        <f t="shared" si="80"/>
        <v>0</v>
      </c>
      <c r="L372" s="189">
        <f t="shared" si="84"/>
        <v>0</v>
      </c>
      <c r="M372" s="191">
        <f t="shared" si="85"/>
        <v>0</v>
      </c>
      <c r="N372" s="191">
        <f t="shared" si="85"/>
        <v>0</v>
      </c>
      <c r="O372" s="189">
        <f t="shared" si="86"/>
        <v>0</v>
      </c>
      <c r="P372" s="191">
        <f t="shared" si="87"/>
        <v>0</v>
      </c>
      <c r="Q372" s="191">
        <f t="shared" si="87"/>
        <v>0</v>
      </c>
      <c r="R372" s="189">
        <f t="shared" si="88"/>
        <v>0</v>
      </c>
      <c r="S372" s="191">
        <f t="shared" si="89"/>
        <v>0</v>
      </c>
      <c r="T372" s="191">
        <f t="shared" si="89"/>
        <v>0</v>
      </c>
      <c r="W372" s="187">
        <f t="shared" si="95"/>
        <v>1.6799999999999862</v>
      </c>
      <c r="X372" s="187">
        <f t="shared" si="92"/>
        <v>0.6</v>
      </c>
      <c r="Y372" s="165">
        <f t="shared" si="90"/>
        <v>100000</v>
      </c>
      <c r="Z372" s="165"/>
      <c r="AA372" s="188">
        <f t="shared" si="93"/>
        <v>0.25</v>
      </c>
      <c r="AB372" s="188">
        <f t="shared" si="94"/>
        <v>1.6799999999999862</v>
      </c>
      <c r="AC372" s="165">
        <f t="shared" si="91"/>
        <v>100000</v>
      </c>
    </row>
    <row r="373" spans="1:29" ht="12" customHeight="1" x14ac:dyDescent="0.25">
      <c r="A373" s="170" t="s">
        <v>996</v>
      </c>
      <c r="B373" s="177">
        <v>504351</v>
      </c>
      <c r="C373" s="178">
        <v>3479102.4299999997</v>
      </c>
      <c r="D373" s="179">
        <v>23.723165000347521</v>
      </c>
      <c r="E373" s="179">
        <v>6.4517341617906894</v>
      </c>
      <c r="F373" s="180"/>
      <c r="G373" s="166">
        <f t="shared" si="81"/>
        <v>0</v>
      </c>
      <c r="H373" s="166">
        <f t="shared" si="82"/>
        <v>0</v>
      </c>
      <c r="I373" s="166">
        <f t="shared" si="83"/>
        <v>0</v>
      </c>
      <c r="J373" s="166">
        <f t="shared" si="80"/>
        <v>0</v>
      </c>
      <c r="L373" s="189">
        <f t="shared" si="84"/>
        <v>0</v>
      </c>
      <c r="M373" s="191">
        <f t="shared" si="85"/>
        <v>0</v>
      </c>
      <c r="N373" s="191">
        <f t="shared" si="85"/>
        <v>0</v>
      </c>
      <c r="O373" s="189">
        <f t="shared" si="86"/>
        <v>0</v>
      </c>
      <c r="P373" s="191">
        <f t="shared" si="87"/>
        <v>0</v>
      </c>
      <c r="Q373" s="191">
        <f t="shared" si="87"/>
        <v>0</v>
      </c>
      <c r="R373" s="189">
        <f t="shared" si="88"/>
        <v>0</v>
      </c>
      <c r="S373" s="191">
        <f t="shared" si="89"/>
        <v>0</v>
      </c>
      <c r="T373" s="191">
        <f t="shared" si="89"/>
        <v>0</v>
      </c>
      <c r="W373" s="187">
        <f t="shared" si="95"/>
        <v>1.6849999999999861</v>
      </c>
      <c r="X373" s="187">
        <f t="shared" si="92"/>
        <v>0.6</v>
      </c>
      <c r="Y373" s="165">
        <f t="shared" si="90"/>
        <v>100000</v>
      </c>
      <c r="Z373" s="165"/>
      <c r="AA373" s="188">
        <f t="shared" si="93"/>
        <v>0.25</v>
      </c>
      <c r="AB373" s="188">
        <f t="shared" si="94"/>
        <v>1.6849999999999861</v>
      </c>
      <c r="AC373" s="165">
        <f t="shared" si="91"/>
        <v>100000</v>
      </c>
    </row>
    <row r="374" spans="1:29" ht="12" customHeight="1" x14ac:dyDescent="0.25">
      <c r="A374" s="170" t="s">
        <v>997</v>
      </c>
      <c r="B374" s="177">
        <v>504360</v>
      </c>
      <c r="C374" s="178">
        <v>347830.58</v>
      </c>
      <c r="D374" s="179">
        <v>31.620644165328994</v>
      </c>
      <c r="E374" s="179">
        <v>7.0161398690132426</v>
      </c>
      <c r="F374" s="180"/>
      <c r="G374" s="166">
        <f t="shared" si="81"/>
        <v>0</v>
      </c>
      <c r="H374" s="166">
        <f t="shared" si="82"/>
        <v>0</v>
      </c>
      <c r="I374" s="166">
        <f t="shared" si="83"/>
        <v>0</v>
      </c>
      <c r="J374" s="166">
        <f t="shared" si="80"/>
        <v>0</v>
      </c>
      <c r="L374" s="189">
        <f t="shared" si="84"/>
        <v>0</v>
      </c>
      <c r="M374" s="191">
        <f t="shared" si="85"/>
        <v>0</v>
      </c>
      <c r="N374" s="191">
        <f t="shared" si="85"/>
        <v>0</v>
      </c>
      <c r="O374" s="189">
        <f t="shared" si="86"/>
        <v>0</v>
      </c>
      <c r="P374" s="191">
        <f t="shared" si="87"/>
        <v>0</v>
      </c>
      <c r="Q374" s="191">
        <f t="shared" si="87"/>
        <v>0</v>
      </c>
      <c r="R374" s="189">
        <f t="shared" si="88"/>
        <v>0</v>
      </c>
      <c r="S374" s="191">
        <f t="shared" si="89"/>
        <v>0</v>
      </c>
      <c r="T374" s="191">
        <f t="shared" si="89"/>
        <v>0</v>
      </c>
      <c r="W374" s="187">
        <f t="shared" si="95"/>
        <v>1.689999999999986</v>
      </c>
      <c r="X374" s="187">
        <f t="shared" si="92"/>
        <v>0.6</v>
      </c>
      <c r="Y374" s="165">
        <f t="shared" si="90"/>
        <v>100000</v>
      </c>
      <c r="Z374" s="165"/>
      <c r="AA374" s="188">
        <f t="shared" si="93"/>
        <v>0.25</v>
      </c>
      <c r="AB374" s="188">
        <f t="shared" si="94"/>
        <v>1.689999999999986</v>
      </c>
      <c r="AC374" s="165">
        <f t="shared" si="91"/>
        <v>100000</v>
      </c>
    </row>
    <row r="375" spans="1:29" ht="12" customHeight="1" x14ac:dyDescent="0.25">
      <c r="A375" s="170" t="s">
        <v>998</v>
      </c>
      <c r="B375" s="177">
        <v>504378</v>
      </c>
      <c r="C375" s="178">
        <v>6461675.0499999998</v>
      </c>
      <c r="D375" s="179">
        <v>71.043698491152085</v>
      </c>
      <c r="E375" s="179">
        <v>8.5063833409573881</v>
      </c>
      <c r="F375" s="180"/>
      <c r="G375" s="166">
        <f t="shared" si="81"/>
        <v>1</v>
      </c>
      <c r="H375" s="166">
        <f t="shared" si="82"/>
        <v>0</v>
      </c>
      <c r="I375" s="166">
        <f t="shared" si="83"/>
        <v>0</v>
      </c>
      <c r="J375" s="166">
        <f t="shared" si="80"/>
        <v>1</v>
      </c>
      <c r="L375" s="189">
        <f t="shared" si="84"/>
        <v>6461675.0499999998</v>
      </c>
      <c r="M375" s="191">
        <f t="shared" si="85"/>
        <v>0.71043698491152085</v>
      </c>
      <c r="N375" s="191">
        <f t="shared" si="85"/>
        <v>8.506383340957388E-2</v>
      </c>
      <c r="O375" s="189">
        <f t="shared" si="86"/>
        <v>0</v>
      </c>
      <c r="P375" s="191">
        <f t="shared" si="87"/>
        <v>0</v>
      </c>
      <c r="Q375" s="191">
        <f t="shared" si="87"/>
        <v>0</v>
      </c>
      <c r="R375" s="189">
        <f t="shared" si="88"/>
        <v>0</v>
      </c>
      <c r="S375" s="191">
        <f t="shared" si="89"/>
        <v>0</v>
      </c>
      <c r="T375" s="191">
        <f t="shared" si="89"/>
        <v>0</v>
      </c>
      <c r="W375" s="187">
        <f t="shared" si="95"/>
        <v>1.6949999999999859</v>
      </c>
      <c r="X375" s="187">
        <f t="shared" si="92"/>
        <v>0.6</v>
      </c>
      <c r="Y375" s="165">
        <f t="shared" si="90"/>
        <v>100000</v>
      </c>
      <c r="Z375" s="165"/>
      <c r="AA375" s="188">
        <f t="shared" si="93"/>
        <v>0.25</v>
      </c>
      <c r="AB375" s="188">
        <f t="shared" si="94"/>
        <v>1.6949999999999859</v>
      </c>
      <c r="AC375" s="165">
        <f t="shared" si="91"/>
        <v>100000</v>
      </c>
    </row>
    <row r="376" spans="1:29" ht="12" customHeight="1" x14ac:dyDescent="0.25">
      <c r="A376" s="170" t="s">
        <v>999</v>
      </c>
      <c r="B376" s="177">
        <v>504386</v>
      </c>
      <c r="C376" s="178">
        <v>295717.25</v>
      </c>
      <c r="D376" s="179">
        <v>59.155652908310216</v>
      </c>
      <c r="E376" s="179">
        <v>11.057126359723689</v>
      </c>
      <c r="F376" s="180"/>
      <c r="G376" s="166">
        <f t="shared" si="81"/>
        <v>0</v>
      </c>
      <c r="H376" s="166">
        <f t="shared" si="82"/>
        <v>0</v>
      </c>
      <c r="I376" s="166">
        <f t="shared" si="83"/>
        <v>0</v>
      </c>
      <c r="J376" s="166">
        <f t="shared" si="80"/>
        <v>0</v>
      </c>
      <c r="L376" s="189">
        <f t="shared" si="84"/>
        <v>0</v>
      </c>
      <c r="M376" s="191">
        <f t="shared" si="85"/>
        <v>0</v>
      </c>
      <c r="N376" s="191">
        <f t="shared" si="85"/>
        <v>0</v>
      </c>
      <c r="O376" s="189">
        <f t="shared" si="86"/>
        <v>0</v>
      </c>
      <c r="P376" s="191">
        <f t="shared" si="87"/>
        <v>0</v>
      </c>
      <c r="Q376" s="191">
        <f t="shared" si="87"/>
        <v>0</v>
      </c>
      <c r="R376" s="189">
        <f t="shared" si="88"/>
        <v>0</v>
      </c>
      <c r="S376" s="191">
        <f t="shared" si="89"/>
        <v>0</v>
      </c>
      <c r="T376" s="191">
        <f t="shared" si="89"/>
        <v>0</v>
      </c>
      <c r="W376" s="187">
        <f t="shared" si="95"/>
        <v>1.6999999999999857</v>
      </c>
      <c r="X376" s="187">
        <f t="shared" si="92"/>
        <v>0.6</v>
      </c>
      <c r="Y376" s="165">
        <f t="shared" si="90"/>
        <v>100000</v>
      </c>
      <c r="Z376" s="165"/>
      <c r="AA376" s="188">
        <f t="shared" si="93"/>
        <v>0.25</v>
      </c>
      <c r="AB376" s="188">
        <f t="shared" si="94"/>
        <v>1.6999999999999857</v>
      </c>
      <c r="AC376" s="165">
        <f t="shared" si="91"/>
        <v>100000</v>
      </c>
    </row>
    <row r="377" spans="1:29" ht="12" customHeight="1" x14ac:dyDescent="0.25">
      <c r="A377" s="170" t="s">
        <v>1000</v>
      </c>
      <c r="B377" s="177">
        <v>504394</v>
      </c>
      <c r="C377" s="178">
        <v>91159.11</v>
      </c>
      <c r="D377" s="179">
        <v>2.8521559721239051</v>
      </c>
      <c r="E377" s="179">
        <v>5.4395660510507398</v>
      </c>
      <c r="F377" s="180"/>
      <c r="G377" s="166">
        <f t="shared" si="81"/>
        <v>0</v>
      </c>
      <c r="H377" s="166">
        <f t="shared" si="82"/>
        <v>0</v>
      </c>
      <c r="I377" s="166">
        <f t="shared" si="83"/>
        <v>0</v>
      </c>
      <c r="J377" s="166">
        <f t="shared" si="80"/>
        <v>0</v>
      </c>
      <c r="L377" s="189">
        <f t="shared" si="84"/>
        <v>0</v>
      </c>
      <c r="M377" s="191">
        <f t="shared" si="85"/>
        <v>0</v>
      </c>
      <c r="N377" s="191">
        <f t="shared" si="85"/>
        <v>0</v>
      </c>
      <c r="O377" s="189">
        <f t="shared" si="86"/>
        <v>0</v>
      </c>
      <c r="P377" s="191">
        <f t="shared" si="87"/>
        <v>0</v>
      </c>
      <c r="Q377" s="191">
        <f t="shared" si="87"/>
        <v>0</v>
      </c>
      <c r="R377" s="189">
        <f t="shared" si="88"/>
        <v>0</v>
      </c>
      <c r="S377" s="191">
        <f t="shared" si="89"/>
        <v>0</v>
      </c>
      <c r="T377" s="191">
        <f t="shared" si="89"/>
        <v>0</v>
      </c>
      <c r="W377" s="187">
        <f>W376+0.005</f>
        <v>1.7049999999999856</v>
      </c>
      <c r="X377" s="187">
        <f t="shared" si="92"/>
        <v>0.6</v>
      </c>
      <c r="Y377" s="165">
        <f t="shared" si="90"/>
        <v>100000</v>
      </c>
      <c r="Z377" s="165"/>
      <c r="AA377" s="188">
        <f t="shared" si="93"/>
        <v>0.25</v>
      </c>
      <c r="AB377" s="188">
        <f t="shared" si="94"/>
        <v>1.7049999999999856</v>
      </c>
      <c r="AC377" s="165">
        <f t="shared" si="91"/>
        <v>100000</v>
      </c>
    </row>
    <row r="378" spans="1:29" ht="12" customHeight="1" x14ac:dyDescent="0.25">
      <c r="A378" s="170" t="s">
        <v>1001</v>
      </c>
      <c r="B378" s="177">
        <v>504408</v>
      </c>
      <c r="C378" s="178">
        <v>89667.31</v>
      </c>
      <c r="D378" s="179">
        <v>0</v>
      </c>
      <c r="E378" s="179">
        <v>8.3148251018124668</v>
      </c>
      <c r="F378" s="180"/>
      <c r="G378" s="166">
        <f t="shared" si="81"/>
        <v>0</v>
      </c>
      <c r="H378" s="166">
        <f t="shared" si="82"/>
        <v>0</v>
      </c>
      <c r="I378" s="166">
        <f t="shared" si="83"/>
        <v>0</v>
      </c>
      <c r="J378" s="166">
        <f t="shared" si="80"/>
        <v>0</v>
      </c>
      <c r="L378" s="189">
        <f t="shared" si="84"/>
        <v>0</v>
      </c>
      <c r="M378" s="191">
        <f t="shared" si="85"/>
        <v>0</v>
      </c>
      <c r="N378" s="191">
        <f t="shared" si="85"/>
        <v>0</v>
      </c>
      <c r="O378" s="189">
        <f t="shared" si="86"/>
        <v>0</v>
      </c>
      <c r="P378" s="191">
        <f t="shared" si="87"/>
        <v>0</v>
      </c>
      <c r="Q378" s="191">
        <f t="shared" si="87"/>
        <v>0</v>
      </c>
      <c r="R378" s="189">
        <f t="shared" si="88"/>
        <v>0</v>
      </c>
      <c r="S378" s="191">
        <f t="shared" si="89"/>
        <v>0</v>
      </c>
      <c r="T378" s="191">
        <f t="shared" si="89"/>
        <v>0</v>
      </c>
      <c r="W378" s="187">
        <f t="shared" ref="W378:W407" si="96">W377+0.005</f>
        <v>1.7099999999999855</v>
      </c>
      <c r="X378" s="187">
        <f t="shared" si="92"/>
        <v>0.6</v>
      </c>
      <c r="Y378" s="165">
        <f t="shared" si="90"/>
        <v>100000</v>
      </c>
      <c r="Z378" s="165"/>
      <c r="AA378" s="188">
        <f t="shared" si="93"/>
        <v>0.25</v>
      </c>
      <c r="AB378" s="188">
        <f t="shared" si="94"/>
        <v>1.7099999999999855</v>
      </c>
      <c r="AC378" s="165">
        <f t="shared" si="91"/>
        <v>100000</v>
      </c>
    </row>
    <row r="379" spans="1:29" ht="12" customHeight="1" x14ac:dyDescent="0.25">
      <c r="A379" s="170" t="s">
        <v>1002</v>
      </c>
      <c r="B379" s="177">
        <v>504416</v>
      </c>
      <c r="C379" s="178">
        <v>1208546.8499999999</v>
      </c>
      <c r="D379" s="179">
        <v>12.886582758459056</v>
      </c>
      <c r="E379" s="179">
        <v>6.8511063514004444</v>
      </c>
      <c r="F379" s="180"/>
      <c r="G379" s="166">
        <f t="shared" si="81"/>
        <v>0</v>
      </c>
      <c r="H379" s="166">
        <f t="shared" si="82"/>
        <v>0</v>
      </c>
      <c r="I379" s="166">
        <f t="shared" si="83"/>
        <v>0</v>
      </c>
      <c r="J379" s="166">
        <f t="shared" si="80"/>
        <v>0</v>
      </c>
      <c r="L379" s="189">
        <f t="shared" si="84"/>
        <v>0</v>
      </c>
      <c r="M379" s="191">
        <f t="shared" si="85"/>
        <v>0</v>
      </c>
      <c r="N379" s="191">
        <f t="shared" si="85"/>
        <v>0</v>
      </c>
      <c r="O379" s="189">
        <f t="shared" si="86"/>
        <v>0</v>
      </c>
      <c r="P379" s="191">
        <f t="shared" si="87"/>
        <v>0</v>
      </c>
      <c r="Q379" s="191">
        <f t="shared" si="87"/>
        <v>0</v>
      </c>
      <c r="R379" s="189">
        <f t="shared" si="88"/>
        <v>0</v>
      </c>
      <c r="S379" s="191">
        <f t="shared" si="89"/>
        <v>0</v>
      </c>
      <c r="T379" s="191">
        <f t="shared" si="89"/>
        <v>0</v>
      </c>
      <c r="W379" s="187">
        <f t="shared" si="96"/>
        <v>1.7149999999999854</v>
      </c>
      <c r="X379" s="187">
        <f t="shared" si="92"/>
        <v>0.6</v>
      </c>
      <c r="Y379" s="165">
        <f t="shared" si="90"/>
        <v>100000</v>
      </c>
      <c r="Z379" s="165"/>
      <c r="AA379" s="188">
        <f t="shared" si="93"/>
        <v>0.25</v>
      </c>
      <c r="AB379" s="188">
        <f t="shared" si="94"/>
        <v>1.7149999999999854</v>
      </c>
      <c r="AC379" s="165">
        <f t="shared" si="91"/>
        <v>100000</v>
      </c>
    </row>
    <row r="380" spans="1:29" ht="12" customHeight="1" x14ac:dyDescent="0.25">
      <c r="A380" s="170" t="s">
        <v>1003</v>
      </c>
      <c r="B380" s="177">
        <v>504424</v>
      </c>
      <c r="C380" s="178">
        <v>389788.16000000003</v>
      </c>
      <c r="D380" s="179">
        <v>0</v>
      </c>
      <c r="E380" s="179">
        <v>0</v>
      </c>
      <c r="F380" s="180"/>
      <c r="G380" s="166">
        <f t="shared" si="81"/>
        <v>0</v>
      </c>
      <c r="H380" s="166">
        <f t="shared" si="82"/>
        <v>0</v>
      </c>
      <c r="I380" s="166">
        <f t="shared" si="83"/>
        <v>0</v>
      </c>
      <c r="J380" s="166">
        <f t="shared" si="80"/>
        <v>0</v>
      </c>
      <c r="L380" s="189">
        <f t="shared" si="84"/>
        <v>0</v>
      </c>
      <c r="M380" s="191">
        <f t="shared" si="85"/>
        <v>0</v>
      </c>
      <c r="N380" s="191">
        <f t="shared" si="85"/>
        <v>0</v>
      </c>
      <c r="O380" s="189">
        <f t="shared" si="86"/>
        <v>0</v>
      </c>
      <c r="P380" s="191">
        <f t="shared" si="87"/>
        <v>0</v>
      </c>
      <c r="Q380" s="191">
        <f t="shared" si="87"/>
        <v>0</v>
      </c>
      <c r="R380" s="189">
        <f t="shared" si="88"/>
        <v>0</v>
      </c>
      <c r="S380" s="191">
        <f t="shared" si="89"/>
        <v>0</v>
      </c>
      <c r="T380" s="191">
        <f t="shared" si="89"/>
        <v>0</v>
      </c>
      <c r="W380" s="187">
        <f t="shared" si="96"/>
        <v>1.7199999999999853</v>
      </c>
      <c r="X380" s="187">
        <f t="shared" si="92"/>
        <v>0.6</v>
      </c>
      <c r="Y380" s="165">
        <f t="shared" si="90"/>
        <v>100000</v>
      </c>
      <c r="Z380" s="165"/>
      <c r="AA380" s="188">
        <f t="shared" si="93"/>
        <v>0.25</v>
      </c>
      <c r="AB380" s="188">
        <f t="shared" si="94"/>
        <v>1.7199999999999853</v>
      </c>
      <c r="AC380" s="165">
        <f t="shared" si="91"/>
        <v>100000</v>
      </c>
    </row>
    <row r="381" spans="1:29" ht="12" customHeight="1" x14ac:dyDescent="0.25">
      <c r="A381" s="170" t="s">
        <v>1004</v>
      </c>
      <c r="B381" s="177">
        <v>504432</v>
      </c>
      <c r="C381" s="178">
        <v>195466.28999999998</v>
      </c>
      <c r="D381" s="179">
        <v>0</v>
      </c>
      <c r="E381" s="179">
        <v>0</v>
      </c>
      <c r="F381" s="180"/>
      <c r="G381" s="166">
        <f t="shared" si="81"/>
        <v>0</v>
      </c>
      <c r="H381" s="166">
        <f t="shared" si="82"/>
        <v>0</v>
      </c>
      <c r="I381" s="166">
        <f t="shared" si="83"/>
        <v>0</v>
      </c>
      <c r="J381" s="166">
        <f t="shared" si="80"/>
        <v>0</v>
      </c>
      <c r="L381" s="189">
        <f t="shared" si="84"/>
        <v>0</v>
      </c>
      <c r="M381" s="191">
        <f t="shared" si="85"/>
        <v>0</v>
      </c>
      <c r="N381" s="191">
        <f t="shared" si="85"/>
        <v>0</v>
      </c>
      <c r="O381" s="189">
        <f t="shared" si="86"/>
        <v>0</v>
      </c>
      <c r="P381" s="191">
        <f t="shared" si="87"/>
        <v>0</v>
      </c>
      <c r="Q381" s="191">
        <f t="shared" si="87"/>
        <v>0</v>
      </c>
      <c r="R381" s="189">
        <f t="shared" si="88"/>
        <v>0</v>
      </c>
      <c r="S381" s="191">
        <f t="shared" si="89"/>
        <v>0</v>
      </c>
      <c r="T381" s="191">
        <f t="shared" si="89"/>
        <v>0</v>
      </c>
      <c r="W381" s="187">
        <f t="shared" si="96"/>
        <v>1.7249999999999852</v>
      </c>
      <c r="X381" s="187">
        <f t="shared" si="92"/>
        <v>0.6</v>
      </c>
      <c r="Y381" s="165">
        <f t="shared" si="90"/>
        <v>100000</v>
      </c>
      <c r="Z381" s="165"/>
      <c r="AA381" s="188">
        <f t="shared" si="93"/>
        <v>0.25</v>
      </c>
      <c r="AB381" s="188">
        <f t="shared" si="94"/>
        <v>1.7249999999999852</v>
      </c>
      <c r="AC381" s="165">
        <f t="shared" si="91"/>
        <v>100000</v>
      </c>
    </row>
    <row r="382" spans="1:29" ht="12" customHeight="1" x14ac:dyDescent="0.25">
      <c r="A382" s="170" t="s">
        <v>1005</v>
      </c>
      <c r="B382" s="177">
        <v>504459</v>
      </c>
      <c r="C382" s="178">
        <v>1241596.04</v>
      </c>
      <c r="D382" s="179">
        <v>3.4044084096788838</v>
      </c>
      <c r="E382" s="179">
        <v>1.2742663064550366</v>
      </c>
      <c r="F382" s="180"/>
      <c r="G382" s="166">
        <f t="shared" si="81"/>
        <v>0</v>
      </c>
      <c r="H382" s="166">
        <f t="shared" si="82"/>
        <v>0</v>
      </c>
      <c r="I382" s="166">
        <f t="shared" si="83"/>
        <v>0</v>
      </c>
      <c r="J382" s="166">
        <f t="shared" si="80"/>
        <v>0</v>
      </c>
      <c r="L382" s="189">
        <f t="shared" si="84"/>
        <v>0</v>
      </c>
      <c r="M382" s="191">
        <f t="shared" si="85"/>
        <v>0</v>
      </c>
      <c r="N382" s="191">
        <f t="shared" si="85"/>
        <v>0</v>
      </c>
      <c r="O382" s="189">
        <f t="shared" si="86"/>
        <v>0</v>
      </c>
      <c r="P382" s="191">
        <f t="shared" si="87"/>
        <v>0</v>
      </c>
      <c r="Q382" s="191">
        <f t="shared" si="87"/>
        <v>0</v>
      </c>
      <c r="R382" s="189">
        <f t="shared" si="88"/>
        <v>0</v>
      </c>
      <c r="S382" s="191">
        <f t="shared" si="89"/>
        <v>0</v>
      </c>
      <c r="T382" s="191">
        <f t="shared" si="89"/>
        <v>0</v>
      </c>
      <c r="W382" s="187">
        <f t="shared" si="96"/>
        <v>1.7299999999999851</v>
      </c>
      <c r="X382" s="187">
        <f t="shared" si="92"/>
        <v>0.6</v>
      </c>
      <c r="Y382" s="165">
        <f t="shared" si="90"/>
        <v>100000</v>
      </c>
      <c r="Z382" s="165"/>
      <c r="AA382" s="188">
        <f t="shared" si="93"/>
        <v>0.25</v>
      </c>
      <c r="AB382" s="188">
        <f t="shared" si="94"/>
        <v>1.7299999999999851</v>
      </c>
      <c r="AC382" s="165">
        <f t="shared" si="91"/>
        <v>100000</v>
      </c>
    </row>
    <row r="383" spans="1:29" ht="12" customHeight="1" x14ac:dyDescent="0.25">
      <c r="A383" s="170" t="s">
        <v>1006</v>
      </c>
      <c r="B383" s="177">
        <v>504467</v>
      </c>
      <c r="C383" s="178">
        <v>251726.27</v>
      </c>
      <c r="D383" s="179">
        <v>0</v>
      </c>
      <c r="E383" s="179">
        <v>2.5190060616240015</v>
      </c>
      <c r="F383" s="180"/>
      <c r="G383" s="166">
        <f t="shared" si="81"/>
        <v>0</v>
      </c>
      <c r="H383" s="166">
        <f t="shared" si="82"/>
        <v>0</v>
      </c>
      <c r="I383" s="166">
        <f t="shared" si="83"/>
        <v>0</v>
      </c>
      <c r="J383" s="166">
        <f t="shared" si="80"/>
        <v>0</v>
      </c>
      <c r="L383" s="189">
        <f t="shared" si="84"/>
        <v>0</v>
      </c>
      <c r="M383" s="191">
        <f t="shared" si="85"/>
        <v>0</v>
      </c>
      <c r="N383" s="191">
        <f t="shared" si="85"/>
        <v>0</v>
      </c>
      <c r="O383" s="189">
        <f t="shared" si="86"/>
        <v>0</v>
      </c>
      <c r="P383" s="191">
        <f t="shared" si="87"/>
        <v>0</v>
      </c>
      <c r="Q383" s="191">
        <f t="shared" si="87"/>
        <v>0</v>
      </c>
      <c r="R383" s="189">
        <f t="shared" si="88"/>
        <v>0</v>
      </c>
      <c r="S383" s="191">
        <f t="shared" si="89"/>
        <v>0</v>
      </c>
      <c r="T383" s="191">
        <f t="shared" si="89"/>
        <v>0</v>
      </c>
      <c r="W383" s="187">
        <f t="shared" si="96"/>
        <v>1.734999999999985</v>
      </c>
      <c r="X383" s="187">
        <f t="shared" si="92"/>
        <v>0.6</v>
      </c>
      <c r="Y383" s="165">
        <f t="shared" si="90"/>
        <v>100000</v>
      </c>
      <c r="Z383" s="165"/>
      <c r="AA383" s="188">
        <f t="shared" si="93"/>
        <v>0.25</v>
      </c>
      <c r="AB383" s="188">
        <f t="shared" si="94"/>
        <v>1.734999999999985</v>
      </c>
      <c r="AC383" s="165">
        <f t="shared" si="91"/>
        <v>100000</v>
      </c>
    </row>
    <row r="384" spans="1:29" ht="12" customHeight="1" x14ac:dyDescent="0.25">
      <c r="A384" s="170" t="s">
        <v>1007</v>
      </c>
      <c r="B384" s="177">
        <v>504475</v>
      </c>
      <c r="C384" s="178">
        <v>278294.52</v>
      </c>
      <c r="D384" s="179">
        <v>25.799394109521089</v>
      </c>
      <c r="E384" s="179">
        <v>4.7878736527043362</v>
      </c>
      <c r="F384" s="180"/>
      <c r="G384" s="166">
        <f t="shared" si="81"/>
        <v>0</v>
      </c>
      <c r="H384" s="166">
        <f t="shared" si="82"/>
        <v>0</v>
      </c>
      <c r="I384" s="166">
        <f t="shared" si="83"/>
        <v>0</v>
      </c>
      <c r="J384" s="166">
        <f t="shared" si="80"/>
        <v>0</v>
      </c>
      <c r="L384" s="189">
        <f t="shared" si="84"/>
        <v>0</v>
      </c>
      <c r="M384" s="191">
        <f t="shared" si="85"/>
        <v>0</v>
      </c>
      <c r="N384" s="191">
        <f t="shared" si="85"/>
        <v>0</v>
      </c>
      <c r="O384" s="189">
        <f t="shared" si="86"/>
        <v>0</v>
      </c>
      <c r="P384" s="191">
        <f t="shared" si="87"/>
        <v>0</v>
      </c>
      <c r="Q384" s="191">
        <f t="shared" si="87"/>
        <v>0</v>
      </c>
      <c r="R384" s="189">
        <f t="shared" si="88"/>
        <v>0</v>
      </c>
      <c r="S384" s="191">
        <f t="shared" si="89"/>
        <v>0</v>
      </c>
      <c r="T384" s="191">
        <f t="shared" si="89"/>
        <v>0</v>
      </c>
      <c r="W384" s="187">
        <f t="shared" si="96"/>
        <v>1.7399999999999849</v>
      </c>
      <c r="X384" s="187">
        <f t="shared" si="92"/>
        <v>0.6</v>
      </c>
      <c r="Y384" s="165">
        <f t="shared" si="90"/>
        <v>100000</v>
      </c>
      <c r="Z384" s="165"/>
      <c r="AA384" s="188">
        <f t="shared" si="93"/>
        <v>0.25</v>
      </c>
      <c r="AB384" s="188">
        <f t="shared" si="94"/>
        <v>1.7399999999999849</v>
      </c>
      <c r="AC384" s="165">
        <f t="shared" si="91"/>
        <v>100000</v>
      </c>
    </row>
    <row r="385" spans="1:29" ht="12" customHeight="1" x14ac:dyDescent="0.25">
      <c r="A385" s="170" t="s">
        <v>1008</v>
      </c>
      <c r="B385" s="177">
        <v>504483</v>
      </c>
      <c r="C385" s="178">
        <v>42515.58</v>
      </c>
      <c r="D385" s="179">
        <v>35.961405207220501</v>
      </c>
      <c r="E385" s="179">
        <v>14.914861798898194</v>
      </c>
      <c r="F385" s="180"/>
      <c r="G385" s="166">
        <f t="shared" si="81"/>
        <v>0</v>
      </c>
      <c r="H385" s="166">
        <f t="shared" si="82"/>
        <v>0</v>
      </c>
      <c r="I385" s="166">
        <f t="shared" si="83"/>
        <v>0</v>
      </c>
      <c r="J385" s="166">
        <f t="shared" si="80"/>
        <v>0</v>
      </c>
      <c r="L385" s="189">
        <f t="shared" si="84"/>
        <v>0</v>
      </c>
      <c r="M385" s="191">
        <f t="shared" si="85"/>
        <v>0</v>
      </c>
      <c r="N385" s="191">
        <f t="shared" si="85"/>
        <v>0</v>
      </c>
      <c r="O385" s="189">
        <f t="shared" si="86"/>
        <v>0</v>
      </c>
      <c r="P385" s="191">
        <f t="shared" si="87"/>
        <v>0</v>
      </c>
      <c r="Q385" s="191">
        <f t="shared" si="87"/>
        <v>0</v>
      </c>
      <c r="R385" s="189">
        <f t="shared" si="88"/>
        <v>0</v>
      </c>
      <c r="S385" s="191">
        <f t="shared" si="89"/>
        <v>0</v>
      </c>
      <c r="T385" s="191">
        <f t="shared" si="89"/>
        <v>0</v>
      </c>
      <c r="W385" s="187">
        <f t="shared" si="96"/>
        <v>1.7449999999999848</v>
      </c>
      <c r="X385" s="187">
        <f t="shared" si="92"/>
        <v>0.6</v>
      </c>
      <c r="Y385" s="165">
        <f t="shared" si="90"/>
        <v>100000</v>
      </c>
      <c r="Z385" s="165"/>
      <c r="AA385" s="188">
        <f t="shared" si="93"/>
        <v>0.25</v>
      </c>
      <c r="AB385" s="188">
        <f t="shared" si="94"/>
        <v>1.7449999999999848</v>
      </c>
      <c r="AC385" s="165">
        <f t="shared" si="91"/>
        <v>100000</v>
      </c>
    </row>
    <row r="386" spans="1:29" ht="12" customHeight="1" x14ac:dyDescent="0.25">
      <c r="A386" s="170" t="s">
        <v>1009</v>
      </c>
      <c r="B386" s="177">
        <v>504491</v>
      </c>
      <c r="C386" s="178">
        <v>275447.31</v>
      </c>
      <c r="D386" s="179">
        <v>5.2897339966761701</v>
      </c>
      <c r="E386" s="179">
        <v>2.0534489881204503</v>
      </c>
      <c r="F386" s="180"/>
      <c r="G386" s="166">
        <f t="shared" si="81"/>
        <v>0</v>
      </c>
      <c r="H386" s="166">
        <f t="shared" si="82"/>
        <v>0</v>
      </c>
      <c r="I386" s="166">
        <f t="shared" si="83"/>
        <v>0</v>
      </c>
      <c r="J386" s="166">
        <f t="shared" si="80"/>
        <v>0</v>
      </c>
      <c r="L386" s="189">
        <f t="shared" si="84"/>
        <v>0</v>
      </c>
      <c r="M386" s="191">
        <f t="shared" si="85"/>
        <v>0</v>
      </c>
      <c r="N386" s="191">
        <f t="shared" si="85"/>
        <v>0</v>
      </c>
      <c r="O386" s="189">
        <f t="shared" si="86"/>
        <v>0</v>
      </c>
      <c r="P386" s="191">
        <f t="shared" si="87"/>
        <v>0</v>
      </c>
      <c r="Q386" s="191">
        <f t="shared" si="87"/>
        <v>0</v>
      </c>
      <c r="R386" s="189">
        <f t="shared" si="88"/>
        <v>0</v>
      </c>
      <c r="S386" s="191">
        <f t="shared" si="89"/>
        <v>0</v>
      </c>
      <c r="T386" s="191">
        <f t="shared" si="89"/>
        <v>0</v>
      </c>
      <c r="W386" s="187">
        <f t="shared" si="96"/>
        <v>1.7499999999999847</v>
      </c>
      <c r="X386" s="187">
        <f t="shared" si="92"/>
        <v>0.6</v>
      </c>
      <c r="Y386" s="165">
        <f t="shared" si="90"/>
        <v>100000</v>
      </c>
      <c r="Z386" s="165"/>
      <c r="AA386" s="188">
        <f t="shared" si="93"/>
        <v>0.25</v>
      </c>
      <c r="AB386" s="188">
        <f t="shared" si="94"/>
        <v>1.7499999999999847</v>
      </c>
      <c r="AC386" s="165">
        <f t="shared" si="91"/>
        <v>100000</v>
      </c>
    </row>
    <row r="387" spans="1:29" ht="12" customHeight="1" x14ac:dyDescent="0.25">
      <c r="A387" s="170" t="s">
        <v>1010</v>
      </c>
      <c r="B387" s="177">
        <v>504513</v>
      </c>
      <c r="C387" s="178">
        <v>2123313.1800000002</v>
      </c>
      <c r="D387" s="179">
        <v>15.929360453553066</v>
      </c>
      <c r="E387" s="179">
        <v>2.9512532861497141</v>
      </c>
      <c r="F387" s="180"/>
      <c r="G387" s="166">
        <f t="shared" si="81"/>
        <v>0</v>
      </c>
      <c r="H387" s="166">
        <f t="shared" si="82"/>
        <v>0</v>
      </c>
      <c r="I387" s="166">
        <f t="shared" si="83"/>
        <v>0</v>
      </c>
      <c r="J387" s="166">
        <f t="shared" ref="J387:J450" si="97">IF(OR(AND(ISNUMBER(D387),D387&gt;=$D$1),AND(ISNUMBER(E387),E387&gt;=$E$1)),1,0)</f>
        <v>0</v>
      </c>
      <c r="L387" s="189">
        <f t="shared" si="84"/>
        <v>0</v>
      </c>
      <c r="M387" s="191">
        <f t="shared" si="85"/>
        <v>0</v>
      </c>
      <c r="N387" s="191">
        <f t="shared" si="85"/>
        <v>0</v>
      </c>
      <c r="O387" s="189">
        <f t="shared" si="86"/>
        <v>0</v>
      </c>
      <c r="P387" s="191">
        <f t="shared" si="87"/>
        <v>0</v>
      </c>
      <c r="Q387" s="191">
        <f t="shared" si="87"/>
        <v>0</v>
      </c>
      <c r="R387" s="189">
        <f t="shared" si="88"/>
        <v>0</v>
      </c>
      <c r="S387" s="191">
        <f t="shared" si="89"/>
        <v>0</v>
      </c>
      <c r="T387" s="191">
        <f t="shared" si="89"/>
        <v>0</v>
      </c>
      <c r="W387" s="187">
        <f t="shared" si="96"/>
        <v>1.7549999999999846</v>
      </c>
      <c r="X387" s="187">
        <f t="shared" si="92"/>
        <v>0.6</v>
      </c>
      <c r="Y387" s="165">
        <f t="shared" si="90"/>
        <v>100000</v>
      </c>
      <c r="Z387" s="165"/>
      <c r="AA387" s="188">
        <f t="shared" si="93"/>
        <v>0.25</v>
      </c>
      <c r="AB387" s="188">
        <f t="shared" si="94"/>
        <v>1.7549999999999846</v>
      </c>
      <c r="AC387" s="165">
        <f t="shared" si="91"/>
        <v>100000</v>
      </c>
    </row>
    <row r="388" spans="1:29" ht="12" customHeight="1" x14ac:dyDescent="0.25">
      <c r="A388" s="170" t="s">
        <v>1011</v>
      </c>
      <c r="B388" s="177">
        <v>504521</v>
      </c>
      <c r="C388" s="178">
        <v>659913.29</v>
      </c>
      <c r="D388" s="179">
        <v>0</v>
      </c>
      <c r="E388" s="179">
        <v>0</v>
      </c>
      <c r="F388" s="180"/>
      <c r="G388" s="166">
        <f t="shared" ref="G388:G451" si="98">IF(AND(ISNUMBER(D388),D388&gt;=$D$1),1,0)</f>
        <v>0</v>
      </c>
      <c r="H388" s="166">
        <f t="shared" ref="H388:H451" si="99">IF(AND(ISNUMBER(E388),E388&gt;=$E$1),1,0)</f>
        <v>0</v>
      </c>
      <c r="I388" s="166">
        <f t="shared" ref="I388:I451" si="100">G388*H388</f>
        <v>0</v>
      </c>
      <c r="J388" s="166">
        <f t="shared" si="97"/>
        <v>0</v>
      </c>
      <c r="L388" s="189">
        <f t="shared" ref="L388:L451" si="101">IF($G388=1,C388,0)</f>
        <v>0</v>
      </c>
      <c r="M388" s="191">
        <f t="shared" ref="M388:N451" si="102">IF($G388=1,D388,0)/100</f>
        <v>0</v>
      </c>
      <c r="N388" s="191">
        <f t="shared" si="102"/>
        <v>0</v>
      </c>
      <c r="O388" s="189">
        <f t="shared" ref="O388:O451" si="103">IF($H388=1,C388,0)</f>
        <v>0</v>
      </c>
      <c r="P388" s="191">
        <f t="shared" ref="P388:Q451" si="104">IF($H388=1,D388,0)/100</f>
        <v>0</v>
      </c>
      <c r="Q388" s="191">
        <f t="shared" si="104"/>
        <v>0</v>
      </c>
      <c r="R388" s="189">
        <f t="shared" ref="R388:R451" si="105">IF($I388=1,C388,0)</f>
        <v>0</v>
      </c>
      <c r="S388" s="191">
        <f t="shared" ref="S388:T451" si="106">IF($I388=1,D388,0)/100</f>
        <v>0</v>
      </c>
      <c r="T388" s="191">
        <f t="shared" si="106"/>
        <v>0</v>
      </c>
      <c r="W388" s="187">
        <f t="shared" si="96"/>
        <v>1.7599999999999845</v>
      </c>
      <c r="X388" s="187">
        <f t="shared" si="92"/>
        <v>0.6</v>
      </c>
      <c r="Y388" s="165">
        <f t="shared" si="90"/>
        <v>100000</v>
      </c>
      <c r="Z388" s="165"/>
      <c r="AA388" s="188">
        <f t="shared" si="93"/>
        <v>0.25</v>
      </c>
      <c r="AB388" s="188">
        <f t="shared" si="94"/>
        <v>1.7599999999999845</v>
      </c>
      <c r="AC388" s="165">
        <f t="shared" si="91"/>
        <v>100000</v>
      </c>
    </row>
    <row r="389" spans="1:29" ht="12" customHeight="1" x14ac:dyDescent="0.25">
      <c r="A389" s="170" t="s">
        <v>1012</v>
      </c>
      <c r="B389" s="177">
        <v>504530</v>
      </c>
      <c r="C389" s="178">
        <v>220517.36000000002</v>
      </c>
      <c r="D389" s="179">
        <v>0</v>
      </c>
      <c r="E389" s="179">
        <v>2.0286838188158973</v>
      </c>
      <c r="F389" s="180"/>
      <c r="G389" s="166">
        <f t="shared" si="98"/>
        <v>0</v>
      </c>
      <c r="H389" s="166">
        <f t="shared" si="99"/>
        <v>0</v>
      </c>
      <c r="I389" s="166">
        <f t="shared" si="100"/>
        <v>0</v>
      </c>
      <c r="J389" s="166">
        <f t="shared" si="97"/>
        <v>0</v>
      </c>
      <c r="L389" s="189">
        <f t="shared" si="101"/>
        <v>0</v>
      </c>
      <c r="M389" s="191">
        <f t="shared" si="102"/>
        <v>0</v>
      </c>
      <c r="N389" s="191">
        <f t="shared" si="102"/>
        <v>0</v>
      </c>
      <c r="O389" s="189">
        <f t="shared" si="103"/>
        <v>0</v>
      </c>
      <c r="P389" s="191">
        <f t="shared" si="104"/>
        <v>0</v>
      </c>
      <c r="Q389" s="191">
        <f t="shared" si="104"/>
        <v>0</v>
      </c>
      <c r="R389" s="189">
        <f t="shared" si="105"/>
        <v>0</v>
      </c>
      <c r="S389" s="191">
        <f t="shared" si="106"/>
        <v>0</v>
      </c>
      <c r="T389" s="191">
        <f t="shared" si="106"/>
        <v>0</v>
      </c>
      <c r="W389" s="187">
        <f t="shared" si="96"/>
        <v>1.7649999999999844</v>
      </c>
      <c r="X389" s="187">
        <f t="shared" si="92"/>
        <v>0.6</v>
      </c>
      <c r="Y389" s="165">
        <f t="shared" si="90"/>
        <v>100000</v>
      </c>
      <c r="Z389" s="165"/>
      <c r="AA389" s="188">
        <f t="shared" si="93"/>
        <v>0.25</v>
      </c>
      <c r="AB389" s="188">
        <f t="shared" si="94"/>
        <v>1.7649999999999844</v>
      </c>
      <c r="AC389" s="165">
        <f t="shared" si="91"/>
        <v>100000</v>
      </c>
    </row>
    <row r="390" spans="1:29" ht="12" customHeight="1" x14ac:dyDescent="0.25">
      <c r="A390" s="170" t="s">
        <v>1013</v>
      </c>
      <c r="B390" s="177">
        <v>504548</v>
      </c>
      <c r="C390" s="178">
        <v>138108.6</v>
      </c>
      <c r="D390" s="179">
        <v>55.668256719711849</v>
      </c>
      <c r="E390" s="179">
        <v>15.326373592955109</v>
      </c>
      <c r="F390" s="180"/>
      <c r="G390" s="166">
        <f t="shared" si="98"/>
        <v>0</v>
      </c>
      <c r="H390" s="166">
        <f t="shared" si="99"/>
        <v>0</v>
      </c>
      <c r="I390" s="166">
        <f t="shared" si="100"/>
        <v>0</v>
      </c>
      <c r="J390" s="166">
        <f t="shared" si="97"/>
        <v>0</v>
      </c>
      <c r="L390" s="189">
        <f t="shared" si="101"/>
        <v>0</v>
      </c>
      <c r="M390" s="191">
        <f t="shared" si="102"/>
        <v>0</v>
      </c>
      <c r="N390" s="191">
        <f t="shared" si="102"/>
        <v>0</v>
      </c>
      <c r="O390" s="189">
        <f t="shared" si="103"/>
        <v>0</v>
      </c>
      <c r="P390" s="191">
        <f t="shared" si="104"/>
        <v>0</v>
      </c>
      <c r="Q390" s="191">
        <f t="shared" si="104"/>
        <v>0</v>
      </c>
      <c r="R390" s="189">
        <f t="shared" si="105"/>
        <v>0</v>
      </c>
      <c r="S390" s="191">
        <f t="shared" si="106"/>
        <v>0</v>
      </c>
      <c r="T390" s="191">
        <f t="shared" si="106"/>
        <v>0</v>
      </c>
      <c r="W390" s="187">
        <f t="shared" si="96"/>
        <v>1.7699999999999843</v>
      </c>
      <c r="X390" s="187">
        <f t="shared" si="92"/>
        <v>0.6</v>
      </c>
      <c r="Y390" s="165">
        <f t="shared" si="90"/>
        <v>100000</v>
      </c>
      <c r="Z390" s="165"/>
      <c r="AA390" s="188">
        <f t="shared" si="93"/>
        <v>0.25</v>
      </c>
      <c r="AB390" s="188">
        <f t="shared" si="94"/>
        <v>1.7699999999999843</v>
      </c>
      <c r="AC390" s="165">
        <f t="shared" si="91"/>
        <v>100000</v>
      </c>
    </row>
    <row r="391" spans="1:29" ht="12" customHeight="1" x14ac:dyDescent="0.25">
      <c r="A391" s="170" t="s">
        <v>1014</v>
      </c>
      <c r="B391" s="177">
        <v>504556</v>
      </c>
      <c r="C391" s="178">
        <v>482302.01999999996</v>
      </c>
      <c r="D391" s="179">
        <v>0</v>
      </c>
      <c r="E391" s="179">
        <v>0</v>
      </c>
      <c r="F391" s="180"/>
      <c r="G391" s="166">
        <f t="shared" si="98"/>
        <v>0</v>
      </c>
      <c r="H391" s="166">
        <f t="shared" si="99"/>
        <v>0</v>
      </c>
      <c r="I391" s="166">
        <f t="shared" si="100"/>
        <v>0</v>
      </c>
      <c r="J391" s="166">
        <f t="shared" si="97"/>
        <v>0</v>
      </c>
      <c r="L391" s="189">
        <f t="shared" si="101"/>
        <v>0</v>
      </c>
      <c r="M391" s="191">
        <f t="shared" si="102"/>
        <v>0</v>
      </c>
      <c r="N391" s="191">
        <f t="shared" si="102"/>
        <v>0</v>
      </c>
      <c r="O391" s="189">
        <f t="shared" si="103"/>
        <v>0</v>
      </c>
      <c r="P391" s="191">
        <f t="shared" si="104"/>
        <v>0</v>
      </c>
      <c r="Q391" s="191">
        <f t="shared" si="104"/>
        <v>0</v>
      </c>
      <c r="R391" s="189">
        <f t="shared" si="105"/>
        <v>0</v>
      </c>
      <c r="S391" s="191">
        <f t="shared" si="106"/>
        <v>0</v>
      </c>
      <c r="T391" s="191">
        <f t="shared" si="106"/>
        <v>0</v>
      </c>
      <c r="W391" s="187">
        <f t="shared" si="96"/>
        <v>1.7749999999999841</v>
      </c>
      <c r="X391" s="187">
        <f t="shared" si="92"/>
        <v>0.6</v>
      </c>
      <c r="Y391" s="165">
        <f t="shared" si="90"/>
        <v>100000</v>
      </c>
      <c r="Z391" s="165"/>
      <c r="AA391" s="188">
        <f t="shared" si="93"/>
        <v>0.25</v>
      </c>
      <c r="AB391" s="188">
        <f t="shared" si="94"/>
        <v>1.7749999999999841</v>
      </c>
      <c r="AC391" s="165">
        <f t="shared" si="91"/>
        <v>100000</v>
      </c>
    </row>
    <row r="392" spans="1:29" ht="12" customHeight="1" x14ac:dyDescent="0.25">
      <c r="A392" s="170" t="s">
        <v>1015</v>
      </c>
      <c r="B392" s="177">
        <v>504564</v>
      </c>
      <c r="C392" s="178">
        <v>948265.84000000008</v>
      </c>
      <c r="D392" s="179">
        <v>22.983322904471596</v>
      </c>
      <c r="E392" s="179">
        <v>7.6908443733457688</v>
      </c>
      <c r="F392" s="180"/>
      <c r="G392" s="166">
        <f t="shared" si="98"/>
        <v>0</v>
      </c>
      <c r="H392" s="166">
        <f t="shared" si="99"/>
        <v>0</v>
      </c>
      <c r="I392" s="166">
        <f t="shared" si="100"/>
        <v>0</v>
      </c>
      <c r="J392" s="166">
        <f t="shared" si="97"/>
        <v>0</v>
      </c>
      <c r="L392" s="189">
        <f t="shared" si="101"/>
        <v>0</v>
      </c>
      <c r="M392" s="191">
        <f t="shared" si="102"/>
        <v>0</v>
      </c>
      <c r="N392" s="191">
        <f t="shared" si="102"/>
        <v>0</v>
      </c>
      <c r="O392" s="189">
        <f t="shared" si="103"/>
        <v>0</v>
      </c>
      <c r="P392" s="191">
        <f t="shared" si="104"/>
        <v>0</v>
      </c>
      <c r="Q392" s="191">
        <f t="shared" si="104"/>
        <v>0</v>
      </c>
      <c r="R392" s="189">
        <f t="shared" si="105"/>
        <v>0</v>
      </c>
      <c r="S392" s="191">
        <f t="shared" si="106"/>
        <v>0</v>
      </c>
      <c r="T392" s="191">
        <f t="shared" si="106"/>
        <v>0</v>
      </c>
      <c r="W392" s="187">
        <f t="shared" si="96"/>
        <v>1.779999999999984</v>
      </c>
      <c r="X392" s="187">
        <f t="shared" si="92"/>
        <v>0.6</v>
      </c>
      <c r="Y392" s="165">
        <f t="shared" si="90"/>
        <v>100000</v>
      </c>
      <c r="Z392" s="165"/>
      <c r="AA392" s="188">
        <f t="shared" si="93"/>
        <v>0.25</v>
      </c>
      <c r="AB392" s="188">
        <f t="shared" si="94"/>
        <v>1.779999999999984</v>
      </c>
      <c r="AC392" s="165">
        <f t="shared" si="91"/>
        <v>100000</v>
      </c>
    </row>
    <row r="393" spans="1:29" ht="12" customHeight="1" x14ac:dyDescent="0.25">
      <c r="A393" s="170" t="s">
        <v>1016</v>
      </c>
      <c r="B393" s="177">
        <v>504572</v>
      </c>
      <c r="C393" s="178">
        <v>909160.25</v>
      </c>
      <c r="D393" s="179">
        <v>0</v>
      </c>
      <c r="E393" s="179">
        <v>4.3331953855219689</v>
      </c>
      <c r="F393" s="180"/>
      <c r="G393" s="166">
        <f t="shared" si="98"/>
        <v>0</v>
      </c>
      <c r="H393" s="166">
        <f t="shared" si="99"/>
        <v>0</v>
      </c>
      <c r="I393" s="166">
        <f t="shared" si="100"/>
        <v>0</v>
      </c>
      <c r="J393" s="166">
        <f t="shared" si="97"/>
        <v>0</v>
      </c>
      <c r="L393" s="189">
        <f t="shared" si="101"/>
        <v>0</v>
      </c>
      <c r="M393" s="191">
        <f t="shared" si="102"/>
        <v>0</v>
      </c>
      <c r="N393" s="191">
        <f t="shared" si="102"/>
        <v>0</v>
      </c>
      <c r="O393" s="189">
        <f t="shared" si="103"/>
        <v>0</v>
      </c>
      <c r="P393" s="191">
        <f t="shared" si="104"/>
        <v>0</v>
      </c>
      <c r="Q393" s="191">
        <f t="shared" si="104"/>
        <v>0</v>
      </c>
      <c r="R393" s="189">
        <f t="shared" si="105"/>
        <v>0</v>
      </c>
      <c r="S393" s="191">
        <f t="shared" si="106"/>
        <v>0</v>
      </c>
      <c r="T393" s="191">
        <f t="shared" si="106"/>
        <v>0</v>
      </c>
      <c r="W393" s="187">
        <f t="shared" si="96"/>
        <v>1.7849999999999839</v>
      </c>
      <c r="X393" s="187">
        <f t="shared" si="92"/>
        <v>0.6</v>
      </c>
      <c r="Y393" s="165">
        <f t="shared" si="90"/>
        <v>100000</v>
      </c>
      <c r="Z393" s="165"/>
      <c r="AA393" s="188">
        <f t="shared" si="93"/>
        <v>0.25</v>
      </c>
      <c r="AB393" s="188">
        <f t="shared" si="94"/>
        <v>1.7849999999999839</v>
      </c>
      <c r="AC393" s="165">
        <f t="shared" si="91"/>
        <v>100000</v>
      </c>
    </row>
    <row r="394" spans="1:29" ht="12" customHeight="1" x14ac:dyDescent="0.25">
      <c r="A394" s="170" t="s">
        <v>1017</v>
      </c>
      <c r="B394" s="177">
        <v>504581</v>
      </c>
      <c r="C394" s="178">
        <v>10914809.01</v>
      </c>
      <c r="D394" s="179">
        <v>41.207657558453235</v>
      </c>
      <c r="E394" s="179">
        <v>29.440668059843588</v>
      </c>
      <c r="F394" s="180"/>
      <c r="G394" s="166">
        <f t="shared" si="98"/>
        <v>0</v>
      </c>
      <c r="H394" s="166">
        <f t="shared" si="99"/>
        <v>1</v>
      </c>
      <c r="I394" s="166">
        <f t="shared" si="100"/>
        <v>0</v>
      </c>
      <c r="J394" s="166">
        <f t="shared" si="97"/>
        <v>1</v>
      </c>
      <c r="L394" s="189">
        <f t="shared" si="101"/>
        <v>0</v>
      </c>
      <c r="M394" s="191">
        <f t="shared" si="102"/>
        <v>0</v>
      </c>
      <c r="N394" s="191">
        <f t="shared" si="102"/>
        <v>0</v>
      </c>
      <c r="O394" s="189">
        <f t="shared" si="103"/>
        <v>10914809.01</v>
      </c>
      <c r="P394" s="191">
        <f t="shared" si="104"/>
        <v>0.41207657558453237</v>
      </c>
      <c r="Q394" s="191">
        <f t="shared" si="104"/>
        <v>0.29440668059843589</v>
      </c>
      <c r="R394" s="189">
        <f t="shared" si="105"/>
        <v>0</v>
      </c>
      <c r="S394" s="191">
        <f t="shared" si="106"/>
        <v>0</v>
      </c>
      <c r="T394" s="191">
        <f t="shared" si="106"/>
        <v>0</v>
      </c>
      <c r="W394" s="187">
        <f t="shared" si="96"/>
        <v>1.7899999999999838</v>
      </c>
      <c r="X394" s="187">
        <f t="shared" si="92"/>
        <v>0.6</v>
      </c>
      <c r="Y394" s="165">
        <f t="shared" si="90"/>
        <v>100000</v>
      </c>
      <c r="Z394" s="165"/>
      <c r="AA394" s="188">
        <f t="shared" si="93"/>
        <v>0.25</v>
      </c>
      <c r="AB394" s="188">
        <f t="shared" si="94"/>
        <v>1.7899999999999838</v>
      </c>
      <c r="AC394" s="165">
        <f t="shared" si="91"/>
        <v>100000</v>
      </c>
    </row>
    <row r="395" spans="1:29" ht="12" customHeight="1" x14ac:dyDescent="0.25">
      <c r="A395" s="170" t="s">
        <v>1018</v>
      </c>
      <c r="B395" s="177">
        <v>504599</v>
      </c>
      <c r="C395" s="178">
        <v>156143.84</v>
      </c>
      <c r="D395" s="179">
        <v>47.12933920415945</v>
      </c>
      <c r="E395" s="179">
        <v>15.551205862491917</v>
      </c>
      <c r="F395" s="180"/>
      <c r="G395" s="166">
        <f t="shared" si="98"/>
        <v>0</v>
      </c>
      <c r="H395" s="166">
        <f t="shared" si="99"/>
        <v>0</v>
      </c>
      <c r="I395" s="166">
        <f t="shared" si="100"/>
        <v>0</v>
      </c>
      <c r="J395" s="166">
        <f t="shared" si="97"/>
        <v>0</v>
      </c>
      <c r="L395" s="189">
        <f t="shared" si="101"/>
        <v>0</v>
      </c>
      <c r="M395" s="191">
        <f t="shared" si="102"/>
        <v>0</v>
      </c>
      <c r="N395" s="191">
        <f t="shared" si="102"/>
        <v>0</v>
      </c>
      <c r="O395" s="189">
        <f t="shared" si="103"/>
        <v>0</v>
      </c>
      <c r="P395" s="191">
        <f t="shared" si="104"/>
        <v>0</v>
      </c>
      <c r="Q395" s="191">
        <f t="shared" si="104"/>
        <v>0</v>
      </c>
      <c r="R395" s="189">
        <f t="shared" si="105"/>
        <v>0</v>
      </c>
      <c r="S395" s="191">
        <f t="shared" si="106"/>
        <v>0</v>
      </c>
      <c r="T395" s="191">
        <f t="shared" si="106"/>
        <v>0</v>
      </c>
      <c r="W395" s="187">
        <f t="shared" si="96"/>
        <v>1.7949999999999837</v>
      </c>
      <c r="X395" s="187">
        <f t="shared" si="92"/>
        <v>0.6</v>
      </c>
      <c r="Y395" s="165">
        <f t="shared" si="90"/>
        <v>100000</v>
      </c>
      <c r="Z395" s="165"/>
      <c r="AA395" s="188">
        <f t="shared" si="93"/>
        <v>0.25</v>
      </c>
      <c r="AB395" s="188">
        <f t="shared" si="94"/>
        <v>1.7949999999999837</v>
      </c>
      <c r="AC395" s="165">
        <f t="shared" si="91"/>
        <v>100000</v>
      </c>
    </row>
    <row r="396" spans="1:29" ht="12" customHeight="1" x14ac:dyDescent="0.25">
      <c r="A396" s="170" t="s">
        <v>1019</v>
      </c>
      <c r="B396" s="177">
        <v>504602</v>
      </c>
      <c r="C396" s="178">
        <v>292919.20999999996</v>
      </c>
      <c r="D396" s="179">
        <v>12.746122045051262</v>
      </c>
      <c r="E396" s="179">
        <v>0.30395753149819027</v>
      </c>
      <c r="F396" s="180"/>
      <c r="G396" s="166">
        <f t="shared" si="98"/>
        <v>0</v>
      </c>
      <c r="H396" s="166">
        <f t="shared" si="99"/>
        <v>0</v>
      </c>
      <c r="I396" s="166">
        <f t="shared" si="100"/>
        <v>0</v>
      </c>
      <c r="J396" s="166">
        <f t="shared" si="97"/>
        <v>0</v>
      </c>
      <c r="L396" s="189">
        <f t="shared" si="101"/>
        <v>0</v>
      </c>
      <c r="M396" s="191">
        <f t="shared" si="102"/>
        <v>0</v>
      </c>
      <c r="N396" s="191">
        <f t="shared" si="102"/>
        <v>0</v>
      </c>
      <c r="O396" s="189">
        <f t="shared" si="103"/>
        <v>0</v>
      </c>
      <c r="P396" s="191">
        <f t="shared" si="104"/>
        <v>0</v>
      </c>
      <c r="Q396" s="191">
        <f t="shared" si="104"/>
        <v>0</v>
      </c>
      <c r="R396" s="189">
        <f t="shared" si="105"/>
        <v>0</v>
      </c>
      <c r="S396" s="191">
        <f t="shared" si="106"/>
        <v>0</v>
      </c>
      <c r="T396" s="191">
        <f t="shared" si="106"/>
        <v>0</v>
      </c>
      <c r="W396" s="187">
        <f t="shared" si="96"/>
        <v>1.7999999999999836</v>
      </c>
      <c r="X396" s="187">
        <f t="shared" si="92"/>
        <v>0.6</v>
      </c>
      <c r="Y396" s="165">
        <f t="shared" si="90"/>
        <v>100000</v>
      </c>
      <c r="Z396" s="165"/>
      <c r="AA396" s="188">
        <f t="shared" si="93"/>
        <v>0.25</v>
      </c>
      <c r="AB396" s="188">
        <f t="shared" si="94"/>
        <v>1.7999999999999836</v>
      </c>
      <c r="AC396" s="165">
        <f t="shared" si="91"/>
        <v>100000</v>
      </c>
    </row>
    <row r="397" spans="1:29" ht="12" customHeight="1" x14ac:dyDescent="0.25">
      <c r="A397" s="170" t="s">
        <v>1020</v>
      </c>
      <c r="B397" s="177">
        <v>504611</v>
      </c>
      <c r="C397" s="178">
        <v>535177.62</v>
      </c>
      <c r="D397" s="179">
        <v>12.145500404146198</v>
      </c>
      <c r="E397" s="179">
        <v>7.4111357646083924</v>
      </c>
      <c r="F397" s="180"/>
      <c r="G397" s="166">
        <f t="shared" si="98"/>
        <v>0</v>
      </c>
      <c r="H397" s="166">
        <f t="shared" si="99"/>
        <v>0</v>
      </c>
      <c r="I397" s="166">
        <f t="shared" si="100"/>
        <v>0</v>
      </c>
      <c r="J397" s="166">
        <f t="shared" si="97"/>
        <v>0</v>
      </c>
      <c r="L397" s="189">
        <f t="shared" si="101"/>
        <v>0</v>
      </c>
      <c r="M397" s="191">
        <f t="shared" si="102"/>
        <v>0</v>
      </c>
      <c r="N397" s="191">
        <f t="shared" si="102"/>
        <v>0</v>
      </c>
      <c r="O397" s="189">
        <f t="shared" si="103"/>
        <v>0</v>
      </c>
      <c r="P397" s="191">
        <f t="shared" si="104"/>
        <v>0</v>
      </c>
      <c r="Q397" s="191">
        <f t="shared" si="104"/>
        <v>0</v>
      </c>
      <c r="R397" s="189">
        <f t="shared" si="105"/>
        <v>0</v>
      </c>
      <c r="S397" s="191">
        <f t="shared" si="106"/>
        <v>0</v>
      </c>
      <c r="T397" s="191">
        <f t="shared" si="106"/>
        <v>0</v>
      </c>
      <c r="W397" s="187">
        <f t="shared" si="96"/>
        <v>1.8049999999999835</v>
      </c>
      <c r="X397" s="187">
        <f t="shared" si="92"/>
        <v>0.6</v>
      </c>
      <c r="Y397" s="165">
        <f t="shared" si="90"/>
        <v>100000</v>
      </c>
      <c r="Z397" s="165"/>
      <c r="AA397" s="188">
        <f t="shared" si="93"/>
        <v>0.25</v>
      </c>
      <c r="AB397" s="188">
        <f t="shared" si="94"/>
        <v>1.8049999999999835</v>
      </c>
      <c r="AC397" s="165">
        <f t="shared" si="91"/>
        <v>100000</v>
      </c>
    </row>
    <row r="398" spans="1:29" ht="12" customHeight="1" x14ac:dyDescent="0.25">
      <c r="A398" s="170" t="s">
        <v>1021</v>
      </c>
      <c r="B398" s="177">
        <v>504629</v>
      </c>
      <c r="C398" s="178">
        <v>330124.90000000002</v>
      </c>
      <c r="D398" s="179">
        <v>20.806216071553525</v>
      </c>
      <c r="E398" s="179">
        <v>0.55835230847476214</v>
      </c>
      <c r="F398" s="180"/>
      <c r="G398" s="166">
        <f t="shared" si="98"/>
        <v>0</v>
      </c>
      <c r="H398" s="166">
        <f t="shared" si="99"/>
        <v>0</v>
      </c>
      <c r="I398" s="166">
        <f t="shared" si="100"/>
        <v>0</v>
      </c>
      <c r="J398" s="166">
        <f t="shared" si="97"/>
        <v>0</v>
      </c>
      <c r="L398" s="189">
        <f t="shared" si="101"/>
        <v>0</v>
      </c>
      <c r="M398" s="191">
        <f t="shared" si="102"/>
        <v>0</v>
      </c>
      <c r="N398" s="191">
        <f t="shared" si="102"/>
        <v>0</v>
      </c>
      <c r="O398" s="189">
        <f t="shared" si="103"/>
        <v>0</v>
      </c>
      <c r="P398" s="191">
        <f t="shared" si="104"/>
        <v>0</v>
      </c>
      <c r="Q398" s="191">
        <f t="shared" si="104"/>
        <v>0</v>
      </c>
      <c r="R398" s="189">
        <f t="shared" si="105"/>
        <v>0</v>
      </c>
      <c r="S398" s="191">
        <f t="shared" si="106"/>
        <v>0</v>
      </c>
      <c r="T398" s="191">
        <f t="shared" si="106"/>
        <v>0</v>
      </c>
      <c r="W398" s="187">
        <f t="shared" si="96"/>
        <v>1.8099999999999834</v>
      </c>
      <c r="X398" s="187">
        <f t="shared" si="92"/>
        <v>0.6</v>
      </c>
      <c r="Y398" s="165">
        <f t="shared" si="90"/>
        <v>100000</v>
      </c>
      <c r="Z398" s="165"/>
      <c r="AA398" s="188">
        <f t="shared" si="93"/>
        <v>0.25</v>
      </c>
      <c r="AB398" s="188">
        <f t="shared" si="94"/>
        <v>1.8099999999999834</v>
      </c>
      <c r="AC398" s="165">
        <f t="shared" si="91"/>
        <v>100000</v>
      </c>
    </row>
    <row r="399" spans="1:29" ht="12" customHeight="1" x14ac:dyDescent="0.25">
      <c r="A399" s="170" t="s">
        <v>1022</v>
      </c>
      <c r="B399" s="177">
        <v>504637</v>
      </c>
      <c r="C399" s="178">
        <v>373048.14</v>
      </c>
      <c r="D399" s="179">
        <v>0</v>
      </c>
      <c r="E399" s="179">
        <v>0</v>
      </c>
      <c r="F399" s="180"/>
      <c r="G399" s="166">
        <f t="shared" si="98"/>
        <v>0</v>
      </c>
      <c r="H399" s="166">
        <f t="shared" si="99"/>
        <v>0</v>
      </c>
      <c r="I399" s="166">
        <f t="shared" si="100"/>
        <v>0</v>
      </c>
      <c r="J399" s="166">
        <f t="shared" si="97"/>
        <v>0</v>
      </c>
      <c r="L399" s="189">
        <f t="shared" si="101"/>
        <v>0</v>
      </c>
      <c r="M399" s="191">
        <f t="shared" si="102"/>
        <v>0</v>
      </c>
      <c r="N399" s="191">
        <f t="shared" si="102"/>
        <v>0</v>
      </c>
      <c r="O399" s="189">
        <f t="shared" si="103"/>
        <v>0</v>
      </c>
      <c r="P399" s="191">
        <f t="shared" si="104"/>
        <v>0</v>
      </c>
      <c r="Q399" s="191">
        <f t="shared" si="104"/>
        <v>0</v>
      </c>
      <c r="R399" s="189">
        <f t="shared" si="105"/>
        <v>0</v>
      </c>
      <c r="S399" s="191">
        <f t="shared" si="106"/>
        <v>0</v>
      </c>
      <c r="T399" s="191">
        <f t="shared" si="106"/>
        <v>0</v>
      </c>
      <c r="W399" s="187">
        <f t="shared" si="96"/>
        <v>1.8149999999999833</v>
      </c>
      <c r="X399" s="187">
        <f t="shared" si="92"/>
        <v>0.6</v>
      </c>
      <c r="Y399" s="165">
        <f t="shared" si="90"/>
        <v>100000</v>
      </c>
      <c r="Z399" s="165"/>
      <c r="AA399" s="188">
        <f t="shared" si="93"/>
        <v>0.25</v>
      </c>
      <c r="AB399" s="188">
        <f t="shared" si="94"/>
        <v>1.8149999999999833</v>
      </c>
      <c r="AC399" s="165">
        <f t="shared" si="91"/>
        <v>100000</v>
      </c>
    </row>
    <row r="400" spans="1:29" ht="12" customHeight="1" x14ac:dyDescent="0.25">
      <c r="A400" s="170" t="s">
        <v>1023</v>
      </c>
      <c r="B400" s="177">
        <v>504645</v>
      </c>
      <c r="C400" s="178">
        <v>291786.48000000004</v>
      </c>
      <c r="D400" s="179">
        <v>0</v>
      </c>
      <c r="E400" s="179">
        <v>5.1414856507402256</v>
      </c>
      <c r="F400" s="180"/>
      <c r="G400" s="166">
        <f t="shared" si="98"/>
        <v>0</v>
      </c>
      <c r="H400" s="166">
        <f t="shared" si="99"/>
        <v>0</v>
      </c>
      <c r="I400" s="166">
        <f t="shared" si="100"/>
        <v>0</v>
      </c>
      <c r="J400" s="166">
        <f t="shared" si="97"/>
        <v>0</v>
      </c>
      <c r="L400" s="189">
        <f t="shared" si="101"/>
        <v>0</v>
      </c>
      <c r="M400" s="191">
        <f t="shared" si="102"/>
        <v>0</v>
      </c>
      <c r="N400" s="191">
        <f t="shared" si="102"/>
        <v>0</v>
      </c>
      <c r="O400" s="189">
        <f t="shared" si="103"/>
        <v>0</v>
      </c>
      <c r="P400" s="191">
        <f t="shared" si="104"/>
        <v>0</v>
      </c>
      <c r="Q400" s="191">
        <f t="shared" si="104"/>
        <v>0</v>
      </c>
      <c r="R400" s="189">
        <f t="shared" si="105"/>
        <v>0</v>
      </c>
      <c r="S400" s="191">
        <f t="shared" si="106"/>
        <v>0</v>
      </c>
      <c r="T400" s="191">
        <f t="shared" si="106"/>
        <v>0</v>
      </c>
      <c r="W400" s="187">
        <f t="shared" si="96"/>
        <v>1.8199999999999832</v>
      </c>
      <c r="X400" s="187">
        <f t="shared" si="92"/>
        <v>0.6</v>
      </c>
      <c r="Y400" s="165">
        <f t="shared" si="90"/>
        <v>100000</v>
      </c>
      <c r="Z400" s="165"/>
      <c r="AA400" s="188">
        <f t="shared" si="93"/>
        <v>0.25</v>
      </c>
      <c r="AB400" s="188">
        <f t="shared" si="94"/>
        <v>1.8199999999999832</v>
      </c>
      <c r="AC400" s="165">
        <f t="shared" si="91"/>
        <v>100000</v>
      </c>
    </row>
    <row r="401" spans="1:29" ht="12" customHeight="1" x14ac:dyDescent="0.25">
      <c r="A401" s="170" t="s">
        <v>1024</v>
      </c>
      <c r="B401" s="177">
        <v>504653</v>
      </c>
      <c r="C401" s="178">
        <v>224493</v>
      </c>
      <c r="D401" s="179">
        <v>6.2959201400489082</v>
      </c>
      <c r="E401" s="179">
        <v>6.7139420828266347</v>
      </c>
      <c r="F401" s="180"/>
      <c r="G401" s="166">
        <f t="shared" si="98"/>
        <v>0</v>
      </c>
      <c r="H401" s="166">
        <f t="shared" si="99"/>
        <v>0</v>
      </c>
      <c r="I401" s="166">
        <f t="shared" si="100"/>
        <v>0</v>
      </c>
      <c r="J401" s="166">
        <f t="shared" si="97"/>
        <v>0</v>
      </c>
      <c r="L401" s="189">
        <f t="shared" si="101"/>
        <v>0</v>
      </c>
      <c r="M401" s="191">
        <f t="shared" si="102"/>
        <v>0</v>
      </c>
      <c r="N401" s="191">
        <f t="shared" si="102"/>
        <v>0</v>
      </c>
      <c r="O401" s="189">
        <f t="shared" si="103"/>
        <v>0</v>
      </c>
      <c r="P401" s="191">
        <f t="shared" si="104"/>
        <v>0</v>
      </c>
      <c r="Q401" s="191">
        <f t="shared" si="104"/>
        <v>0</v>
      </c>
      <c r="R401" s="189">
        <f t="shared" si="105"/>
        <v>0</v>
      </c>
      <c r="S401" s="191">
        <f t="shared" si="106"/>
        <v>0</v>
      </c>
      <c r="T401" s="191">
        <f t="shared" si="106"/>
        <v>0</v>
      </c>
      <c r="W401" s="187">
        <f t="shared" si="96"/>
        <v>1.8249999999999831</v>
      </c>
      <c r="X401" s="187">
        <f t="shared" si="92"/>
        <v>0.6</v>
      </c>
      <c r="Y401" s="165">
        <f t="shared" si="90"/>
        <v>100000</v>
      </c>
      <c r="Z401" s="165"/>
      <c r="AA401" s="188">
        <f t="shared" si="93"/>
        <v>0.25</v>
      </c>
      <c r="AB401" s="188">
        <f t="shared" si="94"/>
        <v>1.8249999999999831</v>
      </c>
      <c r="AC401" s="165">
        <f t="shared" si="91"/>
        <v>100000</v>
      </c>
    </row>
    <row r="402" spans="1:29" ht="12" customHeight="1" x14ac:dyDescent="0.25">
      <c r="A402" s="170" t="s">
        <v>1025</v>
      </c>
      <c r="B402" s="177">
        <v>504661</v>
      </c>
      <c r="C402" s="178">
        <v>105396.14</v>
      </c>
      <c r="D402" s="179">
        <v>0</v>
      </c>
      <c r="E402" s="179">
        <v>0</v>
      </c>
      <c r="F402" s="180"/>
      <c r="G402" s="166">
        <f t="shared" si="98"/>
        <v>0</v>
      </c>
      <c r="H402" s="166">
        <f t="shared" si="99"/>
        <v>0</v>
      </c>
      <c r="I402" s="166">
        <f t="shared" si="100"/>
        <v>0</v>
      </c>
      <c r="J402" s="166">
        <f t="shared" si="97"/>
        <v>0</v>
      </c>
      <c r="L402" s="189">
        <f t="shared" si="101"/>
        <v>0</v>
      </c>
      <c r="M402" s="191">
        <f t="shared" si="102"/>
        <v>0</v>
      </c>
      <c r="N402" s="191">
        <f t="shared" si="102"/>
        <v>0</v>
      </c>
      <c r="O402" s="189">
        <f t="shared" si="103"/>
        <v>0</v>
      </c>
      <c r="P402" s="191">
        <f t="shared" si="104"/>
        <v>0</v>
      </c>
      <c r="Q402" s="191">
        <f t="shared" si="104"/>
        <v>0</v>
      </c>
      <c r="R402" s="189">
        <f t="shared" si="105"/>
        <v>0</v>
      </c>
      <c r="S402" s="191">
        <f t="shared" si="106"/>
        <v>0</v>
      </c>
      <c r="T402" s="191">
        <f t="shared" si="106"/>
        <v>0</v>
      </c>
      <c r="W402" s="187">
        <f t="shared" si="96"/>
        <v>1.829999999999983</v>
      </c>
      <c r="X402" s="187">
        <f t="shared" si="92"/>
        <v>0.6</v>
      </c>
      <c r="Y402" s="165">
        <f t="shared" si="90"/>
        <v>100000</v>
      </c>
      <c r="Z402" s="165"/>
      <c r="AA402" s="188">
        <f t="shared" si="93"/>
        <v>0.25</v>
      </c>
      <c r="AB402" s="188">
        <f t="shared" si="94"/>
        <v>1.829999999999983</v>
      </c>
      <c r="AC402" s="165">
        <f t="shared" si="91"/>
        <v>100000</v>
      </c>
    </row>
    <row r="403" spans="1:29" ht="12" customHeight="1" x14ac:dyDescent="0.25">
      <c r="A403" s="170" t="s">
        <v>1026</v>
      </c>
      <c r="B403" s="177">
        <v>504670</v>
      </c>
      <c r="C403" s="178">
        <v>344168.18</v>
      </c>
      <c r="D403" s="179">
        <v>39.77573987229151</v>
      </c>
      <c r="E403" s="179">
        <v>4.0933040352539276</v>
      </c>
      <c r="F403" s="180"/>
      <c r="G403" s="166">
        <f t="shared" si="98"/>
        <v>0</v>
      </c>
      <c r="H403" s="166">
        <f t="shared" si="99"/>
        <v>0</v>
      </c>
      <c r="I403" s="166">
        <f t="shared" si="100"/>
        <v>0</v>
      </c>
      <c r="J403" s="166">
        <f t="shared" si="97"/>
        <v>0</v>
      </c>
      <c r="L403" s="189">
        <f t="shared" si="101"/>
        <v>0</v>
      </c>
      <c r="M403" s="191">
        <f t="shared" si="102"/>
        <v>0</v>
      </c>
      <c r="N403" s="191">
        <f t="shared" si="102"/>
        <v>0</v>
      </c>
      <c r="O403" s="189">
        <f t="shared" si="103"/>
        <v>0</v>
      </c>
      <c r="P403" s="191">
        <f t="shared" si="104"/>
        <v>0</v>
      </c>
      <c r="Q403" s="191">
        <f t="shared" si="104"/>
        <v>0</v>
      </c>
      <c r="R403" s="189">
        <f t="shared" si="105"/>
        <v>0</v>
      </c>
      <c r="S403" s="191">
        <f t="shared" si="106"/>
        <v>0</v>
      </c>
      <c r="T403" s="191">
        <f t="shared" si="106"/>
        <v>0</v>
      </c>
      <c r="W403" s="187">
        <f t="shared" si="96"/>
        <v>1.8349999999999829</v>
      </c>
      <c r="X403" s="187">
        <f t="shared" si="92"/>
        <v>0.6</v>
      </c>
      <c r="Y403" s="165">
        <f t="shared" si="90"/>
        <v>100000</v>
      </c>
      <c r="Z403" s="165"/>
      <c r="AA403" s="188">
        <f t="shared" si="93"/>
        <v>0.25</v>
      </c>
      <c r="AB403" s="188">
        <f t="shared" si="94"/>
        <v>1.8349999999999829</v>
      </c>
      <c r="AC403" s="165">
        <f t="shared" si="91"/>
        <v>100000</v>
      </c>
    </row>
    <row r="404" spans="1:29" ht="12" customHeight="1" x14ac:dyDescent="0.25">
      <c r="A404" s="170" t="s">
        <v>1027</v>
      </c>
      <c r="B404" s="177">
        <v>504688</v>
      </c>
      <c r="C404" s="178">
        <v>209190.75</v>
      </c>
      <c r="D404" s="179">
        <v>0</v>
      </c>
      <c r="E404" s="179">
        <v>0</v>
      </c>
      <c r="F404" s="180"/>
      <c r="G404" s="166">
        <f t="shared" si="98"/>
        <v>0</v>
      </c>
      <c r="H404" s="166">
        <f t="shared" si="99"/>
        <v>0</v>
      </c>
      <c r="I404" s="166">
        <f t="shared" si="100"/>
        <v>0</v>
      </c>
      <c r="J404" s="166">
        <f t="shared" si="97"/>
        <v>0</v>
      </c>
      <c r="L404" s="189">
        <f t="shared" si="101"/>
        <v>0</v>
      </c>
      <c r="M404" s="191">
        <f t="shared" si="102"/>
        <v>0</v>
      </c>
      <c r="N404" s="191">
        <f t="shared" si="102"/>
        <v>0</v>
      </c>
      <c r="O404" s="189">
        <f t="shared" si="103"/>
        <v>0</v>
      </c>
      <c r="P404" s="191">
        <f t="shared" si="104"/>
        <v>0</v>
      </c>
      <c r="Q404" s="191">
        <f t="shared" si="104"/>
        <v>0</v>
      </c>
      <c r="R404" s="189">
        <f t="shared" si="105"/>
        <v>0</v>
      </c>
      <c r="S404" s="191">
        <f t="shared" si="106"/>
        <v>0</v>
      </c>
      <c r="T404" s="191">
        <f t="shared" si="106"/>
        <v>0</v>
      </c>
      <c r="W404" s="187">
        <f t="shared" si="96"/>
        <v>1.8399999999999828</v>
      </c>
      <c r="X404" s="187">
        <f t="shared" si="92"/>
        <v>0.6</v>
      </c>
      <c r="Y404" s="165">
        <f t="shared" si="90"/>
        <v>100000</v>
      </c>
      <c r="Z404" s="165"/>
      <c r="AA404" s="188">
        <f t="shared" si="93"/>
        <v>0.25</v>
      </c>
      <c r="AB404" s="188">
        <f t="shared" si="94"/>
        <v>1.8399999999999828</v>
      </c>
      <c r="AC404" s="165">
        <f t="shared" si="91"/>
        <v>100000</v>
      </c>
    </row>
    <row r="405" spans="1:29" ht="12" customHeight="1" x14ac:dyDescent="0.25">
      <c r="A405" s="170" t="s">
        <v>1028</v>
      </c>
      <c r="B405" s="177">
        <v>504696</v>
      </c>
      <c r="C405" s="178">
        <v>143658.84</v>
      </c>
      <c r="D405" s="179">
        <v>1.7689130721088935</v>
      </c>
      <c r="E405" s="179">
        <v>3.0013468019093015</v>
      </c>
      <c r="F405" s="180"/>
      <c r="G405" s="166">
        <f t="shared" si="98"/>
        <v>0</v>
      </c>
      <c r="H405" s="166">
        <f t="shared" si="99"/>
        <v>0</v>
      </c>
      <c r="I405" s="166">
        <f t="shared" si="100"/>
        <v>0</v>
      </c>
      <c r="J405" s="166">
        <f t="shared" si="97"/>
        <v>0</v>
      </c>
      <c r="L405" s="189">
        <f t="shared" si="101"/>
        <v>0</v>
      </c>
      <c r="M405" s="191">
        <f t="shared" si="102"/>
        <v>0</v>
      </c>
      <c r="N405" s="191">
        <f t="shared" si="102"/>
        <v>0</v>
      </c>
      <c r="O405" s="189">
        <f t="shared" si="103"/>
        <v>0</v>
      </c>
      <c r="P405" s="191">
        <f t="shared" si="104"/>
        <v>0</v>
      </c>
      <c r="Q405" s="191">
        <f t="shared" si="104"/>
        <v>0</v>
      </c>
      <c r="R405" s="189">
        <f t="shared" si="105"/>
        <v>0</v>
      </c>
      <c r="S405" s="191">
        <f t="shared" si="106"/>
        <v>0</v>
      </c>
      <c r="T405" s="191">
        <f t="shared" si="106"/>
        <v>0</v>
      </c>
      <c r="W405" s="187">
        <f t="shared" si="96"/>
        <v>1.8449999999999827</v>
      </c>
      <c r="X405" s="187">
        <f t="shared" si="92"/>
        <v>0.6</v>
      </c>
      <c r="Y405" s="165">
        <f t="shared" si="90"/>
        <v>100000</v>
      </c>
      <c r="Z405" s="165"/>
      <c r="AA405" s="188">
        <f t="shared" si="93"/>
        <v>0.25</v>
      </c>
      <c r="AB405" s="188">
        <f t="shared" si="94"/>
        <v>1.8449999999999827</v>
      </c>
      <c r="AC405" s="165">
        <f t="shared" si="91"/>
        <v>100000</v>
      </c>
    </row>
    <row r="406" spans="1:29" ht="12" customHeight="1" x14ac:dyDescent="0.25">
      <c r="A406" s="170" t="s">
        <v>1029</v>
      </c>
      <c r="B406" s="177">
        <v>504700</v>
      </c>
      <c r="C406" s="178">
        <v>278490.37</v>
      </c>
      <c r="D406" s="179">
        <v>9.3360499323549355</v>
      </c>
      <c r="E406" s="179">
        <v>19.967724557226163</v>
      </c>
      <c r="F406" s="180"/>
      <c r="G406" s="166">
        <f t="shared" si="98"/>
        <v>0</v>
      </c>
      <c r="H406" s="166">
        <f t="shared" si="99"/>
        <v>0</v>
      </c>
      <c r="I406" s="166">
        <f t="shared" si="100"/>
        <v>0</v>
      </c>
      <c r="J406" s="166">
        <f t="shared" si="97"/>
        <v>0</v>
      </c>
      <c r="L406" s="189">
        <f t="shared" si="101"/>
        <v>0</v>
      </c>
      <c r="M406" s="191">
        <f t="shared" si="102"/>
        <v>0</v>
      </c>
      <c r="N406" s="191">
        <f t="shared" si="102"/>
        <v>0</v>
      </c>
      <c r="O406" s="189">
        <f t="shared" si="103"/>
        <v>0</v>
      </c>
      <c r="P406" s="191">
        <f t="shared" si="104"/>
        <v>0</v>
      </c>
      <c r="Q406" s="191">
        <f t="shared" si="104"/>
        <v>0</v>
      </c>
      <c r="R406" s="189">
        <f t="shared" si="105"/>
        <v>0</v>
      </c>
      <c r="S406" s="191">
        <f t="shared" si="106"/>
        <v>0</v>
      </c>
      <c r="T406" s="191">
        <f t="shared" si="106"/>
        <v>0</v>
      </c>
      <c r="W406" s="187">
        <f t="shared" si="96"/>
        <v>1.8499999999999825</v>
      </c>
      <c r="X406" s="187">
        <f t="shared" si="92"/>
        <v>0.6</v>
      </c>
      <c r="Y406" s="165">
        <f t="shared" si="90"/>
        <v>100000</v>
      </c>
      <c r="Z406" s="165"/>
      <c r="AA406" s="188">
        <f t="shared" si="93"/>
        <v>0.25</v>
      </c>
      <c r="AB406" s="188">
        <f t="shared" si="94"/>
        <v>1.8499999999999825</v>
      </c>
      <c r="AC406" s="165">
        <f t="shared" si="91"/>
        <v>100000</v>
      </c>
    </row>
    <row r="407" spans="1:29" ht="12" customHeight="1" x14ac:dyDescent="0.25">
      <c r="A407" s="170" t="s">
        <v>1030</v>
      </c>
      <c r="B407" s="177">
        <v>504718</v>
      </c>
      <c r="C407" s="178">
        <v>196953.13</v>
      </c>
      <c r="D407" s="179">
        <v>0</v>
      </c>
      <c r="E407" s="179">
        <v>0</v>
      </c>
      <c r="F407" s="180"/>
      <c r="G407" s="166">
        <f t="shared" si="98"/>
        <v>0</v>
      </c>
      <c r="H407" s="166">
        <f t="shared" si="99"/>
        <v>0</v>
      </c>
      <c r="I407" s="166">
        <f t="shared" si="100"/>
        <v>0</v>
      </c>
      <c r="J407" s="166">
        <f t="shared" si="97"/>
        <v>0</v>
      </c>
      <c r="L407" s="189">
        <f t="shared" si="101"/>
        <v>0</v>
      </c>
      <c r="M407" s="191">
        <f t="shared" si="102"/>
        <v>0</v>
      </c>
      <c r="N407" s="191">
        <f t="shared" si="102"/>
        <v>0</v>
      </c>
      <c r="O407" s="189">
        <f t="shared" si="103"/>
        <v>0</v>
      </c>
      <c r="P407" s="191">
        <f t="shared" si="104"/>
        <v>0</v>
      </c>
      <c r="Q407" s="191">
        <f t="shared" si="104"/>
        <v>0</v>
      </c>
      <c r="R407" s="189">
        <f t="shared" si="105"/>
        <v>0</v>
      </c>
      <c r="S407" s="191">
        <f t="shared" si="106"/>
        <v>0</v>
      </c>
      <c r="T407" s="191">
        <f t="shared" si="106"/>
        <v>0</v>
      </c>
      <c r="W407" s="187">
        <f t="shared" si="96"/>
        <v>1.8549999999999824</v>
      </c>
      <c r="X407" s="187">
        <f t="shared" si="92"/>
        <v>0.6</v>
      </c>
      <c r="Y407" s="165">
        <f t="shared" si="90"/>
        <v>100000</v>
      </c>
      <c r="Z407" s="165"/>
      <c r="AA407" s="188">
        <f t="shared" si="93"/>
        <v>0.25</v>
      </c>
      <c r="AB407" s="188">
        <f t="shared" si="94"/>
        <v>1.8549999999999824</v>
      </c>
      <c r="AC407" s="165">
        <f t="shared" si="91"/>
        <v>100000</v>
      </c>
    </row>
    <row r="408" spans="1:29" ht="12" customHeight="1" x14ac:dyDescent="0.25">
      <c r="A408" s="170" t="s">
        <v>1031</v>
      </c>
      <c r="B408" s="177">
        <v>504726</v>
      </c>
      <c r="C408" s="178">
        <v>628773.06999999995</v>
      </c>
      <c r="D408" s="179">
        <v>6.3628679262615364</v>
      </c>
      <c r="E408" s="179">
        <v>11.299389778254977</v>
      </c>
      <c r="F408" s="180"/>
      <c r="G408" s="166">
        <f t="shared" si="98"/>
        <v>0</v>
      </c>
      <c r="H408" s="166">
        <f t="shared" si="99"/>
        <v>0</v>
      </c>
      <c r="I408" s="166">
        <f t="shared" si="100"/>
        <v>0</v>
      </c>
      <c r="J408" s="166">
        <f t="shared" si="97"/>
        <v>0</v>
      </c>
      <c r="L408" s="189">
        <f t="shared" si="101"/>
        <v>0</v>
      </c>
      <c r="M408" s="191">
        <f t="shared" si="102"/>
        <v>0</v>
      </c>
      <c r="N408" s="191">
        <f t="shared" si="102"/>
        <v>0</v>
      </c>
      <c r="O408" s="189">
        <f t="shared" si="103"/>
        <v>0</v>
      </c>
      <c r="P408" s="191">
        <f t="shared" si="104"/>
        <v>0</v>
      </c>
      <c r="Q408" s="191">
        <f t="shared" si="104"/>
        <v>0</v>
      </c>
      <c r="R408" s="189">
        <f t="shared" si="105"/>
        <v>0</v>
      </c>
      <c r="S408" s="191">
        <f t="shared" si="106"/>
        <v>0</v>
      </c>
      <c r="T408" s="191">
        <f t="shared" si="106"/>
        <v>0</v>
      </c>
      <c r="W408" s="187">
        <f>W407+0.005</f>
        <v>1.8599999999999823</v>
      </c>
      <c r="X408" s="187">
        <f t="shared" si="92"/>
        <v>0.6</v>
      </c>
      <c r="Y408" s="165">
        <f t="shared" si="90"/>
        <v>100000</v>
      </c>
      <c r="Z408" s="165"/>
      <c r="AA408" s="188">
        <f t="shared" si="93"/>
        <v>0.25</v>
      </c>
      <c r="AB408" s="188">
        <f t="shared" si="94"/>
        <v>1.8599999999999823</v>
      </c>
      <c r="AC408" s="165">
        <f t="shared" si="91"/>
        <v>100000</v>
      </c>
    </row>
    <row r="409" spans="1:29" ht="12" customHeight="1" x14ac:dyDescent="0.25">
      <c r="A409" s="170" t="s">
        <v>1032</v>
      </c>
      <c r="B409" s="177">
        <v>504734</v>
      </c>
      <c r="C409" s="178">
        <v>201168.99000000002</v>
      </c>
      <c r="D409" s="179">
        <v>18.465082515948403</v>
      </c>
      <c r="E409" s="179">
        <v>10.198301438009903</v>
      </c>
      <c r="F409" s="180"/>
      <c r="G409" s="166">
        <f t="shared" si="98"/>
        <v>0</v>
      </c>
      <c r="H409" s="166">
        <f t="shared" si="99"/>
        <v>0</v>
      </c>
      <c r="I409" s="166">
        <f t="shared" si="100"/>
        <v>0</v>
      </c>
      <c r="J409" s="166">
        <f t="shared" si="97"/>
        <v>0</v>
      </c>
      <c r="L409" s="189">
        <f t="shared" si="101"/>
        <v>0</v>
      </c>
      <c r="M409" s="191">
        <f t="shared" si="102"/>
        <v>0</v>
      </c>
      <c r="N409" s="191">
        <f t="shared" si="102"/>
        <v>0</v>
      </c>
      <c r="O409" s="189">
        <f t="shared" si="103"/>
        <v>0</v>
      </c>
      <c r="P409" s="191">
        <f t="shared" si="104"/>
        <v>0</v>
      </c>
      <c r="Q409" s="191">
        <f t="shared" si="104"/>
        <v>0</v>
      </c>
      <c r="R409" s="189">
        <f t="shared" si="105"/>
        <v>0</v>
      </c>
      <c r="S409" s="191">
        <f t="shared" si="106"/>
        <v>0</v>
      </c>
      <c r="T409" s="191">
        <f t="shared" si="106"/>
        <v>0</v>
      </c>
      <c r="W409" s="187">
        <f t="shared" ref="W409:W415" si="107">W408+0.005</f>
        <v>1.8649999999999822</v>
      </c>
      <c r="X409" s="187">
        <f t="shared" si="92"/>
        <v>0.6</v>
      </c>
      <c r="Y409" s="165">
        <f t="shared" si="90"/>
        <v>100000</v>
      </c>
      <c r="Z409" s="165"/>
      <c r="AA409" s="188">
        <f t="shared" si="93"/>
        <v>0.25</v>
      </c>
      <c r="AB409" s="188">
        <f t="shared" si="94"/>
        <v>1.8649999999999822</v>
      </c>
      <c r="AC409" s="165">
        <f t="shared" si="91"/>
        <v>100000</v>
      </c>
    </row>
    <row r="410" spans="1:29" ht="12" customHeight="1" x14ac:dyDescent="0.25">
      <c r="A410" s="170" t="s">
        <v>1033</v>
      </c>
      <c r="B410" s="177">
        <v>504742</v>
      </c>
      <c r="C410" s="178">
        <v>1141346.48</v>
      </c>
      <c r="D410" s="179">
        <v>15.187208532854987</v>
      </c>
      <c r="E410" s="179">
        <v>3.0690654077278969</v>
      </c>
      <c r="F410" s="180"/>
      <c r="G410" s="166">
        <f t="shared" si="98"/>
        <v>0</v>
      </c>
      <c r="H410" s="166">
        <f t="shared" si="99"/>
        <v>0</v>
      </c>
      <c r="I410" s="166">
        <f t="shared" si="100"/>
        <v>0</v>
      </c>
      <c r="J410" s="166">
        <f t="shared" si="97"/>
        <v>0</v>
      </c>
      <c r="L410" s="189">
        <f t="shared" si="101"/>
        <v>0</v>
      </c>
      <c r="M410" s="191">
        <f t="shared" si="102"/>
        <v>0</v>
      </c>
      <c r="N410" s="191">
        <f t="shared" si="102"/>
        <v>0</v>
      </c>
      <c r="O410" s="189">
        <f t="shared" si="103"/>
        <v>0</v>
      </c>
      <c r="P410" s="191">
        <f t="shared" si="104"/>
        <v>0</v>
      </c>
      <c r="Q410" s="191">
        <f t="shared" si="104"/>
        <v>0</v>
      </c>
      <c r="R410" s="189">
        <f t="shared" si="105"/>
        <v>0</v>
      </c>
      <c r="S410" s="191">
        <f t="shared" si="106"/>
        <v>0</v>
      </c>
      <c r="T410" s="191">
        <f t="shared" si="106"/>
        <v>0</v>
      </c>
      <c r="W410" s="187">
        <f t="shared" si="107"/>
        <v>1.8699999999999821</v>
      </c>
      <c r="X410" s="187">
        <f t="shared" si="92"/>
        <v>0.6</v>
      </c>
      <c r="Y410" s="165">
        <f t="shared" si="90"/>
        <v>100000</v>
      </c>
      <c r="Z410" s="165"/>
      <c r="AA410" s="188">
        <f t="shared" si="93"/>
        <v>0.25</v>
      </c>
      <c r="AB410" s="188">
        <f t="shared" si="94"/>
        <v>1.8699999999999821</v>
      </c>
      <c r="AC410" s="165">
        <f t="shared" si="91"/>
        <v>100000</v>
      </c>
    </row>
    <row r="411" spans="1:29" ht="12" customHeight="1" x14ac:dyDescent="0.25">
      <c r="A411" s="170" t="s">
        <v>1034</v>
      </c>
      <c r="B411" s="177">
        <v>504769</v>
      </c>
      <c r="C411" s="178">
        <v>2985425.2</v>
      </c>
      <c r="D411" s="179">
        <v>15.64638296749153</v>
      </c>
      <c r="E411" s="179">
        <v>1.9776666988675515</v>
      </c>
      <c r="F411" s="180"/>
      <c r="G411" s="166">
        <f t="shared" si="98"/>
        <v>0</v>
      </c>
      <c r="H411" s="166">
        <f t="shared" si="99"/>
        <v>0</v>
      </c>
      <c r="I411" s="166">
        <f t="shared" si="100"/>
        <v>0</v>
      </c>
      <c r="J411" s="166">
        <f t="shared" si="97"/>
        <v>0</v>
      </c>
      <c r="L411" s="189">
        <f t="shared" si="101"/>
        <v>0</v>
      </c>
      <c r="M411" s="191">
        <f t="shared" si="102"/>
        <v>0</v>
      </c>
      <c r="N411" s="191">
        <f t="shared" si="102"/>
        <v>0</v>
      </c>
      <c r="O411" s="189">
        <f t="shared" si="103"/>
        <v>0</v>
      </c>
      <c r="P411" s="191">
        <f t="shared" si="104"/>
        <v>0</v>
      </c>
      <c r="Q411" s="191">
        <f t="shared" si="104"/>
        <v>0</v>
      </c>
      <c r="R411" s="189">
        <f t="shared" si="105"/>
        <v>0</v>
      </c>
      <c r="S411" s="191">
        <f t="shared" si="106"/>
        <v>0</v>
      </c>
      <c r="T411" s="191">
        <f t="shared" si="106"/>
        <v>0</v>
      </c>
      <c r="W411" s="187">
        <f t="shared" si="107"/>
        <v>1.874999999999982</v>
      </c>
      <c r="X411" s="187">
        <f t="shared" si="92"/>
        <v>0.6</v>
      </c>
      <c r="Y411" s="165">
        <f t="shared" si="90"/>
        <v>100000</v>
      </c>
      <c r="Z411" s="165"/>
      <c r="AA411" s="188">
        <f t="shared" si="93"/>
        <v>0.25</v>
      </c>
      <c r="AB411" s="188">
        <f t="shared" si="94"/>
        <v>1.874999999999982</v>
      </c>
      <c r="AC411" s="165">
        <f t="shared" si="91"/>
        <v>100000</v>
      </c>
    </row>
    <row r="412" spans="1:29" ht="12" customHeight="1" x14ac:dyDescent="0.25">
      <c r="A412" s="170" t="s">
        <v>1035</v>
      </c>
      <c r="B412" s="177">
        <v>504777</v>
      </c>
      <c r="C412" s="178">
        <v>102610.7</v>
      </c>
      <c r="D412" s="179">
        <v>21.923980637496872</v>
      </c>
      <c r="E412" s="179">
        <v>8.2097870884810273</v>
      </c>
      <c r="F412" s="180"/>
      <c r="G412" s="166">
        <f t="shared" si="98"/>
        <v>0</v>
      </c>
      <c r="H412" s="166">
        <f t="shared" si="99"/>
        <v>0</v>
      </c>
      <c r="I412" s="166">
        <f t="shared" si="100"/>
        <v>0</v>
      </c>
      <c r="J412" s="166">
        <f t="shared" si="97"/>
        <v>0</v>
      </c>
      <c r="L412" s="189">
        <f t="shared" si="101"/>
        <v>0</v>
      </c>
      <c r="M412" s="191">
        <f t="shared" si="102"/>
        <v>0</v>
      </c>
      <c r="N412" s="191">
        <f t="shared" si="102"/>
        <v>0</v>
      </c>
      <c r="O412" s="189">
        <f t="shared" si="103"/>
        <v>0</v>
      </c>
      <c r="P412" s="191">
        <f t="shared" si="104"/>
        <v>0</v>
      </c>
      <c r="Q412" s="191">
        <f t="shared" si="104"/>
        <v>0</v>
      </c>
      <c r="R412" s="189">
        <f t="shared" si="105"/>
        <v>0</v>
      </c>
      <c r="S412" s="191">
        <f t="shared" si="106"/>
        <v>0</v>
      </c>
      <c r="T412" s="191">
        <f t="shared" si="106"/>
        <v>0</v>
      </c>
      <c r="W412" s="187">
        <f t="shared" si="107"/>
        <v>1.8799999999999819</v>
      </c>
      <c r="X412" s="187">
        <f t="shared" si="92"/>
        <v>0.6</v>
      </c>
      <c r="Y412" s="165">
        <f t="shared" si="90"/>
        <v>100000</v>
      </c>
      <c r="Z412" s="165"/>
      <c r="AA412" s="188">
        <f t="shared" si="93"/>
        <v>0.25</v>
      </c>
      <c r="AB412" s="188">
        <f t="shared" si="94"/>
        <v>1.8799999999999819</v>
      </c>
      <c r="AC412" s="165">
        <f t="shared" si="91"/>
        <v>100000</v>
      </c>
    </row>
    <row r="413" spans="1:29" ht="12" customHeight="1" x14ac:dyDescent="0.25">
      <c r="A413" s="170" t="s">
        <v>1036</v>
      </c>
      <c r="B413" s="177">
        <v>504793</v>
      </c>
      <c r="C413" s="178">
        <v>416127.83</v>
      </c>
      <c r="D413" s="179">
        <v>0</v>
      </c>
      <c r="E413" s="179">
        <v>10.910854003684396</v>
      </c>
      <c r="F413" s="180"/>
      <c r="G413" s="166">
        <f t="shared" si="98"/>
        <v>0</v>
      </c>
      <c r="H413" s="166">
        <f t="shared" si="99"/>
        <v>0</v>
      </c>
      <c r="I413" s="166">
        <f t="shared" si="100"/>
        <v>0</v>
      </c>
      <c r="J413" s="166">
        <f t="shared" si="97"/>
        <v>0</v>
      </c>
      <c r="L413" s="189">
        <f t="shared" si="101"/>
        <v>0</v>
      </c>
      <c r="M413" s="191">
        <f t="shared" si="102"/>
        <v>0</v>
      </c>
      <c r="N413" s="191">
        <f t="shared" si="102"/>
        <v>0</v>
      </c>
      <c r="O413" s="189">
        <f t="shared" si="103"/>
        <v>0</v>
      </c>
      <c r="P413" s="191">
        <f t="shared" si="104"/>
        <v>0</v>
      </c>
      <c r="Q413" s="191">
        <f t="shared" si="104"/>
        <v>0</v>
      </c>
      <c r="R413" s="189">
        <f t="shared" si="105"/>
        <v>0</v>
      </c>
      <c r="S413" s="191">
        <f t="shared" si="106"/>
        <v>0</v>
      </c>
      <c r="T413" s="191">
        <f t="shared" si="106"/>
        <v>0</v>
      </c>
      <c r="W413" s="187">
        <f t="shared" si="107"/>
        <v>1.8849999999999818</v>
      </c>
      <c r="X413" s="187">
        <f t="shared" si="92"/>
        <v>0.6</v>
      </c>
      <c r="Y413" s="165">
        <f t="shared" si="90"/>
        <v>100000</v>
      </c>
      <c r="Z413" s="165"/>
      <c r="AA413" s="188">
        <f t="shared" si="93"/>
        <v>0.25</v>
      </c>
      <c r="AB413" s="188">
        <f t="shared" si="94"/>
        <v>1.8849999999999818</v>
      </c>
      <c r="AC413" s="165">
        <f t="shared" si="91"/>
        <v>100000</v>
      </c>
    </row>
    <row r="414" spans="1:29" ht="12" customHeight="1" x14ac:dyDescent="0.25">
      <c r="A414" s="170" t="s">
        <v>1037</v>
      </c>
      <c r="B414" s="177">
        <v>504815</v>
      </c>
      <c r="C414" s="178">
        <v>12087471.18</v>
      </c>
      <c r="D414" s="179">
        <v>31.168701243596271</v>
      </c>
      <c r="E414" s="179">
        <v>10.908953828008219</v>
      </c>
      <c r="F414" s="180"/>
      <c r="G414" s="166">
        <f t="shared" si="98"/>
        <v>0</v>
      </c>
      <c r="H414" s="166">
        <f t="shared" si="99"/>
        <v>0</v>
      </c>
      <c r="I414" s="166">
        <f t="shared" si="100"/>
        <v>0</v>
      </c>
      <c r="J414" s="166">
        <f t="shared" si="97"/>
        <v>0</v>
      </c>
      <c r="L414" s="189">
        <f t="shared" si="101"/>
        <v>0</v>
      </c>
      <c r="M414" s="191">
        <f t="shared" si="102"/>
        <v>0</v>
      </c>
      <c r="N414" s="191">
        <f t="shared" si="102"/>
        <v>0</v>
      </c>
      <c r="O414" s="189">
        <f t="shared" si="103"/>
        <v>0</v>
      </c>
      <c r="P414" s="191">
        <f t="shared" si="104"/>
        <v>0</v>
      </c>
      <c r="Q414" s="191">
        <f t="shared" si="104"/>
        <v>0</v>
      </c>
      <c r="R414" s="189">
        <f t="shared" si="105"/>
        <v>0</v>
      </c>
      <c r="S414" s="191">
        <f t="shared" si="106"/>
        <v>0</v>
      </c>
      <c r="T414" s="191">
        <f t="shared" si="106"/>
        <v>0</v>
      </c>
      <c r="W414" s="187">
        <f t="shared" si="107"/>
        <v>1.8899999999999817</v>
      </c>
      <c r="X414" s="187">
        <f t="shared" si="92"/>
        <v>0.6</v>
      </c>
      <c r="Y414" s="165">
        <f t="shared" si="90"/>
        <v>100000</v>
      </c>
      <c r="Z414" s="165"/>
      <c r="AA414" s="188">
        <f t="shared" si="93"/>
        <v>0.25</v>
      </c>
      <c r="AB414" s="188">
        <f t="shared" si="94"/>
        <v>1.8899999999999817</v>
      </c>
      <c r="AC414" s="165">
        <f t="shared" si="91"/>
        <v>100000</v>
      </c>
    </row>
    <row r="415" spans="1:29" ht="12" customHeight="1" x14ac:dyDescent="0.25">
      <c r="A415" s="170" t="s">
        <v>1038</v>
      </c>
      <c r="B415" s="177">
        <v>504823</v>
      </c>
      <c r="C415" s="178">
        <v>429595.63</v>
      </c>
      <c r="D415" s="179">
        <v>0</v>
      </c>
      <c r="E415" s="179">
        <v>0</v>
      </c>
      <c r="F415" s="180"/>
      <c r="G415" s="166">
        <f t="shared" si="98"/>
        <v>0</v>
      </c>
      <c r="H415" s="166">
        <f t="shared" si="99"/>
        <v>0</v>
      </c>
      <c r="I415" s="166">
        <f t="shared" si="100"/>
        <v>0</v>
      </c>
      <c r="J415" s="166">
        <f t="shared" si="97"/>
        <v>0</v>
      </c>
      <c r="L415" s="189">
        <f t="shared" si="101"/>
        <v>0</v>
      </c>
      <c r="M415" s="191">
        <f t="shared" si="102"/>
        <v>0</v>
      </c>
      <c r="N415" s="191">
        <f t="shared" si="102"/>
        <v>0</v>
      </c>
      <c r="O415" s="189">
        <f t="shared" si="103"/>
        <v>0</v>
      </c>
      <c r="P415" s="191">
        <f t="shared" si="104"/>
        <v>0</v>
      </c>
      <c r="Q415" s="191">
        <f t="shared" si="104"/>
        <v>0</v>
      </c>
      <c r="R415" s="189">
        <f t="shared" si="105"/>
        <v>0</v>
      </c>
      <c r="S415" s="191">
        <f t="shared" si="106"/>
        <v>0</v>
      </c>
      <c r="T415" s="191">
        <f t="shared" si="106"/>
        <v>0</v>
      </c>
      <c r="W415" s="187">
        <f t="shared" si="107"/>
        <v>1.8949999999999816</v>
      </c>
      <c r="X415" s="187">
        <f t="shared" si="92"/>
        <v>0.6</v>
      </c>
      <c r="Y415" s="165">
        <f t="shared" si="90"/>
        <v>100000</v>
      </c>
      <c r="Z415" s="165"/>
      <c r="AA415" s="188">
        <f t="shared" si="93"/>
        <v>0.25</v>
      </c>
      <c r="AB415" s="188">
        <f t="shared" si="94"/>
        <v>1.8949999999999816</v>
      </c>
      <c r="AC415" s="165">
        <f t="shared" si="91"/>
        <v>100000</v>
      </c>
    </row>
    <row r="416" spans="1:29" ht="12" customHeight="1" x14ac:dyDescent="0.25">
      <c r="A416" s="170" t="s">
        <v>1039</v>
      </c>
      <c r="B416" s="177">
        <v>504831</v>
      </c>
      <c r="C416" s="178">
        <v>374162.44</v>
      </c>
      <c r="D416" s="179">
        <v>0</v>
      </c>
      <c r="E416" s="179">
        <v>6.5757108062476828</v>
      </c>
      <c r="F416" s="180"/>
      <c r="G416" s="166">
        <f t="shared" si="98"/>
        <v>0</v>
      </c>
      <c r="H416" s="166">
        <f t="shared" si="99"/>
        <v>0</v>
      </c>
      <c r="I416" s="166">
        <f t="shared" si="100"/>
        <v>0</v>
      </c>
      <c r="J416" s="166">
        <f t="shared" si="97"/>
        <v>0</v>
      </c>
      <c r="L416" s="189">
        <f t="shared" si="101"/>
        <v>0</v>
      </c>
      <c r="M416" s="191">
        <f t="shared" si="102"/>
        <v>0</v>
      </c>
      <c r="N416" s="191">
        <f t="shared" si="102"/>
        <v>0</v>
      </c>
      <c r="O416" s="189">
        <f t="shared" si="103"/>
        <v>0</v>
      </c>
      <c r="P416" s="191">
        <f t="shared" si="104"/>
        <v>0</v>
      </c>
      <c r="Q416" s="191">
        <f t="shared" si="104"/>
        <v>0</v>
      </c>
      <c r="R416" s="189">
        <f t="shared" si="105"/>
        <v>0</v>
      </c>
      <c r="S416" s="191">
        <f t="shared" si="106"/>
        <v>0</v>
      </c>
      <c r="T416" s="191">
        <f t="shared" si="106"/>
        <v>0</v>
      </c>
      <c r="W416" s="187">
        <f>W415+0.005</f>
        <v>1.8999999999999815</v>
      </c>
      <c r="X416" s="187">
        <f t="shared" si="92"/>
        <v>0.6</v>
      </c>
      <c r="Y416" s="165">
        <f t="shared" si="90"/>
        <v>100000</v>
      </c>
      <c r="Z416" s="165"/>
      <c r="AA416" s="188">
        <f t="shared" si="93"/>
        <v>0.25</v>
      </c>
      <c r="AB416" s="188">
        <f t="shared" si="94"/>
        <v>1.8999999999999815</v>
      </c>
      <c r="AC416" s="165">
        <f t="shared" si="91"/>
        <v>100000</v>
      </c>
    </row>
    <row r="417" spans="1:29" ht="12" customHeight="1" x14ac:dyDescent="0.25">
      <c r="A417" s="170" t="s">
        <v>1040</v>
      </c>
      <c r="B417" s="177">
        <v>504840</v>
      </c>
      <c r="C417" s="178">
        <v>849535.1399999999</v>
      </c>
      <c r="D417" s="179">
        <v>4.0866785098495155</v>
      </c>
      <c r="E417" s="179">
        <v>7.1125957191129269E-2</v>
      </c>
      <c r="F417" s="180"/>
      <c r="G417" s="166">
        <f t="shared" si="98"/>
        <v>0</v>
      </c>
      <c r="H417" s="166">
        <f t="shared" si="99"/>
        <v>0</v>
      </c>
      <c r="I417" s="166">
        <f t="shared" si="100"/>
        <v>0</v>
      </c>
      <c r="J417" s="166">
        <f t="shared" si="97"/>
        <v>0</v>
      </c>
      <c r="L417" s="189">
        <f t="shared" si="101"/>
        <v>0</v>
      </c>
      <c r="M417" s="191">
        <f t="shared" si="102"/>
        <v>0</v>
      </c>
      <c r="N417" s="191">
        <f t="shared" si="102"/>
        <v>0</v>
      </c>
      <c r="O417" s="189">
        <f t="shared" si="103"/>
        <v>0</v>
      </c>
      <c r="P417" s="191">
        <f t="shared" si="104"/>
        <v>0</v>
      </c>
      <c r="Q417" s="191">
        <f t="shared" si="104"/>
        <v>0</v>
      </c>
      <c r="R417" s="189">
        <f t="shared" si="105"/>
        <v>0</v>
      </c>
      <c r="S417" s="191">
        <f t="shared" si="106"/>
        <v>0</v>
      </c>
      <c r="T417" s="191">
        <f t="shared" si="106"/>
        <v>0</v>
      </c>
      <c r="W417" s="187">
        <f t="shared" ref="W417:W431" si="108">W416+0.005</f>
        <v>1.9049999999999814</v>
      </c>
      <c r="X417" s="187">
        <f t="shared" si="92"/>
        <v>0.6</v>
      </c>
      <c r="Y417" s="165">
        <f t="shared" si="90"/>
        <v>100000</v>
      </c>
      <c r="Z417" s="165"/>
      <c r="AA417" s="188">
        <f t="shared" si="93"/>
        <v>0.25</v>
      </c>
      <c r="AB417" s="188">
        <f t="shared" si="94"/>
        <v>1.9049999999999814</v>
      </c>
      <c r="AC417" s="165">
        <f t="shared" si="91"/>
        <v>100000</v>
      </c>
    </row>
    <row r="418" spans="1:29" ht="12" customHeight="1" x14ac:dyDescent="0.25">
      <c r="A418" s="170" t="s">
        <v>1041</v>
      </c>
      <c r="B418" s="177">
        <v>504858</v>
      </c>
      <c r="C418" s="178">
        <v>1043818.8200000001</v>
      </c>
      <c r="D418" s="179">
        <v>0</v>
      </c>
      <c r="E418" s="179">
        <v>0</v>
      </c>
      <c r="F418" s="180"/>
      <c r="G418" s="166">
        <f t="shared" si="98"/>
        <v>0</v>
      </c>
      <c r="H418" s="166">
        <f t="shared" si="99"/>
        <v>0</v>
      </c>
      <c r="I418" s="166">
        <f t="shared" si="100"/>
        <v>0</v>
      </c>
      <c r="J418" s="166">
        <f t="shared" si="97"/>
        <v>0</v>
      </c>
      <c r="L418" s="189">
        <f t="shared" si="101"/>
        <v>0</v>
      </c>
      <c r="M418" s="191">
        <f t="shared" si="102"/>
        <v>0</v>
      </c>
      <c r="N418" s="191">
        <f t="shared" si="102"/>
        <v>0</v>
      </c>
      <c r="O418" s="189">
        <f t="shared" si="103"/>
        <v>0</v>
      </c>
      <c r="P418" s="191">
        <f t="shared" si="104"/>
        <v>0</v>
      </c>
      <c r="Q418" s="191">
        <f t="shared" si="104"/>
        <v>0</v>
      </c>
      <c r="R418" s="189">
        <f t="shared" si="105"/>
        <v>0</v>
      </c>
      <c r="S418" s="191">
        <f t="shared" si="106"/>
        <v>0</v>
      </c>
      <c r="T418" s="191">
        <f t="shared" si="106"/>
        <v>0</v>
      </c>
      <c r="W418" s="187">
        <f t="shared" si="108"/>
        <v>1.9099999999999813</v>
      </c>
      <c r="X418" s="187">
        <f t="shared" si="92"/>
        <v>0.6</v>
      </c>
      <c r="Y418" s="165">
        <f t="shared" si="90"/>
        <v>100000</v>
      </c>
      <c r="Z418" s="165"/>
      <c r="AA418" s="188">
        <f t="shared" si="93"/>
        <v>0.25</v>
      </c>
      <c r="AB418" s="188">
        <f t="shared" si="94"/>
        <v>1.9099999999999813</v>
      </c>
      <c r="AC418" s="165">
        <f t="shared" si="91"/>
        <v>100000</v>
      </c>
    </row>
    <row r="419" spans="1:29" ht="12" customHeight="1" x14ac:dyDescent="0.25">
      <c r="A419" s="170" t="s">
        <v>1042</v>
      </c>
      <c r="B419" s="177">
        <v>504866</v>
      </c>
      <c r="C419" s="178">
        <v>384821</v>
      </c>
      <c r="D419" s="179">
        <v>0</v>
      </c>
      <c r="E419" s="179">
        <v>27.711278750380046</v>
      </c>
      <c r="F419" s="180"/>
      <c r="G419" s="166">
        <f t="shared" si="98"/>
        <v>0</v>
      </c>
      <c r="H419" s="166">
        <f t="shared" si="99"/>
        <v>1</v>
      </c>
      <c r="I419" s="166">
        <f t="shared" si="100"/>
        <v>0</v>
      </c>
      <c r="J419" s="166">
        <f t="shared" si="97"/>
        <v>1</v>
      </c>
      <c r="L419" s="189">
        <f t="shared" si="101"/>
        <v>0</v>
      </c>
      <c r="M419" s="191">
        <f t="shared" si="102"/>
        <v>0</v>
      </c>
      <c r="N419" s="191">
        <f t="shared" si="102"/>
        <v>0</v>
      </c>
      <c r="O419" s="189">
        <f t="shared" si="103"/>
        <v>384821</v>
      </c>
      <c r="P419" s="191">
        <f t="shared" si="104"/>
        <v>0</v>
      </c>
      <c r="Q419" s="191">
        <f t="shared" si="104"/>
        <v>0.27711278750380047</v>
      </c>
      <c r="R419" s="189">
        <f t="shared" si="105"/>
        <v>0</v>
      </c>
      <c r="S419" s="191">
        <f t="shared" si="106"/>
        <v>0</v>
      </c>
      <c r="T419" s="191">
        <f t="shared" si="106"/>
        <v>0</v>
      </c>
      <c r="W419" s="187">
        <f t="shared" si="108"/>
        <v>1.9149999999999812</v>
      </c>
      <c r="X419" s="187">
        <f t="shared" si="92"/>
        <v>0.6</v>
      </c>
      <c r="Y419" s="165">
        <f t="shared" si="90"/>
        <v>100000</v>
      </c>
      <c r="Z419" s="165"/>
      <c r="AA419" s="188">
        <f t="shared" si="93"/>
        <v>0.25</v>
      </c>
      <c r="AB419" s="188">
        <f t="shared" si="94"/>
        <v>1.9149999999999812</v>
      </c>
      <c r="AC419" s="165">
        <f t="shared" si="91"/>
        <v>100000</v>
      </c>
    </row>
    <row r="420" spans="1:29" ht="12" customHeight="1" x14ac:dyDescent="0.25">
      <c r="A420" s="170" t="s">
        <v>1043</v>
      </c>
      <c r="B420" s="177">
        <v>504874</v>
      </c>
      <c r="C420" s="178">
        <v>863717.43</v>
      </c>
      <c r="D420" s="179">
        <v>8.9634430556762066</v>
      </c>
      <c r="E420" s="179">
        <v>4.5719894757710282</v>
      </c>
      <c r="F420" s="180"/>
      <c r="G420" s="166">
        <f t="shared" si="98"/>
        <v>0</v>
      </c>
      <c r="H420" s="166">
        <f t="shared" si="99"/>
        <v>0</v>
      </c>
      <c r="I420" s="166">
        <f t="shared" si="100"/>
        <v>0</v>
      </c>
      <c r="J420" s="166">
        <f t="shared" si="97"/>
        <v>0</v>
      </c>
      <c r="L420" s="189">
        <f t="shared" si="101"/>
        <v>0</v>
      </c>
      <c r="M420" s="191">
        <f t="shared" si="102"/>
        <v>0</v>
      </c>
      <c r="N420" s="191">
        <f t="shared" si="102"/>
        <v>0</v>
      </c>
      <c r="O420" s="189">
        <f t="shared" si="103"/>
        <v>0</v>
      </c>
      <c r="P420" s="191">
        <f t="shared" si="104"/>
        <v>0</v>
      </c>
      <c r="Q420" s="191">
        <f t="shared" si="104"/>
        <v>0</v>
      </c>
      <c r="R420" s="189">
        <f t="shared" si="105"/>
        <v>0</v>
      </c>
      <c r="S420" s="191">
        <f t="shared" si="106"/>
        <v>0</v>
      </c>
      <c r="T420" s="191">
        <f t="shared" si="106"/>
        <v>0</v>
      </c>
      <c r="W420" s="187">
        <f t="shared" si="108"/>
        <v>1.9199999999999811</v>
      </c>
      <c r="X420" s="187">
        <f t="shared" si="92"/>
        <v>0.6</v>
      </c>
      <c r="Y420" s="165">
        <f t="shared" ref="Y420:Y436" si="109">$C$1</f>
        <v>100000</v>
      </c>
      <c r="Z420" s="165"/>
      <c r="AA420" s="188">
        <f t="shared" si="93"/>
        <v>0.25</v>
      </c>
      <c r="AB420" s="188">
        <f t="shared" si="94"/>
        <v>1.9199999999999811</v>
      </c>
      <c r="AC420" s="165">
        <f t="shared" ref="AC420:AC483" si="110">$C$1</f>
        <v>100000</v>
      </c>
    </row>
    <row r="421" spans="1:29" ht="12" customHeight="1" x14ac:dyDescent="0.25">
      <c r="A421" s="170" t="s">
        <v>1044</v>
      </c>
      <c r="B421" s="177">
        <v>504882</v>
      </c>
      <c r="C421" s="178">
        <v>479419.51</v>
      </c>
      <c r="D421" s="179">
        <v>26.77767118822511</v>
      </c>
      <c r="E421" s="179">
        <v>9.3656910207930437</v>
      </c>
      <c r="F421" s="180"/>
      <c r="G421" s="166">
        <f t="shared" si="98"/>
        <v>0</v>
      </c>
      <c r="H421" s="166">
        <f t="shared" si="99"/>
        <v>0</v>
      </c>
      <c r="I421" s="166">
        <f t="shared" si="100"/>
        <v>0</v>
      </c>
      <c r="J421" s="166">
        <f t="shared" si="97"/>
        <v>0</v>
      </c>
      <c r="L421" s="189">
        <f t="shared" si="101"/>
        <v>0</v>
      </c>
      <c r="M421" s="191">
        <f t="shared" si="102"/>
        <v>0</v>
      </c>
      <c r="N421" s="191">
        <f t="shared" si="102"/>
        <v>0</v>
      </c>
      <c r="O421" s="189">
        <f t="shared" si="103"/>
        <v>0</v>
      </c>
      <c r="P421" s="191">
        <f t="shared" si="104"/>
        <v>0</v>
      </c>
      <c r="Q421" s="191">
        <f t="shared" si="104"/>
        <v>0</v>
      </c>
      <c r="R421" s="189">
        <f t="shared" si="105"/>
        <v>0</v>
      </c>
      <c r="S421" s="191">
        <f t="shared" si="106"/>
        <v>0</v>
      </c>
      <c r="T421" s="191">
        <f t="shared" si="106"/>
        <v>0</v>
      </c>
      <c r="W421" s="187">
        <f t="shared" si="108"/>
        <v>1.9249999999999809</v>
      </c>
      <c r="X421" s="187">
        <f t="shared" ref="X421:X436" si="111">$D$1/100</f>
        <v>0.6</v>
      </c>
      <c r="Y421" s="165">
        <f t="shared" si="109"/>
        <v>100000</v>
      </c>
      <c r="Z421" s="165"/>
      <c r="AA421" s="188">
        <f t="shared" ref="AA421:AA484" si="112">$E$1/100</f>
        <v>0.25</v>
      </c>
      <c r="AB421" s="188">
        <f t="shared" ref="AB421:AB484" si="113">W421</f>
        <v>1.9249999999999809</v>
      </c>
      <c r="AC421" s="165">
        <f t="shared" si="110"/>
        <v>100000</v>
      </c>
    </row>
    <row r="422" spans="1:29" ht="12" customHeight="1" x14ac:dyDescent="0.25">
      <c r="A422" s="170" t="s">
        <v>1045</v>
      </c>
      <c r="B422" s="177">
        <v>504891</v>
      </c>
      <c r="C422" s="178">
        <v>3276238.02</v>
      </c>
      <c r="D422" s="179">
        <v>43.29560707558116</v>
      </c>
      <c r="E422" s="179">
        <v>19.751363791327954</v>
      </c>
      <c r="F422" s="180"/>
      <c r="G422" s="166">
        <f t="shared" si="98"/>
        <v>0</v>
      </c>
      <c r="H422" s="166">
        <f t="shared" si="99"/>
        <v>0</v>
      </c>
      <c r="I422" s="166">
        <f t="shared" si="100"/>
        <v>0</v>
      </c>
      <c r="J422" s="166">
        <f t="shared" si="97"/>
        <v>0</v>
      </c>
      <c r="L422" s="189">
        <f t="shared" si="101"/>
        <v>0</v>
      </c>
      <c r="M422" s="191">
        <f t="shared" si="102"/>
        <v>0</v>
      </c>
      <c r="N422" s="191">
        <f t="shared" si="102"/>
        <v>0</v>
      </c>
      <c r="O422" s="189">
        <f t="shared" si="103"/>
        <v>0</v>
      </c>
      <c r="P422" s="191">
        <f t="shared" si="104"/>
        <v>0</v>
      </c>
      <c r="Q422" s="191">
        <f t="shared" si="104"/>
        <v>0</v>
      </c>
      <c r="R422" s="189">
        <f t="shared" si="105"/>
        <v>0</v>
      </c>
      <c r="S422" s="191">
        <f t="shared" si="106"/>
        <v>0</v>
      </c>
      <c r="T422" s="191">
        <f t="shared" si="106"/>
        <v>0</v>
      </c>
      <c r="W422" s="187">
        <f t="shared" si="108"/>
        <v>1.9299999999999808</v>
      </c>
      <c r="X422" s="187">
        <f t="shared" si="111"/>
        <v>0.6</v>
      </c>
      <c r="Y422" s="165">
        <f t="shared" si="109"/>
        <v>100000</v>
      </c>
      <c r="Z422" s="165"/>
      <c r="AA422" s="188">
        <f t="shared" si="112"/>
        <v>0.25</v>
      </c>
      <c r="AB422" s="188">
        <f t="shared" si="113"/>
        <v>1.9299999999999808</v>
      </c>
      <c r="AC422" s="165">
        <f t="shared" si="110"/>
        <v>100000</v>
      </c>
    </row>
    <row r="423" spans="1:29" ht="12" customHeight="1" x14ac:dyDescent="0.25">
      <c r="A423" s="170" t="s">
        <v>1046</v>
      </c>
      <c r="B423" s="177">
        <v>504904</v>
      </c>
      <c r="C423" s="178">
        <v>924637.05</v>
      </c>
      <c r="D423" s="179">
        <v>6.3321548709301663</v>
      </c>
      <c r="E423" s="179">
        <v>7.9210637298170123</v>
      </c>
      <c r="F423" s="180"/>
      <c r="G423" s="166">
        <f t="shared" si="98"/>
        <v>0</v>
      </c>
      <c r="H423" s="166">
        <f t="shared" si="99"/>
        <v>0</v>
      </c>
      <c r="I423" s="166">
        <f t="shared" si="100"/>
        <v>0</v>
      </c>
      <c r="J423" s="166">
        <f t="shared" si="97"/>
        <v>0</v>
      </c>
      <c r="L423" s="189">
        <f t="shared" si="101"/>
        <v>0</v>
      </c>
      <c r="M423" s="191">
        <f t="shared" si="102"/>
        <v>0</v>
      </c>
      <c r="N423" s="191">
        <f t="shared" si="102"/>
        <v>0</v>
      </c>
      <c r="O423" s="189">
        <f t="shared" si="103"/>
        <v>0</v>
      </c>
      <c r="P423" s="191">
        <f t="shared" si="104"/>
        <v>0</v>
      </c>
      <c r="Q423" s="191">
        <f t="shared" si="104"/>
        <v>0</v>
      </c>
      <c r="R423" s="189">
        <f t="shared" si="105"/>
        <v>0</v>
      </c>
      <c r="S423" s="191">
        <f t="shared" si="106"/>
        <v>0</v>
      </c>
      <c r="T423" s="191">
        <f t="shared" si="106"/>
        <v>0</v>
      </c>
      <c r="W423" s="187">
        <f t="shared" si="108"/>
        <v>1.9349999999999807</v>
      </c>
      <c r="X423" s="187">
        <f t="shared" si="111"/>
        <v>0.6</v>
      </c>
      <c r="Y423" s="165">
        <f t="shared" si="109"/>
        <v>100000</v>
      </c>
      <c r="Z423" s="165"/>
      <c r="AA423" s="188">
        <f t="shared" si="112"/>
        <v>0.25</v>
      </c>
      <c r="AB423" s="188">
        <f t="shared" si="113"/>
        <v>1.9349999999999807</v>
      </c>
      <c r="AC423" s="165">
        <f t="shared" si="110"/>
        <v>100000</v>
      </c>
    </row>
    <row r="424" spans="1:29" ht="12" customHeight="1" x14ac:dyDescent="0.25">
      <c r="A424" s="170" t="s">
        <v>1047</v>
      </c>
      <c r="B424" s="177">
        <v>504912</v>
      </c>
      <c r="C424" s="178">
        <v>67766.95</v>
      </c>
      <c r="D424" s="179">
        <v>0</v>
      </c>
      <c r="E424" s="179">
        <v>0</v>
      </c>
      <c r="F424" s="180"/>
      <c r="G424" s="166">
        <f t="shared" si="98"/>
        <v>0</v>
      </c>
      <c r="H424" s="166">
        <f t="shared" si="99"/>
        <v>0</v>
      </c>
      <c r="I424" s="166">
        <f t="shared" si="100"/>
        <v>0</v>
      </c>
      <c r="J424" s="166">
        <f t="shared" si="97"/>
        <v>0</v>
      </c>
      <c r="L424" s="189">
        <f t="shared" si="101"/>
        <v>0</v>
      </c>
      <c r="M424" s="191">
        <f t="shared" si="102"/>
        <v>0</v>
      </c>
      <c r="N424" s="191">
        <f t="shared" si="102"/>
        <v>0</v>
      </c>
      <c r="O424" s="189">
        <f t="shared" si="103"/>
        <v>0</v>
      </c>
      <c r="P424" s="191">
        <f t="shared" si="104"/>
        <v>0</v>
      </c>
      <c r="Q424" s="191">
        <f t="shared" si="104"/>
        <v>0</v>
      </c>
      <c r="R424" s="189">
        <f t="shared" si="105"/>
        <v>0</v>
      </c>
      <c r="S424" s="191">
        <f t="shared" si="106"/>
        <v>0</v>
      </c>
      <c r="T424" s="191">
        <f t="shared" si="106"/>
        <v>0</v>
      </c>
      <c r="W424" s="187">
        <f t="shared" si="108"/>
        <v>1.9399999999999806</v>
      </c>
      <c r="X424" s="187">
        <f t="shared" si="111"/>
        <v>0.6</v>
      </c>
      <c r="Y424" s="165">
        <f t="shared" si="109"/>
        <v>100000</v>
      </c>
      <c r="Z424" s="165"/>
      <c r="AA424" s="188">
        <f t="shared" si="112"/>
        <v>0.25</v>
      </c>
      <c r="AB424" s="188">
        <f t="shared" si="113"/>
        <v>1.9399999999999806</v>
      </c>
      <c r="AC424" s="165">
        <f t="shared" si="110"/>
        <v>100000</v>
      </c>
    </row>
    <row r="425" spans="1:29" ht="12" customHeight="1" x14ac:dyDescent="0.25">
      <c r="A425" s="170" t="s">
        <v>1048</v>
      </c>
      <c r="B425" s="177">
        <v>504939</v>
      </c>
      <c r="C425" s="178">
        <v>984698.14999999991</v>
      </c>
      <c r="D425" s="179">
        <v>65.993325975071656</v>
      </c>
      <c r="E425" s="179">
        <v>5.2359690124328973</v>
      </c>
      <c r="F425" s="180"/>
      <c r="G425" s="166">
        <f t="shared" si="98"/>
        <v>1</v>
      </c>
      <c r="H425" s="166">
        <f t="shared" si="99"/>
        <v>0</v>
      </c>
      <c r="I425" s="166">
        <f t="shared" si="100"/>
        <v>0</v>
      </c>
      <c r="J425" s="166">
        <f t="shared" si="97"/>
        <v>1</v>
      </c>
      <c r="L425" s="189">
        <f t="shared" si="101"/>
        <v>984698.14999999991</v>
      </c>
      <c r="M425" s="191">
        <f t="shared" si="102"/>
        <v>0.65993325975071659</v>
      </c>
      <c r="N425" s="191">
        <f t="shared" si="102"/>
        <v>5.2359690124328971E-2</v>
      </c>
      <c r="O425" s="189">
        <f t="shared" si="103"/>
        <v>0</v>
      </c>
      <c r="P425" s="191">
        <f t="shared" si="104"/>
        <v>0</v>
      </c>
      <c r="Q425" s="191">
        <f t="shared" si="104"/>
        <v>0</v>
      </c>
      <c r="R425" s="189">
        <f t="shared" si="105"/>
        <v>0</v>
      </c>
      <c r="S425" s="191">
        <f t="shared" si="106"/>
        <v>0</v>
      </c>
      <c r="T425" s="191">
        <f t="shared" si="106"/>
        <v>0</v>
      </c>
      <c r="W425" s="187">
        <f t="shared" si="108"/>
        <v>1.9449999999999805</v>
      </c>
      <c r="X425" s="187">
        <f t="shared" si="111"/>
        <v>0.6</v>
      </c>
      <c r="Y425" s="165">
        <f t="shared" si="109"/>
        <v>100000</v>
      </c>
      <c r="Z425" s="165"/>
      <c r="AA425" s="188">
        <f t="shared" si="112"/>
        <v>0.25</v>
      </c>
      <c r="AB425" s="188">
        <f t="shared" si="113"/>
        <v>1.9449999999999805</v>
      </c>
      <c r="AC425" s="165">
        <f t="shared" si="110"/>
        <v>100000</v>
      </c>
    </row>
    <row r="426" spans="1:29" ht="12" customHeight="1" x14ac:dyDescent="0.25">
      <c r="A426" s="170" t="s">
        <v>1049</v>
      </c>
      <c r="B426" s="177">
        <v>504947</v>
      </c>
      <c r="C426" s="178">
        <v>1658490.73</v>
      </c>
      <c r="D426" s="179">
        <v>0</v>
      </c>
      <c r="E426" s="179">
        <v>0</v>
      </c>
      <c r="F426" s="180"/>
      <c r="G426" s="166">
        <f t="shared" si="98"/>
        <v>0</v>
      </c>
      <c r="H426" s="166">
        <f t="shared" si="99"/>
        <v>0</v>
      </c>
      <c r="I426" s="166">
        <f t="shared" si="100"/>
        <v>0</v>
      </c>
      <c r="J426" s="166">
        <f t="shared" si="97"/>
        <v>0</v>
      </c>
      <c r="L426" s="189">
        <f t="shared" si="101"/>
        <v>0</v>
      </c>
      <c r="M426" s="191">
        <f t="shared" si="102"/>
        <v>0</v>
      </c>
      <c r="N426" s="191">
        <f t="shared" si="102"/>
        <v>0</v>
      </c>
      <c r="O426" s="189">
        <f t="shared" si="103"/>
        <v>0</v>
      </c>
      <c r="P426" s="191">
        <f t="shared" si="104"/>
        <v>0</v>
      </c>
      <c r="Q426" s="191">
        <f t="shared" si="104"/>
        <v>0</v>
      </c>
      <c r="R426" s="189">
        <f t="shared" si="105"/>
        <v>0</v>
      </c>
      <c r="S426" s="191">
        <f t="shared" si="106"/>
        <v>0</v>
      </c>
      <c r="T426" s="191">
        <f t="shared" si="106"/>
        <v>0</v>
      </c>
      <c r="W426" s="187">
        <f t="shared" si="108"/>
        <v>1.9499999999999804</v>
      </c>
      <c r="X426" s="187">
        <f t="shared" si="111"/>
        <v>0.6</v>
      </c>
      <c r="Y426" s="165">
        <f t="shared" si="109"/>
        <v>100000</v>
      </c>
      <c r="Z426" s="165"/>
      <c r="AA426" s="188">
        <f t="shared" si="112"/>
        <v>0.25</v>
      </c>
      <c r="AB426" s="188">
        <f t="shared" si="113"/>
        <v>1.9499999999999804</v>
      </c>
      <c r="AC426" s="165">
        <f t="shared" si="110"/>
        <v>100000</v>
      </c>
    </row>
    <row r="427" spans="1:29" ht="12" customHeight="1" x14ac:dyDescent="0.25">
      <c r="A427" s="170" t="s">
        <v>1050</v>
      </c>
      <c r="B427" s="177">
        <v>504963</v>
      </c>
      <c r="C427" s="178">
        <v>310608.86</v>
      </c>
      <c r="D427" s="179">
        <v>0</v>
      </c>
      <c r="E427" s="179">
        <v>6.4546162656145736</v>
      </c>
      <c r="F427" s="180"/>
      <c r="G427" s="166">
        <f t="shared" si="98"/>
        <v>0</v>
      </c>
      <c r="H427" s="166">
        <f t="shared" si="99"/>
        <v>0</v>
      </c>
      <c r="I427" s="166">
        <f t="shared" si="100"/>
        <v>0</v>
      </c>
      <c r="J427" s="166">
        <f t="shared" si="97"/>
        <v>0</v>
      </c>
      <c r="L427" s="189">
        <f t="shared" si="101"/>
        <v>0</v>
      </c>
      <c r="M427" s="191">
        <f t="shared" si="102"/>
        <v>0</v>
      </c>
      <c r="N427" s="191">
        <f t="shared" si="102"/>
        <v>0</v>
      </c>
      <c r="O427" s="189">
        <f t="shared" si="103"/>
        <v>0</v>
      </c>
      <c r="P427" s="191">
        <f t="shared" si="104"/>
        <v>0</v>
      </c>
      <c r="Q427" s="191">
        <f t="shared" si="104"/>
        <v>0</v>
      </c>
      <c r="R427" s="189">
        <f t="shared" si="105"/>
        <v>0</v>
      </c>
      <c r="S427" s="191">
        <f t="shared" si="106"/>
        <v>0</v>
      </c>
      <c r="T427" s="191">
        <f t="shared" si="106"/>
        <v>0</v>
      </c>
      <c r="W427" s="187">
        <f t="shared" si="108"/>
        <v>1.9549999999999803</v>
      </c>
      <c r="X427" s="187">
        <f t="shared" si="111"/>
        <v>0.6</v>
      </c>
      <c r="Y427" s="165">
        <f t="shared" si="109"/>
        <v>100000</v>
      </c>
      <c r="Z427" s="165"/>
      <c r="AA427" s="188">
        <f t="shared" si="112"/>
        <v>0.25</v>
      </c>
      <c r="AB427" s="188">
        <f t="shared" si="113"/>
        <v>1.9549999999999803</v>
      </c>
      <c r="AC427" s="165">
        <f t="shared" si="110"/>
        <v>100000</v>
      </c>
    </row>
    <row r="428" spans="1:29" ht="12" customHeight="1" x14ac:dyDescent="0.25">
      <c r="A428" s="170" t="s">
        <v>1051</v>
      </c>
      <c r="B428" s="177">
        <v>504971</v>
      </c>
      <c r="C428" s="178">
        <v>826596.67</v>
      </c>
      <c r="D428" s="179">
        <v>3.4856165099237577</v>
      </c>
      <c r="E428" s="179">
        <v>3.6555446079888023</v>
      </c>
      <c r="F428" s="180"/>
      <c r="G428" s="166">
        <f t="shared" si="98"/>
        <v>0</v>
      </c>
      <c r="H428" s="166">
        <f t="shared" si="99"/>
        <v>0</v>
      </c>
      <c r="I428" s="166">
        <f t="shared" si="100"/>
        <v>0</v>
      </c>
      <c r="J428" s="166">
        <f t="shared" si="97"/>
        <v>0</v>
      </c>
      <c r="L428" s="189">
        <f t="shared" si="101"/>
        <v>0</v>
      </c>
      <c r="M428" s="191">
        <f t="shared" si="102"/>
        <v>0</v>
      </c>
      <c r="N428" s="191">
        <f t="shared" si="102"/>
        <v>0</v>
      </c>
      <c r="O428" s="189">
        <f t="shared" si="103"/>
        <v>0</v>
      </c>
      <c r="P428" s="191">
        <f t="shared" si="104"/>
        <v>0</v>
      </c>
      <c r="Q428" s="191">
        <f t="shared" si="104"/>
        <v>0</v>
      </c>
      <c r="R428" s="189">
        <f t="shared" si="105"/>
        <v>0</v>
      </c>
      <c r="S428" s="191">
        <f t="shared" si="106"/>
        <v>0</v>
      </c>
      <c r="T428" s="191">
        <f t="shared" si="106"/>
        <v>0</v>
      </c>
      <c r="W428" s="187">
        <f t="shared" si="108"/>
        <v>1.9599999999999802</v>
      </c>
      <c r="X428" s="187">
        <f t="shared" si="111"/>
        <v>0.6</v>
      </c>
      <c r="Y428" s="165">
        <f t="shared" si="109"/>
        <v>100000</v>
      </c>
      <c r="Z428" s="165"/>
      <c r="AA428" s="188">
        <f t="shared" si="112"/>
        <v>0.25</v>
      </c>
      <c r="AB428" s="188">
        <f t="shared" si="113"/>
        <v>1.9599999999999802</v>
      </c>
      <c r="AC428" s="165">
        <f t="shared" si="110"/>
        <v>100000</v>
      </c>
    </row>
    <row r="429" spans="1:29" ht="12" customHeight="1" x14ac:dyDescent="0.25">
      <c r="A429" s="170" t="s">
        <v>1052</v>
      </c>
      <c r="B429" s="177">
        <v>504980</v>
      </c>
      <c r="C429" s="178">
        <v>1299971.6499999999</v>
      </c>
      <c r="D429" s="179">
        <v>15.129716867287069</v>
      </c>
      <c r="E429" s="179">
        <v>3.2503893450291783</v>
      </c>
      <c r="F429" s="180"/>
      <c r="G429" s="166">
        <f t="shared" si="98"/>
        <v>0</v>
      </c>
      <c r="H429" s="166">
        <f t="shared" si="99"/>
        <v>0</v>
      </c>
      <c r="I429" s="166">
        <f t="shared" si="100"/>
        <v>0</v>
      </c>
      <c r="J429" s="166">
        <f t="shared" si="97"/>
        <v>0</v>
      </c>
      <c r="L429" s="189">
        <f t="shared" si="101"/>
        <v>0</v>
      </c>
      <c r="M429" s="191">
        <f t="shared" si="102"/>
        <v>0</v>
      </c>
      <c r="N429" s="191">
        <f t="shared" si="102"/>
        <v>0</v>
      </c>
      <c r="O429" s="189">
        <f t="shared" si="103"/>
        <v>0</v>
      </c>
      <c r="P429" s="191">
        <f t="shared" si="104"/>
        <v>0</v>
      </c>
      <c r="Q429" s="191">
        <f t="shared" si="104"/>
        <v>0</v>
      </c>
      <c r="R429" s="189">
        <f t="shared" si="105"/>
        <v>0</v>
      </c>
      <c r="S429" s="191">
        <f t="shared" si="106"/>
        <v>0</v>
      </c>
      <c r="T429" s="191">
        <f t="shared" si="106"/>
        <v>0</v>
      </c>
      <c r="W429" s="187">
        <f t="shared" si="108"/>
        <v>1.9649999999999801</v>
      </c>
      <c r="X429" s="187">
        <f t="shared" si="111"/>
        <v>0.6</v>
      </c>
      <c r="Y429" s="165">
        <f t="shared" si="109"/>
        <v>100000</v>
      </c>
      <c r="Z429" s="165"/>
      <c r="AA429" s="188">
        <f t="shared" si="112"/>
        <v>0.25</v>
      </c>
      <c r="AB429" s="188">
        <f t="shared" si="113"/>
        <v>1.9649999999999801</v>
      </c>
      <c r="AC429" s="165">
        <f t="shared" si="110"/>
        <v>100000</v>
      </c>
    </row>
    <row r="430" spans="1:29" ht="12" customHeight="1" x14ac:dyDescent="0.25">
      <c r="A430" s="170" t="s">
        <v>1053</v>
      </c>
      <c r="B430" s="177">
        <v>504998</v>
      </c>
      <c r="C430" s="178">
        <v>17331033.920000002</v>
      </c>
      <c r="D430" s="179">
        <v>0</v>
      </c>
      <c r="E430" s="179">
        <v>3.5120062819656637</v>
      </c>
      <c r="F430" s="180"/>
      <c r="G430" s="166">
        <f t="shared" si="98"/>
        <v>0</v>
      </c>
      <c r="H430" s="166">
        <f t="shared" si="99"/>
        <v>0</v>
      </c>
      <c r="I430" s="166">
        <f t="shared" si="100"/>
        <v>0</v>
      </c>
      <c r="J430" s="166">
        <f t="shared" si="97"/>
        <v>0</v>
      </c>
      <c r="L430" s="189">
        <f t="shared" si="101"/>
        <v>0</v>
      </c>
      <c r="M430" s="191">
        <f t="shared" si="102"/>
        <v>0</v>
      </c>
      <c r="N430" s="191">
        <f t="shared" si="102"/>
        <v>0</v>
      </c>
      <c r="O430" s="189">
        <f t="shared" si="103"/>
        <v>0</v>
      </c>
      <c r="P430" s="191">
        <f t="shared" si="104"/>
        <v>0</v>
      </c>
      <c r="Q430" s="191">
        <f t="shared" si="104"/>
        <v>0</v>
      </c>
      <c r="R430" s="189">
        <f t="shared" si="105"/>
        <v>0</v>
      </c>
      <c r="S430" s="191">
        <f t="shared" si="106"/>
        <v>0</v>
      </c>
      <c r="T430" s="191">
        <f t="shared" si="106"/>
        <v>0</v>
      </c>
      <c r="W430" s="187">
        <f t="shared" si="108"/>
        <v>1.96999999999998</v>
      </c>
      <c r="X430" s="187">
        <f t="shared" si="111"/>
        <v>0.6</v>
      </c>
      <c r="Y430" s="165">
        <f t="shared" si="109"/>
        <v>100000</v>
      </c>
      <c r="Z430" s="165"/>
      <c r="AA430" s="188">
        <f t="shared" si="112"/>
        <v>0.25</v>
      </c>
      <c r="AB430" s="188">
        <f t="shared" si="113"/>
        <v>1.96999999999998</v>
      </c>
      <c r="AC430" s="165">
        <f t="shared" si="110"/>
        <v>100000</v>
      </c>
    </row>
    <row r="431" spans="1:29" ht="12" customHeight="1" x14ac:dyDescent="0.25">
      <c r="A431" s="170" t="s">
        <v>1054</v>
      </c>
      <c r="B431" s="177">
        <v>505021</v>
      </c>
      <c r="C431" s="178">
        <v>73662.84</v>
      </c>
      <c r="D431" s="179">
        <v>0</v>
      </c>
      <c r="E431" s="179">
        <v>0</v>
      </c>
      <c r="F431" s="180"/>
      <c r="G431" s="166">
        <f t="shared" si="98"/>
        <v>0</v>
      </c>
      <c r="H431" s="166">
        <f t="shared" si="99"/>
        <v>0</v>
      </c>
      <c r="I431" s="166">
        <f t="shared" si="100"/>
        <v>0</v>
      </c>
      <c r="J431" s="166">
        <f t="shared" si="97"/>
        <v>0</v>
      </c>
      <c r="L431" s="189">
        <f t="shared" si="101"/>
        <v>0</v>
      </c>
      <c r="M431" s="191">
        <f t="shared" si="102"/>
        <v>0</v>
      </c>
      <c r="N431" s="191">
        <f t="shared" si="102"/>
        <v>0</v>
      </c>
      <c r="O431" s="189">
        <f t="shared" si="103"/>
        <v>0</v>
      </c>
      <c r="P431" s="191">
        <f t="shared" si="104"/>
        <v>0</v>
      </c>
      <c r="Q431" s="191">
        <f t="shared" si="104"/>
        <v>0</v>
      </c>
      <c r="R431" s="189">
        <f t="shared" si="105"/>
        <v>0</v>
      </c>
      <c r="S431" s="191">
        <f t="shared" si="106"/>
        <v>0</v>
      </c>
      <c r="T431" s="191">
        <f t="shared" si="106"/>
        <v>0</v>
      </c>
      <c r="W431" s="187">
        <f t="shared" si="108"/>
        <v>1.9749999999999799</v>
      </c>
      <c r="X431" s="187">
        <f t="shared" si="111"/>
        <v>0.6</v>
      </c>
      <c r="Y431" s="165">
        <f t="shared" si="109"/>
        <v>100000</v>
      </c>
      <c r="Z431" s="165"/>
      <c r="AA431" s="188">
        <f t="shared" si="112"/>
        <v>0.25</v>
      </c>
      <c r="AB431" s="188">
        <f t="shared" si="113"/>
        <v>1.9749999999999799</v>
      </c>
      <c r="AC431" s="165">
        <f t="shared" si="110"/>
        <v>100000</v>
      </c>
    </row>
    <row r="432" spans="1:29" ht="12" customHeight="1" x14ac:dyDescent="0.25">
      <c r="A432" s="170" t="s">
        <v>1055</v>
      </c>
      <c r="B432" s="177">
        <v>505048</v>
      </c>
      <c r="C432" s="178">
        <v>984644.14999999991</v>
      </c>
      <c r="D432" s="179">
        <v>0</v>
      </c>
      <c r="E432" s="179">
        <v>0</v>
      </c>
      <c r="F432" s="180"/>
      <c r="G432" s="166">
        <f t="shared" si="98"/>
        <v>0</v>
      </c>
      <c r="H432" s="166">
        <f t="shared" si="99"/>
        <v>0</v>
      </c>
      <c r="I432" s="166">
        <f t="shared" si="100"/>
        <v>0</v>
      </c>
      <c r="J432" s="166">
        <f t="shared" si="97"/>
        <v>0</v>
      </c>
      <c r="L432" s="189">
        <f t="shared" si="101"/>
        <v>0</v>
      </c>
      <c r="M432" s="191">
        <f t="shared" si="102"/>
        <v>0</v>
      </c>
      <c r="N432" s="191">
        <f t="shared" si="102"/>
        <v>0</v>
      </c>
      <c r="O432" s="189">
        <f t="shared" si="103"/>
        <v>0</v>
      </c>
      <c r="P432" s="191">
        <f t="shared" si="104"/>
        <v>0</v>
      </c>
      <c r="Q432" s="191">
        <f t="shared" si="104"/>
        <v>0</v>
      </c>
      <c r="R432" s="189">
        <f t="shared" si="105"/>
        <v>0</v>
      </c>
      <c r="S432" s="191">
        <f t="shared" si="106"/>
        <v>0</v>
      </c>
      <c r="T432" s="191">
        <f t="shared" si="106"/>
        <v>0</v>
      </c>
      <c r="W432" s="187">
        <f>W431+0.005</f>
        <v>1.9799999999999798</v>
      </c>
      <c r="X432" s="187">
        <f t="shared" si="111"/>
        <v>0.6</v>
      </c>
      <c r="Y432" s="165">
        <f t="shared" si="109"/>
        <v>100000</v>
      </c>
      <c r="Z432" s="165"/>
      <c r="AA432" s="188">
        <f t="shared" si="112"/>
        <v>0.25</v>
      </c>
      <c r="AB432" s="188">
        <f t="shared" si="113"/>
        <v>1.9799999999999798</v>
      </c>
      <c r="AC432" s="165">
        <f t="shared" si="110"/>
        <v>100000</v>
      </c>
    </row>
    <row r="433" spans="1:29" ht="12" customHeight="1" x14ac:dyDescent="0.25">
      <c r="A433" s="170" t="s">
        <v>1056</v>
      </c>
      <c r="B433" s="177">
        <v>505056</v>
      </c>
      <c r="C433" s="178">
        <v>38100.699999999997</v>
      </c>
      <c r="D433" s="179">
        <v>0</v>
      </c>
      <c r="E433" s="179">
        <v>16.90835076520904</v>
      </c>
      <c r="F433" s="180"/>
      <c r="G433" s="166">
        <f t="shared" si="98"/>
        <v>0</v>
      </c>
      <c r="H433" s="166">
        <f t="shared" si="99"/>
        <v>0</v>
      </c>
      <c r="I433" s="166">
        <f t="shared" si="100"/>
        <v>0</v>
      </c>
      <c r="J433" s="166">
        <f t="shared" si="97"/>
        <v>0</v>
      </c>
      <c r="L433" s="189">
        <f t="shared" si="101"/>
        <v>0</v>
      </c>
      <c r="M433" s="191">
        <f t="shared" si="102"/>
        <v>0</v>
      </c>
      <c r="N433" s="191">
        <f t="shared" si="102"/>
        <v>0</v>
      </c>
      <c r="O433" s="189">
        <f t="shared" si="103"/>
        <v>0</v>
      </c>
      <c r="P433" s="191">
        <f t="shared" si="104"/>
        <v>0</v>
      </c>
      <c r="Q433" s="191">
        <f t="shared" si="104"/>
        <v>0</v>
      </c>
      <c r="R433" s="189">
        <f t="shared" si="105"/>
        <v>0</v>
      </c>
      <c r="S433" s="191">
        <f t="shared" si="106"/>
        <v>0</v>
      </c>
      <c r="T433" s="191">
        <f t="shared" si="106"/>
        <v>0</v>
      </c>
      <c r="W433" s="187">
        <f>W432+0.005</f>
        <v>1.9849999999999797</v>
      </c>
      <c r="X433" s="187">
        <f t="shared" si="111"/>
        <v>0.6</v>
      </c>
      <c r="Y433" s="165">
        <f t="shared" si="109"/>
        <v>100000</v>
      </c>
      <c r="Z433" s="165"/>
      <c r="AA433" s="188">
        <f t="shared" si="112"/>
        <v>0.25</v>
      </c>
      <c r="AB433" s="188">
        <f t="shared" si="113"/>
        <v>1.9849999999999797</v>
      </c>
      <c r="AC433" s="165">
        <f t="shared" si="110"/>
        <v>100000</v>
      </c>
    </row>
    <row r="434" spans="1:29" ht="12" customHeight="1" x14ac:dyDescent="0.25">
      <c r="A434" s="170" t="s">
        <v>1057</v>
      </c>
      <c r="B434" s="177">
        <v>505064</v>
      </c>
      <c r="C434" s="178">
        <v>52084.49</v>
      </c>
      <c r="D434" s="179">
        <v>0</v>
      </c>
      <c r="E434" s="179">
        <v>0</v>
      </c>
      <c r="F434" s="180"/>
      <c r="G434" s="166">
        <f t="shared" si="98"/>
        <v>0</v>
      </c>
      <c r="H434" s="166">
        <f t="shared" si="99"/>
        <v>0</v>
      </c>
      <c r="I434" s="166">
        <f t="shared" si="100"/>
        <v>0</v>
      </c>
      <c r="J434" s="166">
        <f t="shared" si="97"/>
        <v>0</v>
      </c>
      <c r="L434" s="189">
        <f t="shared" si="101"/>
        <v>0</v>
      </c>
      <c r="M434" s="191">
        <f t="shared" si="102"/>
        <v>0</v>
      </c>
      <c r="N434" s="191">
        <f t="shared" si="102"/>
        <v>0</v>
      </c>
      <c r="O434" s="189">
        <f t="shared" si="103"/>
        <v>0</v>
      </c>
      <c r="P434" s="191">
        <f t="shared" si="104"/>
        <v>0</v>
      </c>
      <c r="Q434" s="191">
        <f t="shared" si="104"/>
        <v>0</v>
      </c>
      <c r="R434" s="189">
        <f t="shared" si="105"/>
        <v>0</v>
      </c>
      <c r="S434" s="191">
        <f t="shared" si="106"/>
        <v>0</v>
      </c>
      <c r="T434" s="191">
        <f t="shared" si="106"/>
        <v>0</v>
      </c>
      <c r="W434" s="187">
        <f>W433+0.005</f>
        <v>1.9899999999999796</v>
      </c>
      <c r="X434" s="187">
        <f t="shared" si="111"/>
        <v>0.6</v>
      </c>
      <c r="Y434" s="165">
        <f t="shared" si="109"/>
        <v>100000</v>
      </c>
      <c r="Z434" s="165"/>
      <c r="AA434" s="188">
        <f t="shared" si="112"/>
        <v>0.25</v>
      </c>
      <c r="AB434" s="188">
        <f t="shared" si="113"/>
        <v>1.9899999999999796</v>
      </c>
      <c r="AC434" s="165">
        <f t="shared" si="110"/>
        <v>100000</v>
      </c>
    </row>
    <row r="435" spans="1:29" ht="12" customHeight="1" x14ac:dyDescent="0.25">
      <c r="A435" s="170" t="s">
        <v>1058</v>
      </c>
      <c r="B435" s="177">
        <v>505072</v>
      </c>
      <c r="C435" s="178">
        <v>125555.83</v>
      </c>
      <c r="D435" s="179">
        <v>0</v>
      </c>
      <c r="E435" s="179">
        <v>0</v>
      </c>
      <c r="F435" s="180"/>
      <c r="G435" s="166">
        <f t="shared" si="98"/>
        <v>0</v>
      </c>
      <c r="H435" s="166">
        <f t="shared" si="99"/>
        <v>0</v>
      </c>
      <c r="I435" s="166">
        <f t="shared" si="100"/>
        <v>0</v>
      </c>
      <c r="J435" s="166">
        <f t="shared" si="97"/>
        <v>0</v>
      </c>
      <c r="L435" s="189">
        <f t="shared" si="101"/>
        <v>0</v>
      </c>
      <c r="M435" s="191">
        <f t="shared" si="102"/>
        <v>0</v>
      </c>
      <c r="N435" s="191">
        <f t="shared" si="102"/>
        <v>0</v>
      </c>
      <c r="O435" s="189">
        <f t="shared" si="103"/>
        <v>0</v>
      </c>
      <c r="P435" s="191">
        <f t="shared" si="104"/>
        <v>0</v>
      </c>
      <c r="Q435" s="191">
        <f t="shared" si="104"/>
        <v>0</v>
      </c>
      <c r="R435" s="189">
        <f t="shared" si="105"/>
        <v>0</v>
      </c>
      <c r="S435" s="191">
        <f t="shared" si="106"/>
        <v>0</v>
      </c>
      <c r="T435" s="191">
        <f t="shared" si="106"/>
        <v>0</v>
      </c>
      <c r="W435" s="187">
        <f>W434+0.005</f>
        <v>1.9949999999999795</v>
      </c>
      <c r="X435" s="187">
        <f t="shared" si="111"/>
        <v>0.6</v>
      </c>
      <c r="Y435" s="165">
        <f t="shared" si="109"/>
        <v>100000</v>
      </c>
      <c r="Z435" s="165"/>
      <c r="AA435" s="188">
        <f t="shared" si="112"/>
        <v>0.25</v>
      </c>
      <c r="AB435" s="188">
        <f t="shared" si="113"/>
        <v>1.9949999999999795</v>
      </c>
      <c r="AC435" s="165">
        <f t="shared" si="110"/>
        <v>100000</v>
      </c>
    </row>
    <row r="436" spans="1:29" ht="12" customHeight="1" x14ac:dyDescent="0.25">
      <c r="A436" s="170" t="s">
        <v>1059</v>
      </c>
      <c r="B436" s="177">
        <v>505102</v>
      </c>
      <c r="C436" s="178">
        <v>115404.25</v>
      </c>
      <c r="D436" s="179">
        <v>70.496632489704666</v>
      </c>
      <c r="E436" s="179">
        <v>67.563534271918073</v>
      </c>
      <c r="F436" s="180"/>
      <c r="G436" s="166">
        <f t="shared" si="98"/>
        <v>1</v>
      </c>
      <c r="H436" s="166">
        <f t="shared" si="99"/>
        <v>1</v>
      </c>
      <c r="I436" s="166">
        <f t="shared" si="100"/>
        <v>1</v>
      </c>
      <c r="J436" s="166">
        <f t="shared" si="97"/>
        <v>1</v>
      </c>
      <c r="L436" s="189">
        <f t="shared" si="101"/>
        <v>115404.25</v>
      </c>
      <c r="M436" s="191">
        <f t="shared" si="102"/>
        <v>0.70496632489704669</v>
      </c>
      <c r="N436" s="191">
        <f t="shared" si="102"/>
        <v>0.67563534271918069</v>
      </c>
      <c r="O436" s="189">
        <f t="shared" si="103"/>
        <v>115404.25</v>
      </c>
      <c r="P436" s="191">
        <f t="shared" si="104"/>
        <v>0.70496632489704669</v>
      </c>
      <c r="Q436" s="191">
        <f t="shared" si="104"/>
        <v>0.67563534271918069</v>
      </c>
      <c r="R436" s="189">
        <f t="shared" si="105"/>
        <v>115404.25</v>
      </c>
      <c r="S436" s="191">
        <f t="shared" si="106"/>
        <v>0.70496632489704669</v>
      </c>
      <c r="T436" s="191">
        <f t="shared" si="106"/>
        <v>0.67563534271918069</v>
      </c>
      <c r="W436" s="187">
        <f>W435+0.005</f>
        <v>1.9999999999999793</v>
      </c>
      <c r="X436" s="187">
        <f t="shared" si="111"/>
        <v>0.6</v>
      </c>
      <c r="Y436" s="165">
        <f t="shared" si="109"/>
        <v>100000</v>
      </c>
      <c r="Z436" s="165"/>
      <c r="AA436" s="188">
        <f t="shared" si="112"/>
        <v>0.25</v>
      </c>
      <c r="AB436" s="188">
        <f t="shared" si="113"/>
        <v>1.9999999999999793</v>
      </c>
      <c r="AC436" s="165">
        <f t="shared" si="110"/>
        <v>100000</v>
      </c>
    </row>
    <row r="437" spans="1:29" ht="12" customHeight="1" x14ac:dyDescent="0.25">
      <c r="A437" s="170" t="s">
        <v>1060</v>
      </c>
      <c r="B437" s="177">
        <v>505129</v>
      </c>
      <c r="C437" s="178">
        <v>150624.97</v>
      </c>
      <c r="D437" s="179">
        <v>0</v>
      </c>
      <c r="E437" s="179">
        <v>0</v>
      </c>
      <c r="F437" s="180"/>
      <c r="G437" s="166">
        <f t="shared" si="98"/>
        <v>0</v>
      </c>
      <c r="H437" s="166">
        <f t="shared" si="99"/>
        <v>0</v>
      </c>
      <c r="I437" s="166">
        <f t="shared" si="100"/>
        <v>0</v>
      </c>
      <c r="J437" s="166">
        <f t="shared" si="97"/>
        <v>0</v>
      </c>
      <c r="L437" s="189">
        <f t="shared" si="101"/>
        <v>0</v>
      </c>
      <c r="M437" s="191">
        <f t="shared" si="102"/>
        <v>0</v>
      </c>
      <c r="N437" s="191">
        <f t="shared" si="102"/>
        <v>0</v>
      </c>
      <c r="O437" s="189">
        <f t="shared" si="103"/>
        <v>0</v>
      </c>
      <c r="P437" s="191">
        <f t="shared" si="104"/>
        <v>0</v>
      </c>
      <c r="Q437" s="191">
        <f t="shared" si="104"/>
        <v>0</v>
      </c>
      <c r="R437" s="189">
        <f t="shared" si="105"/>
        <v>0</v>
      </c>
      <c r="S437" s="191">
        <f t="shared" si="106"/>
        <v>0</v>
      </c>
      <c r="T437" s="191">
        <f t="shared" si="106"/>
        <v>0</v>
      </c>
      <c r="W437" s="187">
        <f t="shared" ref="W437:W500" si="114">W436+0.005</f>
        <v>2.0049999999999795</v>
      </c>
      <c r="AA437" s="188">
        <f t="shared" si="112"/>
        <v>0.25</v>
      </c>
      <c r="AB437" s="188">
        <f t="shared" si="113"/>
        <v>2.0049999999999795</v>
      </c>
      <c r="AC437" s="165">
        <f t="shared" si="110"/>
        <v>100000</v>
      </c>
    </row>
    <row r="438" spans="1:29" ht="12" customHeight="1" x14ac:dyDescent="0.25">
      <c r="A438" s="170" t="s">
        <v>1061</v>
      </c>
      <c r="B438" s="177">
        <v>505137</v>
      </c>
      <c r="C438" s="178">
        <v>249290.99</v>
      </c>
      <c r="D438" s="179">
        <v>18.291876493410371</v>
      </c>
      <c r="E438" s="179">
        <v>12.686988807738297</v>
      </c>
      <c r="F438" s="180"/>
      <c r="G438" s="166">
        <f t="shared" si="98"/>
        <v>0</v>
      </c>
      <c r="H438" s="166">
        <f t="shared" si="99"/>
        <v>0</v>
      </c>
      <c r="I438" s="166">
        <f t="shared" si="100"/>
        <v>0</v>
      </c>
      <c r="J438" s="166">
        <f t="shared" si="97"/>
        <v>0</v>
      </c>
      <c r="L438" s="189">
        <f t="shared" si="101"/>
        <v>0</v>
      </c>
      <c r="M438" s="191">
        <f t="shared" si="102"/>
        <v>0</v>
      </c>
      <c r="N438" s="191">
        <f t="shared" si="102"/>
        <v>0</v>
      </c>
      <c r="O438" s="189">
        <f t="shared" si="103"/>
        <v>0</v>
      </c>
      <c r="P438" s="191">
        <f t="shared" si="104"/>
        <v>0</v>
      </c>
      <c r="Q438" s="191">
        <f t="shared" si="104"/>
        <v>0</v>
      </c>
      <c r="R438" s="189">
        <f t="shared" si="105"/>
        <v>0</v>
      </c>
      <c r="S438" s="191">
        <f t="shared" si="106"/>
        <v>0</v>
      </c>
      <c r="T438" s="191">
        <f t="shared" si="106"/>
        <v>0</v>
      </c>
      <c r="W438" s="187">
        <f t="shared" si="114"/>
        <v>2.0099999999999794</v>
      </c>
      <c r="AA438" s="188">
        <f t="shared" si="112"/>
        <v>0.25</v>
      </c>
      <c r="AB438" s="188">
        <f t="shared" si="113"/>
        <v>2.0099999999999794</v>
      </c>
      <c r="AC438" s="165">
        <f t="shared" si="110"/>
        <v>100000</v>
      </c>
    </row>
    <row r="439" spans="1:29" ht="12" customHeight="1" x14ac:dyDescent="0.25">
      <c r="A439" s="170" t="s">
        <v>1062</v>
      </c>
      <c r="B439" s="177">
        <v>505153</v>
      </c>
      <c r="C439" s="178">
        <v>81629.48</v>
      </c>
      <c r="D439" s="179">
        <v>24.662070614684794</v>
      </c>
      <c r="E439" s="179">
        <v>5.1534323139140419</v>
      </c>
      <c r="F439" s="180"/>
      <c r="G439" s="166">
        <f t="shared" si="98"/>
        <v>0</v>
      </c>
      <c r="H439" s="166">
        <f t="shared" si="99"/>
        <v>0</v>
      </c>
      <c r="I439" s="166">
        <f t="shared" si="100"/>
        <v>0</v>
      </c>
      <c r="J439" s="166">
        <f t="shared" si="97"/>
        <v>0</v>
      </c>
      <c r="L439" s="189">
        <f t="shared" si="101"/>
        <v>0</v>
      </c>
      <c r="M439" s="191">
        <f t="shared" si="102"/>
        <v>0</v>
      </c>
      <c r="N439" s="191">
        <f t="shared" si="102"/>
        <v>0</v>
      </c>
      <c r="O439" s="189">
        <f t="shared" si="103"/>
        <v>0</v>
      </c>
      <c r="P439" s="191">
        <f t="shared" si="104"/>
        <v>0</v>
      </c>
      <c r="Q439" s="191">
        <f t="shared" si="104"/>
        <v>0</v>
      </c>
      <c r="R439" s="189">
        <f t="shared" si="105"/>
        <v>0</v>
      </c>
      <c r="S439" s="191">
        <f t="shared" si="106"/>
        <v>0</v>
      </c>
      <c r="T439" s="191">
        <f t="shared" si="106"/>
        <v>0</v>
      </c>
      <c r="W439" s="187">
        <f t="shared" si="114"/>
        <v>2.0149999999999793</v>
      </c>
      <c r="AA439" s="188">
        <f t="shared" si="112"/>
        <v>0.25</v>
      </c>
      <c r="AB439" s="188">
        <f t="shared" si="113"/>
        <v>2.0149999999999793</v>
      </c>
      <c r="AC439" s="165">
        <f t="shared" si="110"/>
        <v>100000</v>
      </c>
    </row>
    <row r="440" spans="1:29" ht="12" customHeight="1" x14ac:dyDescent="0.25">
      <c r="A440" s="170" t="s">
        <v>1063</v>
      </c>
      <c r="B440" s="177">
        <v>505170</v>
      </c>
      <c r="C440" s="178">
        <v>227363.02</v>
      </c>
      <c r="D440" s="179">
        <v>0</v>
      </c>
      <c r="E440" s="179">
        <v>2.8988883064625021E-2</v>
      </c>
      <c r="F440" s="180"/>
      <c r="G440" s="166">
        <f t="shared" si="98"/>
        <v>0</v>
      </c>
      <c r="H440" s="166">
        <f t="shared" si="99"/>
        <v>0</v>
      </c>
      <c r="I440" s="166">
        <f t="shared" si="100"/>
        <v>0</v>
      </c>
      <c r="J440" s="166">
        <f t="shared" si="97"/>
        <v>0</v>
      </c>
      <c r="L440" s="189">
        <f t="shared" si="101"/>
        <v>0</v>
      </c>
      <c r="M440" s="191">
        <f t="shared" si="102"/>
        <v>0</v>
      </c>
      <c r="N440" s="191">
        <f t="shared" si="102"/>
        <v>0</v>
      </c>
      <c r="O440" s="189">
        <f t="shared" si="103"/>
        <v>0</v>
      </c>
      <c r="P440" s="191">
        <f t="shared" si="104"/>
        <v>0</v>
      </c>
      <c r="Q440" s="191">
        <f t="shared" si="104"/>
        <v>0</v>
      </c>
      <c r="R440" s="189">
        <f t="shared" si="105"/>
        <v>0</v>
      </c>
      <c r="S440" s="191">
        <f t="shared" si="106"/>
        <v>0</v>
      </c>
      <c r="T440" s="191">
        <f t="shared" si="106"/>
        <v>0</v>
      </c>
      <c r="W440" s="187">
        <f t="shared" si="114"/>
        <v>2.0199999999999791</v>
      </c>
      <c r="AA440" s="188">
        <f t="shared" si="112"/>
        <v>0.25</v>
      </c>
      <c r="AB440" s="188">
        <f t="shared" si="113"/>
        <v>2.0199999999999791</v>
      </c>
      <c r="AC440" s="165">
        <f t="shared" si="110"/>
        <v>100000</v>
      </c>
    </row>
    <row r="441" spans="1:29" ht="12" customHeight="1" x14ac:dyDescent="0.25">
      <c r="A441" s="170" t="s">
        <v>1064</v>
      </c>
      <c r="B441" s="177">
        <v>505196</v>
      </c>
      <c r="C441" s="178">
        <v>167445.82999999999</v>
      </c>
      <c r="D441" s="179">
        <v>0</v>
      </c>
      <c r="E441" s="179">
        <v>0</v>
      </c>
      <c r="F441" s="180"/>
      <c r="G441" s="166">
        <f t="shared" si="98"/>
        <v>0</v>
      </c>
      <c r="H441" s="166">
        <f t="shared" si="99"/>
        <v>0</v>
      </c>
      <c r="I441" s="166">
        <f t="shared" si="100"/>
        <v>0</v>
      </c>
      <c r="J441" s="166">
        <f t="shared" si="97"/>
        <v>0</v>
      </c>
      <c r="L441" s="189">
        <f t="shared" si="101"/>
        <v>0</v>
      </c>
      <c r="M441" s="191">
        <f t="shared" si="102"/>
        <v>0</v>
      </c>
      <c r="N441" s="191">
        <f t="shared" si="102"/>
        <v>0</v>
      </c>
      <c r="O441" s="189">
        <f t="shared" si="103"/>
        <v>0</v>
      </c>
      <c r="P441" s="191">
        <f t="shared" si="104"/>
        <v>0</v>
      </c>
      <c r="Q441" s="191">
        <f t="shared" si="104"/>
        <v>0</v>
      </c>
      <c r="R441" s="189">
        <f t="shared" si="105"/>
        <v>0</v>
      </c>
      <c r="S441" s="191">
        <f t="shared" si="106"/>
        <v>0</v>
      </c>
      <c r="T441" s="191">
        <f t="shared" si="106"/>
        <v>0</v>
      </c>
      <c r="W441" s="187">
        <f t="shared" si="114"/>
        <v>2.024999999999979</v>
      </c>
      <c r="AA441" s="188">
        <f t="shared" si="112"/>
        <v>0.25</v>
      </c>
      <c r="AB441" s="188">
        <f t="shared" si="113"/>
        <v>2.024999999999979</v>
      </c>
      <c r="AC441" s="165">
        <f t="shared" si="110"/>
        <v>100000</v>
      </c>
    </row>
    <row r="442" spans="1:29" ht="12" customHeight="1" x14ac:dyDescent="0.25">
      <c r="A442" s="170" t="s">
        <v>1065</v>
      </c>
      <c r="B442" s="177">
        <v>505200</v>
      </c>
      <c r="C442" s="178">
        <v>133793.97</v>
      </c>
      <c r="D442" s="179">
        <v>14.940882612273185</v>
      </c>
      <c r="E442" s="179">
        <v>119.68187355528804</v>
      </c>
      <c r="F442" s="180"/>
      <c r="G442" s="166">
        <f t="shared" si="98"/>
        <v>0</v>
      </c>
      <c r="H442" s="166">
        <f t="shared" si="99"/>
        <v>1</v>
      </c>
      <c r="I442" s="166">
        <f t="shared" si="100"/>
        <v>0</v>
      </c>
      <c r="J442" s="166">
        <f t="shared" si="97"/>
        <v>1</v>
      </c>
      <c r="L442" s="189">
        <f t="shared" si="101"/>
        <v>0</v>
      </c>
      <c r="M442" s="191">
        <f t="shared" si="102"/>
        <v>0</v>
      </c>
      <c r="N442" s="191">
        <f t="shared" si="102"/>
        <v>0</v>
      </c>
      <c r="O442" s="189">
        <f t="shared" si="103"/>
        <v>133793.97</v>
      </c>
      <c r="P442" s="191">
        <f t="shared" si="104"/>
        <v>0.14940882612273185</v>
      </c>
      <c r="Q442" s="191">
        <f t="shared" si="104"/>
        <v>1.1968187355528803</v>
      </c>
      <c r="R442" s="189">
        <f t="shared" si="105"/>
        <v>0</v>
      </c>
      <c r="S442" s="191">
        <f t="shared" si="106"/>
        <v>0</v>
      </c>
      <c r="T442" s="191">
        <f t="shared" si="106"/>
        <v>0</v>
      </c>
      <c r="W442" s="187">
        <f t="shared" si="114"/>
        <v>2.0299999999999789</v>
      </c>
      <c r="AA442" s="188">
        <f t="shared" si="112"/>
        <v>0.25</v>
      </c>
      <c r="AB442" s="188">
        <f t="shared" si="113"/>
        <v>2.0299999999999789</v>
      </c>
      <c r="AC442" s="165">
        <f t="shared" si="110"/>
        <v>100000</v>
      </c>
    </row>
    <row r="443" spans="1:29" ht="12" customHeight="1" x14ac:dyDescent="0.25">
      <c r="A443" s="170" t="s">
        <v>1066</v>
      </c>
      <c r="B443" s="177">
        <v>505226</v>
      </c>
      <c r="C443" s="178">
        <v>64530.05</v>
      </c>
      <c r="D443" s="179">
        <v>0</v>
      </c>
      <c r="E443" s="179">
        <v>0</v>
      </c>
      <c r="F443" s="180"/>
      <c r="G443" s="166">
        <f t="shared" si="98"/>
        <v>0</v>
      </c>
      <c r="H443" s="166">
        <f t="shared" si="99"/>
        <v>0</v>
      </c>
      <c r="I443" s="166">
        <f t="shared" si="100"/>
        <v>0</v>
      </c>
      <c r="J443" s="166">
        <f t="shared" si="97"/>
        <v>0</v>
      </c>
      <c r="L443" s="189">
        <f t="shared" si="101"/>
        <v>0</v>
      </c>
      <c r="M443" s="191">
        <f t="shared" si="102"/>
        <v>0</v>
      </c>
      <c r="N443" s="191">
        <f t="shared" si="102"/>
        <v>0</v>
      </c>
      <c r="O443" s="189">
        <f t="shared" si="103"/>
        <v>0</v>
      </c>
      <c r="P443" s="191">
        <f t="shared" si="104"/>
        <v>0</v>
      </c>
      <c r="Q443" s="191">
        <f t="shared" si="104"/>
        <v>0</v>
      </c>
      <c r="R443" s="189">
        <f t="shared" si="105"/>
        <v>0</v>
      </c>
      <c r="S443" s="191">
        <f t="shared" si="106"/>
        <v>0</v>
      </c>
      <c r="T443" s="191">
        <f t="shared" si="106"/>
        <v>0</v>
      </c>
      <c r="W443" s="187">
        <f t="shared" si="114"/>
        <v>2.0349999999999788</v>
      </c>
      <c r="AA443" s="188">
        <f t="shared" si="112"/>
        <v>0.25</v>
      </c>
      <c r="AB443" s="188">
        <f t="shared" si="113"/>
        <v>2.0349999999999788</v>
      </c>
      <c r="AC443" s="165">
        <f t="shared" si="110"/>
        <v>100000</v>
      </c>
    </row>
    <row r="444" spans="1:29" ht="12" customHeight="1" x14ac:dyDescent="0.25">
      <c r="A444" s="170" t="s">
        <v>1067</v>
      </c>
      <c r="B444" s="177">
        <v>505234</v>
      </c>
      <c r="C444" s="178">
        <v>769292.87</v>
      </c>
      <c r="D444" s="179">
        <v>146.93386928179902</v>
      </c>
      <c r="E444" s="179">
        <v>20.230875141218974</v>
      </c>
      <c r="F444" s="180"/>
      <c r="G444" s="166">
        <f t="shared" si="98"/>
        <v>1</v>
      </c>
      <c r="H444" s="166">
        <f t="shared" si="99"/>
        <v>0</v>
      </c>
      <c r="I444" s="166">
        <f t="shared" si="100"/>
        <v>0</v>
      </c>
      <c r="J444" s="166">
        <f t="shared" si="97"/>
        <v>1</v>
      </c>
      <c r="L444" s="189">
        <f t="shared" si="101"/>
        <v>769292.87</v>
      </c>
      <c r="M444" s="191">
        <f t="shared" si="102"/>
        <v>1.4693386928179901</v>
      </c>
      <c r="N444" s="191">
        <f t="shared" si="102"/>
        <v>0.20230875141218974</v>
      </c>
      <c r="O444" s="189">
        <f t="shared" si="103"/>
        <v>0</v>
      </c>
      <c r="P444" s="191">
        <f t="shared" si="104"/>
        <v>0</v>
      </c>
      <c r="Q444" s="191">
        <f t="shared" si="104"/>
        <v>0</v>
      </c>
      <c r="R444" s="189">
        <f t="shared" si="105"/>
        <v>0</v>
      </c>
      <c r="S444" s="191">
        <f t="shared" si="106"/>
        <v>0</v>
      </c>
      <c r="T444" s="191">
        <f t="shared" si="106"/>
        <v>0</v>
      </c>
      <c r="W444" s="187">
        <f t="shared" si="114"/>
        <v>2.0399999999999787</v>
      </c>
      <c r="AA444" s="188">
        <f t="shared" si="112"/>
        <v>0.25</v>
      </c>
      <c r="AB444" s="188">
        <f t="shared" si="113"/>
        <v>2.0399999999999787</v>
      </c>
      <c r="AC444" s="165">
        <f t="shared" si="110"/>
        <v>100000</v>
      </c>
    </row>
    <row r="445" spans="1:29" ht="12" customHeight="1" x14ac:dyDescent="0.25">
      <c r="A445" s="170" t="s">
        <v>1068</v>
      </c>
      <c r="B445" s="177">
        <v>505242</v>
      </c>
      <c r="C445" s="178">
        <v>250616.37</v>
      </c>
      <c r="D445" s="179">
        <v>272.66581588425367</v>
      </c>
      <c r="E445" s="179">
        <v>12.636165785977987</v>
      </c>
      <c r="F445" s="180"/>
      <c r="G445" s="166">
        <f t="shared" si="98"/>
        <v>1</v>
      </c>
      <c r="H445" s="166">
        <f t="shared" si="99"/>
        <v>0</v>
      </c>
      <c r="I445" s="166">
        <f t="shared" si="100"/>
        <v>0</v>
      </c>
      <c r="J445" s="166">
        <f t="shared" si="97"/>
        <v>1</v>
      </c>
      <c r="L445" s="189">
        <f t="shared" si="101"/>
        <v>250616.37</v>
      </c>
      <c r="M445" s="191">
        <f t="shared" si="102"/>
        <v>2.7266581588425369</v>
      </c>
      <c r="N445" s="191">
        <f t="shared" si="102"/>
        <v>0.12636165785977987</v>
      </c>
      <c r="O445" s="189">
        <f t="shared" si="103"/>
        <v>0</v>
      </c>
      <c r="P445" s="191">
        <f t="shared" si="104"/>
        <v>0</v>
      </c>
      <c r="Q445" s="191">
        <f t="shared" si="104"/>
        <v>0</v>
      </c>
      <c r="R445" s="189">
        <f t="shared" si="105"/>
        <v>0</v>
      </c>
      <c r="S445" s="191">
        <f t="shared" si="106"/>
        <v>0</v>
      </c>
      <c r="T445" s="191">
        <f t="shared" si="106"/>
        <v>0</v>
      </c>
      <c r="W445" s="187">
        <f t="shared" si="114"/>
        <v>2.0449999999999786</v>
      </c>
      <c r="AA445" s="188">
        <f t="shared" si="112"/>
        <v>0.25</v>
      </c>
      <c r="AB445" s="188">
        <f t="shared" si="113"/>
        <v>2.0449999999999786</v>
      </c>
      <c r="AC445" s="165">
        <f t="shared" si="110"/>
        <v>100000</v>
      </c>
    </row>
    <row r="446" spans="1:29" ht="12" customHeight="1" x14ac:dyDescent="0.25">
      <c r="A446" s="170" t="s">
        <v>1069</v>
      </c>
      <c r="B446" s="177">
        <v>505251</v>
      </c>
      <c r="C446" s="178">
        <v>73481.899999999994</v>
      </c>
      <c r="D446" s="179">
        <v>0</v>
      </c>
      <c r="E446" s="179">
        <v>0</v>
      </c>
      <c r="F446" s="180"/>
      <c r="G446" s="166">
        <f t="shared" si="98"/>
        <v>0</v>
      </c>
      <c r="H446" s="166">
        <f t="shared" si="99"/>
        <v>0</v>
      </c>
      <c r="I446" s="166">
        <f t="shared" si="100"/>
        <v>0</v>
      </c>
      <c r="J446" s="166">
        <f t="shared" si="97"/>
        <v>0</v>
      </c>
      <c r="L446" s="189">
        <f t="shared" si="101"/>
        <v>0</v>
      </c>
      <c r="M446" s="191">
        <f t="shared" si="102"/>
        <v>0</v>
      </c>
      <c r="N446" s="191">
        <f t="shared" si="102"/>
        <v>0</v>
      </c>
      <c r="O446" s="189">
        <f t="shared" si="103"/>
        <v>0</v>
      </c>
      <c r="P446" s="191">
        <f t="shared" si="104"/>
        <v>0</v>
      </c>
      <c r="Q446" s="191">
        <f t="shared" si="104"/>
        <v>0</v>
      </c>
      <c r="R446" s="189">
        <f t="shared" si="105"/>
        <v>0</v>
      </c>
      <c r="S446" s="191">
        <f t="shared" si="106"/>
        <v>0</v>
      </c>
      <c r="T446" s="191">
        <f t="shared" si="106"/>
        <v>0</v>
      </c>
      <c r="W446" s="187">
        <f t="shared" si="114"/>
        <v>2.0499999999999785</v>
      </c>
      <c r="AA446" s="188">
        <f t="shared" si="112"/>
        <v>0.25</v>
      </c>
      <c r="AB446" s="188">
        <f t="shared" si="113"/>
        <v>2.0499999999999785</v>
      </c>
      <c r="AC446" s="165">
        <f t="shared" si="110"/>
        <v>100000</v>
      </c>
    </row>
    <row r="447" spans="1:29" ht="12" customHeight="1" x14ac:dyDescent="0.25">
      <c r="A447" s="170" t="s">
        <v>1070</v>
      </c>
      <c r="B447" s="177">
        <v>505277</v>
      </c>
      <c r="C447" s="178">
        <v>17240.599999999999</v>
      </c>
      <c r="D447" s="179">
        <v>0</v>
      </c>
      <c r="E447" s="179">
        <v>0</v>
      </c>
      <c r="F447" s="180"/>
      <c r="G447" s="166">
        <f t="shared" si="98"/>
        <v>0</v>
      </c>
      <c r="H447" s="166">
        <f t="shared" si="99"/>
        <v>0</v>
      </c>
      <c r="I447" s="166">
        <f t="shared" si="100"/>
        <v>0</v>
      </c>
      <c r="J447" s="166">
        <f t="shared" si="97"/>
        <v>0</v>
      </c>
      <c r="L447" s="189">
        <f t="shared" si="101"/>
        <v>0</v>
      </c>
      <c r="M447" s="191">
        <f t="shared" si="102"/>
        <v>0</v>
      </c>
      <c r="N447" s="191">
        <f t="shared" si="102"/>
        <v>0</v>
      </c>
      <c r="O447" s="189">
        <f t="shared" si="103"/>
        <v>0</v>
      </c>
      <c r="P447" s="191">
        <f t="shared" si="104"/>
        <v>0</v>
      </c>
      <c r="Q447" s="191">
        <f t="shared" si="104"/>
        <v>0</v>
      </c>
      <c r="R447" s="189">
        <f t="shared" si="105"/>
        <v>0</v>
      </c>
      <c r="S447" s="191">
        <f t="shared" si="106"/>
        <v>0</v>
      </c>
      <c r="T447" s="191">
        <f t="shared" si="106"/>
        <v>0</v>
      </c>
      <c r="W447" s="187">
        <f t="shared" si="114"/>
        <v>2.0549999999999784</v>
      </c>
      <c r="AA447" s="188">
        <f t="shared" si="112"/>
        <v>0.25</v>
      </c>
      <c r="AB447" s="188">
        <f t="shared" si="113"/>
        <v>2.0549999999999784</v>
      </c>
      <c r="AC447" s="165">
        <f t="shared" si="110"/>
        <v>100000</v>
      </c>
    </row>
    <row r="448" spans="1:29" ht="12" customHeight="1" x14ac:dyDescent="0.25">
      <c r="A448" s="170" t="s">
        <v>1071</v>
      </c>
      <c r="B448" s="177">
        <v>505285</v>
      </c>
      <c r="C448" s="178">
        <v>321379.97000000003</v>
      </c>
      <c r="D448" s="179">
        <v>0</v>
      </c>
      <c r="E448" s="179">
        <v>0</v>
      </c>
      <c r="F448" s="180"/>
      <c r="G448" s="166">
        <f t="shared" si="98"/>
        <v>0</v>
      </c>
      <c r="H448" s="166">
        <f t="shared" si="99"/>
        <v>0</v>
      </c>
      <c r="I448" s="166">
        <f t="shared" si="100"/>
        <v>0</v>
      </c>
      <c r="J448" s="166">
        <f t="shared" si="97"/>
        <v>0</v>
      </c>
      <c r="L448" s="189">
        <f t="shared" si="101"/>
        <v>0</v>
      </c>
      <c r="M448" s="191">
        <f t="shared" si="102"/>
        <v>0</v>
      </c>
      <c r="N448" s="191">
        <f t="shared" si="102"/>
        <v>0</v>
      </c>
      <c r="O448" s="189">
        <f t="shared" si="103"/>
        <v>0</v>
      </c>
      <c r="P448" s="191">
        <f t="shared" si="104"/>
        <v>0</v>
      </c>
      <c r="Q448" s="191">
        <f t="shared" si="104"/>
        <v>0</v>
      </c>
      <c r="R448" s="189">
        <f t="shared" si="105"/>
        <v>0</v>
      </c>
      <c r="S448" s="191">
        <f t="shared" si="106"/>
        <v>0</v>
      </c>
      <c r="T448" s="191">
        <f t="shared" si="106"/>
        <v>0</v>
      </c>
      <c r="W448" s="187">
        <f t="shared" si="114"/>
        <v>2.0599999999999783</v>
      </c>
      <c r="AA448" s="188">
        <f t="shared" si="112"/>
        <v>0.25</v>
      </c>
      <c r="AB448" s="188">
        <f t="shared" si="113"/>
        <v>2.0599999999999783</v>
      </c>
      <c r="AC448" s="165">
        <f t="shared" si="110"/>
        <v>100000</v>
      </c>
    </row>
    <row r="449" spans="1:29" ht="12" customHeight="1" x14ac:dyDescent="0.25">
      <c r="A449" s="170" t="s">
        <v>1072</v>
      </c>
      <c r="B449" s="177">
        <v>505307</v>
      </c>
      <c r="C449" s="178">
        <v>339255.31</v>
      </c>
      <c r="D449" s="179">
        <v>2.8199676520906967</v>
      </c>
      <c r="E449" s="179">
        <v>54.434296105785343</v>
      </c>
      <c r="F449" s="180"/>
      <c r="G449" s="166">
        <f t="shared" si="98"/>
        <v>0</v>
      </c>
      <c r="H449" s="166">
        <f t="shared" si="99"/>
        <v>1</v>
      </c>
      <c r="I449" s="166">
        <f t="shared" si="100"/>
        <v>0</v>
      </c>
      <c r="J449" s="166">
        <f t="shared" si="97"/>
        <v>1</v>
      </c>
      <c r="L449" s="189">
        <f t="shared" si="101"/>
        <v>0</v>
      </c>
      <c r="M449" s="191">
        <f t="shared" si="102"/>
        <v>0</v>
      </c>
      <c r="N449" s="191">
        <f t="shared" si="102"/>
        <v>0</v>
      </c>
      <c r="O449" s="189">
        <f t="shared" si="103"/>
        <v>339255.31</v>
      </c>
      <c r="P449" s="191">
        <f t="shared" si="104"/>
        <v>2.8199676520906967E-2</v>
      </c>
      <c r="Q449" s="191">
        <f t="shared" si="104"/>
        <v>0.5443429610578534</v>
      </c>
      <c r="R449" s="189">
        <f t="shared" si="105"/>
        <v>0</v>
      </c>
      <c r="S449" s="191">
        <f t="shared" si="106"/>
        <v>0</v>
      </c>
      <c r="T449" s="191">
        <f t="shared" si="106"/>
        <v>0</v>
      </c>
      <c r="W449" s="187">
        <f t="shared" si="114"/>
        <v>2.0649999999999782</v>
      </c>
      <c r="AA449" s="188">
        <f t="shared" si="112"/>
        <v>0.25</v>
      </c>
      <c r="AB449" s="188">
        <f t="shared" si="113"/>
        <v>2.0649999999999782</v>
      </c>
      <c r="AC449" s="165">
        <f t="shared" si="110"/>
        <v>100000</v>
      </c>
    </row>
    <row r="450" spans="1:29" ht="12" customHeight="1" x14ac:dyDescent="0.25">
      <c r="A450" s="170" t="s">
        <v>1073</v>
      </c>
      <c r="B450" s="177">
        <v>505315</v>
      </c>
      <c r="C450" s="178">
        <v>12528297.09</v>
      </c>
      <c r="D450" s="179">
        <v>14.104892606757302</v>
      </c>
      <c r="E450" s="179">
        <v>3.9127453354476609</v>
      </c>
      <c r="F450" s="180"/>
      <c r="G450" s="166">
        <f t="shared" si="98"/>
        <v>0</v>
      </c>
      <c r="H450" s="166">
        <f t="shared" si="99"/>
        <v>0</v>
      </c>
      <c r="I450" s="166">
        <f t="shared" si="100"/>
        <v>0</v>
      </c>
      <c r="J450" s="166">
        <f t="shared" si="97"/>
        <v>0</v>
      </c>
      <c r="L450" s="189">
        <f t="shared" si="101"/>
        <v>0</v>
      </c>
      <c r="M450" s="191">
        <f t="shared" si="102"/>
        <v>0</v>
      </c>
      <c r="N450" s="191">
        <f t="shared" si="102"/>
        <v>0</v>
      </c>
      <c r="O450" s="189">
        <f t="shared" si="103"/>
        <v>0</v>
      </c>
      <c r="P450" s="191">
        <f t="shared" si="104"/>
        <v>0</v>
      </c>
      <c r="Q450" s="191">
        <f t="shared" si="104"/>
        <v>0</v>
      </c>
      <c r="R450" s="189">
        <f t="shared" si="105"/>
        <v>0</v>
      </c>
      <c r="S450" s="191">
        <f t="shared" si="106"/>
        <v>0</v>
      </c>
      <c r="T450" s="191">
        <f t="shared" si="106"/>
        <v>0</v>
      </c>
      <c r="W450" s="187">
        <f t="shared" si="114"/>
        <v>2.0699999999999781</v>
      </c>
      <c r="AA450" s="188">
        <f t="shared" si="112"/>
        <v>0.25</v>
      </c>
      <c r="AB450" s="188">
        <f t="shared" si="113"/>
        <v>2.0699999999999781</v>
      </c>
      <c r="AC450" s="165">
        <f t="shared" si="110"/>
        <v>100000</v>
      </c>
    </row>
    <row r="451" spans="1:29" ht="12" customHeight="1" x14ac:dyDescent="0.25">
      <c r="A451" s="170" t="s">
        <v>1074</v>
      </c>
      <c r="B451" s="177">
        <v>505323</v>
      </c>
      <c r="C451" s="178">
        <v>122561.82</v>
      </c>
      <c r="D451" s="179">
        <v>0</v>
      </c>
      <c r="E451" s="179">
        <v>0</v>
      </c>
      <c r="F451" s="180"/>
      <c r="G451" s="166">
        <f t="shared" si="98"/>
        <v>0</v>
      </c>
      <c r="H451" s="166">
        <f t="shared" si="99"/>
        <v>0</v>
      </c>
      <c r="I451" s="166">
        <f t="shared" si="100"/>
        <v>0</v>
      </c>
      <c r="J451" s="166">
        <f t="shared" ref="J451:J514" si="115">IF(OR(AND(ISNUMBER(D451),D451&gt;=$D$1),AND(ISNUMBER(E451),E451&gt;=$E$1)),1,0)</f>
        <v>0</v>
      </c>
      <c r="L451" s="189">
        <f t="shared" si="101"/>
        <v>0</v>
      </c>
      <c r="M451" s="191">
        <f t="shared" si="102"/>
        <v>0</v>
      </c>
      <c r="N451" s="191">
        <f t="shared" si="102"/>
        <v>0</v>
      </c>
      <c r="O451" s="189">
        <f t="shared" si="103"/>
        <v>0</v>
      </c>
      <c r="P451" s="191">
        <f t="shared" si="104"/>
        <v>0</v>
      </c>
      <c r="Q451" s="191">
        <f t="shared" si="104"/>
        <v>0</v>
      </c>
      <c r="R451" s="189">
        <f t="shared" si="105"/>
        <v>0</v>
      </c>
      <c r="S451" s="191">
        <f t="shared" si="106"/>
        <v>0</v>
      </c>
      <c r="T451" s="191">
        <f t="shared" si="106"/>
        <v>0</v>
      </c>
      <c r="W451" s="187">
        <f t="shared" si="114"/>
        <v>2.074999999999978</v>
      </c>
      <c r="AA451" s="188">
        <f t="shared" si="112"/>
        <v>0.25</v>
      </c>
      <c r="AB451" s="188">
        <f t="shared" si="113"/>
        <v>2.074999999999978</v>
      </c>
      <c r="AC451" s="165">
        <f t="shared" si="110"/>
        <v>100000</v>
      </c>
    </row>
    <row r="452" spans="1:29" ht="12" customHeight="1" x14ac:dyDescent="0.25">
      <c r="A452" s="170" t="s">
        <v>1075</v>
      </c>
      <c r="B452" s="177">
        <v>505331</v>
      </c>
      <c r="C452" s="178">
        <v>135202.23000000001</v>
      </c>
      <c r="D452" s="179">
        <v>198.76937680687664</v>
      </c>
      <c r="E452" s="179">
        <v>10.25077027205838</v>
      </c>
      <c r="F452" s="180"/>
      <c r="G452" s="166">
        <f t="shared" ref="G452:G515" si="116">IF(AND(ISNUMBER(D452),D452&gt;=$D$1),1,0)</f>
        <v>1</v>
      </c>
      <c r="H452" s="166">
        <f t="shared" ref="H452:H515" si="117">IF(AND(ISNUMBER(E452),E452&gt;=$E$1),1,0)</f>
        <v>0</v>
      </c>
      <c r="I452" s="166">
        <f t="shared" ref="I452:I515" si="118">G452*H452</f>
        <v>0</v>
      </c>
      <c r="J452" s="166">
        <f t="shared" si="115"/>
        <v>1</v>
      </c>
      <c r="L452" s="189">
        <f t="shared" ref="L452:L515" si="119">IF($G452=1,C452,0)</f>
        <v>135202.23000000001</v>
      </c>
      <c r="M452" s="191">
        <f t="shared" ref="M452:N515" si="120">IF($G452=1,D452,0)/100</f>
        <v>1.9876937680687663</v>
      </c>
      <c r="N452" s="191">
        <f t="shared" si="120"/>
        <v>0.10250770272058381</v>
      </c>
      <c r="O452" s="189">
        <f t="shared" ref="O452:O515" si="121">IF($H452=1,C452,0)</f>
        <v>0</v>
      </c>
      <c r="P452" s="191">
        <f t="shared" ref="P452:Q515" si="122">IF($H452=1,D452,0)/100</f>
        <v>0</v>
      </c>
      <c r="Q452" s="191">
        <f t="shared" si="122"/>
        <v>0</v>
      </c>
      <c r="R452" s="189">
        <f t="shared" ref="R452:R515" si="123">IF($I452=1,C452,0)</f>
        <v>0</v>
      </c>
      <c r="S452" s="191">
        <f t="shared" ref="S452:T515" si="124">IF($I452=1,D452,0)/100</f>
        <v>0</v>
      </c>
      <c r="T452" s="191">
        <f t="shared" si="124"/>
        <v>0</v>
      </c>
      <c r="W452" s="187">
        <f t="shared" si="114"/>
        <v>2.0799999999999779</v>
      </c>
      <c r="AA452" s="188">
        <f t="shared" si="112"/>
        <v>0.25</v>
      </c>
      <c r="AB452" s="188">
        <f t="shared" si="113"/>
        <v>2.0799999999999779</v>
      </c>
      <c r="AC452" s="165">
        <f t="shared" si="110"/>
        <v>100000</v>
      </c>
    </row>
    <row r="453" spans="1:29" ht="12" customHeight="1" x14ac:dyDescent="0.25">
      <c r="A453" s="170" t="s">
        <v>1076</v>
      </c>
      <c r="B453" s="177">
        <v>505340</v>
      </c>
      <c r="C453" s="178">
        <v>91596.95</v>
      </c>
      <c r="D453" s="179">
        <v>0</v>
      </c>
      <c r="E453" s="179">
        <v>0</v>
      </c>
      <c r="F453" s="180"/>
      <c r="G453" s="166">
        <f t="shared" si="116"/>
        <v>0</v>
      </c>
      <c r="H453" s="166">
        <f t="shared" si="117"/>
        <v>0</v>
      </c>
      <c r="I453" s="166">
        <f t="shared" si="118"/>
        <v>0</v>
      </c>
      <c r="J453" s="166">
        <f t="shared" si="115"/>
        <v>0</v>
      </c>
      <c r="L453" s="189">
        <f t="shared" si="119"/>
        <v>0</v>
      </c>
      <c r="M453" s="191">
        <f t="shared" si="120"/>
        <v>0</v>
      </c>
      <c r="N453" s="191">
        <f t="shared" si="120"/>
        <v>0</v>
      </c>
      <c r="O453" s="189">
        <f t="shared" si="121"/>
        <v>0</v>
      </c>
      <c r="P453" s="191">
        <f t="shared" si="122"/>
        <v>0</v>
      </c>
      <c r="Q453" s="191">
        <f t="shared" si="122"/>
        <v>0</v>
      </c>
      <c r="R453" s="189">
        <f t="shared" si="123"/>
        <v>0</v>
      </c>
      <c r="S453" s="191">
        <f t="shared" si="124"/>
        <v>0</v>
      </c>
      <c r="T453" s="191">
        <f t="shared" si="124"/>
        <v>0</v>
      </c>
      <c r="W453" s="187">
        <f t="shared" si="114"/>
        <v>2.0849999999999778</v>
      </c>
      <c r="AA453" s="188">
        <f t="shared" si="112"/>
        <v>0.25</v>
      </c>
      <c r="AB453" s="188">
        <f t="shared" si="113"/>
        <v>2.0849999999999778</v>
      </c>
      <c r="AC453" s="165">
        <f t="shared" si="110"/>
        <v>100000</v>
      </c>
    </row>
    <row r="454" spans="1:29" ht="12" customHeight="1" x14ac:dyDescent="0.25">
      <c r="A454" s="170" t="s">
        <v>846</v>
      </c>
      <c r="B454" s="177">
        <v>505358</v>
      </c>
      <c r="C454" s="178">
        <v>253347.86</v>
      </c>
      <c r="D454" s="179">
        <v>32.790571035413521</v>
      </c>
      <c r="E454" s="179">
        <v>2.1254333863329258</v>
      </c>
      <c r="F454" s="180"/>
      <c r="G454" s="166">
        <f t="shared" si="116"/>
        <v>0</v>
      </c>
      <c r="H454" s="166">
        <f t="shared" si="117"/>
        <v>0</v>
      </c>
      <c r="I454" s="166">
        <f t="shared" si="118"/>
        <v>0</v>
      </c>
      <c r="J454" s="166">
        <f t="shared" si="115"/>
        <v>0</v>
      </c>
      <c r="L454" s="189">
        <f t="shared" si="119"/>
        <v>0</v>
      </c>
      <c r="M454" s="191">
        <f t="shared" si="120"/>
        <v>0</v>
      </c>
      <c r="N454" s="191">
        <f t="shared" si="120"/>
        <v>0</v>
      </c>
      <c r="O454" s="189">
        <f t="shared" si="121"/>
        <v>0</v>
      </c>
      <c r="P454" s="191">
        <f t="shared" si="122"/>
        <v>0</v>
      </c>
      <c r="Q454" s="191">
        <f t="shared" si="122"/>
        <v>0</v>
      </c>
      <c r="R454" s="189">
        <f t="shared" si="123"/>
        <v>0</v>
      </c>
      <c r="S454" s="191">
        <f t="shared" si="124"/>
        <v>0</v>
      </c>
      <c r="T454" s="191">
        <f t="shared" si="124"/>
        <v>0</v>
      </c>
      <c r="W454" s="187">
        <f t="shared" si="114"/>
        <v>2.0899999999999777</v>
      </c>
      <c r="AA454" s="188">
        <f t="shared" si="112"/>
        <v>0.25</v>
      </c>
      <c r="AB454" s="188">
        <f t="shared" si="113"/>
        <v>2.0899999999999777</v>
      </c>
      <c r="AC454" s="165">
        <f t="shared" si="110"/>
        <v>100000</v>
      </c>
    </row>
    <row r="455" spans="1:29" ht="12" customHeight="1" x14ac:dyDescent="0.25">
      <c r="A455" s="170" t="s">
        <v>1077</v>
      </c>
      <c r="B455" s="177">
        <v>505374</v>
      </c>
      <c r="C455" s="178">
        <v>1356952.73</v>
      </c>
      <c r="D455" s="179">
        <v>20.120051639529116</v>
      </c>
      <c r="E455" s="179">
        <v>8.1294335138704508</v>
      </c>
      <c r="F455" s="180"/>
      <c r="G455" s="166">
        <f t="shared" si="116"/>
        <v>0</v>
      </c>
      <c r="H455" s="166">
        <f t="shared" si="117"/>
        <v>0</v>
      </c>
      <c r="I455" s="166">
        <f t="shared" si="118"/>
        <v>0</v>
      </c>
      <c r="J455" s="166">
        <f t="shared" si="115"/>
        <v>0</v>
      </c>
      <c r="L455" s="189">
        <f t="shared" si="119"/>
        <v>0</v>
      </c>
      <c r="M455" s="191">
        <f t="shared" si="120"/>
        <v>0</v>
      </c>
      <c r="N455" s="191">
        <f t="shared" si="120"/>
        <v>0</v>
      </c>
      <c r="O455" s="189">
        <f t="shared" si="121"/>
        <v>0</v>
      </c>
      <c r="P455" s="191">
        <f t="shared" si="122"/>
        <v>0</v>
      </c>
      <c r="Q455" s="191">
        <f t="shared" si="122"/>
        <v>0</v>
      </c>
      <c r="R455" s="189">
        <f t="shared" si="123"/>
        <v>0</v>
      </c>
      <c r="S455" s="191">
        <f t="shared" si="124"/>
        <v>0</v>
      </c>
      <c r="T455" s="191">
        <f t="shared" si="124"/>
        <v>0</v>
      </c>
      <c r="W455" s="187">
        <f t="shared" si="114"/>
        <v>2.0949999999999775</v>
      </c>
      <c r="AA455" s="188">
        <f t="shared" si="112"/>
        <v>0.25</v>
      </c>
      <c r="AB455" s="188">
        <f t="shared" si="113"/>
        <v>2.0949999999999775</v>
      </c>
      <c r="AC455" s="165">
        <f t="shared" si="110"/>
        <v>100000</v>
      </c>
    </row>
    <row r="456" spans="1:29" ht="12" customHeight="1" x14ac:dyDescent="0.25">
      <c r="A456" s="170" t="s">
        <v>1078</v>
      </c>
      <c r="B456" s="177">
        <v>505382</v>
      </c>
      <c r="C456" s="178">
        <v>75503.69</v>
      </c>
      <c r="D456" s="179">
        <v>0</v>
      </c>
      <c r="E456" s="179">
        <v>2.9500015164821747</v>
      </c>
      <c r="F456" s="180"/>
      <c r="G456" s="166">
        <f t="shared" si="116"/>
        <v>0</v>
      </c>
      <c r="H456" s="166">
        <f t="shared" si="117"/>
        <v>0</v>
      </c>
      <c r="I456" s="166">
        <f t="shared" si="118"/>
        <v>0</v>
      </c>
      <c r="J456" s="166">
        <f t="shared" si="115"/>
        <v>0</v>
      </c>
      <c r="L456" s="189">
        <f t="shared" si="119"/>
        <v>0</v>
      </c>
      <c r="M456" s="191">
        <f t="shared" si="120"/>
        <v>0</v>
      </c>
      <c r="N456" s="191">
        <f t="shared" si="120"/>
        <v>0</v>
      </c>
      <c r="O456" s="189">
        <f t="shared" si="121"/>
        <v>0</v>
      </c>
      <c r="P456" s="191">
        <f t="shared" si="122"/>
        <v>0</v>
      </c>
      <c r="Q456" s="191">
        <f t="shared" si="122"/>
        <v>0</v>
      </c>
      <c r="R456" s="189">
        <f t="shared" si="123"/>
        <v>0</v>
      </c>
      <c r="S456" s="191">
        <f t="shared" si="124"/>
        <v>0</v>
      </c>
      <c r="T456" s="191">
        <f t="shared" si="124"/>
        <v>0</v>
      </c>
      <c r="W456" s="187">
        <f t="shared" si="114"/>
        <v>2.0999999999999774</v>
      </c>
      <c r="AA456" s="188">
        <f t="shared" si="112"/>
        <v>0.25</v>
      </c>
      <c r="AB456" s="188">
        <f t="shared" si="113"/>
        <v>2.0999999999999774</v>
      </c>
      <c r="AC456" s="165">
        <f t="shared" si="110"/>
        <v>100000</v>
      </c>
    </row>
    <row r="457" spans="1:29" ht="12" customHeight="1" x14ac:dyDescent="0.25">
      <c r="A457" s="170" t="s">
        <v>1079</v>
      </c>
      <c r="B457" s="177">
        <v>505404</v>
      </c>
      <c r="C457" s="178">
        <v>924429.03999999992</v>
      </c>
      <c r="D457" s="179">
        <v>0</v>
      </c>
      <c r="E457" s="179">
        <v>0</v>
      </c>
      <c r="F457" s="180"/>
      <c r="G457" s="166">
        <f t="shared" si="116"/>
        <v>0</v>
      </c>
      <c r="H457" s="166">
        <f t="shared" si="117"/>
        <v>0</v>
      </c>
      <c r="I457" s="166">
        <f t="shared" si="118"/>
        <v>0</v>
      </c>
      <c r="J457" s="166">
        <f t="shared" si="115"/>
        <v>0</v>
      </c>
      <c r="L457" s="189">
        <f t="shared" si="119"/>
        <v>0</v>
      </c>
      <c r="M457" s="191">
        <f t="shared" si="120"/>
        <v>0</v>
      </c>
      <c r="N457" s="191">
        <f t="shared" si="120"/>
        <v>0</v>
      </c>
      <c r="O457" s="189">
        <f t="shared" si="121"/>
        <v>0</v>
      </c>
      <c r="P457" s="191">
        <f t="shared" si="122"/>
        <v>0</v>
      </c>
      <c r="Q457" s="191">
        <f t="shared" si="122"/>
        <v>0</v>
      </c>
      <c r="R457" s="189">
        <f t="shared" si="123"/>
        <v>0</v>
      </c>
      <c r="S457" s="191">
        <f t="shared" si="124"/>
        <v>0</v>
      </c>
      <c r="T457" s="191">
        <f t="shared" si="124"/>
        <v>0</v>
      </c>
      <c r="W457" s="187">
        <f t="shared" si="114"/>
        <v>2.1049999999999773</v>
      </c>
      <c r="AA457" s="188">
        <f t="shared" si="112"/>
        <v>0.25</v>
      </c>
      <c r="AB457" s="188">
        <f t="shared" si="113"/>
        <v>2.1049999999999773</v>
      </c>
      <c r="AC457" s="165">
        <f t="shared" si="110"/>
        <v>100000</v>
      </c>
    </row>
    <row r="458" spans="1:29" ht="12" customHeight="1" x14ac:dyDescent="0.25">
      <c r="A458" s="170" t="s">
        <v>1080</v>
      </c>
      <c r="B458" s="177">
        <v>505412</v>
      </c>
      <c r="C458" s="178">
        <v>170760.6</v>
      </c>
      <c r="D458" s="179">
        <v>52.129431496492749</v>
      </c>
      <c r="E458" s="179">
        <v>4.9650680543404029</v>
      </c>
      <c r="F458" s="180"/>
      <c r="G458" s="166">
        <f t="shared" si="116"/>
        <v>0</v>
      </c>
      <c r="H458" s="166">
        <f t="shared" si="117"/>
        <v>0</v>
      </c>
      <c r="I458" s="166">
        <f t="shared" si="118"/>
        <v>0</v>
      </c>
      <c r="J458" s="166">
        <f t="shared" si="115"/>
        <v>0</v>
      </c>
      <c r="L458" s="189">
        <f t="shared" si="119"/>
        <v>0</v>
      </c>
      <c r="M458" s="191">
        <f t="shared" si="120"/>
        <v>0</v>
      </c>
      <c r="N458" s="191">
        <f t="shared" si="120"/>
        <v>0</v>
      </c>
      <c r="O458" s="189">
        <f t="shared" si="121"/>
        <v>0</v>
      </c>
      <c r="P458" s="191">
        <f t="shared" si="122"/>
        <v>0</v>
      </c>
      <c r="Q458" s="191">
        <f t="shared" si="122"/>
        <v>0</v>
      </c>
      <c r="R458" s="189">
        <f t="shared" si="123"/>
        <v>0</v>
      </c>
      <c r="S458" s="191">
        <f t="shared" si="124"/>
        <v>0</v>
      </c>
      <c r="T458" s="191">
        <f t="shared" si="124"/>
        <v>0</v>
      </c>
      <c r="W458" s="187">
        <f t="shared" si="114"/>
        <v>2.1099999999999772</v>
      </c>
      <c r="AA458" s="188">
        <f t="shared" si="112"/>
        <v>0.25</v>
      </c>
      <c r="AB458" s="188">
        <f t="shared" si="113"/>
        <v>2.1099999999999772</v>
      </c>
      <c r="AC458" s="165">
        <f t="shared" si="110"/>
        <v>100000</v>
      </c>
    </row>
    <row r="459" spans="1:29" ht="12" customHeight="1" x14ac:dyDescent="0.25">
      <c r="A459" s="170" t="s">
        <v>1081</v>
      </c>
      <c r="B459" s="177">
        <v>505421</v>
      </c>
      <c r="C459" s="178">
        <v>1255864.3699999999</v>
      </c>
      <c r="D459" s="179">
        <v>5.91353666638381</v>
      </c>
      <c r="E459" s="179">
        <v>3.9047337571970457</v>
      </c>
      <c r="F459" s="180"/>
      <c r="G459" s="166">
        <f t="shared" si="116"/>
        <v>0</v>
      </c>
      <c r="H459" s="166">
        <f t="shared" si="117"/>
        <v>0</v>
      </c>
      <c r="I459" s="166">
        <f t="shared" si="118"/>
        <v>0</v>
      </c>
      <c r="J459" s="166">
        <f t="shared" si="115"/>
        <v>0</v>
      </c>
      <c r="L459" s="189">
        <f t="shared" si="119"/>
        <v>0</v>
      </c>
      <c r="M459" s="191">
        <f t="shared" si="120"/>
        <v>0</v>
      </c>
      <c r="N459" s="191">
        <f t="shared" si="120"/>
        <v>0</v>
      </c>
      <c r="O459" s="189">
        <f t="shared" si="121"/>
        <v>0</v>
      </c>
      <c r="P459" s="191">
        <f t="shared" si="122"/>
        <v>0</v>
      </c>
      <c r="Q459" s="191">
        <f t="shared" si="122"/>
        <v>0</v>
      </c>
      <c r="R459" s="189">
        <f t="shared" si="123"/>
        <v>0</v>
      </c>
      <c r="S459" s="191">
        <f t="shared" si="124"/>
        <v>0</v>
      </c>
      <c r="T459" s="191">
        <f t="shared" si="124"/>
        <v>0</v>
      </c>
      <c r="W459" s="187">
        <f t="shared" si="114"/>
        <v>2.1149999999999771</v>
      </c>
      <c r="AA459" s="188">
        <f t="shared" si="112"/>
        <v>0.25</v>
      </c>
      <c r="AB459" s="188">
        <f t="shared" si="113"/>
        <v>2.1149999999999771</v>
      </c>
      <c r="AC459" s="165">
        <f t="shared" si="110"/>
        <v>100000</v>
      </c>
    </row>
    <row r="460" spans="1:29" ht="12" customHeight="1" x14ac:dyDescent="0.25">
      <c r="A460" s="170" t="s">
        <v>1082</v>
      </c>
      <c r="B460" s="177">
        <v>505439</v>
      </c>
      <c r="C460" s="178">
        <v>212762.88</v>
      </c>
      <c r="D460" s="179">
        <v>0</v>
      </c>
      <c r="E460" s="179">
        <v>1.9552282804218481E-2</v>
      </c>
      <c r="F460" s="180"/>
      <c r="G460" s="166">
        <f t="shared" si="116"/>
        <v>0</v>
      </c>
      <c r="H460" s="166">
        <f t="shared" si="117"/>
        <v>0</v>
      </c>
      <c r="I460" s="166">
        <f t="shared" si="118"/>
        <v>0</v>
      </c>
      <c r="J460" s="166">
        <f t="shared" si="115"/>
        <v>0</v>
      </c>
      <c r="L460" s="189">
        <f t="shared" si="119"/>
        <v>0</v>
      </c>
      <c r="M460" s="191">
        <f t="shared" si="120"/>
        <v>0</v>
      </c>
      <c r="N460" s="191">
        <f t="shared" si="120"/>
        <v>0</v>
      </c>
      <c r="O460" s="189">
        <f t="shared" si="121"/>
        <v>0</v>
      </c>
      <c r="P460" s="191">
        <f t="shared" si="122"/>
        <v>0</v>
      </c>
      <c r="Q460" s="191">
        <f t="shared" si="122"/>
        <v>0</v>
      </c>
      <c r="R460" s="189">
        <f t="shared" si="123"/>
        <v>0</v>
      </c>
      <c r="S460" s="191">
        <f t="shared" si="124"/>
        <v>0</v>
      </c>
      <c r="T460" s="191">
        <f t="shared" si="124"/>
        <v>0</v>
      </c>
      <c r="W460" s="187">
        <f t="shared" si="114"/>
        <v>2.119999999999977</v>
      </c>
      <c r="AA460" s="188">
        <f t="shared" si="112"/>
        <v>0.25</v>
      </c>
      <c r="AB460" s="188">
        <f t="shared" si="113"/>
        <v>2.119999999999977</v>
      </c>
      <c r="AC460" s="165">
        <f t="shared" si="110"/>
        <v>100000</v>
      </c>
    </row>
    <row r="461" spans="1:29" ht="12" customHeight="1" x14ac:dyDescent="0.25">
      <c r="A461" s="170" t="s">
        <v>1083</v>
      </c>
      <c r="B461" s="177">
        <v>505447</v>
      </c>
      <c r="C461" s="178">
        <v>133114.21</v>
      </c>
      <c r="D461" s="179">
        <v>0</v>
      </c>
      <c r="E461" s="179">
        <v>0</v>
      </c>
      <c r="F461" s="180"/>
      <c r="G461" s="166">
        <f t="shared" si="116"/>
        <v>0</v>
      </c>
      <c r="H461" s="166">
        <f t="shared" si="117"/>
        <v>0</v>
      </c>
      <c r="I461" s="166">
        <f t="shared" si="118"/>
        <v>0</v>
      </c>
      <c r="J461" s="166">
        <f t="shared" si="115"/>
        <v>0</v>
      </c>
      <c r="L461" s="189">
        <f t="shared" si="119"/>
        <v>0</v>
      </c>
      <c r="M461" s="191">
        <f t="shared" si="120"/>
        <v>0</v>
      </c>
      <c r="N461" s="191">
        <f t="shared" si="120"/>
        <v>0</v>
      </c>
      <c r="O461" s="189">
        <f t="shared" si="121"/>
        <v>0</v>
      </c>
      <c r="P461" s="191">
        <f t="shared" si="122"/>
        <v>0</v>
      </c>
      <c r="Q461" s="191">
        <f t="shared" si="122"/>
        <v>0</v>
      </c>
      <c r="R461" s="189">
        <f t="shared" si="123"/>
        <v>0</v>
      </c>
      <c r="S461" s="191">
        <f t="shared" si="124"/>
        <v>0</v>
      </c>
      <c r="T461" s="191">
        <f t="shared" si="124"/>
        <v>0</v>
      </c>
      <c r="W461" s="187">
        <f t="shared" si="114"/>
        <v>2.1249999999999769</v>
      </c>
      <c r="AA461" s="188">
        <f t="shared" si="112"/>
        <v>0.25</v>
      </c>
      <c r="AB461" s="188">
        <f t="shared" si="113"/>
        <v>2.1249999999999769</v>
      </c>
      <c r="AC461" s="165">
        <f t="shared" si="110"/>
        <v>100000</v>
      </c>
    </row>
    <row r="462" spans="1:29" ht="12" customHeight="1" x14ac:dyDescent="0.25">
      <c r="A462" s="170" t="s">
        <v>1084</v>
      </c>
      <c r="B462" s="177">
        <v>505455</v>
      </c>
      <c r="C462" s="178">
        <v>859558.08</v>
      </c>
      <c r="D462" s="179">
        <v>80.154684835258607</v>
      </c>
      <c r="E462" s="179">
        <v>5.5268016327645952</v>
      </c>
      <c r="F462" s="180"/>
      <c r="G462" s="166">
        <f t="shared" si="116"/>
        <v>1</v>
      </c>
      <c r="H462" s="166">
        <f t="shared" si="117"/>
        <v>0</v>
      </c>
      <c r="I462" s="166">
        <f t="shared" si="118"/>
        <v>0</v>
      </c>
      <c r="J462" s="166">
        <f t="shared" si="115"/>
        <v>1</v>
      </c>
      <c r="L462" s="189">
        <f t="shared" si="119"/>
        <v>859558.08</v>
      </c>
      <c r="M462" s="191">
        <f t="shared" si="120"/>
        <v>0.80154684835258605</v>
      </c>
      <c r="N462" s="191">
        <f t="shared" si="120"/>
        <v>5.5268016327645955E-2</v>
      </c>
      <c r="O462" s="189">
        <f t="shared" si="121"/>
        <v>0</v>
      </c>
      <c r="P462" s="191">
        <f t="shared" si="122"/>
        <v>0</v>
      </c>
      <c r="Q462" s="191">
        <f t="shared" si="122"/>
        <v>0</v>
      </c>
      <c r="R462" s="189">
        <f t="shared" si="123"/>
        <v>0</v>
      </c>
      <c r="S462" s="191">
        <f t="shared" si="124"/>
        <v>0</v>
      </c>
      <c r="T462" s="191">
        <f t="shared" si="124"/>
        <v>0</v>
      </c>
      <c r="W462" s="187">
        <f t="shared" si="114"/>
        <v>2.1299999999999768</v>
      </c>
      <c r="AA462" s="188">
        <f t="shared" si="112"/>
        <v>0.25</v>
      </c>
      <c r="AB462" s="188">
        <f t="shared" si="113"/>
        <v>2.1299999999999768</v>
      </c>
      <c r="AC462" s="165">
        <f t="shared" si="110"/>
        <v>100000</v>
      </c>
    </row>
    <row r="463" spans="1:29" ht="12" customHeight="1" x14ac:dyDescent="0.25">
      <c r="A463" s="170" t="s">
        <v>1085</v>
      </c>
      <c r="B463" s="177">
        <v>505463</v>
      </c>
      <c r="C463" s="178">
        <v>757134.73</v>
      </c>
      <c r="D463" s="179">
        <v>83.778684937620014</v>
      </c>
      <c r="E463" s="179">
        <v>3.8198221339021128</v>
      </c>
      <c r="F463" s="180"/>
      <c r="G463" s="166">
        <f t="shared" si="116"/>
        <v>1</v>
      </c>
      <c r="H463" s="166">
        <f t="shared" si="117"/>
        <v>0</v>
      </c>
      <c r="I463" s="166">
        <f t="shared" si="118"/>
        <v>0</v>
      </c>
      <c r="J463" s="166">
        <f t="shared" si="115"/>
        <v>1</v>
      </c>
      <c r="L463" s="189">
        <f t="shared" si="119"/>
        <v>757134.73</v>
      </c>
      <c r="M463" s="191">
        <f t="shared" si="120"/>
        <v>0.83778684937620018</v>
      </c>
      <c r="N463" s="191">
        <f t="shared" si="120"/>
        <v>3.8198221339021128E-2</v>
      </c>
      <c r="O463" s="189">
        <f t="shared" si="121"/>
        <v>0</v>
      </c>
      <c r="P463" s="191">
        <f t="shared" si="122"/>
        <v>0</v>
      </c>
      <c r="Q463" s="191">
        <f t="shared" si="122"/>
        <v>0</v>
      </c>
      <c r="R463" s="189">
        <f t="shared" si="123"/>
        <v>0</v>
      </c>
      <c r="S463" s="191">
        <f t="shared" si="124"/>
        <v>0</v>
      </c>
      <c r="T463" s="191">
        <f t="shared" si="124"/>
        <v>0</v>
      </c>
      <c r="W463" s="187">
        <f t="shared" si="114"/>
        <v>2.1349999999999767</v>
      </c>
      <c r="AA463" s="188">
        <f t="shared" si="112"/>
        <v>0.25</v>
      </c>
      <c r="AB463" s="188">
        <f t="shared" si="113"/>
        <v>2.1349999999999767</v>
      </c>
      <c r="AC463" s="165">
        <f t="shared" si="110"/>
        <v>100000</v>
      </c>
    </row>
    <row r="464" spans="1:29" ht="12" customHeight="1" x14ac:dyDescent="0.25">
      <c r="A464" s="170" t="s">
        <v>1086</v>
      </c>
      <c r="B464" s="177">
        <v>505471</v>
      </c>
      <c r="C464" s="178">
        <v>464963.04000000004</v>
      </c>
      <c r="D464" s="179">
        <v>0</v>
      </c>
      <c r="E464" s="179">
        <v>0</v>
      </c>
      <c r="F464" s="180"/>
      <c r="G464" s="166">
        <f t="shared" si="116"/>
        <v>0</v>
      </c>
      <c r="H464" s="166">
        <f t="shared" si="117"/>
        <v>0</v>
      </c>
      <c r="I464" s="166">
        <f t="shared" si="118"/>
        <v>0</v>
      </c>
      <c r="J464" s="166">
        <f t="shared" si="115"/>
        <v>0</v>
      </c>
      <c r="L464" s="189">
        <f t="shared" si="119"/>
        <v>0</v>
      </c>
      <c r="M464" s="191">
        <f t="shared" si="120"/>
        <v>0</v>
      </c>
      <c r="N464" s="191">
        <f t="shared" si="120"/>
        <v>0</v>
      </c>
      <c r="O464" s="189">
        <f t="shared" si="121"/>
        <v>0</v>
      </c>
      <c r="P464" s="191">
        <f t="shared" si="122"/>
        <v>0</v>
      </c>
      <c r="Q464" s="191">
        <f t="shared" si="122"/>
        <v>0</v>
      </c>
      <c r="R464" s="189">
        <f t="shared" si="123"/>
        <v>0</v>
      </c>
      <c r="S464" s="191">
        <f t="shared" si="124"/>
        <v>0</v>
      </c>
      <c r="T464" s="191">
        <f t="shared" si="124"/>
        <v>0</v>
      </c>
      <c r="W464" s="187">
        <f t="shared" si="114"/>
        <v>2.1399999999999766</v>
      </c>
      <c r="AA464" s="188">
        <f t="shared" si="112"/>
        <v>0.25</v>
      </c>
      <c r="AB464" s="188">
        <f t="shared" si="113"/>
        <v>2.1399999999999766</v>
      </c>
      <c r="AC464" s="165">
        <f t="shared" si="110"/>
        <v>100000</v>
      </c>
    </row>
    <row r="465" spans="1:29" ht="12" customHeight="1" x14ac:dyDescent="0.25">
      <c r="A465" s="170" t="s">
        <v>1087</v>
      </c>
      <c r="B465" s="177">
        <v>505480</v>
      </c>
      <c r="C465" s="178">
        <v>51276.7</v>
      </c>
      <c r="D465" s="179">
        <v>176.40515087749409</v>
      </c>
      <c r="E465" s="179">
        <v>0.67087000528505158</v>
      </c>
      <c r="F465" s="180"/>
      <c r="G465" s="166">
        <f t="shared" si="116"/>
        <v>1</v>
      </c>
      <c r="H465" s="166">
        <f t="shared" si="117"/>
        <v>0</v>
      </c>
      <c r="I465" s="166">
        <f t="shared" si="118"/>
        <v>0</v>
      </c>
      <c r="J465" s="166">
        <f t="shared" si="115"/>
        <v>1</v>
      </c>
      <c r="L465" s="189">
        <f t="shared" si="119"/>
        <v>51276.7</v>
      </c>
      <c r="M465" s="191">
        <f t="shared" si="120"/>
        <v>1.7640515087749409</v>
      </c>
      <c r="N465" s="191">
        <f t="shared" si="120"/>
        <v>6.7087000528505162E-3</v>
      </c>
      <c r="O465" s="189">
        <f t="shared" si="121"/>
        <v>0</v>
      </c>
      <c r="P465" s="191">
        <f t="shared" si="122"/>
        <v>0</v>
      </c>
      <c r="Q465" s="191">
        <f t="shared" si="122"/>
        <v>0</v>
      </c>
      <c r="R465" s="189">
        <f t="shared" si="123"/>
        <v>0</v>
      </c>
      <c r="S465" s="191">
        <f t="shared" si="124"/>
        <v>0</v>
      </c>
      <c r="T465" s="191">
        <f t="shared" si="124"/>
        <v>0</v>
      </c>
      <c r="W465" s="187">
        <f t="shared" si="114"/>
        <v>2.1449999999999765</v>
      </c>
      <c r="AA465" s="188">
        <f t="shared" si="112"/>
        <v>0.25</v>
      </c>
      <c r="AB465" s="188">
        <f t="shared" si="113"/>
        <v>2.1449999999999765</v>
      </c>
      <c r="AC465" s="165">
        <f t="shared" si="110"/>
        <v>100000</v>
      </c>
    </row>
    <row r="466" spans="1:29" ht="12" customHeight="1" x14ac:dyDescent="0.25">
      <c r="A466" s="170" t="s">
        <v>1088</v>
      </c>
      <c r="B466" s="177">
        <v>505498</v>
      </c>
      <c r="C466" s="178">
        <v>1282896.29</v>
      </c>
      <c r="D466" s="179">
        <v>67.444992767108246</v>
      </c>
      <c r="E466" s="179">
        <v>4.2390036064411714</v>
      </c>
      <c r="F466" s="180"/>
      <c r="G466" s="166">
        <f t="shared" si="116"/>
        <v>1</v>
      </c>
      <c r="H466" s="166">
        <f t="shared" si="117"/>
        <v>0</v>
      </c>
      <c r="I466" s="166">
        <f t="shared" si="118"/>
        <v>0</v>
      </c>
      <c r="J466" s="166">
        <f t="shared" si="115"/>
        <v>1</v>
      </c>
      <c r="L466" s="189">
        <f t="shared" si="119"/>
        <v>1282896.29</v>
      </c>
      <c r="M466" s="191">
        <f t="shared" si="120"/>
        <v>0.67444992767108247</v>
      </c>
      <c r="N466" s="191">
        <f t="shared" si="120"/>
        <v>4.2390036064411711E-2</v>
      </c>
      <c r="O466" s="189">
        <f t="shared" si="121"/>
        <v>0</v>
      </c>
      <c r="P466" s="191">
        <f t="shared" si="122"/>
        <v>0</v>
      </c>
      <c r="Q466" s="191">
        <f t="shared" si="122"/>
        <v>0</v>
      </c>
      <c r="R466" s="189">
        <f t="shared" si="123"/>
        <v>0</v>
      </c>
      <c r="S466" s="191">
        <f t="shared" si="124"/>
        <v>0</v>
      </c>
      <c r="T466" s="191">
        <f t="shared" si="124"/>
        <v>0</v>
      </c>
      <c r="W466" s="187">
        <f t="shared" si="114"/>
        <v>2.1499999999999764</v>
      </c>
      <c r="AA466" s="188">
        <f t="shared" si="112"/>
        <v>0.25</v>
      </c>
      <c r="AB466" s="188">
        <f t="shared" si="113"/>
        <v>2.1499999999999764</v>
      </c>
      <c r="AC466" s="165">
        <f t="shared" si="110"/>
        <v>100000</v>
      </c>
    </row>
    <row r="467" spans="1:29" ht="12" customHeight="1" x14ac:dyDescent="0.25">
      <c r="A467" s="170" t="s">
        <v>1089</v>
      </c>
      <c r="B467" s="177">
        <v>505510</v>
      </c>
      <c r="C467" s="178">
        <v>149250.85</v>
      </c>
      <c r="D467" s="179">
        <v>45.027696659684011</v>
      </c>
      <c r="E467" s="179">
        <v>45.722386170665025</v>
      </c>
      <c r="F467" s="180"/>
      <c r="G467" s="166">
        <f t="shared" si="116"/>
        <v>0</v>
      </c>
      <c r="H467" s="166">
        <f t="shared" si="117"/>
        <v>1</v>
      </c>
      <c r="I467" s="166">
        <f t="shared" si="118"/>
        <v>0</v>
      </c>
      <c r="J467" s="166">
        <f t="shared" si="115"/>
        <v>1</v>
      </c>
      <c r="L467" s="189">
        <f t="shared" si="119"/>
        <v>0</v>
      </c>
      <c r="M467" s="191">
        <f t="shared" si="120"/>
        <v>0</v>
      </c>
      <c r="N467" s="191">
        <f t="shared" si="120"/>
        <v>0</v>
      </c>
      <c r="O467" s="189">
        <f t="shared" si="121"/>
        <v>149250.85</v>
      </c>
      <c r="P467" s="191">
        <f t="shared" si="122"/>
        <v>0.45027696659684013</v>
      </c>
      <c r="Q467" s="191">
        <f t="shared" si="122"/>
        <v>0.45722386170665025</v>
      </c>
      <c r="R467" s="189">
        <f t="shared" si="123"/>
        <v>0</v>
      </c>
      <c r="S467" s="191">
        <f t="shared" si="124"/>
        <v>0</v>
      </c>
      <c r="T467" s="191">
        <f t="shared" si="124"/>
        <v>0</v>
      </c>
      <c r="W467" s="187">
        <f t="shared" si="114"/>
        <v>2.1549999999999763</v>
      </c>
      <c r="AA467" s="188">
        <f t="shared" si="112"/>
        <v>0.25</v>
      </c>
      <c r="AB467" s="188">
        <f t="shared" si="113"/>
        <v>2.1549999999999763</v>
      </c>
      <c r="AC467" s="165">
        <f t="shared" si="110"/>
        <v>100000</v>
      </c>
    </row>
    <row r="468" spans="1:29" ht="12" customHeight="1" x14ac:dyDescent="0.25">
      <c r="A468" s="170" t="s">
        <v>1090</v>
      </c>
      <c r="B468" s="177">
        <v>505536</v>
      </c>
      <c r="C468" s="178">
        <v>402279.55</v>
      </c>
      <c r="D468" s="179">
        <v>177.06479735298501</v>
      </c>
      <c r="E468" s="179">
        <v>8.0815741192909272</v>
      </c>
      <c r="F468" s="180"/>
      <c r="G468" s="166">
        <f t="shared" si="116"/>
        <v>1</v>
      </c>
      <c r="H468" s="166">
        <f t="shared" si="117"/>
        <v>0</v>
      </c>
      <c r="I468" s="166">
        <f t="shared" si="118"/>
        <v>0</v>
      </c>
      <c r="J468" s="166">
        <f t="shared" si="115"/>
        <v>1</v>
      </c>
      <c r="L468" s="189">
        <f t="shared" si="119"/>
        <v>402279.55</v>
      </c>
      <c r="M468" s="191">
        <f t="shared" si="120"/>
        <v>1.7706479735298501</v>
      </c>
      <c r="N468" s="191">
        <f t="shared" si="120"/>
        <v>8.0815741192909268E-2</v>
      </c>
      <c r="O468" s="189">
        <f t="shared" si="121"/>
        <v>0</v>
      </c>
      <c r="P468" s="191">
        <f t="shared" si="122"/>
        <v>0</v>
      </c>
      <c r="Q468" s="191">
        <f t="shared" si="122"/>
        <v>0</v>
      </c>
      <c r="R468" s="189">
        <f t="shared" si="123"/>
        <v>0</v>
      </c>
      <c r="S468" s="191">
        <f t="shared" si="124"/>
        <v>0</v>
      </c>
      <c r="T468" s="191">
        <f t="shared" si="124"/>
        <v>0</v>
      </c>
      <c r="W468" s="187">
        <f t="shared" si="114"/>
        <v>2.1599999999999762</v>
      </c>
      <c r="AA468" s="188">
        <f t="shared" si="112"/>
        <v>0.25</v>
      </c>
      <c r="AB468" s="188">
        <f t="shared" si="113"/>
        <v>2.1599999999999762</v>
      </c>
      <c r="AC468" s="165">
        <f t="shared" si="110"/>
        <v>100000</v>
      </c>
    </row>
    <row r="469" spans="1:29" ht="12" customHeight="1" x14ac:dyDescent="0.25">
      <c r="A469" s="170" t="s">
        <v>1091</v>
      </c>
      <c r="B469" s="177">
        <v>505544</v>
      </c>
      <c r="C469" s="178">
        <v>41089.839999999997</v>
      </c>
      <c r="D469" s="179">
        <v>216.60115980008686</v>
      </c>
      <c r="E469" s="179">
        <v>8.0259499671938386</v>
      </c>
      <c r="F469" s="180"/>
      <c r="G469" s="166">
        <f t="shared" si="116"/>
        <v>1</v>
      </c>
      <c r="H469" s="166">
        <f t="shared" si="117"/>
        <v>0</v>
      </c>
      <c r="I469" s="166">
        <f t="shared" si="118"/>
        <v>0</v>
      </c>
      <c r="J469" s="166">
        <f t="shared" si="115"/>
        <v>1</v>
      </c>
      <c r="L469" s="189">
        <f t="shared" si="119"/>
        <v>41089.839999999997</v>
      </c>
      <c r="M469" s="191">
        <f t="shared" si="120"/>
        <v>2.1660115980008685</v>
      </c>
      <c r="N469" s="191">
        <f t="shared" si="120"/>
        <v>8.0259499671938392E-2</v>
      </c>
      <c r="O469" s="189">
        <f t="shared" si="121"/>
        <v>0</v>
      </c>
      <c r="P469" s="191">
        <f t="shared" si="122"/>
        <v>0</v>
      </c>
      <c r="Q469" s="191">
        <f t="shared" si="122"/>
        <v>0</v>
      </c>
      <c r="R469" s="189">
        <f t="shared" si="123"/>
        <v>0</v>
      </c>
      <c r="S469" s="191">
        <f t="shared" si="124"/>
        <v>0</v>
      </c>
      <c r="T469" s="191">
        <f t="shared" si="124"/>
        <v>0</v>
      </c>
      <c r="W469" s="187">
        <f t="shared" si="114"/>
        <v>2.1649999999999761</v>
      </c>
      <c r="AA469" s="188">
        <f t="shared" si="112"/>
        <v>0.25</v>
      </c>
      <c r="AB469" s="188">
        <f t="shared" si="113"/>
        <v>2.1649999999999761</v>
      </c>
      <c r="AC469" s="165">
        <f t="shared" si="110"/>
        <v>100000</v>
      </c>
    </row>
    <row r="470" spans="1:29" ht="12" customHeight="1" x14ac:dyDescent="0.25">
      <c r="A470" s="170" t="s">
        <v>1092</v>
      </c>
      <c r="B470" s="177">
        <v>505552</v>
      </c>
      <c r="C470" s="178">
        <v>471169.71</v>
      </c>
      <c r="D470" s="179">
        <v>2.1161504630677554</v>
      </c>
      <c r="E470" s="179">
        <v>1.4010450714244769</v>
      </c>
      <c r="F470" s="180"/>
      <c r="G470" s="166">
        <f t="shared" si="116"/>
        <v>0</v>
      </c>
      <c r="H470" s="166">
        <f t="shared" si="117"/>
        <v>0</v>
      </c>
      <c r="I470" s="166">
        <f t="shared" si="118"/>
        <v>0</v>
      </c>
      <c r="J470" s="166">
        <f t="shared" si="115"/>
        <v>0</v>
      </c>
      <c r="L470" s="189">
        <f t="shared" si="119"/>
        <v>0</v>
      </c>
      <c r="M470" s="191">
        <f t="shared" si="120"/>
        <v>0</v>
      </c>
      <c r="N470" s="191">
        <f t="shared" si="120"/>
        <v>0</v>
      </c>
      <c r="O470" s="189">
        <f t="shared" si="121"/>
        <v>0</v>
      </c>
      <c r="P470" s="191">
        <f t="shared" si="122"/>
        <v>0</v>
      </c>
      <c r="Q470" s="191">
        <f t="shared" si="122"/>
        <v>0</v>
      </c>
      <c r="R470" s="189">
        <f t="shared" si="123"/>
        <v>0</v>
      </c>
      <c r="S470" s="191">
        <f t="shared" si="124"/>
        <v>0</v>
      </c>
      <c r="T470" s="191">
        <f t="shared" si="124"/>
        <v>0</v>
      </c>
      <c r="W470" s="187">
        <f t="shared" si="114"/>
        <v>2.1699999999999759</v>
      </c>
      <c r="AA470" s="188">
        <f t="shared" si="112"/>
        <v>0.25</v>
      </c>
      <c r="AB470" s="188">
        <f t="shared" si="113"/>
        <v>2.1699999999999759</v>
      </c>
      <c r="AC470" s="165">
        <f t="shared" si="110"/>
        <v>100000</v>
      </c>
    </row>
    <row r="471" spans="1:29" ht="12" customHeight="1" x14ac:dyDescent="0.25">
      <c r="A471" s="170" t="s">
        <v>1093</v>
      </c>
      <c r="B471" s="177">
        <v>505561</v>
      </c>
      <c r="C471" s="178">
        <v>282585.51999999996</v>
      </c>
      <c r="D471" s="179">
        <v>0</v>
      </c>
      <c r="E471" s="179">
        <v>0</v>
      </c>
      <c r="F471" s="180"/>
      <c r="G471" s="166">
        <f t="shared" si="116"/>
        <v>0</v>
      </c>
      <c r="H471" s="166">
        <f t="shared" si="117"/>
        <v>0</v>
      </c>
      <c r="I471" s="166">
        <f t="shared" si="118"/>
        <v>0</v>
      </c>
      <c r="J471" s="166">
        <f t="shared" si="115"/>
        <v>0</v>
      </c>
      <c r="L471" s="189">
        <f t="shared" si="119"/>
        <v>0</v>
      </c>
      <c r="M471" s="191">
        <f t="shared" si="120"/>
        <v>0</v>
      </c>
      <c r="N471" s="191">
        <f t="shared" si="120"/>
        <v>0</v>
      </c>
      <c r="O471" s="189">
        <f t="shared" si="121"/>
        <v>0</v>
      </c>
      <c r="P471" s="191">
        <f t="shared" si="122"/>
        <v>0</v>
      </c>
      <c r="Q471" s="191">
        <f t="shared" si="122"/>
        <v>0</v>
      </c>
      <c r="R471" s="189">
        <f t="shared" si="123"/>
        <v>0</v>
      </c>
      <c r="S471" s="191">
        <f t="shared" si="124"/>
        <v>0</v>
      </c>
      <c r="T471" s="191">
        <f t="shared" si="124"/>
        <v>0</v>
      </c>
      <c r="W471" s="187">
        <f t="shared" si="114"/>
        <v>2.1749999999999758</v>
      </c>
      <c r="AA471" s="188">
        <f t="shared" si="112"/>
        <v>0.25</v>
      </c>
      <c r="AB471" s="188">
        <f t="shared" si="113"/>
        <v>2.1749999999999758</v>
      </c>
      <c r="AC471" s="165">
        <f t="shared" si="110"/>
        <v>100000</v>
      </c>
    </row>
    <row r="472" spans="1:29" ht="12" customHeight="1" x14ac:dyDescent="0.25">
      <c r="A472" s="170" t="s">
        <v>1094</v>
      </c>
      <c r="B472" s="177">
        <v>505579</v>
      </c>
      <c r="C472" s="178">
        <v>183393.53999999998</v>
      </c>
      <c r="D472" s="179">
        <v>27.390048744355987</v>
      </c>
      <c r="E472" s="179">
        <v>11.507815378884121</v>
      </c>
      <c r="F472" s="180"/>
      <c r="G472" s="166">
        <f t="shared" si="116"/>
        <v>0</v>
      </c>
      <c r="H472" s="166">
        <f t="shared" si="117"/>
        <v>0</v>
      </c>
      <c r="I472" s="166">
        <f t="shared" si="118"/>
        <v>0</v>
      </c>
      <c r="J472" s="166">
        <f t="shared" si="115"/>
        <v>0</v>
      </c>
      <c r="L472" s="189">
        <f t="shared" si="119"/>
        <v>0</v>
      </c>
      <c r="M472" s="191">
        <f t="shared" si="120"/>
        <v>0</v>
      </c>
      <c r="N472" s="191">
        <f t="shared" si="120"/>
        <v>0</v>
      </c>
      <c r="O472" s="189">
        <f t="shared" si="121"/>
        <v>0</v>
      </c>
      <c r="P472" s="191">
        <f t="shared" si="122"/>
        <v>0</v>
      </c>
      <c r="Q472" s="191">
        <f t="shared" si="122"/>
        <v>0</v>
      </c>
      <c r="R472" s="189">
        <f t="shared" si="123"/>
        <v>0</v>
      </c>
      <c r="S472" s="191">
        <f t="shared" si="124"/>
        <v>0</v>
      </c>
      <c r="T472" s="191">
        <f t="shared" si="124"/>
        <v>0</v>
      </c>
      <c r="W472" s="187">
        <f t="shared" si="114"/>
        <v>2.1799999999999757</v>
      </c>
      <c r="AA472" s="188">
        <f t="shared" si="112"/>
        <v>0.25</v>
      </c>
      <c r="AB472" s="188">
        <f t="shared" si="113"/>
        <v>2.1799999999999757</v>
      </c>
      <c r="AC472" s="165">
        <f t="shared" si="110"/>
        <v>100000</v>
      </c>
    </row>
    <row r="473" spans="1:29" ht="12" customHeight="1" x14ac:dyDescent="0.25">
      <c r="A473" s="170" t="s">
        <v>1095</v>
      </c>
      <c r="B473" s="177">
        <v>505595</v>
      </c>
      <c r="C473" s="178">
        <v>18379.419999999998</v>
      </c>
      <c r="D473" s="179">
        <v>0</v>
      </c>
      <c r="E473" s="179">
        <v>0</v>
      </c>
      <c r="F473" s="180"/>
      <c r="G473" s="166">
        <f t="shared" si="116"/>
        <v>0</v>
      </c>
      <c r="H473" s="166">
        <f t="shared" si="117"/>
        <v>0</v>
      </c>
      <c r="I473" s="166">
        <f t="shared" si="118"/>
        <v>0</v>
      </c>
      <c r="J473" s="166">
        <f t="shared" si="115"/>
        <v>0</v>
      </c>
      <c r="L473" s="189">
        <f t="shared" si="119"/>
        <v>0</v>
      </c>
      <c r="M473" s="191">
        <f t="shared" si="120"/>
        <v>0</v>
      </c>
      <c r="N473" s="191">
        <f t="shared" si="120"/>
        <v>0</v>
      </c>
      <c r="O473" s="189">
        <f t="shared" si="121"/>
        <v>0</v>
      </c>
      <c r="P473" s="191">
        <f t="shared" si="122"/>
        <v>0</v>
      </c>
      <c r="Q473" s="191">
        <f t="shared" si="122"/>
        <v>0</v>
      </c>
      <c r="R473" s="189">
        <f t="shared" si="123"/>
        <v>0</v>
      </c>
      <c r="S473" s="191">
        <f t="shared" si="124"/>
        <v>0</v>
      </c>
      <c r="T473" s="191">
        <f t="shared" si="124"/>
        <v>0</v>
      </c>
      <c r="W473" s="187">
        <f t="shared" si="114"/>
        <v>2.1849999999999756</v>
      </c>
      <c r="AA473" s="188">
        <f t="shared" si="112"/>
        <v>0.25</v>
      </c>
      <c r="AB473" s="188">
        <f t="shared" si="113"/>
        <v>2.1849999999999756</v>
      </c>
      <c r="AC473" s="165">
        <f t="shared" si="110"/>
        <v>100000</v>
      </c>
    </row>
    <row r="474" spans="1:29" ht="12" customHeight="1" x14ac:dyDescent="0.25">
      <c r="A474" s="170" t="s">
        <v>1096</v>
      </c>
      <c r="B474" s="177">
        <v>505617</v>
      </c>
      <c r="C474" s="178">
        <v>99632.94</v>
      </c>
      <c r="D474" s="179">
        <v>39.063998312204781</v>
      </c>
      <c r="E474" s="179">
        <v>4.3397093370927324</v>
      </c>
      <c r="F474" s="180"/>
      <c r="G474" s="166">
        <f t="shared" si="116"/>
        <v>0</v>
      </c>
      <c r="H474" s="166">
        <f t="shared" si="117"/>
        <v>0</v>
      </c>
      <c r="I474" s="166">
        <f t="shared" si="118"/>
        <v>0</v>
      </c>
      <c r="J474" s="166">
        <f t="shared" si="115"/>
        <v>0</v>
      </c>
      <c r="L474" s="189">
        <f t="shared" si="119"/>
        <v>0</v>
      </c>
      <c r="M474" s="191">
        <f t="shared" si="120"/>
        <v>0</v>
      </c>
      <c r="N474" s="191">
        <f t="shared" si="120"/>
        <v>0</v>
      </c>
      <c r="O474" s="189">
        <f t="shared" si="121"/>
        <v>0</v>
      </c>
      <c r="P474" s="191">
        <f t="shared" si="122"/>
        <v>0</v>
      </c>
      <c r="Q474" s="191">
        <f t="shared" si="122"/>
        <v>0</v>
      </c>
      <c r="R474" s="189">
        <f t="shared" si="123"/>
        <v>0</v>
      </c>
      <c r="S474" s="191">
        <f t="shared" si="124"/>
        <v>0</v>
      </c>
      <c r="T474" s="191">
        <f t="shared" si="124"/>
        <v>0</v>
      </c>
      <c r="W474" s="187">
        <f t="shared" si="114"/>
        <v>2.1899999999999755</v>
      </c>
      <c r="AA474" s="188">
        <f t="shared" si="112"/>
        <v>0.25</v>
      </c>
      <c r="AB474" s="188">
        <f t="shared" si="113"/>
        <v>2.1899999999999755</v>
      </c>
      <c r="AC474" s="165">
        <f t="shared" si="110"/>
        <v>100000</v>
      </c>
    </row>
    <row r="475" spans="1:29" ht="12" customHeight="1" x14ac:dyDescent="0.25">
      <c r="A475" s="170" t="s">
        <v>1097</v>
      </c>
      <c r="B475" s="177">
        <v>505625</v>
      </c>
      <c r="C475" s="178">
        <v>1160486.3400000001</v>
      </c>
      <c r="D475" s="179">
        <v>25.883853143846569</v>
      </c>
      <c r="E475" s="179">
        <v>39.122054637885704</v>
      </c>
      <c r="F475" s="180"/>
      <c r="G475" s="166">
        <f t="shared" si="116"/>
        <v>0</v>
      </c>
      <c r="H475" s="166">
        <f t="shared" si="117"/>
        <v>1</v>
      </c>
      <c r="I475" s="166">
        <f t="shared" si="118"/>
        <v>0</v>
      </c>
      <c r="J475" s="166">
        <f t="shared" si="115"/>
        <v>1</v>
      </c>
      <c r="L475" s="189">
        <f t="shared" si="119"/>
        <v>0</v>
      </c>
      <c r="M475" s="191">
        <f t="shared" si="120"/>
        <v>0</v>
      </c>
      <c r="N475" s="191">
        <f t="shared" si="120"/>
        <v>0</v>
      </c>
      <c r="O475" s="189">
        <f t="shared" si="121"/>
        <v>1160486.3400000001</v>
      </c>
      <c r="P475" s="191">
        <f t="shared" si="122"/>
        <v>0.25883853143846569</v>
      </c>
      <c r="Q475" s="191">
        <f t="shared" si="122"/>
        <v>0.39122054637885706</v>
      </c>
      <c r="R475" s="189">
        <f t="shared" si="123"/>
        <v>0</v>
      </c>
      <c r="S475" s="191">
        <f t="shared" si="124"/>
        <v>0</v>
      </c>
      <c r="T475" s="191">
        <f t="shared" si="124"/>
        <v>0</v>
      </c>
      <c r="W475" s="187">
        <f t="shared" si="114"/>
        <v>2.1949999999999754</v>
      </c>
      <c r="AA475" s="188">
        <f t="shared" si="112"/>
        <v>0.25</v>
      </c>
      <c r="AB475" s="188">
        <f t="shared" si="113"/>
        <v>2.1949999999999754</v>
      </c>
      <c r="AC475" s="165">
        <f t="shared" si="110"/>
        <v>100000</v>
      </c>
    </row>
    <row r="476" spans="1:29" ht="12" customHeight="1" x14ac:dyDescent="0.25">
      <c r="A476" s="170" t="s">
        <v>1098</v>
      </c>
      <c r="B476" s="177">
        <v>505633</v>
      </c>
      <c r="C476" s="178">
        <v>14033.19</v>
      </c>
      <c r="D476" s="179">
        <v>0</v>
      </c>
      <c r="E476" s="179">
        <v>0</v>
      </c>
      <c r="F476" s="180"/>
      <c r="G476" s="166">
        <f t="shared" si="116"/>
        <v>0</v>
      </c>
      <c r="H476" s="166">
        <f t="shared" si="117"/>
        <v>0</v>
      </c>
      <c r="I476" s="166">
        <f t="shared" si="118"/>
        <v>0</v>
      </c>
      <c r="J476" s="166">
        <f t="shared" si="115"/>
        <v>0</v>
      </c>
      <c r="L476" s="189">
        <f t="shared" si="119"/>
        <v>0</v>
      </c>
      <c r="M476" s="191">
        <f t="shared" si="120"/>
        <v>0</v>
      </c>
      <c r="N476" s="191">
        <f t="shared" si="120"/>
        <v>0</v>
      </c>
      <c r="O476" s="189">
        <f t="shared" si="121"/>
        <v>0</v>
      </c>
      <c r="P476" s="191">
        <f t="shared" si="122"/>
        <v>0</v>
      </c>
      <c r="Q476" s="191">
        <f t="shared" si="122"/>
        <v>0</v>
      </c>
      <c r="R476" s="189">
        <f t="shared" si="123"/>
        <v>0</v>
      </c>
      <c r="S476" s="191">
        <f t="shared" si="124"/>
        <v>0</v>
      </c>
      <c r="T476" s="191">
        <f t="shared" si="124"/>
        <v>0</v>
      </c>
      <c r="W476" s="187">
        <f t="shared" si="114"/>
        <v>2.1999999999999753</v>
      </c>
      <c r="AA476" s="188">
        <f t="shared" si="112"/>
        <v>0.25</v>
      </c>
      <c r="AB476" s="188">
        <f t="shared" si="113"/>
        <v>2.1999999999999753</v>
      </c>
      <c r="AC476" s="165">
        <f t="shared" si="110"/>
        <v>100000</v>
      </c>
    </row>
    <row r="477" spans="1:29" ht="12" customHeight="1" x14ac:dyDescent="0.25">
      <c r="A477" s="170" t="s">
        <v>1099</v>
      </c>
      <c r="B477" s="177">
        <v>505641</v>
      </c>
      <c r="C477" s="178">
        <v>817862.21</v>
      </c>
      <c r="D477" s="179">
        <v>0</v>
      </c>
      <c r="E477" s="179">
        <v>2.4885561102034535</v>
      </c>
      <c r="F477" s="180"/>
      <c r="G477" s="166">
        <f t="shared" si="116"/>
        <v>0</v>
      </c>
      <c r="H477" s="166">
        <f t="shared" si="117"/>
        <v>0</v>
      </c>
      <c r="I477" s="166">
        <f t="shared" si="118"/>
        <v>0</v>
      </c>
      <c r="J477" s="166">
        <f t="shared" si="115"/>
        <v>0</v>
      </c>
      <c r="L477" s="189">
        <f t="shared" si="119"/>
        <v>0</v>
      </c>
      <c r="M477" s="191">
        <f t="shared" si="120"/>
        <v>0</v>
      </c>
      <c r="N477" s="191">
        <f t="shared" si="120"/>
        <v>0</v>
      </c>
      <c r="O477" s="189">
        <f t="shared" si="121"/>
        <v>0</v>
      </c>
      <c r="P477" s="191">
        <f t="shared" si="122"/>
        <v>0</v>
      </c>
      <c r="Q477" s="191">
        <f t="shared" si="122"/>
        <v>0</v>
      </c>
      <c r="R477" s="189">
        <f t="shared" si="123"/>
        <v>0</v>
      </c>
      <c r="S477" s="191">
        <f t="shared" si="124"/>
        <v>0</v>
      </c>
      <c r="T477" s="191">
        <f t="shared" si="124"/>
        <v>0</v>
      </c>
      <c r="W477" s="187">
        <f t="shared" si="114"/>
        <v>2.2049999999999752</v>
      </c>
      <c r="AA477" s="188">
        <f t="shared" si="112"/>
        <v>0.25</v>
      </c>
      <c r="AB477" s="188">
        <f t="shared" si="113"/>
        <v>2.2049999999999752</v>
      </c>
      <c r="AC477" s="165">
        <f t="shared" si="110"/>
        <v>100000</v>
      </c>
    </row>
    <row r="478" spans="1:29" ht="12" customHeight="1" x14ac:dyDescent="0.25">
      <c r="A478" s="170" t="s">
        <v>1100</v>
      </c>
      <c r="B478" s="177">
        <v>505676</v>
      </c>
      <c r="C478" s="178">
        <v>296278.12000000005</v>
      </c>
      <c r="D478" s="179">
        <v>14.245287502161814</v>
      </c>
      <c r="E478" s="179">
        <v>12.458712779735471</v>
      </c>
      <c r="F478" s="180"/>
      <c r="G478" s="166">
        <f t="shared" si="116"/>
        <v>0</v>
      </c>
      <c r="H478" s="166">
        <f t="shared" si="117"/>
        <v>0</v>
      </c>
      <c r="I478" s="166">
        <f t="shared" si="118"/>
        <v>0</v>
      </c>
      <c r="J478" s="166">
        <f t="shared" si="115"/>
        <v>0</v>
      </c>
      <c r="L478" s="189">
        <f t="shared" si="119"/>
        <v>0</v>
      </c>
      <c r="M478" s="191">
        <f t="shared" si="120"/>
        <v>0</v>
      </c>
      <c r="N478" s="191">
        <f t="shared" si="120"/>
        <v>0</v>
      </c>
      <c r="O478" s="189">
        <f t="shared" si="121"/>
        <v>0</v>
      </c>
      <c r="P478" s="191">
        <f t="shared" si="122"/>
        <v>0</v>
      </c>
      <c r="Q478" s="191">
        <f t="shared" si="122"/>
        <v>0</v>
      </c>
      <c r="R478" s="189">
        <f t="shared" si="123"/>
        <v>0</v>
      </c>
      <c r="S478" s="191">
        <f t="shared" si="124"/>
        <v>0</v>
      </c>
      <c r="T478" s="191">
        <f t="shared" si="124"/>
        <v>0</v>
      </c>
      <c r="W478" s="187">
        <f t="shared" si="114"/>
        <v>2.2099999999999751</v>
      </c>
      <c r="AA478" s="188">
        <f t="shared" si="112"/>
        <v>0.25</v>
      </c>
      <c r="AB478" s="188">
        <f t="shared" si="113"/>
        <v>2.2099999999999751</v>
      </c>
      <c r="AC478" s="165">
        <f t="shared" si="110"/>
        <v>100000</v>
      </c>
    </row>
    <row r="479" spans="1:29" ht="12" customHeight="1" x14ac:dyDescent="0.25">
      <c r="A479" s="170" t="s">
        <v>1101</v>
      </c>
      <c r="B479" s="177">
        <v>505684</v>
      </c>
      <c r="C479" s="178">
        <v>155523.66999999998</v>
      </c>
      <c r="D479" s="179">
        <v>0</v>
      </c>
      <c r="E479" s="179">
        <v>0</v>
      </c>
      <c r="F479" s="180"/>
      <c r="G479" s="166">
        <f t="shared" si="116"/>
        <v>0</v>
      </c>
      <c r="H479" s="166">
        <f t="shared" si="117"/>
        <v>0</v>
      </c>
      <c r="I479" s="166">
        <f t="shared" si="118"/>
        <v>0</v>
      </c>
      <c r="J479" s="166">
        <f t="shared" si="115"/>
        <v>0</v>
      </c>
      <c r="L479" s="189">
        <f t="shared" si="119"/>
        <v>0</v>
      </c>
      <c r="M479" s="191">
        <f t="shared" si="120"/>
        <v>0</v>
      </c>
      <c r="N479" s="191">
        <f t="shared" si="120"/>
        <v>0</v>
      </c>
      <c r="O479" s="189">
        <f t="shared" si="121"/>
        <v>0</v>
      </c>
      <c r="P479" s="191">
        <f t="shared" si="122"/>
        <v>0</v>
      </c>
      <c r="Q479" s="191">
        <f t="shared" si="122"/>
        <v>0</v>
      </c>
      <c r="R479" s="189">
        <f t="shared" si="123"/>
        <v>0</v>
      </c>
      <c r="S479" s="191">
        <f t="shared" si="124"/>
        <v>0</v>
      </c>
      <c r="T479" s="191">
        <f t="shared" si="124"/>
        <v>0</v>
      </c>
      <c r="W479" s="187">
        <f t="shared" si="114"/>
        <v>2.214999999999975</v>
      </c>
      <c r="AA479" s="188">
        <f t="shared" si="112"/>
        <v>0.25</v>
      </c>
      <c r="AB479" s="188">
        <f t="shared" si="113"/>
        <v>2.214999999999975</v>
      </c>
      <c r="AC479" s="165">
        <f t="shared" si="110"/>
        <v>100000</v>
      </c>
    </row>
    <row r="480" spans="1:29" ht="12" customHeight="1" x14ac:dyDescent="0.25">
      <c r="A480" s="170" t="s">
        <v>1102</v>
      </c>
      <c r="B480" s="177">
        <v>505692</v>
      </c>
      <c r="C480" s="178">
        <v>108544.15</v>
      </c>
      <c r="D480" s="179">
        <v>0</v>
      </c>
      <c r="E480" s="179">
        <v>0</v>
      </c>
      <c r="F480" s="180"/>
      <c r="G480" s="166">
        <f t="shared" si="116"/>
        <v>0</v>
      </c>
      <c r="H480" s="166">
        <f t="shared" si="117"/>
        <v>0</v>
      </c>
      <c r="I480" s="166">
        <f t="shared" si="118"/>
        <v>0</v>
      </c>
      <c r="J480" s="166">
        <f t="shared" si="115"/>
        <v>0</v>
      </c>
      <c r="L480" s="189">
        <f t="shared" si="119"/>
        <v>0</v>
      </c>
      <c r="M480" s="191">
        <f t="shared" si="120"/>
        <v>0</v>
      </c>
      <c r="N480" s="191">
        <f t="shared" si="120"/>
        <v>0</v>
      </c>
      <c r="O480" s="189">
        <f t="shared" si="121"/>
        <v>0</v>
      </c>
      <c r="P480" s="191">
        <f t="shared" si="122"/>
        <v>0</v>
      </c>
      <c r="Q480" s="191">
        <f t="shared" si="122"/>
        <v>0</v>
      </c>
      <c r="R480" s="189">
        <f t="shared" si="123"/>
        <v>0</v>
      </c>
      <c r="S480" s="191">
        <f t="shared" si="124"/>
        <v>0</v>
      </c>
      <c r="T480" s="191">
        <f t="shared" si="124"/>
        <v>0</v>
      </c>
      <c r="W480" s="187">
        <f t="shared" si="114"/>
        <v>2.2199999999999749</v>
      </c>
      <c r="AA480" s="188">
        <f t="shared" si="112"/>
        <v>0.25</v>
      </c>
      <c r="AB480" s="188">
        <f t="shared" si="113"/>
        <v>2.2199999999999749</v>
      </c>
      <c r="AC480" s="165">
        <f t="shared" si="110"/>
        <v>100000</v>
      </c>
    </row>
    <row r="481" spans="1:29" ht="12" customHeight="1" x14ac:dyDescent="0.25">
      <c r="A481" s="170" t="s">
        <v>1103</v>
      </c>
      <c r="B481" s="177">
        <v>505706</v>
      </c>
      <c r="C481" s="178">
        <v>164663.26</v>
      </c>
      <c r="D481" s="179">
        <v>2.1877011301731786</v>
      </c>
      <c r="E481" s="179">
        <v>1.8566436738832934</v>
      </c>
      <c r="F481" s="180"/>
      <c r="G481" s="166">
        <f t="shared" si="116"/>
        <v>0</v>
      </c>
      <c r="H481" s="166">
        <f t="shared" si="117"/>
        <v>0</v>
      </c>
      <c r="I481" s="166">
        <f t="shared" si="118"/>
        <v>0</v>
      </c>
      <c r="J481" s="166">
        <f t="shared" si="115"/>
        <v>0</v>
      </c>
      <c r="L481" s="189">
        <f t="shared" si="119"/>
        <v>0</v>
      </c>
      <c r="M481" s="191">
        <f t="shared" si="120"/>
        <v>0</v>
      </c>
      <c r="N481" s="191">
        <f t="shared" si="120"/>
        <v>0</v>
      </c>
      <c r="O481" s="189">
        <f t="shared" si="121"/>
        <v>0</v>
      </c>
      <c r="P481" s="191">
        <f t="shared" si="122"/>
        <v>0</v>
      </c>
      <c r="Q481" s="191">
        <f t="shared" si="122"/>
        <v>0</v>
      </c>
      <c r="R481" s="189">
        <f t="shared" si="123"/>
        <v>0</v>
      </c>
      <c r="S481" s="191">
        <f t="shared" si="124"/>
        <v>0</v>
      </c>
      <c r="T481" s="191">
        <f t="shared" si="124"/>
        <v>0</v>
      </c>
      <c r="W481" s="187">
        <f t="shared" si="114"/>
        <v>2.2249999999999748</v>
      </c>
      <c r="AA481" s="188">
        <f t="shared" si="112"/>
        <v>0.25</v>
      </c>
      <c r="AB481" s="188">
        <f t="shared" si="113"/>
        <v>2.2249999999999748</v>
      </c>
      <c r="AC481" s="165">
        <f t="shared" si="110"/>
        <v>100000</v>
      </c>
    </row>
    <row r="482" spans="1:29" ht="12" customHeight="1" x14ac:dyDescent="0.25">
      <c r="A482" s="170" t="s">
        <v>1104</v>
      </c>
      <c r="B482" s="177">
        <v>505714</v>
      </c>
      <c r="C482" s="178">
        <v>1388223.77</v>
      </c>
      <c r="D482" s="179">
        <v>0</v>
      </c>
      <c r="E482" s="179">
        <v>13.678679482631248</v>
      </c>
      <c r="F482" s="180"/>
      <c r="G482" s="166">
        <f t="shared" si="116"/>
        <v>0</v>
      </c>
      <c r="H482" s="166">
        <f t="shared" si="117"/>
        <v>0</v>
      </c>
      <c r="I482" s="166">
        <f t="shared" si="118"/>
        <v>0</v>
      </c>
      <c r="J482" s="166">
        <f t="shared" si="115"/>
        <v>0</v>
      </c>
      <c r="L482" s="189">
        <f t="shared" si="119"/>
        <v>0</v>
      </c>
      <c r="M482" s="191">
        <f t="shared" si="120"/>
        <v>0</v>
      </c>
      <c r="N482" s="191">
        <f t="shared" si="120"/>
        <v>0</v>
      </c>
      <c r="O482" s="189">
        <f t="shared" si="121"/>
        <v>0</v>
      </c>
      <c r="P482" s="191">
        <f t="shared" si="122"/>
        <v>0</v>
      </c>
      <c r="Q482" s="191">
        <f t="shared" si="122"/>
        <v>0</v>
      </c>
      <c r="R482" s="189">
        <f t="shared" si="123"/>
        <v>0</v>
      </c>
      <c r="S482" s="191">
        <f t="shared" si="124"/>
        <v>0</v>
      </c>
      <c r="T482" s="191">
        <f t="shared" si="124"/>
        <v>0</v>
      </c>
      <c r="W482" s="187">
        <f t="shared" si="114"/>
        <v>2.2299999999999747</v>
      </c>
      <c r="AA482" s="188">
        <f t="shared" si="112"/>
        <v>0.25</v>
      </c>
      <c r="AB482" s="188">
        <f t="shared" si="113"/>
        <v>2.2299999999999747</v>
      </c>
      <c r="AC482" s="165">
        <f t="shared" si="110"/>
        <v>100000</v>
      </c>
    </row>
    <row r="483" spans="1:29" ht="12" customHeight="1" x14ac:dyDescent="0.25">
      <c r="A483" s="170" t="s">
        <v>1105</v>
      </c>
      <c r="B483" s="177">
        <v>505722</v>
      </c>
      <c r="C483" s="178">
        <v>1459715.89</v>
      </c>
      <c r="D483" s="179">
        <v>0</v>
      </c>
      <c r="E483" s="179">
        <v>0</v>
      </c>
      <c r="F483" s="180"/>
      <c r="G483" s="166">
        <f t="shared" si="116"/>
        <v>0</v>
      </c>
      <c r="H483" s="166">
        <f t="shared" si="117"/>
        <v>0</v>
      </c>
      <c r="I483" s="166">
        <f t="shared" si="118"/>
        <v>0</v>
      </c>
      <c r="J483" s="166">
        <f t="shared" si="115"/>
        <v>0</v>
      </c>
      <c r="L483" s="189">
        <f t="shared" si="119"/>
        <v>0</v>
      </c>
      <c r="M483" s="191">
        <f t="shared" si="120"/>
        <v>0</v>
      </c>
      <c r="N483" s="191">
        <f t="shared" si="120"/>
        <v>0</v>
      </c>
      <c r="O483" s="189">
        <f t="shared" si="121"/>
        <v>0</v>
      </c>
      <c r="P483" s="191">
        <f t="shared" si="122"/>
        <v>0</v>
      </c>
      <c r="Q483" s="191">
        <f t="shared" si="122"/>
        <v>0</v>
      </c>
      <c r="R483" s="189">
        <f t="shared" si="123"/>
        <v>0</v>
      </c>
      <c r="S483" s="191">
        <f t="shared" si="124"/>
        <v>0</v>
      </c>
      <c r="T483" s="191">
        <f t="shared" si="124"/>
        <v>0</v>
      </c>
      <c r="W483" s="187">
        <f t="shared" si="114"/>
        <v>2.2349999999999746</v>
      </c>
      <c r="AA483" s="188">
        <f t="shared" si="112"/>
        <v>0.25</v>
      </c>
      <c r="AB483" s="188">
        <f t="shared" si="113"/>
        <v>2.2349999999999746</v>
      </c>
      <c r="AC483" s="165">
        <f t="shared" si="110"/>
        <v>100000</v>
      </c>
    </row>
    <row r="484" spans="1:29" ht="12" customHeight="1" x14ac:dyDescent="0.25">
      <c r="A484" s="170" t="s">
        <v>1106</v>
      </c>
      <c r="B484" s="177">
        <v>505731</v>
      </c>
      <c r="C484" s="178">
        <v>295196.07</v>
      </c>
      <c r="D484" s="179">
        <v>0</v>
      </c>
      <c r="E484" s="179">
        <v>0</v>
      </c>
      <c r="F484" s="180"/>
      <c r="G484" s="166">
        <f t="shared" si="116"/>
        <v>0</v>
      </c>
      <c r="H484" s="166">
        <f t="shared" si="117"/>
        <v>0</v>
      </c>
      <c r="I484" s="166">
        <f t="shared" si="118"/>
        <v>0</v>
      </c>
      <c r="J484" s="166">
        <f t="shared" si="115"/>
        <v>0</v>
      </c>
      <c r="L484" s="189">
        <f t="shared" si="119"/>
        <v>0</v>
      </c>
      <c r="M484" s="191">
        <f t="shared" si="120"/>
        <v>0</v>
      </c>
      <c r="N484" s="191">
        <f t="shared" si="120"/>
        <v>0</v>
      </c>
      <c r="O484" s="189">
        <f t="shared" si="121"/>
        <v>0</v>
      </c>
      <c r="P484" s="191">
        <f t="shared" si="122"/>
        <v>0</v>
      </c>
      <c r="Q484" s="191">
        <f t="shared" si="122"/>
        <v>0</v>
      </c>
      <c r="R484" s="189">
        <f t="shared" si="123"/>
        <v>0</v>
      </c>
      <c r="S484" s="191">
        <f t="shared" si="124"/>
        <v>0</v>
      </c>
      <c r="T484" s="191">
        <f t="shared" si="124"/>
        <v>0</v>
      </c>
      <c r="W484" s="187">
        <f t="shared" si="114"/>
        <v>2.2399999999999745</v>
      </c>
      <c r="AA484" s="188">
        <f t="shared" si="112"/>
        <v>0.25</v>
      </c>
      <c r="AB484" s="188">
        <f t="shared" si="113"/>
        <v>2.2399999999999745</v>
      </c>
      <c r="AC484" s="165">
        <f t="shared" ref="AC484:AC547" si="125">$C$1</f>
        <v>100000</v>
      </c>
    </row>
    <row r="485" spans="1:29" ht="12" customHeight="1" x14ac:dyDescent="0.25">
      <c r="A485" s="170" t="s">
        <v>1107</v>
      </c>
      <c r="B485" s="177">
        <v>505749</v>
      </c>
      <c r="C485" s="178">
        <v>114686.45000000001</v>
      </c>
      <c r="D485" s="179">
        <v>6.9755407024979839</v>
      </c>
      <c r="E485" s="179">
        <v>4.3210335658658883</v>
      </c>
      <c r="F485" s="180"/>
      <c r="G485" s="166">
        <f t="shared" si="116"/>
        <v>0</v>
      </c>
      <c r="H485" s="166">
        <f t="shared" si="117"/>
        <v>0</v>
      </c>
      <c r="I485" s="166">
        <f t="shared" si="118"/>
        <v>0</v>
      </c>
      <c r="J485" s="166">
        <f t="shared" si="115"/>
        <v>0</v>
      </c>
      <c r="L485" s="189">
        <f t="shared" si="119"/>
        <v>0</v>
      </c>
      <c r="M485" s="191">
        <f t="shared" si="120"/>
        <v>0</v>
      </c>
      <c r="N485" s="191">
        <f t="shared" si="120"/>
        <v>0</v>
      </c>
      <c r="O485" s="189">
        <f t="shared" si="121"/>
        <v>0</v>
      </c>
      <c r="P485" s="191">
        <f t="shared" si="122"/>
        <v>0</v>
      </c>
      <c r="Q485" s="191">
        <f t="shared" si="122"/>
        <v>0</v>
      </c>
      <c r="R485" s="189">
        <f t="shared" si="123"/>
        <v>0</v>
      </c>
      <c r="S485" s="191">
        <f t="shared" si="124"/>
        <v>0</v>
      </c>
      <c r="T485" s="191">
        <f t="shared" si="124"/>
        <v>0</v>
      </c>
      <c r="W485" s="187">
        <f t="shared" si="114"/>
        <v>2.2449999999999743</v>
      </c>
      <c r="AA485" s="188">
        <f t="shared" ref="AA485:AA548" si="126">$E$1/100</f>
        <v>0.25</v>
      </c>
      <c r="AB485" s="188">
        <f t="shared" ref="AB485:AB548" si="127">W485</f>
        <v>2.2449999999999743</v>
      </c>
      <c r="AC485" s="165">
        <f t="shared" si="125"/>
        <v>100000</v>
      </c>
    </row>
    <row r="486" spans="1:29" ht="12" customHeight="1" x14ac:dyDescent="0.25">
      <c r="A486" s="170" t="s">
        <v>981</v>
      </c>
      <c r="B486" s="177">
        <v>505757</v>
      </c>
      <c r="C486" s="178">
        <v>78209.55</v>
      </c>
      <c r="D486" s="179">
        <v>0.75476716078790884</v>
      </c>
      <c r="E486" s="179">
        <v>8.9153946033444758</v>
      </c>
      <c r="F486" s="180"/>
      <c r="G486" s="166">
        <f t="shared" si="116"/>
        <v>0</v>
      </c>
      <c r="H486" s="166">
        <f t="shared" si="117"/>
        <v>0</v>
      </c>
      <c r="I486" s="166">
        <f t="shared" si="118"/>
        <v>0</v>
      </c>
      <c r="J486" s="166">
        <f t="shared" si="115"/>
        <v>0</v>
      </c>
      <c r="L486" s="189">
        <f t="shared" si="119"/>
        <v>0</v>
      </c>
      <c r="M486" s="191">
        <f t="shared" si="120"/>
        <v>0</v>
      </c>
      <c r="N486" s="191">
        <f t="shared" si="120"/>
        <v>0</v>
      </c>
      <c r="O486" s="189">
        <f t="shared" si="121"/>
        <v>0</v>
      </c>
      <c r="P486" s="191">
        <f t="shared" si="122"/>
        <v>0</v>
      </c>
      <c r="Q486" s="191">
        <f t="shared" si="122"/>
        <v>0</v>
      </c>
      <c r="R486" s="189">
        <f t="shared" si="123"/>
        <v>0</v>
      </c>
      <c r="S486" s="191">
        <f t="shared" si="124"/>
        <v>0</v>
      </c>
      <c r="T486" s="191">
        <f t="shared" si="124"/>
        <v>0</v>
      </c>
      <c r="W486" s="187">
        <f t="shared" si="114"/>
        <v>2.2499999999999742</v>
      </c>
      <c r="AA486" s="188">
        <f t="shared" si="126"/>
        <v>0.25</v>
      </c>
      <c r="AB486" s="188">
        <f t="shared" si="127"/>
        <v>2.2499999999999742</v>
      </c>
      <c r="AC486" s="165">
        <f t="shared" si="125"/>
        <v>100000</v>
      </c>
    </row>
    <row r="487" spans="1:29" ht="12" customHeight="1" x14ac:dyDescent="0.25">
      <c r="A487" s="170" t="s">
        <v>1108</v>
      </c>
      <c r="B487" s="177">
        <v>505765</v>
      </c>
      <c r="C487" s="178">
        <v>32139.58</v>
      </c>
      <c r="D487" s="179">
        <v>30.667451161465081</v>
      </c>
      <c r="E487" s="179">
        <v>9.6563178485842052</v>
      </c>
      <c r="F487" s="180"/>
      <c r="G487" s="166">
        <f t="shared" si="116"/>
        <v>0</v>
      </c>
      <c r="H487" s="166">
        <f t="shared" si="117"/>
        <v>0</v>
      </c>
      <c r="I487" s="166">
        <f t="shared" si="118"/>
        <v>0</v>
      </c>
      <c r="J487" s="166">
        <f t="shared" si="115"/>
        <v>0</v>
      </c>
      <c r="L487" s="189">
        <f t="shared" si="119"/>
        <v>0</v>
      </c>
      <c r="M487" s="191">
        <f t="shared" si="120"/>
        <v>0</v>
      </c>
      <c r="N487" s="191">
        <f t="shared" si="120"/>
        <v>0</v>
      </c>
      <c r="O487" s="189">
        <f t="shared" si="121"/>
        <v>0</v>
      </c>
      <c r="P487" s="191">
        <f t="shared" si="122"/>
        <v>0</v>
      </c>
      <c r="Q487" s="191">
        <f t="shared" si="122"/>
        <v>0</v>
      </c>
      <c r="R487" s="189">
        <f t="shared" si="123"/>
        <v>0</v>
      </c>
      <c r="S487" s="191">
        <f t="shared" si="124"/>
        <v>0</v>
      </c>
      <c r="T487" s="191">
        <f t="shared" si="124"/>
        <v>0</v>
      </c>
      <c r="W487" s="187">
        <f t="shared" si="114"/>
        <v>2.2549999999999741</v>
      </c>
      <c r="AA487" s="188">
        <f t="shared" si="126"/>
        <v>0.25</v>
      </c>
      <c r="AB487" s="188">
        <f t="shared" si="127"/>
        <v>2.2549999999999741</v>
      </c>
      <c r="AC487" s="165">
        <f t="shared" si="125"/>
        <v>100000</v>
      </c>
    </row>
    <row r="488" spans="1:29" ht="12" customHeight="1" x14ac:dyDescent="0.25">
      <c r="A488" s="170" t="s">
        <v>1109</v>
      </c>
      <c r="B488" s="177">
        <v>505773</v>
      </c>
      <c r="C488" s="178">
        <v>176308.38999999998</v>
      </c>
      <c r="D488" s="179">
        <v>0</v>
      </c>
      <c r="E488" s="179">
        <v>0</v>
      </c>
      <c r="F488" s="180"/>
      <c r="G488" s="166">
        <f t="shared" si="116"/>
        <v>0</v>
      </c>
      <c r="H488" s="166">
        <f t="shared" si="117"/>
        <v>0</v>
      </c>
      <c r="I488" s="166">
        <f t="shared" si="118"/>
        <v>0</v>
      </c>
      <c r="J488" s="166">
        <f t="shared" si="115"/>
        <v>0</v>
      </c>
      <c r="L488" s="189">
        <f t="shared" si="119"/>
        <v>0</v>
      </c>
      <c r="M488" s="191">
        <f t="shared" si="120"/>
        <v>0</v>
      </c>
      <c r="N488" s="191">
        <f t="shared" si="120"/>
        <v>0</v>
      </c>
      <c r="O488" s="189">
        <f t="shared" si="121"/>
        <v>0</v>
      </c>
      <c r="P488" s="191">
        <f t="shared" si="122"/>
        <v>0</v>
      </c>
      <c r="Q488" s="191">
        <f t="shared" si="122"/>
        <v>0</v>
      </c>
      <c r="R488" s="189">
        <f t="shared" si="123"/>
        <v>0</v>
      </c>
      <c r="S488" s="191">
        <f t="shared" si="124"/>
        <v>0</v>
      </c>
      <c r="T488" s="191">
        <f t="shared" si="124"/>
        <v>0</v>
      </c>
      <c r="W488" s="187">
        <f t="shared" si="114"/>
        <v>2.259999999999974</v>
      </c>
      <c r="AA488" s="188">
        <f t="shared" si="126"/>
        <v>0.25</v>
      </c>
      <c r="AB488" s="188">
        <f t="shared" si="127"/>
        <v>2.259999999999974</v>
      </c>
      <c r="AC488" s="165">
        <f t="shared" si="125"/>
        <v>100000</v>
      </c>
    </row>
    <row r="489" spans="1:29" ht="12" customHeight="1" x14ac:dyDescent="0.25">
      <c r="A489" s="170" t="s">
        <v>1110</v>
      </c>
      <c r="B489" s="177">
        <v>505790</v>
      </c>
      <c r="C489" s="178">
        <v>602092.48</v>
      </c>
      <c r="D489" s="179">
        <v>0</v>
      </c>
      <c r="E489" s="179">
        <v>0.2730411115581447</v>
      </c>
      <c r="F489" s="180"/>
      <c r="G489" s="166">
        <f t="shared" si="116"/>
        <v>0</v>
      </c>
      <c r="H489" s="166">
        <f t="shared" si="117"/>
        <v>0</v>
      </c>
      <c r="I489" s="166">
        <f t="shared" si="118"/>
        <v>0</v>
      </c>
      <c r="J489" s="166">
        <f t="shared" si="115"/>
        <v>0</v>
      </c>
      <c r="L489" s="189">
        <f t="shared" si="119"/>
        <v>0</v>
      </c>
      <c r="M489" s="191">
        <f t="shared" si="120"/>
        <v>0</v>
      </c>
      <c r="N489" s="191">
        <f t="shared" si="120"/>
        <v>0</v>
      </c>
      <c r="O489" s="189">
        <f t="shared" si="121"/>
        <v>0</v>
      </c>
      <c r="P489" s="191">
        <f t="shared" si="122"/>
        <v>0</v>
      </c>
      <c r="Q489" s="191">
        <f t="shared" si="122"/>
        <v>0</v>
      </c>
      <c r="R489" s="189">
        <f t="shared" si="123"/>
        <v>0</v>
      </c>
      <c r="S489" s="191">
        <f t="shared" si="124"/>
        <v>0</v>
      </c>
      <c r="T489" s="191">
        <f t="shared" si="124"/>
        <v>0</v>
      </c>
      <c r="W489" s="187">
        <f t="shared" si="114"/>
        <v>2.2649999999999739</v>
      </c>
      <c r="AA489" s="188">
        <f t="shared" si="126"/>
        <v>0.25</v>
      </c>
      <c r="AB489" s="188">
        <f t="shared" si="127"/>
        <v>2.2649999999999739</v>
      </c>
      <c r="AC489" s="165">
        <f t="shared" si="125"/>
        <v>100000</v>
      </c>
    </row>
    <row r="490" spans="1:29" ht="12" customHeight="1" x14ac:dyDescent="0.25">
      <c r="A490" s="170" t="s">
        <v>1111</v>
      </c>
      <c r="B490" s="177">
        <v>505803</v>
      </c>
      <c r="C490" s="178">
        <v>914180.51</v>
      </c>
      <c r="D490" s="179">
        <v>0</v>
      </c>
      <c r="E490" s="179">
        <v>0</v>
      </c>
      <c r="F490" s="180"/>
      <c r="G490" s="166">
        <f t="shared" si="116"/>
        <v>0</v>
      </c>
      <c r="H490" s="166">
        <f t="shared" si="117"/>
        <v>0</v>
      </c>
      <c r="I490" s="166">
        <f t="shared" si="118"/>
        <v>0</v>
      </c>
      <c r="J490" s="166">
        <f t="shared" si="115"/>
        <v>0</v>
      </c>
      <c r="L490" s="189">
        <f t="shared" si="119"/>
        <v>0</v>
      </c>
      <c r="M490" s="191">
        <f t="shared" si="120"/>
        <v>0</v>
      </c>
      <c r="N490" s="191">
        <f t="shared" si="120"/>
        <v>0</v>
      </c>
      <c r="O490" s="189">
        <f t="shared" si="121"/>
        <v>0</v>
      </c>
      <c r="P490" s="191">
        <f t="shared" si="122"/>
        <v>0</v>
      </c>
      <c r="Q490" s="191">
        <f t="shared" si="122"/>
        <v>0</v>
      </c>
      <c r="R490" s="189">
        <f t="shared" si="123"/>
        <v>0</v>
      </c>
      <c r="S490" s="191">
        <f t="shared" si="124"/>
        <v>0</v>
      </c>
      <c r="T490" s="191">
        <f t="shared" si="124"/>
        <v>0</v>
      </c>
      <c r="W490" s="187">
        <f t="shared" si="114"/>
        <v>2.2699999999999738</v>
      </c>
      <c r="AA490" s="188">
        <f t="shared" si="126"/>
        <v>0.25</v>
      </c>
      <c r="AB490" s="188">
        <f t="shared" si="127"/>
        <v>2.2699999999999738</v>
      </c>
      <c r="AC490" s="165">
        <f t="shared" si="125"/>
        <v>100000</v>
      </c>
    </row>
    <row r="491" spans="1:29" ht="12" customHeight="1" x14ac:dyDescent="0.25">
      <c r="A491" s="170" t="s">
        <v>1112</v>
      </c>
      <c r="B491" s="177">
        <v>505811</v>
      </c>
      <c r="C491" s="178">
        <v>190328.94</v>
      </c>
      <c r="D491" s="179">
        <v>13.135154328080636</v>
      </c>
      <c r="E491" s="179">
        <v>8.4642304002743884</v>
      </c>
      <c r="F491" s="180"/>
      <c r="G491" s="166">
        <f t="shared" si="116"/>
        <v>0</v>
      </c>
      <c r="H491" s="166">
        <f t="shared" si="117"/>
        <v>0</v>
      </c>
      <c r="I491" s="166">
        <f t="shared" si="118"/>
        <v>0</v>
      </c>
      <c r="J491" s="166">
        <f t="shared" si="115"/>
        <v>0</v>
      </c>
      <c r="L491" s="189">
        <f t="shared" si="119"/>
        <v>0</v>
      </c>
      <c r="M491" s="191">
        <f t="shared" si="120"/>
        <v>0</v>
      </c>
      <c r="N491" s="191">
        <f t="shared" si="120"/>
        <v>0</v>
      </c>
      <c r="O491" s="189">
        <f t="shared" si="121"/>
        <v>0</v>
      </c>
      <c r="P491" s="191">
        <f t="shared" si="122"/>
        <v>0</v>
      </c>
      <c r="Q491" s="191">
        <f t="shared" si="122"/>
        <v>0</v>
      </c>
      <c r="R491" s="189">
        <f t="shared" si="123"/>
        <v>0</v>
      </c>
      <c r="S491" s="191">
        <f t="shared" si="124"/>
        <v>0</v>
      </c>
      <c r="T491" s="191">
        <f t="shared" si="124"/>
        <v>0</v>
      </c>
      <c r="W491" s="187">
        <f t="shared" si="114"/>
        <v>2.2749999999999737</v>
      </c>
      <c r="AA491" s="188">
        <f t="shared" si="126"/>
        <v>0.25</v>
      </c>
      <c r="AB491" s="188">
        <f t="shared" si="127"/>
        <v>2.2749999999999737</v>
      </c>
      <c r="AC491" s="165">
        <f t="shared" si="125"/>
        <v>100000</v>
      </c>
    </row>
    <row r="492" spans="1:29" ht="12" customHeight="1" x14ac:dyDescent="0.25">
      <c r="A492" s="170" t="s">
        <v>1113</v>
      </c>
      <c r="B492" s="177">
        <v>505820</v>
      </c>
      <c r="C492" s="178">
        <v>33296576.640000001</v>
      </c>
      <c r="D492" s="179">
        <v>45.043191743570191</v>
      </c>
      <c r="E492" s="179">
        <v>21.003038136956054</v>
      </c>
      <c r="F492" s="180"/>
      <c r="G492" s="166">
        <f t="shared" si="116"/>
        <v>0</v>
      </c>
      <c r="H492" s="166">
        <f t="shared" si="117"/>
        <v>0</v>
      </c>
      <c r="I492" s="166">
        <f t="shared" si="118"/>
        <v>0</v>
      </c>
      <c r="J492" s="166">
        <f t="shared" si="115"/>
        <v>0</v>
      </c>
      <c r="L492" s="189">
        <f t="shared" si="119"/>
        <v>0</v>
      </c>
      <c r="M492" s="191">
        <f t="shared" si="120"/>
        <v>0</v>
      </c>
      <c r="N492" s="191">
        <f t="shared" si="120"/>
        <v>0</v>
      </c>
      <c r="O492" s="189">
        <f t="shared" si="121"/>
        <v>0</v>
      </c>
      <c r="P492" s="191">
        <f t="shared" si="122"/>
        <v>0</v>
      </c>
      <c r="Q492" s="191">
        <f t="shared" si="122"/>
        <v>0</v>
      </c>
      <c r="R492" s="189">
        <f t="shared" si="123"/>
        <v>0</v>
      </c>
      <c r="S492" s="191">
        <f t="shared" si="124"/>
        <v>0</v>
      </c>
      <c r="T492" s="191">
        <f t="shared" si="124"/>
        <v>0</v>
      </c>
      <c r="W492" s="187">
        <f t="shared" si="114"/>
        <v>2.2799999999999736</v>
      </c>
      <c r="AA492" s="188">
        <f t="shared" si="126"/>
        <v>0.25</v>
      </c>
      <c r="AB492" s="188">
        <f t="shared" si="127"/>
        <v>2.2799999999999736</v>
      </c>
      <c r="AC492" s="165">
        <f t="shared" si="125"/>
        <v>100000</v>
      </c>
    </row>
    <row r="493" spans="1:29" ht="12" customHeight="1" x14ac:dyDescent="0.25">
      <c r="A493" s="170" t="s">
        <v>1114</v>
      </c>
      <c r="B493" s="177">
        <v>505838</v>
      </c>
      <c r="C493" s="178">
        <v>311652.38</v>
      </c>
      <c r="D493" s="179">
        <v>0</v>
      </c>
      <c r="E493" s="179">
        <v>15.474982093831596</v>
      </c>
      <c r="F493" s="180"/>
      <c r="G493" s="166">
        <f t="shared" si="116"/>
        <v>0</v>
      </c>
      <c r="H493" s="166">
        <f t="shared" si="117"/>
        <v>0</v>
      </c>
      <c r="I493" s="166">
        <f t="shared" si="118"/>
        <v>0</v>
      </c>
      <c r="J493" s="166">
        <f t="shared" si="115"/>
        <v>0</v>
      </c>
      <c r="L493" s="189">
        <f t="shared" si="119"/>
        <v>0</v>
      </c>
      <c r="M493" s="191">
        <f t="shared" si="120"/>
        <v>0</v>
      </c>
      <c r="N493" s="191">
        <f t="shared" si="120"/>
        <v>0</v>
      </c>
      <c r="O493" s="189">
        <f t="shared" si="121"/>
        <v>0</v>
      </c>
      <c r="P493" s="191">
        <f t="shared" si="122"/>
        <v>0</v>
      </c>
      <c r="Q493" s="191">
        <f t="shared" si="122"/>
        <v>0</v>
      </c>
      <c r="R493" s="189">
        <f t="shared" si="123"/>
        <v>0</v>
      </c>
      <c r="S493" s="191">
        <f t="shared" si="124"/>
        <v>0</v>
      </c>
      <c r="T493" s="191">
        <f t="shared" si="124"/>
        <v>0</v>
      </c>
      <c r="W493" s="187">
        <f t="shared" si="114"/>
        <v>2.2849999999999735</v>
      </c>
      <c r="AA493" s="188">
        <f t="shared" si="126"/>
        <v>0.25</v>
      </c>
      <c r="AB493" s="188">
        <f t="shared" si="127"/>
        <v>2.2849999999999735</v>
      </c>
      <c r="AC493" s="165">
        <f t="shared" si="125"/>
        <v>100000</v>
      </c>
    </row>
    <row r="494" spans="1:29" ht="12" customHeight="1" x14ac:dyDescent="0.25">
      <c r="A494" s="170" t="s">
        <v>1115</v>
      </c>
      <c r="B494" s="177">
        <v>505846</v>
      </c>
      <c r="C494" s="178">
        <v>1064058.48</v>
      </c>
      <c r="D494" s="179">
        <v>43.941821693860284</v>
      </c>
      <c r="E494" s="179">
        <v>3.7372616963684178</v>
      </c>
      <c r="F494" s="180"/>
      <c r="G494" s="166">
        <f t="shared" si="116"/>
        <v>0</v>
      </c>
      <c r="H494" s="166">
        <f t="shared" si="117"/>
        <v>0</v>
      </c>
      <c r="I494" s="166">
        <f t="shared" si="118"/>
        <v>0</v>
      </c>
      <c r="J494" s="166">
        <f t="shared" si="115"/>
        <v>0</v>
      </c>
      <c r="L494" s="189">
        <f t="shared" si="119"/>
        <v>0</v>
      </c>
      <c r="M494" s="191">
        <f t="shared" si="120"/>
        <v>0</v>
      </c>
      <c r="N494" s="191">
        <f t="shared" si="120"/>
        <v>0</v>
      </c>
      <c r="O494" s="189">
        <f t="shared" si="121"/>
        <v>0</v>
      </c>
      <c r="P494" s="191">
        <f t="shared" si="122"/>
        <v>0</v>
      </c>
      <c r="Q494" s="191">
        <f t="shared" si="122"/>
        <v>0</v>
      </c>
      <c r="R494" s="189">
        <f t="shared" si="123"/>
        <v>0</v>
      </c>
      <c r="S494" s="191">
        <f t="shared" si="124"/>
        <v>0</v>
      </c>
      <c r="T494" s="191">
        <f t="shared" si="124"/>
        <v>0</v>
      </c>
      <c r="W494" s="187">
        <f t="shared" si="114"/>
        <v>2.2899999999999734</v>
      </c>
      <c r="AA494" s="188">
        <f t="shared" si="126"/>
        <v>0.25</v>
      </c>
      <c r="AB494" s="188">
        <f t="shared" si="127"/>
        <v>2.2899999999999734</v>
      </c>
      <c r="AC494" s="165">
        <f t="shared" si="125"/>
        <v>100000</v>
      </c>
    </row>
    <row r="495" spans="1:29" ht="12" customHeight="1" x14ac:dyDescent="0.25">
      <c r="A495" s="170" t="s">
        <v>1116</v>
      </c>
      <c r="B495" s="177">
        <v>505854</v>
      </c>
      <c r="C495" s="178">
        <v>333455.26</v>
      </c>
      <c r="D495" s="179">
        <v>0</v>
      </c>
      <c r="E495" s="179">
        <v>1.7993418367429559</v>
      </c>
      <c r="F495" s="180"/>
      <c r="G495" s="166">
        <f t="shared" si="116"/>
        <v>0</v>
      </c>
      <c r="H495" s="166">
        <f t="shared" si="117"/>
        <v>0</v>
      </c>
      <c r="I495" s="166">
        <f t="shared" si="118"/>
        <v>0</v>
      </c>
      <c r="J495" s="166">
        <f t="shared" si="115"/>
        <v>0</v>
      </c>
      <c r="L495" s="189">
        <f t="shared" si="119"/>
        <v>0</v>
      </c>
      <c r="M495" s="191">
        <f t="shared" si="120"/>
        <v>0</v>
      </c>
      <c r="N495" s="191">
        <f t="shared" si="120"/>
        <v>0</v>
      </c>
      <c r="O495" s="189">
        <f t="shared" si="121"/>
        <v>0</v>
      </c>
      <c r="P495" s="191">
        <f t="shared" si="122"/>
        <v>0</v>
      </c>
      <c r="Q495" s="191">
        <f t="shared" si="122"/>
        <v>0</v>
      </c>
      <c r="R495" s="189">
        <f t="shared" si="123"/>
        <v>0</v>
      </c>
      <c r="S495" s="191">
        <f t="shared" si="124"/>
        <v>0</v>
      </c>
      <c r="T495" s="191">
        <f t="shared" si="124"/>
        <v>0</v>
      </c>
      <c r="W495" s="187">
        <f t="shared" si="114"/>
        <v>2.2949999999999733</v>
      </c>
      <c r="AA495" s="188">
        <f t="shared" si="126"/>
        <v>0.25</v>
      </c>
      <c r="AB495" s="188">
        <f t="shared" si="127"/>
        <v>2.2949999999999733</v>
      </c>
      <c r="AC495" s="165">
        <f t="shared" si="125"/>
        <v>100000</v>
      </c>
    </row>
    <row r="496" spans="1:29" ht="12" customHeight="1" x14ac:dyDescent="0.25">
      <c r="A496" s="170" t="s">
        <v>1117</v>
      </c>
      <c r="B496" s="177">
        <v>505871</v>
      </c>
      <c r="C496" s="178">
        <v>883039.98</v>
      </c>
      <c r="D496" s="179">
        <v>31.416894623502778</v>
      </c>
      <c r="E496" s="179">
        <v>3.4126801370873379</v>
      </c>
      <c r="F496" s="180"/>
      <c r="G496" s="166">
        <f t="shared" si="116"/>
        <v>0</v>
      </c>
      <c r="H496" s="166">
        <f t="shared" si="117"/>
        <v>0</v>
      </c>
      <c r="I496" s="166">
        <f t="shared" si="118"/>
        <v>0</v>
      </c>
      <c r="J496" s="166">
        <f t="shared" si="115"/>
        <v>0</v>
      </c>
      <c r="L496" s="189">
        <f t="shared" si="119"/>
        <v>0</v>
      </c>
      <c r="M496" s="191">
        <f t="shared" si="120"/>
        <v>0</v>
      </c>
      <c r="N496" s="191">
        <f t="shared" si="120"/>
        <v>0</v>
      </c>
      <c r="O496" s="189">
        <f t="shared" si="121"/>
        <v>0</v>
      </c>
      <c r="P496" s="191">
        <f t="shared" si="122"/>
        <v>0</v>
      </c>
      <c r="Q496" s="191">
        <f t="shared" si="122"/>
        <v>0</v>
      </c>
      <c r="R496" s="189">
        <f t="shared" si="123"/>
        <v>0</v>
      </c>
      <c r="S496" s="191">
        <f t="shared" si="124"/>
        <v>0</v>
      </c>
      <c r="T496" s="191">
        <f t="shared" si="124"/>
        <v>0</v>
      </c>
      <c r="W496" s="187">
        <f t="shared" si="114"/>
        <v>2.2999999999999732</v>
      </c>
      <c r="AA496" s="188">
        <f t="shared" si="126"/>
        <v>0.25</v>
      </c>
      <c r="AB496" s="188">
        <f t="shared" si="127"/>
        <v>2.2999999999999732</v>
      </c>
      <c r="AC496" s="165">
        <f t="shared" si="125"/>
        <v>100000</v>
      </c>
    </row>
    <row r="497" spans="1:29" ht="12" customHeight="1" x14ac:dyDescent="0.25">
      <c r="A497" s="170" t="s">
        <v>1118</v>
      </c>
      <c r="B497" s="177">
        <v>505889</v>
      </c>
      <c r="C497" s="178">
        <v>179605.87</v>
      </c>
      <c r="D497" s="179">
        <v>14.322889335409805</v>
      </c>
      <c r="E497" s="179">
        <v>4.43604098240219</v>
      </c>
      <c r="F497" s="180"/>
      <c r="G497" s="166">
        <f t="shared" si="116"/>
        <v>0</v>
      </c>
      <c r="H497" s="166">
        <f t="shared" si="117"/>
        <v>0</v>
      </c>
      <c r="I497" s="166">
        <f t="shared" si="118"/>
        <v>0</v>
      </c>
      <c r="J497" s="166">
        <f t="shared" si="115"/>
        <v>0</v>
      </c>
      <c r="L497" s="189">
        <f t="shared" si="119"/>
        <v>0</v>
      </c>
      <c r="M497" s="191">
        <f t="shared" si="120"/>
        <v>0</v>
      </c>
      <c r="N497" s="191">
        <f t="shared" si="120"/>
        <v>0</v>
      </c>
      <c r="O497" s="189">
        <f t="shared" si="121"/>
        <v>0</v>
      </c>
      <c r="P497" s="191">
        <f t="shared" si="122"/>
        <v>0</v>
      </c>
      <c r="Q497" s="191">
        <f t="shared" si="122"/>
        <v>0</v>
      </c>
      <c r="R497" s="189">
        <f t="shared" si="123"/>
        <v>0</v>
      </c>
      <c r="S497" s="191">
        <f t="shared" si="124"/>
        <v>0</v>
      </c>
      <c r="T497" s="191">
        <f t="shared" si="124"/>
        <v>0</v>
      </c>
      <c r="W497" s="187">
        <f t="shared" si="114"/>
        <v>2.3049999999999731</v>
      </c>
      <c r="AA497" s="188">
        <f t="shared" si="126"/>
        <v>0.25</v>
      </c>
      <c r="AB497" s="188">
        <f t="shared" si="127"/>
        <v>2.3049999999999731</v>
      </c>
      <c r="AC497" s="165">
        <f t="shared" si="125"/>
        <v>100000</v>
      </c>
    </row>
    <row r="498" spans="1:29" ht="12" customHeight="1" x14ac:dyDescent="0.25">
      <c r="A498" s="170" t="s">
        <v>1119</v>
      </c>
      <c r="B498" s="177">
        <v>505897</v>
      </c>
      <c r="C498" s="178">
        <v>1130238.49</v>
      </c>
      <c r="D498" s="179">
        <v>11.290095066573073</v>
      </c>
      <c r="E498" s="179">
        <v>2.8681610374107858</v>
      </c>
      <c r="F498" s="180"/>
      <c r="G498" s="166">
        <f t="shared" si="116"/>
        <v>0</v>
      </c>
      <c r="H498" s="166">
        <f t="shared" si="117"/>
        <v>0</v>
      </c>
      <c r="I498" s="166">
        <f t="shared" si="118"/>
        <v>0</v>
      </c>
      <c r="J498" s="166">
        <f t="shared" si="115"/>
        <v>0</v>
      </c>
      <c r="L498" s="189">
        <f t="shared" si="119"/>
        <v>0</v>
      </c>
      <c r="M498" s="191">
        <f t="shared" si="120"/>
        <v>0</v>
      </c>
      <c r="N498" s="191">
        <f t="shared" si="120"/>
        <v>0</v>
      </c>
      <c r="O498" s="189">
        <f t="shared" si="121"/>
        <v>0</v>
      </c>
      <c r="P498" s="191">
        <f t="shared" si="122"/>
        <v>0</v>
      </c>
      <c r="Q498" s="191">
        <f t="shared" si="122"/>
        <v>0</v>
      </c>
      <c r="R498" s="189">
        <f t="shared" si="123"/>
        <v>0</v>
      </c>
      <c r="S498" s="191">
        <f t="shared" si="124"/>
        <v>0</v>
      </c>
      <c r="T498" s="191">
        <f t="shared" si="124"/>
        <v>0</v>
      </c>
      <c r="W498" s="187">
        <f t="shared" si="114"/>
        <v>2.309999999999973</v>
      </c>
      <c r="AA498" s="188">
        <f t="shared" si="126"/>
        <v>0.25</v>
      </c>
      <c r="AB498" s="188">
        <f t="shared" si="127"/>
        <v>2.309999999999973</v>
      </c>
      <c r="AC498" s="165">
        <f t="shared" si="125"/>
        <v>100000</v>
      </c>
    </row>
    <row r="499" spans="1:29" ht="12" customHeight="1" x14ac:dyDescent="0.25">
      <c r="A499" s="170" t="s">
        <v>1120</v>
      </c>
      <c r="B499" s="177">
        <v>505901</v>
      </c>
      <c r="C499" s="178">
        <v>2662967.64</v>
      </c>
      <c r="D499" s="179">
        <v>107.70563250254142</v>
      </c>
      <c r="E499" s="179">
        <v>6.1565269339885784</v>
      </c>
      <c r="F499" s="180"/>
      <c r="G499" s="166">
        <f t="shared" si="116"/>
        <v>1</v>
      </c>
      <c r="H499" s="166">
        <f t="shared" si="117"/>
        <v>0</v>
      </c>
      <c r="I499" s="166">
        <f t="shared" si="118"/>
        <v>0</v>
      </c>
      <c r="J499" s="166">
        <f t="shared" si="115"/>
        <v>1</v>
      </c>
      <c r="L499" s="189">
        <f t="shared" si="119"/>
        <v>2662967.64</v>
      </c>
      <c r="M499" s="191">
        <f t="shared" si="120"/>
        <v>1.0770563250254142</v>
      </c>
      <c r="N499" s="191">
        <f t="shared" si="120"/>
        <v>6.1565269339885785E-2</v>
      </c>
      <c r="O499" s="189">
        <f t="shared" si="121"/>
        <v>0</v>
      </c>
      <c r="P499" s="191">
        <f t="shared" si="122"/>
        <v>0</v>
      </c>
      <c r="Q499" s="191">
        <f t="shared" si="122"/>
        <v>0</v>
      </c>
      <c r="R499" s="189">
        <f t="shared" si="123"/>
        <v>0</v>
      </c>
      <c r="S499" s="191">
        <f t="shared" si="124"/>
        <v>0</v>
      </c>
      <c r="T499" s="191">
        <f t="shared" si="124"/>
        <v>0</v>
      </c>
      <c r="W499" s="187">
        <f t="shared" si="114"/>
        <v>2.3149999999999729</v>
      </c>
      <c r="AA499" s="188">
        <f t="shared" si="126"/>
        <v>0.25</v>
      </c>
      <c r="AB499" s="188">
        <f t="shared" si="127"/>
        <v>2.3149999999999729</v>
      </c>
      <c r="AC499" s="165">
        <f t="shared" si="125"/>
        <v>100000</v>
      </c>
    </row>
    <row r="500" spans="1:29" ht="12" customHeight="1" x14ac:dyDescent="0.25">
      <c r="A500" s="170" t="s">
        <v>1121</v>
      </c>
      <c r="B500" s="177">
        <v>505919</v>
      </c>
      <c r="C500" s="178">
        <v>672787.28</v>
      </c>
      <c r="D500" s="179">
        <v>4.3046592676365982</v>
      </c>
      <c r="E500" s="179">
        <v>18.122387807331908</v>
      </c>
      <c r="F500" s="180"/>
      <c r="G500" s="166">
        <f t="shared" si="116"/>
        <v>0</v>
      </c>
      <c r="H500" s="166">
        <f t="shared" si="117"/>
        <v>0</v>
      </c>
      <c r="I500" s="166">
        <f t="shared" si="118"/>
        <v>0</v>
      </c>
      <c r="J500" s="166">
        <f t="shared" si="115"/>
        <v>0</v>
      </c>
      <c r="L500" s="189">
        <f t="shared" si="119"/>
        <v>0</v>
      </c>
      <c r="M500" s="191">
        <f t="shared" si="120"/>
        <v>0</v>
      </c>
      <c r="N500" s="191">
        <f t="shared" si="120"/>
        <v>0</v>
      </c>
      <c r="O500" s="189">
        <f t="shared" si="121"/>
        <v>0</v>
      </c>
      <c r="P500" s="191">
        <f t="shared" si="122"/>
        <v>0</v>
      </c>
      <c r="Q500" s="191">
        <f t="shared" si="122"/>
        <v>0</v>
      </c>
      <c r="R500" s="189">
        <f t="shared" si="123"/>
        <v>0</v>
      </c>
      <c r="S500" s="191">
        <f t="shared" si="124"/>
        <v>0</v>
      </c>
      <c r="T500" s="191">
        <f t="shared" si="124"/>
        <v>0</v>
      </c>
      <c r="W500" s="187">
        <f t="shared" si="114"/>
        <v>2.3199999999999728</v>
      </c>
      <c r="AA500" s="188">
        <f t="shared" si="126"/>
        <v>0.25</v>
      </c>
      <c r="AB500" s="188">
        <f t="shared" si="127"/>
        <v>2.3199999999999728</v>
      </c>
      <c r="AC500" s="165">
        <f t="shared" si="125"/>
        <v>100000</v>
      </c>
    </row>
    <row r="501" spans="1:29" ht="12" customHeight="1" x14ac:dyDescent="0.25">
      <c r="A501" s="170" t="s">
        <v>1122</v>
      </c>
      <c r="B501" s="177">
        <v>505935</v>
      </c>
      <c r="C501" s="178">
        <v>419417.82</v>
      </c>
      <c r="D501" s="179">
        <v>0</v>
      </c>
      <c r="E501" s="179">
        <v>17.576141614583758</v>
      </c>
      <c r="F501" s="180"/>
      <c r="G501" s="166">
        <f t="shared" si="116"/>
        <v>0</v>
      </c>
      <c r="H501" s="166">
        <f t="shared" si="117"/>
        <v>0</v>
      </c>
      <c r="I501" s="166">
        <f t="shared" si="118"/>
        <v>0</v>
      </c>
      <c r="J501" s="166">
        <f t="shared" si="115"/>
        <v>0</v>
      </c>
      <c r="L501" s="189">
        <f t="shared" si="119"/>
        <v>0</v>
      </c>
      <c r="M501" s="191">
        <f t="shared" si="120"/>
        <v>0</v>
      </c>
      <c r="N501" s="191">
        <f t="shared" si="120"/>
        <v>0</v>
      </c>
      <c r="O501" s="189">
        <f t="shared" si="121"/>
        <v>0</v>
      </c>
      <c r="P501" s="191">
        <f t="shared" si="122"/>
        <v>0</v>
      </c>
      <c r="Q501" s="191">
        <f t="shared" si="122"/>
        <v>0</v>
      </c>
      <c r="R501" s="189">
        <f t="shared" si="123"/>
        <v>0</v>
      </c>
      <c r="S501" s="191">
        <f t="shared" si="124"/>
        <v>0</v>
      </c>
      <c r="T501" s="191">
        <f t="shared" si="124"/>
        <v>0</v>
      </c>
      <c r="W501" s="187">
        <f t="shared" ref="W501:W564" si="128">W500+0.005</f>
        <v>2.3249999999999726</v>
      </c>
      <c r="AA501" s="188">
        <f t="shared" si="126"/>
        <v>0.25</v>
      </c>
      <c r="AB501" s="188">
        <f t="shared" si="127"/>
        <v>2.3249999999999726</v>
      </c>
      <c r="AC501" s="165">
        <f t="shared" si="125"/>
        <v>100000</v>
      </c>
    </row>
    <row r="502" spans="1:29" ht="12" customHeight="1" x14ac:dyDescent="0.25">
      <c r="A502" s="170" t="s">
        <v>1123</v>
      </c>
      <c r="B502" s="177">
        <v>505943</v>
      </c>
      <c r="C502" s="178">
        <v>1693739.96</v>
      </c>
      <c r="D502" s="179">
        <v>10.689816871298234</v>
      </c>
      <c r="E502" s="179">
        <v>5.3688879135850343</v>
      </c>
      <c r="F502" s="180"/>
      <c r="G502" s="166">
        <f t="shared" si="116"/>
        <v>0</v>
      </c>
      <c r="H502" s="166">
        <f t="shared" si="117"/>
        <v>0</v>
      </c>
      <c r="I502" s="166">
        <f t="shared" si="118"/>
        <v>0</v>
      </c>
      <c r="J502" s="166">
        <f t="shared" si="115"/>
        <v>0</v>
      </c>
      <c r="L502" s="189">
        <f t="shared" si="119"/>
        <v>0</v>
      </c>
      <c r="M502" s="191">
        <f t="shared" si="120"/>
        <v>0</v>
      </c>
      <c r="N502" s="191">
        <f t="shared" si="120"/>
        <v>0</v>
      </c>
      <c r="O502" s="189">
        <f t="shared" si="121"/>
        <v>0</v>
      </c>
      <c r="P502" s="191">
        <f t="shared" si="122"/>
        <v>0</v>
      </c>
      <c r="Q502" s="191">
        <f t="shared" si="122"/>
        <v>0</v>
      </c>
      <c r="R502" s="189">
        <f t="shared" si="123"/>
        <v>0</v>
      </c>
      <c r="S502" s="191">
        <f t="shared" si="124"/>
        <v>0</v>
      </c>
      <c r="T502" s="191">
        <f t="shared" si="124"/>
        <v>0</v>
      </c>
      <c r="W502" s="187">
        <f t="shared" si="128"/>
        <v>2.3299999999999725</v>
      </c>
      <c r="AA502" s="188">
        <f t="shared" si="126"/>
        <v>0.25</v>
      </c>
      <c r="AB502" s="188">
        <f t="shared" si="127"/>
        <v>2.3299999999999725</v>
      </c>
      <c r="AC502" s="165">
        <f t="shared" si="125"/>
        <v>100000</v>
      </c>
    </row>
    <row r="503" spans="1:29" ht="12" customHeight="1" x14ac:dyDescent="0.25">
      <c r="A503" s="170" t="s">
        <v>1124</v>
      </c>
      <c r="B503" s="177">
        <v>505951</v>
      </c>
      <c r="C503" s="178">
        <v>325741.58</v>
      </c>
      <c r="D503" s="179">
        <v>0</v>
      </c>
      <c r="E503" s="179">
        <v>9.0968798026951294</v>
      </c>
      <c r="F503" s="180"/>
      <c r="G503" s="166">
        <f t="shared" si="116"/>
        <v>0</v>
      </c>
      <c r="H503" s="166">
        <f t="shared" si="117"/>
        <v>0</v>
      </c>
      <c r="I503" s="166">
        <f t="shared" si="118"/>
        <v>0</v>
      </c>
      <c r="J503" s="166">
        <f t="shared" si="115"/>
        <v>0</v>
      </c>
      <c r="L503" s="189">
        <f t="shared" si="119"/>
        <v>0</v>
      </c>
      <c r="M503" s="191">
        <f t="shared" si="120"/>
        <v>0</v>
      </c>
      <c r="N503" s="191">
        <f t="shared" si="120"/>
        <v>0</v>
      </c>
      <c r="O503" s="189">
        <f t="shared" si="121"/>
        <v>0</v>
      </c>
      <c r="P503" s="191">
        <f t="shared" si="122"/>
        <v>0</v>
      </c>
      <c r="Q503" s="191">
        <f t="shared" si="122"/>
        <v>0</v>
      </c>
      <c r="R503" s="189">
        <f t="shared" si="123"/>
        <v>0</v>
      </c>
      <c r="S503" s="191">
        <f t="shared" si="124"/>
        <v>0</v>
      </c>
      <c r="T503" s="191">
        <f t="shared" si="124"/>
        <v>0</v>
      </c>
      <c r="W503" s="187">
        <f t="shared" si="128"/>
        <v>2.3349999999999724</v>
      </c>
      <c r="AA503" s="188">
        <f t="shared" si="126"/>
        <v>0.25</v>
      </c>
      <c r="AB503" s="188">
        <f t="shared" si="127"/>
        <v>2.3349999999999724</v>
      </c>
      <c r="AC503" s="165">
        <f t="shared" si="125"/>
        <v>100000</v>
      </c>
    </row>
    <row r="504" spans="1:29" ht="12" customHeight="1" x14ac:dyDescent="0.25">
      <c r="A504" s="170" t="s">
        <v>1125</v>
      </c>
      <c r="B504" s="177">
        <v>505960</v>
      </c>
      <c r="C504" s="178">
        <v>1178814.23</v>
      </c>
      <c r="D504" s="179">
        <v>31.322376384954225</v>
      </c>
      <c r="E504" s="179">
        <v>7.0268213508077517</v>
      </c>
      <c r="F504" s="180"/>
      <c r="G504" s="166">
        <f t="shared" si="116"/>
        <v>0</v>
      </c>
      <c r="H504" s="166">
        <f t="shared" si="117"/>
        <v>0</v>
      </c>
      <c r="I504" s="166">
        <f t="shared" si="118"/>
        <v>0</v>
      </c>
      <c r="J504" s="166">
        <f t="shared" si="115"/>
        <v>0</v>
      </c>
      <c r="L504" s="189">
        <f t="shared" si="119"/>
        <v>0</v>
      </c>
      <c r="M504" s="191">
        <f t="shared" si="120"/>
        <v>0</v>
      </c>
      <c r="N504" s="191">
        <f t="shared" si="120"/>
        <v>0</v>
      </c>
      <c r="O504" s="189">
        <f t="shared" si="121"/>
        <v>0</v>
      </c>
      <c r="P504" s="191">
        <f t="shared" si="122"/>
        <v>0</v>
      </c>
      <c r="Q504" s="191">
        <f t="shared" si="122"/>
        <v>0</v>
      </c>
      <c r="R504" s="189">
        <f t="shared" si="123"/>
        <v>0</v>
      </c>
      <c r="S504" s="191">
        <f t="shared" si="124"/>
        <v>0</v>
      </c>
      <c r="T504" s="191">
        <f t="shared" si="124"/>
        <v>0</v>
      </c>
      <c r="W504" s="187">
        <f t="shared" si="128"/>
        <v>2.3399999999999723</v>
      </c>
      <c r="AA504" s="188">
        <f t="shared" si="126"/>
        <v>0.25</v>
      </c>
      <c r="AB504" s="188">
        <f t="shared" si="127"/>
        <v>2.3399999999999723</v>
      </c>
      <c r="AC504" s="165">
        <f t="shared" si="125"/>
        <v>100000</v>
      </c>
    </row>
    <row r="505" spans="1:29" ht="12" customHeight="1" x14ac:dyDescent="0.25">
      <c r="A505" s="170" t="s">
        <v>1126</v>
      </c>
      <c r="B505" s="177">
        <v>505978</v>
      </c>
      <c r="C505" s="178">
        <v>351560.04000000004</v>
      </c>
      <c r="D505" s="179">
        <v>27.844452970252252</v>
      </c>
      <c r="E505" s="179">
        <v>10.598073091583444</v>
      </c>
      <c r="F505" s="180"/>
      <c r="G505" s="166">
        <f t="shared" si="116"/>
        <v>0</v>
      </c>
      <c r="H505" s="166">
        <f t="shared" si="117"/>
        <v>0</v>
      </c>
      <c r="I505" s="166">
        <f t="shared" si="118"/>
        <v>0</v>
      </c>
      <c r="J505" s="166">
        <f t="shared" si="115"/>
        <v>0</v>
      </c>
      <c r="L505" s="189">
        <f t="shared" si="119"/>
        <v>0</v>
      </c>
      <c r="M505" s="191">
        <f t="shared" si="120"/>
        <v>0</v>
      </c>
      <c r="N505" s="191">
        <f t="shared" si="120"/>
        <v>0</v>
      </c>
      <c r="O505" s="189">
        <f t="shared" si="121"/>
        <v>0</v>
      </c>
      <c r="P505" s="191">
        <f t="shared" si="122"/>
        <v>0</v>
      </c>
      <c r="Q505" s="191">
        <f t="shared" si="122"/>
        <v>0</v>
      </c>
      <c r="R505" s="189">
        <f t="shared" si="123"/>
        <v>0</v>
      </c>
      <c r="S505" s="191">
        <f t="shared" si="124"/>
        <v>0</v>
      </c>
      <c r="T505" s="191">
        <f t="shared" si="124"/>
        <v>0</v>
      </c>
      <c r="W505" s="187">
        <f t="shared" si="128"/>
        <v>2.3449999999999722</v>
      </c>
      <c r="AA505" s="188">
        <f t="shared" si="126"/>
        <v>0.25</v>
      </c>
      <c r="AB505" s="188">
        <f t="shared" si="127"/>
        <v>2.3449999999999722</v>
      </c>
      <c r="AC505" s="165">
        <f t="shared" si="125"/>
        <v>100000</v>
      </c>
    </row>
    <row r="506" spans="1:29" ht="12" customHeight="1" x14ac:dyDescent="0.25">
      <c r="A506" s="170" t="s">
        <v>1127</v>
      </c>
      <c r="B506" s="177">
        <v>505994</v>
      </c>
      <c r="C506" s="178">
        <v>205341.27000000002</v>
      </c>
      <c r="D506" s="179">
        <v>43.687379551124813</v>
      </c>
      <c r="E506" s="179">
        <v>6.4512506424061753</v>
      </c>
      <c r="F506" s="180"/>
      <c r="G506" s="166">
        <f t="shared" si="116"/>
        <v>0</v>
      </c>
      <c r="H506" s="166">
        <f t="shared" si="117"/>
        <v>0</v>
      </c>
      <c r="I506" s="166">
        <f t="shared" si="118"/>
        <v>0</v>
      </c>
      <c r="J506" s="166">
        <f t="shared" si="115"/>
        <v>0</v>
      </c>
      <c r="L506" s="189">
        <f t="shared" si="119"/>
        <v>0</v>
      </c>
      <c r="M506" s="191">
        <f t="shared" si="120"/>
        <v>0</v>
      </c>
      <c r="N506" s="191">
        <f t="shared" si="120"/>
        <v>0</v>
      </c>
      <c r="O506" s="189">
        <f t="shared" si="121"/>
        <v>0</v>
      </c>
      <c r="P506" s="191">
        <f t="shared" si="122"/>
        <v>0</v>
      </c>
      <c r="Q506" s="191">
        <f t="shared" si="122"/>
        <v>0</v>
      </c>
      <c r="R506" s="189">
        <f t="shared" si="123"/>
        <v>0</v>
      </c>
      <c r="S506" s="191">
        <f t="shared" si="124"/>
        <v>0</v>
      </c>
      <c r="T506" s="191">
        <f t="shared" si="124"/>
        <v>0</v>
      </c>
      <c r="W506" s="187">
        <f t="shared" si="128"/>
        <v>2.3499999999999721</v>
      </c>
      <c r="AA506" s="188">
        <f t="shared" si="126"/>
        <v>0.25</v>
      </c>
      <c r="AB506" s="188">
        <f t="shared" si="127"/>
        <v>2.3499999999999721</v>
      </c>
      <c r="AC506" s="165">
        <f t="shared" si="125"/>
        <v>100000</v>
      </c>
    </row>
    <row r="507" spans="1:29" ht="12" customHeight="1" x14ac:dyDescent="0.25">
      <c r="A507" s="170" t="s">
        <v>1128</v>
      </c>
      <c r="B507" s="177">
        <v>506001</v>
      </c>
      <c r="C507" s="178">
        <v>900989.93</v>
      </c>
      <c r="D507" s="179">
        <v>4.7501096932348625</v>
      </c>
      <c r="E507" s="179">
        <v>4.8150371669525756</v>
      </c>
      <c r="F507" s="180"/>
      <c r="G507" s="166">
        <f t="shared" si="116"/>
        <v>0</v>
      </c>
      <c r="H507" s="166">
        <f t="shared" si="117"/>
        <v>0</v>
      </c>
      <c r="I507" s="166">
        <f t="shared" si="118"/>
        <v>0</v>
      </c>
      <c r="J507" s="166">
        <f t="shared" si="115"/>
        <v>0</v>
      </c>
      <c r="L507" s="189">
        <f t="shared" si="119"/>
        <v>0</v>
      </c>
      <c r="M507" s="191">
        <f t="shared" si="120"/>
        <v>0</v>
      </c>
      <c r="N507" s="191">
        <f t="shared" si="120"/>
        <v>0</v>
      </c>
      <c r="O507" s="189">
        <f t="shared" si="121"/>
        <v>0</v>
      </c>
      <c r="P507" s="191">
        <f t="shared" si="122"/>
        <v>0</v>
      </c>
      <c r="Q507" s="191">
        <f t="shared" si="122"/>
        <v>0</v>
      </c>
      <c r="R507" s="189">
        <f t="shared" si="123"/>
        <v>0</v>
      </c>
      <c r="S507" s="191">
        <f t="shared" si="124"/>
        <v>0</v>
      </c>
      <c r="T507" s="191">
        <f t="shared" si="124"/>
        <v>0</v>
      </c>
      <c r="W507" s="187">
        <f t="shared" si="128"/>
        <v>2.354999999999972</v>
      </c>
      <c r="AA507" s="188">
        <f t="shared" si="126"/>
        <v>0.25</v>
      </c>
      <c r="AB507" s="188">
        <f t="shared" si="127"/>
        <v>2.354999999999972</v>
      </c>
      <c r="AC507" s="165">
        <f t="shared" si="125"/>
        <v>100000</v>
      </c>
    </row>
    <row r="508" spans="1:29" ht="12" customHeight="1" x14ac:dyDescent="0.25">
      <c r="A508" s="170" t="s">
        <v>1129</v>
      </c>
      <c r="B508" s="177">
        <v>506010</v>
      </c>
      <c r="C508" s="178">
        <v>1724122.32</v>
      </c>
      <c r="D508" s="179">
        <v>3.8892808951049345</v>
      </c>
      <c r="E508" s="179">
        <v>8.9232531947037277</v>
      </c>
      <c r="F508" s="180"/>
      <c r="G508" s="166">
        <f t="shared" si="116"/>
        <v>0</v>
      </c>
      <c r="H508" s="166">
        <f t="shared" si="117"/>
        <v>0</v>
      </c>
      <c r="I508" s="166">
        <f t="shared" si="118"/>
        <v>0</v>
      </c>
      <c r="J508" s="166">
        <f t="shared" si="115"/>
        <v>0</v>
      </c>
      <c r="L508" s="189">
        <f t="shared" si="119"/>
        <v>0</v>
      </c>
      <c r="M508" s="191">
        <f t="shared" si="120"/>
        <v>0</v>
      </c>
      <c r="N508" s="191">
        <f t="shared" si="120"/>
        <v>0</v>
      </c>
      <c r="O508" s="189">
        <f t="shared" si="121"/>
        <v>0</v>
      </c>
      <c r="P508" s="191">
        <f t="shared" si="122"/>
        <v>0</v>
      </c>
      <c r="Q508" s="191">
        <f t="shared" si="122"/>
        <v>0</v>
      </c>
      <c r="R508" s="189">
        <f t="shared" si="123"/>
        <v>0</v>
      </c>
      <c r="S508" s="191">
        <f t="shared" si="124"/>
        <v>0</v>
      </c>
      <c r="T508" s="191">
        <f t="shared" si="124"/>
        <v>0</v>
      </c>
      <c r="W508" s="187">
        <f t="shared" si="128"/>
        <v>2.3599999999999719</v>
      </c>
      <c r="AA508" s="188">
        <f t="shared" si="126"/>
        <v>0.25</v>
      </c>
      <c r="AB508" s="188">
        <f t="shared" si="127"/>
        <v>2.3599999999999719</v>
      </c>
      <c r="AC508" s="165">
        <f t="shared" si="125"/>
        <v>100000</v>
      </c>
    </row>
    <row r="509" spans="1:29" ht="12" customHeight="1" x14ac:dyDescent="0.25">
      <c r="A509" s="170" t="s">
        <v>1130</v>
      </c>
      <c r="B509" s="177">
        <v>506028</v>
      </c>
      <c r="C509" s="178">
        <v>113465.26</v>
      </c>
      <c r="D509" s="179">
        <v>16.731112236467798</v>
      </c>
      <c r="E509" s="179">
        <v>16.86965684474702</v>
      </c>
      <c r="F509" s="180"/>
      <c r="G509" s="166">
        <f t="shared" si="116"/>
        <v>0</v>
      </c>
      <c r="H509" s="166">
        <f t="shared" si="117"/>
        <v>0</v>
      </c>
      <c r="I509" s="166">
        <f t="shared" si="118"/>
        <v>0</v>
      </c>
      <c r="J509" s="166">
        <f t="shared" si="115"/>
        <v>0</v>
      </c>
      <c r="L509" s="189">
        <f t="shared" si="119"/>
        <v>0</v>
      </c>
      <c r="M509" s="191">
        <f t="shared" si="120"/>
        <v>0</v>
      </c>
      <c r="N509" s="191">
        <f t="shared" si="120"/>
        <v>0</v>
      </c>
      <c r="O509" s="189">
        <f t="shared" si="121"/>
        <v>0</v>
      </c>
      <c r="P509" s="191">
        <f t="shared" si="122"/>
        <v>0</v>
      </c>
      <c r="Q509" s="191">
        <f t="shared" si="122"/>
        <v>0</v>
      </c>
      <c r="R509" s="189">
        <f t="shared" si="123"/>
        <v>0</v>
      </c>
      <c r="S509" s="191">
        <f t="shared" si="124"/>
        <v>0</v>
      </c>
      <c r="T509" s="191">
        <f t="shared" si="124"/>
        <v>0</v>
      </c>
      <c r="W509" s="187">
        <f t="shared" si="128"/>
        <v>2.3649999999999718</v>
      </c>
      <c r="AA509" s="188">
        <f t="shared" si="126"/>
        <v>0.25</v>
      </c>
      <c r="AB509" s="188">
        <f t="shared" si="127"/>
        <v>2.3649999999999718</v>
      </c>
      <c r="AC509" s="165">
        <f t="shared" si="125"/>
        <v>100000</v>
      </c>
    </row>
    <row r="510" spans="1:29" ht="12" customHeight="1" x14ac:dyDescent="0.25">
      <c r="A510" s="170" t="s">
        <v>1131</v>
      </c>
      <c r="B510" s="177">
        <v>506036</v>
      </c>
      <c r="C510" s="178">
        <v>1513921.21</v>
      </c>
      <c r="D510" s="179">
        <v>6.7934057149513203</v>
      </c>
      <c r="E510" s="179">
        <v>4.0455850407168805</v>
      </c>
      <c r="F510" s="180"/>
      <c r="G510" s="166">
        <f t="shared" si="116"/>
        <v>0</v>
      </c>
      <c r="H510" s="166">
        <f t="shared" si="117"/>
        <v>0</v>
      </c>
      <c r="I510" s="166">
        <f t="shared" si="118"/>
        <v>0</v>
      </c>
      <c r="J510" s="166">
        <f t="shared" si="115"/>
        <v>0</v>
      </c>
      <c r="L510" s="189">
        <f t="shared" si="119"/>
        <v>0</v>
      </c>
      <c r="M510" s="191">
        <f t="shared" si="120"/>
        <v>0</v>
      </c>
      <c r="N510" s="191">
        <f t="shared" si="120"/>
        <v>0</v>
      </c>
      <c r="O510" s="189">
        <f t="shared" si="121"/>
        <v>0</v>
      </c>
      <c r="P510" s="191">
        <f t="shared" si="122"/>
        <v>0</v>
      </c>
      <c r="Q510" s="191">
        <f t="shared" si="122"/>
        <v>0</v>
      </c>
      <c r="R510" s="189">
        <f t="shared" si="123"/>
        <v>0</v>
      </c>
      <c r="S510" s="191">
        <f t="shared" si="124"/>
        <v>0</v>
      </c>
      <c r="T510" s="191">
        <f t="shared" si="124"/>
        <v>0</v>
      </c>
      <c r="W510" s="187">
        <f t="shared" si="128"/>
        <v>2.3699999999999717</v>
      </c>
      <c r="AA510" s="188">
        <f t="shared" si="126"/>
        <v>0.25</v>
      </c>
      <c r="AB510" s="188">
        <f t="shared" si="127"/>
        <v>2.3699999999999717</v>
      </c>
      <c r="AC510" s="165">
        <f t="shared" si="125"/>
        <v>100000</v>
      </c>
    </row>
    <row r="511" spans="1:29" ht="12" customHeight="1" x14ac:dyDescent="0.25">
      <c r="A511" s="170" t="s">
        <v>1132</v>
      </c>
      <c r="B511" s="177">
        <v>506044</v>
      </c>
      <c r="C511" s="178">
        <v>87208.5</v>
      </c>
      <c r="D511" s="179">
        <v>35.085834523010945</v>
      </c>
      <c r="E511" s="179">
        <v>2.9425801384039403</v>
      </c>
      <c r="F511" s="180"/>
      <c r="G511" s="166">
        <f t="shared" si="116"/>
        <v>0</v>
      </c>
      <c r="H511" s="166">
        <f t="shared" si="117"/>
        <v>0</v>
      </c>
      <c r="I511" s="166">
        <f t="shared" si="118"/>
        <v>0</v>
      </c>
      <c r="J511" s="166">
        <f t="shared" si="115"/>
        <v>0</v>
      </c>
      <c r="L511" s="189">
        <f t="shared" si="119"/>
        <v>0</v>
      </c>
      <c r="M511" s="191">
        <f t="shared" si="120"/>
        <v>0</v>
      </c>
      <c r="N511" s="191">
        <f t="shared" si="120"/>
        <v>0</v>
      </c>
      <c r="O511" s="189">
        <f t="shared" si="121"/>
        <v>0</v>
      </c>
      <c r="P511" s="191">
        <f t="shared" si="122"/>
        <v>0</v>
      </c>
      <c r="Q511" s="191">
        <f t="shared" si="122"/>
        <v>0</v>
      </c>
      <c r="R511" s="189">
        <f t="shared" si="123"/>
        <v>0</v>
      </c>
      <c r="S511" s="191">
        <f t="shared" si="124"/>
        <v>0</v>
      </c>
      <c r="T511" s="191">
        <f t="shared" si="124"/>
        <v>0</v>
      </c>
      <c r="W511" s="187">
        <f t="shared" si="128"/>
        <v>2.3749999999999716</v>
      </c>
      <c r="AA511" s="188">
        <f t="shared" si="126"/>
        <v>0.25</v>
      </c>
      <c r="AB511" s="188">
        <f t="shared" si="127"/>
        <v>2.3749999999999716</v>
      </c>
      <c r="AC511" s="165">
        <f t="shared" si="125"/>
        <v>100000</v>
      </c>
    </row>
    <row r="512" spans="1:29" ht="12" customHeight="1" x14ac:dyDescent="0.25">
      <c r="A512" s="170" t="s">
        <v>1133</v>
      </c>
      <c r="B512" s="177">
        <v>506052</v>
      </c>
      <c r="C512" s="178">
        <v>245637.71</v>
      </c>
      <c r="D512" s="179">
        <v>82.701051886536476</v>
      </c>
      <c r="E512" s="179">
        <v>4.2435666738629019</v>
      </c>
      <c r="F512" s="180"/>
      <c r="G512" s="166">
        <f t="shared" si="116"/>
        <v>1</v>
      </c>
      <c r="H512" s="166">
        <f t="shared" si="117"/>
        <v>0</v>
      </c>
      <c r="I512" s="166">
        <f t="shared" si="118"/>
        <v>0</v>
      </c>
      <c r="J512" s="166">
        <f t="shared" si="115"/>
        <v>1</v>
      </c>
      <c r="L512" s="189">
        <f t="shared" si="119"/>
        <v>245637.71</v>
      </c>
      <c r="M512" s="191">
        <f t="shared" si="120"/>
        <v>0.82701051886536481</v>
      </c>
      <c r="N512" s="191">
        <f t="shared" si="120"/>
        <v>4.2435666738629016E-2</v>
      </c>
      <c r="O512" s="189">
        <f t="shared" si="121"/>
        <v>0</v>
      </c>
      <c r="P512" s="191">
        <f t="shared" si="122"/>
        <v>0</v>
      </c>
      <c r="Q512" s="191">
        <f t="shared" si="122"/>
        <v>0</v>
      </c>
      <c r="R512" s="189">
        <f t="shared" si="123"/>
        <v>0</v>
      </c>
      <c r="S512" s="191">
        <f t="shared" si="124"/>
        <v>0</v>
      </c>
      <c r="T512" s="191">
        <f t="shared" si="124"/>
        <v>0</v>
      </c>
      <c r="W512" s="187">
        <f t="shared" si="128"/>
        <v>2.3799999999999715</v>
      </c>
      <c r="AA512" s="188">
        <f t="shared" si="126"/>
        <v>0.25</v>
      </c>
      <c r="AB512" s="188">
        <f t="shared" si="127"/>
        <v>2.3799999999999715</v>
      </c>
      <c r="AC512" s="165">
        <f t="shared" si="125"/>
        <v>100000</v>
      </c>
    </row>
    <row r="513" spans="1:29" ht="12" customHeight="1" x14ac:dyDescent="0.25">
      <c r="A513" s="170" t="s">
        <v>1134</v>
      </c>
      <c r="B513" s="177">
        <v>506061</v>
      </c>
      <c r="C513" s="178">
        <v>180537.48</v>
      </c>
      <c r="D513" s="179">
        <v>3.932701398069808</v>
      </c>
      <c r="E513" s="179">
        <v>4.3446601780417007</v>
      </c>
      <c r="F513" s="180"/>
      <c r="G513" s="166">
        <f t="shared" si="116"/>
        <v>0</v>
      </c>
      <c r="H513" s="166">
        <f t="shared" si="117"/>
        <v>0</v>
      </c>
      <c r="I513" s="166">
        <f t="shared" si="118"/>
        <v>0</v>
      </c>
      <c r="J513" s="166">
        <f t="shared" si="115"/>
        <v>0</v>
      </c>
      <c r="L513" s="189">
        <f t="shared" si="119"/>
        <v>0</v>
      </c>
      <c r="M513" s="191">
        <f t="shared" si="120"/>
        <v>0</v>
      </c>
      <c r="N513" s="191">
        <f t="shared" si="120"/>
        <v>0</v>
      </c>
      <c r="O513" s="189">
        <f t="shared" si="121"/>
        <v>0</v>
      </c>
      <c r="P513" s="191">
        <f t="shared" si="122"/>
        <v>0</v>
      </c>
      <c r="Q513" s="191">
        <f t="shared" si="122"/>
        <v>0</v>
      </c>
      <c r="R513" s="189">
        <f t="shared" si="123"/>
        <v>0</v>
      </c>
      <c r="S513" s="191">
        <f t="shared" si="124"/>
        <v>0</v>
      </c>
      <c r="T513" s="191">
        <f t="shared" si="124"/>
        <v>0</v>
      </c>
      <c r="W513" s="187">
        <f t="shared" si="128"/>
        <v>2.3849999999999714</v>
      </c>
      <c r="AA513" s="188">
        <f t="shared" si="126"/>
        <v>0.25</v>
      </c>
      <c r="AB513" s="188">
        <f t="shared" si="127"/>
        <v>2.3849999999999714</v>
      </c>
      <c r="AC513" s="165">
        <f t="shared" si="125"/>
        <v>100000</v>
      </c>
    </row>
    <row r="514" spans="1:29" ht="12" customHeight="1" x14ac:dyDescent="0.25">
      <c r="A514" s="170" t="s">
        <v>1135</v>
      </c>
      <c r="B514" s="177">
        <v>506079</v>
      </c>
      <c r="C514" s="178">
        <v>248677.32</v>
      </c>
      <c r="D514" s="179">
        <v>0</v>
      </c>
      <c r="E514" s="179">
        <v>8.4083421841605812</v>
      </c>
      <c r="F514" s="180"/>
      <c r="G514" s="166">
        <f t="shared" si="116"/>
        <v>0</v>
      </c>
      <c r="H514" s="166">
        <f t="shared" si="117"/>
        <v>0</v>
      </c>
      <c r="I514" s="166">
        <f t="shared" si="118"/>
        <v>0</v>
      </c>
      <c r="J514" s="166">
        <f t="shared" si="115"/>
        <v>0</v>
      </c>
      <c r="L514" s="189">
        <f t="shared" si="119"/>
        <v>0</v>
      </c>
      <c r="M514" s="191">
        <f t="shared" si="120"/>
        <v>0</v>
      </c>
      <c r="N514" s="191">
        <f t="shared" si="120"/>
        <v>0</v>
      </c>
      <c r="O514" s="189">
        <f t="shared" si="121"/>
        <v>0</v>
      </c>
      <c r="P514" s="191">
        <f t="shared" si="122"/>
        <v>0</v>
      </c>
      <c r="Q514" s="191">
        <f t="shared" si="122"/>
        <v>0</v>
      </c>
      <c r="R514" s="189">
        <f t="shared" si="123"/>
        <v>0</v>
      </c>
      <c r="S514" s="191">
        <f t="shared" si="124"/>
        <v>0</v>
      </c>
      <c r="T514" s="191">
        <f t="shared" si="124"/>
        <v>0</v>
      </c>
      <c r="W514" s="187">
        <f t="shared" si="128"/>
        <v>2.3899999999999713</v>
      </c>
      <c r="AA514" s="188">
        <f t="shared" si="126"/>
        <v>0.25</v>
      </c>
      <c r="AB514" s="188">
        <f t="shared" si="127"/>
        <v>2.3899999999999713</v>
      </c>
      <c r="AC514" s="165">
        <f t="shared" si="125"/>
        <v>100000</v>
      </c>
    </row>
    <row r="515" spans="1:29" ht="12" customHeight="1" x14ac:dyDescent="0.25">
      <c r="A515" s="170" t="s">
        <v>1136</v>
      </c>
      <c r="B515" s="177">
        <v>506087</v>
      </c>
      <c r="C515" s="178">
        <v>609122.81000000006</v>
      </c>
      <c r="D515" s="179">
        <v>0</v>
      </c>
      <c r="E515" s="179">
        <v>0</v>
      </c>
      <c r="F515" s="180"/>
      <c r="G515" s="166">
        <f t="shared" si="116"/>
        <v>0</v>
      </c>
      <c r="H515" s="166">
        <f t="shared" si="117"/>
        <v>0</v>
      </c>
      <c r="I515" s="166">
        <f t="shared" si="118"/>
        <v>0</v>
      </c>
      <c r="J515" s="166">
        <f t="shared" ref="J515:J578" si="129">IF(OR(AND(ISNUMBER(D515),D515&gt;=$D$1),AND(ISNUMBER(E515),E515&gt;=$E$1)),1,0)</f>
        <v>0</v>
      </c>
      <c r="L515" s="189">
        <f t="shared" si="119"/>
        <v>0</v>
      </c>
      <c r="M515" s="191">
        <f t="shared" si="120"/>
        <v>0</v>
      </c>
      <c r="N515" s="191">
        <f t="shared" si="120"/>
        <v>0</v>
      </c>
      <c r="O515" s="189">
        <f t="shared" si="121"/>
        <v>0</v>
      </c>
      <c r="P515" s="191">
        <f t="shared" si="122"/>
        <v>0</v>
      </c>
      <c r="Q515" s="191">
        <f t="shared" si="122"/>
        <v>0</v>
      </c>
      <c r="R515" s="189">
        <f t="shared" si="123"/>
        <v>0</v>
      </c>
      <c r="S515" s="191">
        <f t="shared" si="124"/>
        <v>0</v>
      </c>
      <c r="T515" s="191">
        <f t="shared" si="124"/>
        <v>0</v>
      </c>
      <c r="W515" s="187">
        <f t="shared" si="128"/>
        <v>2.3949999999999712</v>
      </c>
      <c r="AA515" s="188">
        <f t="shared" si="126"/>
        <v>0.25</v>
      </c>
      <c r="AB515" s="188">
        <f t="shared" si="127"/>
        <v>2.3949999999999712</v>
      </c>
      <c r="AC515" s="165">
        <f t="shared" si="125"/>
        <v>100000</v>
      </c>
    </row>
    <row r="516" spans="1:29" ht="12" customHeight="1" x14ac:dyDescent="0.25">
      <c r="A516" s="170" t="s">
        <v>1137</v>
      </c>
      <c r="B516" s="177">
        <v>506095</v>
      </c>
      <c r="C516" s="178">
        <v>432216.83</v>
      </c>
      <c r="D516" s="179">
        <v>321.79201814052448</v>
      </c>
      <c r="E516" s="179">
        <v>22.060598612043865</v>
      </c>
      <c r="F516" s="180"/>
      <c r="G516" s="166">
        <f t="shared" ref="G516:G579" si="130">IF(AND(ISNUMBER(D516),D516&gt;=$D$1),1,0)</f>
        <v>1</v>
      </c>
      <c r="H516" s="166">
        <f t="shared" ref="H516:H579" si="131">IF(AND(ISNUMBER(E516),E516&gt;=$E$1),1,0)</f>
        <v>0</v>
      </c>
      <c r="I516" s="166">
        <f t="shared" ref="I516:I579" si="132">G516*H516</f>
        <v>0</v>
      </c>
      <c r="J516" s="166">
        <f t="shared" si="129"/>
        <v>1</v>
      </c>
      <c r="L516" s="189">
        <f t="shared" ref="L516:L579" si="133">IF($G516=1,C516,0)</f>
        <v>432216.83</v>
      </c>
      <c r="M516" s="191">
        <f t="shared" ref="M516:N579" si="134">IF($G516=1,D516,0)/100</f>
        <v>3.2179201814052449</v>
      </c>
      <c r="N516" s="191">
        <f t="shared" si="134"/>
        <v>0.22060598612043866</v>
      </c>
      <c r="O516" s="189">
        <f t="shared" ref="O516:O579" si="135">IF($H516=1,C516,0)</f>
        <v>0</v>
      </c>
      <c r="P516" s="191">
        <f t="shared" ref="P516:Q579" si="136">IF($H516=1,D516,0)/100</f>
        <v>0</v>
      </c>
      <c r="Q516" s="191">
        <f t="shared" si="136"/>
        <v>0</v>
      </c>
      <c r="R516" s="189">
        <f t="shared" ref="R516:R579" si="137">IF($I516=1,C516,0)</f>
        <v>0</v>
      </c>
      <c r="S516" s="191">
        <f t="shared" ref="S516:T579" si="138">IF($I516=1,D516,0)/100</f>
        <v>0</v>
      </c>
      <c r="T516" s="191">
        <f t="shared" si="138"/>
        <v>0</v>
      </c>
      <c r="W516" s="187">
        <f t="shared" si="128"/>
        <v>2.399999999999971</v>
      </c>
      <c r="AA516" s="188">
        <f t="shared" si="126"/>
        <v>0.25</v>
      </c>
      <c r="AB516" s="188">
        <f t="shared" si="127"/>
        <v>2.399999999999971</v>
      </c>
      <c r="AC516" s="165">
        <f t="shared" si="125"/>
        <v>100000</v>
      </c>
    </row>
    <row r="517" spans="1:29" ht="12" customHeight="1" x14ac:dyDescent="0.25">
      <c r="A517" s="170" t="s">
        <v>1138</v>
      </c>
      <c r="B517" s="177">
        <v>506109</v>
      </c>
      <c r="C517" s="178">
        <v>448584.51</v>
      </c>
      <c r="D517" s="179">
        <v>34.108868360166966</v>
      </c>
      <c r="E517" s="179">
        <v>10.496410141313172</v>
      </c>
      <c r="F517" s="180"/>
      <c r="G517" s="166">
        <f t="shared" si="130"/>
        <v>0</v>
      </c>
      <c r="H517" s="166">
        <f t="shared" si="131"/>
        <v>0</v>
      </c>
      <c r="I517" s="166">
        <f t="shared" si="132"/>
        <v>0</v>
      </c>
      <c r="J517" s="166">
        <f t="shared" si="129"/>
        <v>0</v>
      </c>
      <c r="L517" s="189">
        <f t="shared" si="133"/>
        <v>0</v>
      </c>
      <c r="M517" s="191">
        <f t="shared" si="134"/>
        <v>0</v>
      </c>
      <c r="N517" s="191">
        <f t="shared" si="134"/>
        <v>0</v>
      </c>
      <c r="O517" s="189">
        <f t="shared" si="135"/>
        <v>0</v>
      </c>
      <c r="P517" s="191">
        <f t="shared" si="136"/>
        <v>0</v>
      </c>
      <c r="Q517" s="191">
        <f t="shared" si="136"/>
        <v>0</v>
      </c>
      <c r="R517" s="189">
        <f t="shared" si="137"/>
        <v>0</v>
      </c>
      <c r="S517" s="191">
        <f t="shared" si="138"/>
        <v>0</v>
      </c>
      <c r="T517" s="191">
        <f t="shared" si="138"/>
        <v>0</v>
      </c>
      <c r="W517" s="187">
        <f t="shared" si="128"/>
        <v>2.4049999999999709</v>
      </c>
      <c r="AA517" s="188">
        <f t="shared" si="126"/>
        <v>0.25</v>
      </c>
      <c r="AB517" s="188">
        <f t="shared" si="127"/>
        <v>2.4049999999999709</v>
      </c>
      <c r="AC517" s="165">
        <f t="shared" si="125"/>
        <v>100000</v>
      </c>
    </row>
    <row r="518" spans="1:29" ht="12" customHeight="1" x14ac:dyDescent="0.25">
      <c r="A518" s="170" t="s">
        <v>1139</v>
      </c>
      <c r="B518" s="177">
        <v>506125</v>
      </c>
      <c r="C518" s="178">
        <v>1217709.6300000001</v>
      </c>
      <c r="D518" s="179">
        <v>24.874053102462526</v>
      </c>
      <c r="E518" s="179">
        <v>6.3539597695388181</v>
      </c>
      <c r="F518" s="180"/>
      <c r="G518" s="166">
        <f t="shared" si="130"/>
        <v>0</v>
      </c>
      <c r="H518" s="166">
        <f t="shared" si="131"/>
        <v>0</v>
      </c>
      <c r="I518" s="166">
        <f t="shared" si="132"/>
        <v>0</v>
      </c>
      <c r="J518" s="166">
        <f t="shared" si="129"/>
        <v>0</v>
      </c>
      <c r="L518" s="189">
        <f t="shared" si="133"/>
        <v>0</v>
      </c>
      <c r="M518" s="191">
        <f t="shared" si="134"/>
        <v>0</v>
      </c>
      <c r="N518" s="191">
        <f t="shared" si="134"/>
        <v>0</v>
      </c>
      <c r="O518" s="189">
        <f t="shared" si="135"/>
        <v>0</v>
      </c>
      <c r="P518" s="191">
        <f t="shared" si="136"/>
        <v>0</v>
      </c>
      <c r="Q518" s="191">
        <f t="shared" si="136"/>
        <v>0</v>
      </c>
      <c r="R518" s="189">
        <f t="shared" si="137"/>
        <v>0</v>
      </c>
      <c r="S518" s="191">
        <f t="shared" si="138"/>
        <v>0</v>
      </c>
      <c r="T518" s="191">
        <f t="shared" si="138"/>
        <v>0</v>
      </c>
      <c r="W518" s="187">
        <f t="shared" si="128"/>
        <v>2.4099999999999708</v>
      </c>
      <c r="AA518" s="188">
        <f t="shared" si="126"/>
        <v>0.25</v>
      </c>
      <c r="AB518" s="188">
        <f t="shared" si="127"/>
        <v>2.4099999999999708</v>
      </c>
      <c r="AC518" s="165">
        <f t="shared" si="125"/>
        <v>100000</v>
      </c>
    </row>
    <row r="519" spans="1:29" ht="12" customHeight="1" x14ac:dyDescent="0.25">
      <c r="A519" s="170" t="s">
        <v>1140</v>
      </c>
      <c r="B519" s="177">
        <v>506133</v>
      </c>
      <c r="C519" s="178">
        <v>175188.13</v>
      </c>
      <c r="D519" s="179">
        <v>66.30513722590679</v>
      </c>
      <c r="E519" s="179">
        <v>12.926771922275785</v>
      </c>
      <c r="F519" s="180"/>
      <c r="G519" s="166">
        <f t="shared" si="130"/>
        <v>1</v>
      </c>
      <c r="H519" s="166">
        <f t="shared" si="131"/>
        <v>0</v>
      </c>
      <c r="I519" s="166">
        <f t="shared" si="132"/>
        <v>0</v>
      </c>
      <c r="J519" s="166">
        <f t="shared" si="129"/>
        <v>1</v>
      </c>
      <c r="L519" s="189">
        <f t="shared" si="133"/>
        <v>175188.13</v>
      </c>
      <c r="M519" s="191">
        <f t="shared" si="134"/>
        <v>0.66305137225906785</v>
      </c>
      <c r="N519" s="191">
        <f t="shared" si="134"/>
        <v>0.12926771922275784</v>
      </c>
      <c r="O519" s="189">
        <f t="shared" si="135"/>
        <v>0</v>
      </c>
      <c r="P519" s="191">
        <f t="shared" si="136"/>
        <v>0</v>
      </c>
      <c r="Q519" s="191">
        <f t="shared" si="136"/>
        <v>0</v>
      </c>
      <c r="R519" s="189">
        <f t="shared" si="137"/>
        <v>0</v>
      </c>
      <c r="S519" s="191">
        <f t="shared" si="138"/>
        <v>0</v>
      </c>
      <c r="T519" s="191">
        <f t="shared" si="138"/>
        <v>0</v>
      </c>
      <c r="W519" s="187">
        <f t="shared" si="128"/>
        <v>2.4149999999999707</v>
      </c>
      <c r="AA519" s="188">
        <f t="shared" si="126"/>
        <v>0.25</v>
      </c>
      <c r="AB519" s="188">
        <f t="shared" si="127"/>
        <v>2.4149999999999707</v>
      </c>
      <c r="AC519" s="165">
        <f t="shared" si="125"/>
        <v>100000</v>
      </c>
    </row>
    <row r="520" spans="1:29" ht="12" customHeight="1" x14ac:dyDescent="0.25">
      <c r="A520" s="170" t="s">
        <v>1141</v>
      </c>
      <c r="B520" s="177">
        <v>506141</v>
      </c>
      <c r="C520" s="178">
        <v>584255.2300000001</v>
      </c>
      <c r="D520" s="179">
        <v>17.115807418617372</v>
      </c>
      <c r="E520" s="179">
        <v>2.344815980509066</v>
      </c>
      <c r="F520" s="180"/>
      <c r="G520" s="166">
        <f t="shared" si="130"/>
        <v>0</v>
      </c>
      <c r="H520" s="166">
        <f t="shared" si="131"/>
        <v>0</v>
      </c>
      <c r="I520" s="166">
        <f t="shared" si="132"/>
        <v>0</v>
      </c>
      <c r="J520" s="166">
        <f t="shared" si="129"/>
        <v>0</v>
      </c>
      <c r="L520" s="189">
        <f t="shared" si="133"/>
        <v>0</v>
      </c>
      <c r="M520" s="191">
        <f t="shared" si="134"/>
        <v>0</v>
      </c>
      <c r="N520" s="191">
        <f t="shared" si="134"/>
        <v>0</v>
      </c>
      <c r="O520" s="189">
        <f t="shared" si="135"/>
        <v>0</v>
      </c>
      <c r="P520" s="191">
        <f t="shared" si="136"/>
        <v>0</v>
      </c>
      <c r="Q520" s="191">
        <f t="shared" si="136"/>
        <v>0</v>
      </c>
      <c r="R520" s="189">
        <f t="shared" si="137"/>
        <v>0</v>
      </c>
      <c r="S520" s="191">
        <f t="shared" si="138"/>
        <v>0</v>
      </c>
      <c r="T520" s="191">
        <f t="shared" si="138"/>
        <v>0</v>
      </c>
      <c r="W520" s="187">
        <f t="shared" si="128"/>
        <v>2.4199999999999706</v>
      </c>
      <c r="AA520" s="188">
        <f t="shared" si="126"/>
        <v>0.25</v>
      </c>
      <c r="AB520" s="188">
        <f t="shared" si="127"/>
        <v>2.4199999999999706</v>
      </c>
      <c r="AC520" s="165">
        <f t="shared" si="125"/>
        <v>100000</v>
      </c>
    </row>
    <row r="521" spans="1:29" ht="12" customHeight="1" x14ac:dyDescent="0.25">
      <c r="A521" s="170" t="s">
        <v>1142</v>
      </c>
      <c r="B521" s="177">
        <v>506150</v>
      </c>
      <c r="C521" s="178">
        <v>952459.49</v>
      </c>
      <c r="D521" s="179">
        <v>0.28064185700958261</v>
      </c>
      <c r="E521" s="179">
        <v>2.6751195476040666</v>
      </c>
      <c r="F521" s="180"/>
      <c r="G521" s="166">
        <f t="shared" si="130"/>
        <v>0</v>
      </c>
      <c r="H521" s="166">
        <f t="shared" si="131"/>
        <v>0</v>
      </c>
      <c r="I521" s="166">
        <f t="shared" si="132"/>
        <v>0</v>
      </c>
      <c r="J521" s="166">
        <f t="shared" si="129"/>
        <v>0</v>
      </c>
      <c r="L521" s="189">
        <f t="shared" si="133"/>
        <v>0</v>
      </c>
      <c r="M521" s="191">
        <f t="shared" si="134"/>
        <v>0</v>
      </c>
      <c r="N521" s="191">
        <f t="shared" si="134"/>
        <v>0</v>
      </c>
      <c r="O521" s="189">
        <f t="shared" si="135"/>
        <v>0</v>
      </c>
      <c r="P521" s="191">
        <f t="shared" si="136"/>
        <v>0</v>
      </c>
      <c r="Q521" s="191">
        <f t="shared" si="136"/>
        <v>0</v>
      </c>
      <c r="R521" s="189">
        <f t="shared" si="137"/>
        <v>0</v>
      </c>
      <c r="S521" s="191">
        <f t="shared" si="138"/>
        <v>0</v>
      </c>
      <c r="T521" s="191">
        <f t="shared" si="138"/>
        <v>0</v>
      </c>
      <c r="W521" s="187">
        <f t="shared" si="128"/>
        <v>2.4249999999999705</v>
      </c>
      <c r="AA521" s="188">
        <f t="shared" si="126"/>
        <v>0.25</v>
      </c>
      <c r="AB521" s="188">
        <f t="shared" si="127"/>
        <v>2.4249999999999705</v>
      </c>
      <c r="AC521" s="165">
        <f t="shared" si="125"/>
        <v>100000</v>
      </c>
    </row>
    <row r="522" spans="1:29" ht="12" customHeight="1" x14ac:dyDescent="0.25">
      <c r="A522" s="170" t="s">
        <v>1143</v>
      </c>
      <c r="B522" s="177">
        <v>506168</v>
      </c>
      <c r="C522" s="178">
        <v>84085.79</v>
      </c>
      <c r="D522" s="179">
        <v>197.82445999496468</v>
      </c>
      <c r="E522" s="179">
        <v>107.98048041173189</v>
      </c>
      <c r="F522" s="180"/>
      <c r="G522" s="166">
        <f t="shared" si="130"/>
        <v>1</v>
      </c>
      <c r="H522" s="166">
        <f t="shared" si="131"/>
        <v>1</v>
      </c>
      <c r="I522" s="166">
        <f t="shared" si="132"/>
        <v>1</v>
      </c>
      <c r="J522" s="166">
        <f t="shared" si="129"/>
        <v>1</v>
      </c>
      <c r="L522" s="189">
        <f t="shared" si="133"/>
        <v>84085.79</v>
      </c>
      <c r="M522" s="191">
        <f t="shared" si="134"/>
        <v>1.9782445999496467</v>
      </c>
      <c r="N522" s="191">
        <f t="shared" si="134"/>
        <v>1.0798048041173189</v>
      </c>
      <c r="O522" s="189">
        <f t="shared" si="135"/>
        <v>84085.79</v>
      </c>
      <c r="P522" s="191">
        <f t="shared" si="136"/>
        <v>1.9782445999496467</v>
      </c>
      <c r="Q522" s="191">
        <f t="shared" si="136"/>
        <v>1.0798048041173189</v>
      </c>
      <c r="R522" s="189">
        <f t="shared" si="137"/>
        <v>84085.79</v>
      </c>
      <c r="S522" s="191">
        <f t="shared" si="138"/>
        <v>1.9782445999496467</v>
      </c>
      <c r="T522" s="191">
        <f t="shared" si="138"/>
        <v>1.0798048041173189</v>
      </c>
      <c r="W522" s="187">
        <f t="shared" si="128"/>
        <v>2.4299999999999704</v>
      </c>
      <c r="AA522" s="188">
        <f t="shared" si="126"/>
        <v>0.25</v>
      </c>
      <c r="AB522" s="188">
        <f t="shared" si="127"/>
        <v>2.4299999999999704</v>
      </c>
      <c r="AC522" s="165">
        <f t="shared" si="125"/>
        <v>100000</v>
      </c>
    </row>
    <row r="523" spans="1:29" ht="12" customHeight="1" x14ac:dyDescent="0.25">
      <c r="A523" s="170" t="s">
        <v>1144</v>
      </c>
      <c r="B523" s="177">
        <v>506184</v>
      </c>
      <c r="C523" s="178">
        <v>588982.29</v>
      </c>
      <c r="D523" s="179">
        <v>9.1136865931911117</v>
      </c>
      <c r="E523" s="179">
        <v>2.9032350021933597</v>
      </c>
      <c r="F523" s="180"/>
      <c r="G523" s="166">
        <f t="shared" si="130"/>
        <v>0</v>
      </c>
      <c r="H523" s="166">
        <f t="shared" si="131"/>
        <v>0</v>
      </c>
      <c r="I523" s="166">
        <f t="shared" si="132"/>
        <v>0</v>
      </c>
      <c r="J523" s="166">
        <f t="shared" si="129"/>
        <v>0</v>
      </c>
      <c r="L523" s="189">
        <f t="shared" si="133"/>
        <v>0</v>
      </c>
      <c r="M523" s="191">
        <f t="shared" si="134"/>
        <v>0</v>
      </c>
      <c r="N523" s="191">
        <f t="shared" si="134"/>
        <v>0</v>
      </c>
      <c r="O523" s="189">
        <f t="shared" si="135"/>
        <v>0</v>
      </c>
      <c r="P523" s="191">
        <f t="shared" si="136"/>
        <v>0</v>
      </c>
      <c r="Q523" s="191">
        <f t="shared" si="136"/>
        <v>0</v>
      </c>
      <c r="R523" s="189">
        <f t="shared" si="137"/>
        <v>0</v>
      </c>
      <c r="S523" s="191">
        <f t="shared" si="138"/>
        <v>0</v>
      </c>
      <c r="T523" s="191">
        <f t="shared" si="138"/>
        <v>0</v>
      </c>
      <c r="W523" s="187">
        <f t="shared" si="128"/>
        <v>2.4349999999999703</v>
      </c>
      <c r="AA523" s="188">
        <f t="shared" si="126"/>
        <v>0.25</v>
      </c>
      <c r="AB523" s="188">
        <f t="shared" si="127"/>
        <v>2.4349999999999703</v>
      </c>
      <c r="AC523" s="165">
        <f t="shared" si="125"/>
        <v>100000</v>
      </c>
    </row>
    <row r="524" spans="1:29" ht="12" customHeight="1" x14ac:dyDescent="0.25">
      <c r="A524" s="170" t="s">
        <v>1145</v>
      </c>
      <c r="B524" s="177">
        <v>506206</v>
      </c>
      <c r="C524" s="178">
        <v>821095.90999999992</v>
      </c>
      <c r="D524" s="179">
        <v>0</v>
      </c>
      <c r="E524" s="179">
        <v>3.8857044118025144</v>
      </c>
      <c r="F524" s="180"/>
      <c r="G524" s="166">
        <f t="shared" si="130"/>
        <v>0</v>
      </c>
      <c r="H524" s="166">
        <f t="shared" si="131"/>
        <v>0</v>
      </c>
      <c r="I524" s="166">
        <f t="shared" si="132"/>
        <v>0</v>
      </c>
      <c r="J524" s="166">
        <f t="shared" si="129"/>
        <v>0</v>
      </c>
      <c r="L524" s="189">
        <f t="shared" si="133"/>
        <v>0</v>
      </c>
      <c r="M524" s="191">
        <f t="shared" si="134"/>
        <v>0</v>
      </c>
      <c r="N524" s="191">
        <f t="shared" si="134"/>
        <v>0</v>
      </c>
      <c r="O524" s="189">
        <f t="shared" si="135"/>
        <v>0</v>
      </c>
      <c r="P524" s="191">
        <f t="shared" si="136"/>
        <v>0</v>
      </c>
      <c r="Q524" s="191">
        <f t="shared" si="136"/>
        <v>0</v>
      </c>
      <c r="R524" s="189">
        <f t="shared" si="137"/>
        <v>0</v>
      </c>
      <c r="S524" s="191">
        <f t="shared" si="138"/>
        <v>0</v>
      </c>
      <c r="T524" s="191">
        <f t="shared" si="138"/>
        <v>0</v>
      </c>
      <c r="W524" s="187">
        <f t="shared" si="128"/>
        <v>2.4399999999999702</v>
      </c>
      <c r="AA524" s="188">
        <f t="shared" si="126"/>
        <v>0.25</v>
      </c>
      <c r="AB524" s="188">
        <f t="shared" si="127"/>
        <v>2.4399999999999702</v>
      </c>
      <c r="AC524" s="165">
        <f t="shared" si="125"/>
        <v>100000</v>
      </c>
    </row>
    <row r="525" spans="1:29" ht="12" customHeight="1" x14ac:dyDescent="0.25">
      <c r="A525" s="170" t="s">
        <v>1146</v>
      </c>
      <c r="B525" s="177">
        <v>506231</v>
      </c>
      <c r="C525" s="178">
        <v>546229.63</v>
      </c>
      <c r="D525" s="179">
        <v>25.361024446806386</v>
      </c>
      <c r="E525" s="179">
        <v>12.742785483826646</v>
      </c>
      <c r="F525" s="180"/>
      <c r="G525" s="166">
        <f t="shared" si="130"/>
        <v>0</v>
      </c>
      <c r="H525" s="166">
        <f t="shared" si="131"/>
        <v>0</v>
      </c>
      <c r="I525" s="166">
        <f t="shared" si="132"/>
        <v>0</v>
      </c>
      <c r="J525" s="166">
        <f t="shared" si="129"/>
        <v>0</v>
      </c>
      <c r="L525" s="189">
        <f t="shared" si="133"/>
        <v>0</v>
      </c>
      <c r="M525" s="191">
        <f t="shared" si="134"/>
        <v>0</v>
      </c>
      <c r="N525" s="191">
        <f t="shared" si="134"/>
        <v>0</v>
      </c>
      <c r="O525" s="189">
        <f t="shared" si="135"/>
        <v>0</v>
      </c>
      <c r="P525" s="191">
        <f t="shared" si="136"/>
        <v>0</v>
      </c>
      <c r="Q525" s="191">
        <f t="shared" si="136"/>
        <v>0</v>
      </c>
      <c r="R525" s="189">
        <f t="shared" si="137"/>
        <v>0</v>
      </c>
      <c r="S525" s="191">
        <f t="shared" si="138"/>
        <v>0</v>
      </c>
      <c r="T525" s="191">
        <f t="shared" si="138"/>
        <v>0</v>
      </c>
      <c r="W525" s="187">
        <f t="shared" si="128"/>
        <v>2.4449999999999701</v>
      </c>
      <c r="AA525" s="188">
        <f t="shared" si="126"/>
        <v>0.25</v>
      </c>
      <c r="AB525" s="188">
        <f t="shared" si="127"/>
        <v>2.4449999999999701</v>
      </c>
      <c r="AC525" s="165">
        <f t="shared" si="125"/>
        <v>100000</v>
      </c>
    </row>
    <row r="526" spans="1:29" ht="12" customHeight="1" x14ac:dyDescent="0.25">
      <c r="A526" s="170" t="s">
        <v>1147</v>
      </c>
      <c r="B526" s="177">
        <v>506249</v>
      </c>
      <c r="C526" s="178">
        <v>186175.71</v>
      </c>
      <c r="D526" s="179">
        <v>0</v>
      </c>
      <c r="E526" s="179">
        <v>5.1626713280695968</v>
      </c>
      <c r="F526" s="180"/>
      <c r="G526" s="166">
        <f t="shared" si="130"/>
        <v>0</v>
      </c>
      <c r="H526" s="166">
        <f t="shared" si="131"/>
        <v>0</v>
      </c>
      <c r="I526" s="166">
        <f t="shared" si="132"/>
        <v>0</v>
      </c>
      <c r="J526" s="166">
        <f t="shared" si="129"/>
        <v>0</v>
      </c>
      <c r="L526" s="189">
        <f t="shared" si="133"/>
        <v>0</v>
      </c>
      <c r="M526" s="191">
        <f t="shared" si="134"/>
        <v>0</v>
      </c>
      <c r="N526" s="191">
        <f t="shared" si="134"/>
        <v>0</v>
      </c>
      <c r="O526" s="189">
        <f t="shared" si="135"/>
        <v>0</v>
      </c>
      <c r="P526" s="191">
        <f t="shared" si="136"/>
        <v>0</v>
      </c>
      <c r="Q526" s="191">
        <f t="shared" si="136"/>
        <v>0</v>
      </c>
      <c r="R526" s="189">
        <f t="shared" si="137"/>
        <v>0</v>
      </c>
      <c r="S526" s="191">
        <f t="shared" si="138"/>
        <v>0</v>
      </c>
      <c r="T526" s="191">
        <f t="shared" si="138"/>
        <v>0</v>
      </c>
      <c r="W526" s="187">
        <f t="shared" si="128"/>
        <v>2.44999999999997</v>
      </c>
      <c r="AA526" s="188">
        <f t="shared" si="126"/>
        <v>0.25</v>
      </c>
      <c r="AB526" s="188">
        <f t="shared" si="127"/>
        <v>2.44999999999997</v>
      </c>
      <c r="AC526" s="165">
        <f t="shared" si="125"/>
        <v>100000</v>
      </c>
    </row>
    <row r="527" spans="1:29" ht="12" customHeight="1" x14ac:dyDescent="0.25">
      <c r="A527" s="170" t="s">
        <v>1148</v>
      </c>
      <c r="B527" s="177">
        <v>506257</v>
      </c>
      <c r="C527" s="178">
        <v>100792.8</v>
      </c>
      <c r="D527" s="179">
        <v>0</v>
      </c>
      <c r="E527" s="179">
        <v>0</v>
      </c>
      <c r="F527" s="180"/>
      <c r="G527" s="166">
        <f t="shared" si="130"/>
        <v>0</v>
      </c>
      <c r="H527" s="166">
        <f t="shared" si="131"/>
        <v>0</v>
      </c>
      <c r="I527" s="166">
        <f t="shared" si="132"/>
        <v>0</v>
      </c>
      <c r="J527" s="166">
        <f t="shared" si="129"/>
        <v>0</v>
      </c>
      <c r="L527" s="189">
        <f t="shared" si="133"/>
        <v>0</v>
      </c>
      <c r="M527" s="191">
        <f t="shared" si="134"/>
        <v>0</v>
      </c>
      <c r="N527" s="191">
        <f t="shared" si="134"/>
        <v>0</v>
      </c>
      <c r="O527" s="189">
        <f t="shared" si="135"/>
        <v>0</v>
      </c>
      <c r="P527" s="191">
        <f t="shared" si="136"/>
        <v>0</v>
      </c>
      <c r="Q527" s="191">
        <f t="shared" si="136"/>
        <v>0</v>
      </c>
      <c r="R527" s="189">
        <f t="shared" si="137"/>
        <v>0</v>
      </c>
      <c r="S527" s="191">
        <f t="shared" si="138"/>
        <v>0</v>
      </c>
      <c r="T527" s="191">
        <f t="shared" si="138"/>
        <v>0</v>
      </c>
      <c r="W527" s="187">
        <f t="shared" si="128"/>
        <v>2.4549999999999699</v>
      </c>
      <c r="AA527" s="188">
        <f t="shared" si="126"/>
        <v>0.25</v>
      </c>
      <c r="AB527" s="188">
        <f t="shared" si="127"/>
        <v>2.4549999999999699</v>
      </c>
      <c r="AC527" s="165">
        <f t="shared" si="125"/>
        <v>100000</v>
      </c>
    </row>
    <row r="528" spans="1:29" ht="12" customHeight="1" x14ac:dyDescent="0.25">
      <c r="A528" s="170" t="s">
        <v>1149</v>
      </c>
      <c r="B528" s="177">
        <v>506265</v>
      </c>
      <c r="C528" s="178">
        <v>1504573.5</v>
      </c>
      <c r="D528" s="179">
        <v>2.9783935447487275</v>
      </c>
      <c r="E528" s="179">
        <v>4.7602121132666504</v>
      </c>
      <c r="F528" s="180"/>
      <c r="G528" s="166">
        <f t="shared" si="130"/>
        <v>0</v>
      </c>
      <c r="H528" s="166">
        <f t="shared" si="131"/>
        <v>0</v>
      </c>
      <c r="I528" s="166">
        <f t="shared" si="132"/>
        <v>0</v>
      </c>
      <c r="J528" s="166">
        <f t="shared" si="129"/>
        <v>0</v>
      </c>
      <c r="L528" s="189">
        <f t="shared" si="133"/>
        <v>0</v>
      </c>
      <c r="M528" s="191">
        <f t="shared" si="134"/>
        <v>0</v>
      </c>
      <c r="N528" s="191">
        <f t="shared" si="134"/>
        <v>0</v>
      </c>
      <c r="O528" s="189">
        <f t="shared" si="135"/>
        <v>0</v>
      </c>
      <c r="P528" s="191">
        <f t="shared" si="136"/>
        <v>0</v>
      </c>
      <c r="Q528" s="191">
        <f t="shared" si="136"/>
        <v>0</v>
      </c>
      <c r="R528" s="189">
        <f t="shared" si="137"/>
        <v>0</v>
      </c>
      <c r="S528" s="191">
        <f t="shared" si="138"/>
        <v>0</v>
      </c>
      <c r="T528" s="191">
        <f t="shared" si="138"/>
        <v>0</v>
      </c>
      <c r="W528" s="187">
        <f t="shared" si="128"/>
        <v>2.4599999999999698</v>
      </c>
      <c r="AA528" s="188">
        <f t="shared" si="126"/>
        <v>0.25</v>
      </c>
      <c r="AB528" s="188">
        <f t="shared" si="127"/>
        <v>2.4599999999999698</v>
      </c>
      <c r="AC528" s="165">
        <f t="shared" si="125"/>
        <v>100000</v>
      </c>
    </row>
    <row r="529" spans="1:29" ht="12" customHeight="1" x14ac:dyDescent="0.25">
      <c r="A529" s="170" t="s">
        <v>1150</v>
      </c>
      <c r="B529" s="177">
        <v>506273</v>
      </c>
      <c r="C529" s="178">
        <v>616255.5</v>
      </c>
      <c r="D529" s="179">
        <v>15.748013607992139</v>
      </c>
      <c r="E529" s="179">
        <v>4.3779033209439921</v>
      </c>
      <c r="F529" s="180"/>
      <c r="G529" s="166">
        <f t="shared" si="130"/>
        <v>0</v>
      </c>
      <c r="H529" s="166">
        <f t="shared" si="131"/>
        <v>0</v>
      </c>
      <c r="I529" s="166">
        <f t="shared" si="132"/>
        <v>0</v>
      </c>
      <c r="J529" s="166">
        <f t="shared" si="129"/>
        <v>0</v>
      </c>
      <c r="L529" s="189">
        <f t="shared" si="133"/>
        <v>0</v>
      </c>
      <c r="M529" s="191">
        <f t="shared" si="134"/>
        <v>0</v>
      </c>
      <c r="N529" s="191">
        <f t="shared" si="134"/>
        <v>0</v>
      </c>
      <c r="O529" s="189">
        <f t="shared" si="135"/>
        <v>0</v>
      </c>
      <c r="P529" s="191">
        <f t="shared" si="136"/>
        <v>0</v>
      </c>
      <c r="Q529" s="191">
        <f t="shared" si="136"/>
        <v>0</v>
      </c>
      <c r="R529" s="189">
        <f t="shared" si="137"/>
        <v>0</v>
      </c>
      <c r="S529" s="191">
        <f t="shared" si="138"/>
        <v>0</v>
      </c>
      <c r="T529" s="191">
        <f t="shared" si="138"/>
        <v>0</v>
      </c>
      <c r="W529" s="187">
        <f t="shared" si="128"/>
        <v>2.4649999999999697</v>
      </c>
      <c r="AA529" s="188">
        <f t="shared" si="126"/>
        <v>0.25</v>
      </c>
      <c r="AB529" s="188">
        <f t="shared" si="127"/>
        <v>2.4649999999999697</v>
      </c>
      <c r="AC529" s="165">
        <f t="shared" si="125"/>
        <v>100000</v>
      </c>
    </row>
    <row r="530" spans="1:29" ht="12" customHeight="1" x14ac:dyDescent="0.25">
      <c r="A530" s="170" t="s">
        <v>1151</v>
      </c>
      <c r="B530" s="177">
        <v>506281</v>
      </c>
      <c r="C530" s="178">
        <v>3839609.98</v>
      </c>
      <c r="D530" s="179">
        <v>21.295863232442169</v>
      </c>
      <c r="E530" s="179">
        <v>11.602598240980717</v>
      </c>
      <c r="F530" s="180"/>
      <c r="G530" s="166">
        <f t="shared" si="130"/>
        <v>0</v>
      </c>
      <c r="H530" s="166">
        <f t="shared" si="131"/>
        <v>0</v>
      </c>
      <c r="I530" s="166">
        <f t="shared" si="132"/>
        <v>0</v>
      </c>
      <c r="J530" s="166">
        <f t="shared" si="129"/>
        <v>0</v>
      </c>
      <c r="L530" s="189">
        <f t="shared" si="133"/>
        <v>0</v>
      </c>
      <c r="M530" s="191">
        <f t="shared" si="134"/>
        <v>0</v>
      </c>
      <c r="N530" s="191">
        <f t="shared" si="134"/>
        <v>0</v>
      </c>
      <c r="O530" s="189">
        <f t="shared" si="135"/>
        <v>0</v>
      </c>
      <c r="P530" s="191">
        <f t="shared" si="136"/>
        <v>0</v>
      </c>
      <c r="Q530" s="191">
        <f t="shared" si="136"/>
        <v>0</v>
      </c>
      <c r="R530" s="189">
        <f t="shared" si="137"/>
        <v>0</v>
      </c>
      <c r="S530" s="191">
        <f t="shared" si="138"/>
        <v>0</v>
      </c>
      <c r="T530" s="191">
        <f t="shared" si="138"/>
        <v>0</v>
      </c>
      <c r="W530" s="187">
        <f t="shared" si="128"/>
        <v>2.4699999999999696</v>
      </c>
      <c r="AA530" s="188">
        <f t="shared" si="126"/>
        <v>0.25</v>
      </c>
      <c r="AB530" s="188">
        <f t="shared" si="127"/>
        <v>2.4699999999999696</v>
      </c>
      <c r="AC530" s="165">
        <f t="shared" si="125"/>
        <v>100000</v>
      </c>
    </row>
    <row r="531" spans="1:29" ht="12" customHeight="1" x14ac:dyDescent="0.25">
      <c r="A531" s="170" t="s">
        <v>1152</v>
      </c>
      <c r="B531" s="177">
        <v>506290</v>
      </c>
      <c r="C531" s="178">
        <v>279785.56</v>
      </c>
      <c r="D531" s="179">
        <v>27.499267653412847</v>
      </c>
      <c r="E531" s="179">
        <v>63.126452987781079</v>
      </c>
      <c r="F531" s="180"/>
      <c r="G531" s="166">
        <f t="shared" si="130"/>
        <v>0</v>
      </c>
      <c r="H531" s="166">
        <f t="shared" si="131"/>
        <v>1</v>
      </c>
      <c r="I531" s="166">
        <f t="shared" si="132"/>
        <v>0</v>
      </c>
      <c r="J531" s="166">
        <f t="shared" si="129"/>
        <v>1</v>
      </c>
      <c r="L531" s="189">
        <f t="shared" si="133"/>
        <v>0</v>
      </c>
      <c r="M531" s="191">
        <f t="shared" si="134"/>
        <v>0</v>
      </c>
      <c r="N531" s="191">
        <f t="shared" si="134"/>
        <v>0</v>
      </c>
      <c r="O531" s="189">
        <f t="shared" si="135"/>
        <v>279785.56</v>
      </c>
      <c r="P531" s="191">
        <f t="shared" si="136"/>
        <v>0.27499267653412846</v>
      </c>
      <c r="Q531" s="191">
        <f t="shared" si="136"/>
        <v>0.63126452987781079</v>
      </c>
      <c r="R531" s="189">
        <f t="shared" si="137"/>
        <v>0</v>
      </c>
      <c r="S531" s="191">
        <f t="shared" si="138"/>
        <v>0</v>
      </c>
      <c r="T531" s="191">
        <f t="shared" si="138"/>
        <v>0</v>
      </c>
      <c r="W531" s="187">
        <f t="shared" si="128"/>
        <v>2.4749999999999694</v>
      </c>
      <c r="AA531" s="188">
        <f t="shared" si="126"/>
        <v>0.25</v>
      </c>
      <c r="AB531" s="188">
        <f t="shared" si="127"/>
        <v>2.4749999999999694</v>
      </c>
      <c r="AC531" s="165">
        <f t="shared" si="125"/>
        <v>100000</v>
      </c>
    </row>
    <row r="532" spans="1:29" ht="12" customHeight="1" x14ac:dyDescent="0.25">
      <c r="A532" s="170" t="s">
        <v>1153</v>
      </c>
      <c r="B532" s="177">
        <v>506303</v>
      </c>
      <c r="C532" s="178">
        <v>597602.93000000005</v>
      </c>
      <c r="D532" s="179">
        <v>24.421349473637953</v>
      </c>
      <c r="E532" s="179">
        <v>5.478112364676659</v>
      </c>
      <c r="F532" s="180"/>
      <c r="G532" s="166">
        <f t="shared" si="130"/>
        <v>0</v>
      </c>
      <c r="H532" s="166">
        <f t="shared" si="131"/>
        <v>0</v>
      </c>
      <c r="I532" s="166">
        <f t="shared" si="132"/>
        <v>0</v>
      </c>
      <c r="J532" s="166">
        <f t="shared" si="129"/>
        <v>0</v>
      </c>
      <c r="L532" s="189">
        <f t="shared" si="133"/>
        <v>0</v>
      </c>
      <c r="M532" s="191">
        <f t="shared" si="134"/>
        <v>0</v>
      </c>
      <c r="N532" s="191">
        <f t="shared" si="134"/>
        <v>0</v>
      </c>
      <c r="O532" s="189">
        <f t="shared" si="135"/>
        <v>0</v>
      </c>
      <c r="P532" s="191">
        <f t="shared" si="136"/>
        <v>0</v>
      </c>
      <c r="Q532" s="191">
        <f t="shared" si="136"/>
        <v>0</v>
      </c>
      <c r="R532" s="189">
        <f t="shared" si="137"/>
        <v>0</v>
      </c>
      <c r="S532" s="191">
        <f t="shared" si="138"/>
        <v>0</v>
      </c>
      <c r="T532" s="191">
        <f t="shared" si="138"/>
        <v>0</v>
      </c>
      <c r="W532" s="187">
        <f t="shared" si="128"/>
        <v>2.4799999999999693</v>
      </c>
      <c r="AA532" s="188">
        <f t="shared" si="126"/>
        <v>0.25</v>
      </c>
      <c r="AB532" s="188">
        <f t="shared" si="127"/>
        <v>2.4799999999999693</v>
      </c>
      <c r="AC532" s="165">
        <f t="shared" si="125"/>
        <v>100000</v>
      </c>
    </row>
    <row r="533" spans="1:29" ht="12" customHeight="1" x14ac:dyDescent="0.25">
      <c r="A533" s="170" t="s">
        <v>1154</v>
      </c>
      <c r="B533" s="177">
        <v>506311</v>
      </c>
      <c r="C533" s="178">
        <v>75035.149999999994</v>
      </c>
      <c r="D533" s="179">
        <v>0</v>
      </c>
      <c r="E533" s="179">
        <v>0</v>
      </c>
      <c r="F533" s="180"/>
      <c r="G533" s="166">
        <f t="shared" si="130"/>
        <v>0</v>
      </c>
      <c r="H533" s="166">
        <f t="shared" si="131"/>
        <v>0</v>
      </c>
      <c r="I533" s="166">
        <f t="shared" si="132"/>
        <v>0</v>
      </c>
      <c r="J533" s="166">
        <f t="shared" si="129"/>
        <v>0</v>
      </c>
      <c r="L533" s="189">
        <f t="shared" si="133"/>
        <v>0</v>
      </c>
      <c r="M533" s="191">
        <f t="shared" si="134"/>
        <v>0</v>
      </c>
      <c r="N533" s="191">
        <f t="shared" si="134"/>
        <v>0</v>
      </c>
      <c r="O533" s="189">
        <f t="shared" si="135"/>
        <v>0</v>
      </c>
      <c r="P533" s="191">
        <f t="shared" si="136"/>
        <v>0</v>
      </c>
      <c r="Q533" s="191">
        <f t="shared" si="136"/>
        <v>0</v>
      </c>
      <c r="R533" s="189">
        <f t="shared" si="137"/>
        <v>0</v>
      </c>
      <c r="S533" s="191">
        <f t="shared" si="138"/>
        <v>0</v>
      </c>
      <c r="T533" s="191">
        <f t="shared" si="138"/>
        <v>0</v>
      </c>
      <c r="W533" s="187">
        <f t="shared" si="128"/>
        <v>2.4849999999999692</v>
      </c>
      <c r="AA533" s="188">
        <f t="shared" si="126"/>
        <v>0.25</v>
      </c>
      <c r="AB533" s="188">
        <f t="shared" si="127"/>
        <v>2.4849999999999692</v>
      </c>
      <c r="AC533" s="165">
        <f t="shared" si="125"/>
        <v>100000</v>
      </c>
    </row>
    <row r="534" spans="1:29" ht="12" customHeight="1" x14ac:dyDescent="0.25">
      <c r="A534" s="170" t="s">
        <v>1155</v>
      </c>
      <c r="B534" s="177">
        <v>506338</v>
      </c>
      <c r="C534" s="178">
        <v>12796104.66</v>
      </c>
      <c r="D534" s="179">
        <v>0</v>
      </c>
      <c r="E534" s="179">
        <v>4.0020722993992761</v>
      </c>
      <c r="F534" s="180"/>
      <c r="G534" s="166">
        <f t="shared" si="130"/>
        <v>0</v>
      </c>
      <c r="H534" s="166">
        <f t="shared" si="131"/>
        <v>0</v>
      </c>
      <c r="I534" s="166">
        <f t="shared" si="132"/>
        <v>0</v>
      </c>
      <c r="J534" s="166">
        <f t="shared" si="129"/>
        <v>0</v>
      </c>
      <c r="L534" s="189">
        <f t="shared" si="133"/>
        <v>0</v>
      </c>
      <c r="M534" s="191">
        <f t="shared" si="134"/>
        <v>0</v>
      </c>
      <c r="N534" s="191">
        <f t="shared" si="134"/>
        <v>0</v>
      </c>
      <c r="O534" s="189">
        <f t="shared" si="135"/>
        <v>0</v>
      </c>
      <c r="P534" s="191">
        <f t="shared" si="136"/>
        <v>0</v>
      </c>
      <c r="Q534" s="191">
        <f t="shared" si="136"/>
        <v>0</v>
      </c>
      <c r="R534" s="189">
        <f t="shared" si="137"/>
        <v>0</v>
      </c>
      <c r="S534" s="191">
        <f t="shared" si="138"/>
        <v>0</v>
      </c>
      <c r="T534" s="191">
        <f t="shared" si="138"/>
        <v>0</v>
      </c>
      <c r="W534" s="187">
        <f t="shared" si="128"/>
        <v>2.4899999999999691</v>
      </c>
      <c r="AA534" s="188">
        <f t="shared" si="126"/>
        <v>0.25</v>
      </c>
      <c r="AB534" s="188">
        <f t="shared" si="127"/>
        <v>2.4899999999999691</v>
      </c>
      <c r="AC534" s="165">
        <f t="shared" si="125"/>
        <v>100000</v>
      </c>
    </row>
    <row r="535" spans="1:29" ht="12" customHeight="1" x14ac:dyDescent="0.25">
      <c r="A535" s="170" t="s">
        <v>1156</v>
      </c>
      <c r="B535" s="177">
        <v>506346</v>
      </c>
      <c r="C535" s="178">
        <v>147198.69</v>
      </c>
      <c r="D535" s="179">
        <v>0</v>
      </c>
      <c r="E535" s="179">
        <v>0</v>
      </c>
      <c r="F535" s="180"/>
      <c r="G535" s="166">
        <f t="shared" si="130"/>
        <v>0</v>
      </c>
      <c r="H535" s="166">
        <f t="shared" si="131"/>
        <v>0</v>
      </c>
      <c r="I535" s="166">
        <f t="shared" si="132"/>
        <v>0</v>
      </c>
      <c r="J535" s="166">
        <f t="shared" si="129"/>
        <v>0</v>
      </c>
      <c r="L535" s="189">
        <f t="shared" si="133"/>
        <v>0</v>
      </c>
      <c r="M535" s="191">
        <f t="shared" si="134"/>
        <v>0</v>
      </c>
      <c r="N535" s="191">
        <f t="shared" si="134"/>
        <v>0</v>
      </c>
      <c r="O535" s="189">
        <f t="shared" si="135"/>
        <v>0</v>
      </c>
      <c r="P535" s="191">
        <f t="shared" si="136"/>
        <v>0</v>
      </c>
      <c r="Q535" s="191">
        <f t="shared" si="136"/>
        <v>0</v>
      </c>
      <c r="R535" s="189">
        <f t="shared" si="137"/>
        <v>0</v>
      </c>
      <c r="S535" s="191">
        <f t="shared" si="138"/>
        <v>0</v>
      </c>
      <c r="T535" s="191">
        <f t="shared" si="138"/>
        <v>0</v>
      </c>
      <c r="W535" s="187">
        <f t="shared" si="128"/>
        <v>2.494999999999969</v>
      </c>
      <c r="AA535" s="188">
        <f t="shared" si="126"/>
        <v>0.25</v>
      </c>
      <c r="AB535" s="188">
        <f t="shared" si="127"/>
        <v>2.494999999999969</v>
      </c>
      <c r="AC535" s="165">
        <f t="shared" si="125"/>
        <v>100000</v>
      </c>
    </row>
    <row r="536" spans="1:29" ht="12" customHeight="1" x14ac:dyDescent="0.25">
      <c r="A536" s="170" t="s">
        <v>1157</v>
      </c>
      <c r="B536" s="177">
        <v>506354</v>
      </c>
      <c r="C536" s="178">
        <v>979295.56</v>
      </c>
      <c r="D536" s="179">
        <v>45.031255936665332</v>
      </c>
      <c r="E536" s="179">
        <v>2.3123601213917482</v>
      </c>
      <c r="F536" s="180"/>
      <c r="G536" s="166">
        <f t="shared" si="130"/>
        <v>0</v>
      </c>
      <c r="H536" s="166">
        <f t="shared" si="131"/>
        <v>0</v>
      </c>
      <c r="I536" s="166">
        <f t="shared" si="132"/>
        <v>0</v>
      </c>
      <c r="J536" s="166">
        <f t="shared" si="129"/>
        <v>0</v>
      </c>
      <c r="L536" s="189">
        <f t="shared" si="133"/>
        <v>0</v>
      </c>
      <c r="M536" s="191">
        <f t="shared" si="134"/>
        <v>0</v>
      </c>
      <c r="N536" s="191">
        <f t="shared" si="134"/>
        <v>0</v>
      </c>
      <c r="O536" s="189">
        <f t="shared" si="135"/>
        <v>0</v>
      </c>
      <c r="P536" s="191">
        <f t="shared" si="136"/>
        <v>0</v>
      </c>
      <c r="Q536" s="191">
        <f t="shared" si="136"/>
        <v>0</v>
      </c>
      <c r="R536" s="189">
        <f t="shared" si="137"/>
        <v>0</v>
      </c>
      <c r="S536" s="191">
        <f t="shared" si="138"/>
        <v>0</v>
      </c>
      <c r="T536" s="191">
        <f t="shared" si="138"/>
        <v>0</v>
      </c>
      <c r="W536" s="187">
        <f t="shared" si="128"/>
        <v>2.4999999999999689</v>
      </c>
      <c r="AA536" s="188">
        <f t="shared" si="126"/>
        <v>0.25</v>
      </c>
      <c r="AB536" s="188">
        <f t="shared" si="127"/>
        <v>2.4999999999999689</v>
      </c>
      <c r="AC536" s="165">
        <f t="shared" si="125"/>
        <v>100000</v>
      </c>
    </row>
    <row r="537" spans="1:29" ht="12" customHeight="1" x14ac:dyDescent="0.25">
      <c r="A537" s="170" t="s">
        <v>1158</v>
      </c>
      <c r="B537" s="177">
        <v>506371</v>
      </c>
      <c r="C537" s="178">
        <v>164832.68000000002</v>
      </c>
      <c r="D537" s="179">
        <v>85.277537197114057</v>
      </c>
      <c r="E537" s="179">
        <v>56.437576577654369</v>
      </c>
      <c r="F537" s="180"/>
      <c r="G537" s="166">
        <f t="shared" si="130"/>
        <v>1</v>
      </c>
      <c r="H537" s="166">
        <f t="shared" si="131"/>
        <v>1</v>
      </c>
      <c r="I537" s="166">
        <f t="shared" si="132"/>
        <v>1</v>
      </c>
      <c r="J537" s="166">
        <f t="shared" si="129"/>
        <v>1</v>
      </c>
      <c r="L537" s="189">
        <f t="shared" si="133"/>
        <v>164832.68000000002</v>
      </c>
      <c r="M537" s="191">
        <f t="shared" si="134"/>
        <v>0.85277537197114062</v>
      </c>
      <c r="N537" s="191">
        <f t="shared" si="134"/>
        <v>0.56437576577654369</v>
      </c>
      <c r="O537" s="189">
        <f t="shared" si="135"/>
        <v>164832.68000000002</v>
      </c>
      <c r="P537" s="191">
        <f t="shared" si="136"/>
        <v>0.85277537197114062</v>
      </c>
      <c r="Q537" s="191">
        <f t="shared" si="136"/>
        <v>0.56437576577654369</v>
      </c>
      <c r="R537" s="189">
        <f t="shared" si="137"/>
        <v>164832.68000000002</v>
      </c>
      <c r="S537" s="191">
        <f t="shared" si="138"/>
        <v>0.85277537197114062</v>
      </c>
      <c r="T537" s="191">
        <f t="shared" si="138"/>
        <v>0.56437576577654369</v>
      </c>
      <c r="W537" s="187">
        <f t="shared" si="128"/>
        <v>2.5049999999999688</v>
      </c>
      <c r="AA537" s="188">
        <f t="shared" si="126"/>
        <v>0.25</v>
      </c>
      <c r="AB537" s="188">
        <f t="shared" si="127"/>
        <v>2.5049999999999688</v>
      </c>
      <c r="AC537" s="165">
        <f t="shared" si="125"/>
        <v>100000</v>
      </c>
    </row>
    <row r="538" spans="1:29" ht="12" customHeight="1" x14ac:dyDescent="0.25">
      <c r="A538" s="170" t="s">
        <v>1159</v>
      </c>
      <c r="B538" s="177">
        <v>506401</v>
      </c>
      <c r="C538" s="178">
        <v>685884.4</v>
      </c>
      <c r="D538" s="179">
        <v>2.6673503581653115</v>
      </c>
      <c r="E538" s="179">
        <v>0.60834012262124637</v>
      </c>
      <c r="F538" s="180"/>
      <c r="G538" s="166">
        <f t="shared" si="130"/>
        <v>0</v>
      </c>
      <c r="H538" s="166">
        <f t="shared" si="131"/>
        <v>0</v>
      </c>
      <c r="I538" s="166">
        <f t="shared" si="132"/>
        <v>0</v>
      </c>
      <c r="J538" s="166">
        <f t="shared" si="129"/>
        <v>0</v>
      </c>
      <c r="L538" s="189">
        <f t="shared" si="133"/>
        <v>0</v>
      </c>
      <c r="M538" s="191">
        <f t="shared" si="134"/>
        <v>0</v>
      </c>
      <c r="N538" s="191">
        <f t="shared" si="134"/>
        <v>0</v>
      </c>
      <c r="O538" s="189">
        <f t="shared" si="135"/>
        <v>0</v>
      </c>
      <c r="P538" s="191">
        <f t="shared" si="136"/>
        <v>0</v>
      </c>
      <c r="Q538" s="191">
        <f t="shared" si="136"/>
        <v>0</v>
      </c>
      <c r="R538" s="189">
        <f t="shared" si="137"/>
        <v>0</v>
      </c>
      <c r="S538" s="191">
        <f t="shared" si="138"/>
        <v>0</v>
      </c>
      <c r="T538" s="191">
        <f t="shared" si="138"/>
        <v>0</v>
      </c>
      <c r="W538" s="187">
        <f t="shared" si="128"/>
        <v>2.5099999999999687</v>
      </c>
      <c r="AA538" s="188">
        <f t="shared" si="126"/>
        <v>0.25</v>
      </c>
      <c r="AB538" s="188">
        <f t="shared" si="127"/>
        <v>2.5099999999999687</v>
      </c>
      <c r="AC538" s="165">
        <f t="shared" si="125"/>
        <v>100000</v>
      </c>
    </row>
    <row r="539" spans="1:29" ht="12" customHeight="1" x14ac:dyDescent="0.25">
      <c r="A539" s="170" t="s">
        <v>1160</v>
      </c>
      <c r="B539" s="177">
        <v>506419</v>
      </c>
      <c r="C539" s="178">
        <v>76347.360000000001</v>
      </c>
      <c r="D539" s="179">
        <v>0</v>
      </c>
      <c r="E539" s="179">
        <v>29.448968503953505</v>
      </c>
      <c r="F539" s="180"/>
      <c r="G539" s="166">
        <f t="shared" si="130"/>
        <v>0</v>
      </c>
      <c r="H539" s="166">
        <f t="shared" si="131"/>
        <v>1</v>
      </c>
      <c r="I539" s="166">
        <f t="shared" si="132"/>
        <v>0</v>
      </c>
      <c r="J539" s="166">
        <f t="shared" si="129"/>
        <v>1</v>
      </c>
      <c r="L539" s="189">
        <f t="shared" si="133"/>
        <v>0</v>
      </c>
      <c r="M539" s="191">
        <f t="shared" si="134"/>
        <v>0</v>
      </c>
      <c r="N539" s="191">
        <f t="shared" si="134"/>
        <v>0</v>
      </c>
      <c r="O539" s="189">
        <f t="shared" si="135"/>
        <v>76347.360000000001</v>
      </c>
      <c r="P539" s="191">
        <f t="shared" si="136"/>
        <v>0</v>
      </c>
      <c r="Q539" s="191">
        <f t="shared" si="136"/>
        <v>0.29448968503953504</v>
      </c>
      <c r="R539" s="189">
        <f t="shared" si="137"/>
        <v>0</v>
      </c>
      <c r="S539" s="191">
        <f t="shared" si="138"/>
        <v>0</v>
      </c>
      <c r="T539" s="191">
        <f t="shared" si="138"/>
        <v>0</v>
      </c>
      <c r="W539" s="187">
        <f t="shared" si="128"/>
        <v>2.5149999999999686</v>
      </c>
      <c r="AA539" s="188">
        <f t="shared" si="126"/>
        <v>0.25</v>
      </c>
      <c r="AB539" s="188">
        <f t="shared" si="127"/>
        <v>2.5149999999999686</v>
      </c>
      <c r="AC539" s="165">
        <f t="shared" si="125"/>
        <v>100000</v>
      </c>
    </row>
    <row r="540" spans="1:29" ht="12" customHeight="1" x14ac:dyDescent="0.25">
      <c r="A540" s="170" t="s">
        <v>1161</v>
      </c>
      <c r="B540" s="177">
        <v>506427</v>
      </c>
      <c r="C540" s="178">
        <v>1043195.52</v>
      </c>
      <c r="D540" s="179">
        <v>2.4477146911060363</v>
      </c>
      <c r="E540" s="179">
        <v>6.7543944207122353</v>
      </c>
      <c r="F540" s="180"/>
      <c r="G540" s="166">
        <f t="shared" si="130"/>
        <v>0</v>
      </c>
      <c r="H540" s="166">
        <f t="shared" si="131"/>
        <v>0</v>
      </c>
      <c r="I540" s="166">
        <f t="shared" si="132"/>
        <v>0</v>
      </c>
      <c r="J540" s="166">
        <f t="shared" si="129"/>
        <v>0</v>
      </c>
      <c r="L540" s="189">
        <f t="shared" si="133"/>
        <v>0</v>
      </c>
      <c r="M540" s="191">
        <f t="shared" si="134"/>
        <v>0</v>
      </c>
      <c r="N540" s="191">
        <f t="shared" si="134"/>
        <v>0</v>
      </c>
      <c r="O540" s="189">
        <f t="shared" si="135"/>
        <v>0</v>
      </c>
      <c r="P540" s="191">
        <f t="shared" si="136"/>
        <v>0</v>
      </c>
      <c r="Q540" s="191">
        <f t="shared" si="136"/>
        <v>0</v>
      </c>
      <c r="R540" s="189">
        <f t="shared" si="137"/>
        <v>0</v>
      </c>
      <c r="S540" s="191">
        <f t="shared" si="138"/>
        <v>0</v>
      </c>
      <c r="T540" s="191">
        <f t="shared" si="138"/>
        <v>0</v>
      </c>
      <c r="W540" s="187">
        <f t="shared" si="128"/>
        <v>2.5199999999999685</v>
      </c>
      <c r="AA540" s="188">
        <f t="shared" si="126"/>
        <v>0.25</v>
      </c>
      <c r="AB540" s="188">
        <f t="shared" si="127"/>
        <v>2.5199999999999685</v>
      </c>
      <c r="AC540" s="165">
        <f t="shared" si="125"/>
        <v>100000</v>
      </c>
    </row>
    <row r="541" spans="1:29" ht="12" customHeight="1" x14ac:dyDescent="0.25">
      <c r="A541" s="170" t="s">
        <v>1162</v>
      </c>
      <c r="B541" s="177">
        <v>506435</v>
      </c>
      <c r="C541" s="178">
        <v>221446.81</v>
      </c>
      <c r="D541" s="179">
        <v>106.00241656224354</v>
      </c>
      <c r="E541" s="179">
        <v>5.4489292485179623</v>
      </c>
      <c r="F541" s="180"/>
      <c r="G541" s="166">
        <f t="shared" si="130"/>
        <v>1</v>
      </c>
      <c r="H541" s="166">
        <f t="shared" si="131"/>
        <v>0</v>
      </c>
      <c r="I541" s="166">
        <f t="shared" si="132"/>
        <v>0</v>
      </c>
      <c r="J541" s="166">
        <f t="shared" si="129"/>
        <v>1</v>
      </c>
      <c r="L541" s="189">
        <f t="shared" si="133"/>
        <v>221446.81</v>
      </c>
      <c r="M541" s="191">
        <f t="shared" si="134"/>
        <v>1.0600241656224354</v>
      </c>
      <c r="N541" s="191">
        <f t="shared" si="134"/>
        <v>5.448929248517962E-2</v>
      </c>
      <c r="O541" s="189">
        <f t="shared" si="135"/>
        <v>0</v>
      </c>
      <c r="P541" s="191">
        <f t="shared" si="136"/>
        <v>0</v>
      </c>
      <c r="Q541" s="191">
        <f t="shared" si="136"/>
        <v>0</v>
      </c>
      <c r="R541" s="189">
        <f t="shared" si="137"/>
        <v>0</v>
      </c>
      <c r="S541" s="191">
        <f t="shared" si="138"/>
        <v>0</v>
      </c>
      <c r="T541" s="191">
        <f t="shared" si="138"/>
        <v>0</v>
      </c>
      <c r="W541" s="187">
        <f t="shared" si="128"/>
        <v>2.5249999999999684</v>
      </c>
      <c r="AA541" s="188">
        <f t="shared" si="126"/>
        <v>0.25</v>
      </c>
      <c r="AB541" s="188">
        <f t="shared" si="127"/>
        <v>2.5249999999999684</v>
      </c>
      <c r="AC541" s="165">
        <f t="shared" si="125"/>
        <v>100000</v>
      </c>
    </row>
    <row r="542" spans="1:29" ht="12" customHeight="1" x14ac:dyDescent="0.25">
      <c r="A542" s="170" t="s">
        <v>1163</v>
      </c>
      <c r="B542" s="177">
        <v>506443</v>
      </c>
      <c r="C542" s="178">
        <v>921238.26</v>
      </c>
      <c r="D542" s="179">
        <v>0</v>
      </c>
      <c r="E542" s="179">
        <v>0.76492263792865056</v>
      </c>
      <c r="F542" s="180"/>
      <c r="G542" s="166">
        <f t="shared" si="130"/>
        <v>0</v>
      </c>
      <c r="H542" s="166">
        <f t="shared" si="131"/>
        <v>0</v>
      </c>
      <c r="I542" s="166">
        <f t="shared" si="132"/>
        <v>0</v>
      </c>
      <c r="J542" s="166">
        <f t="shared" si="129"/>
        <v>0</v>
      </c>
      <c r="L542" s="189">
        <f t="shared" si="133"/>
        <v>0</v>
      </c>
      <c r="M542" s="191">
        <f t="shared" si="134"/>
        <v>0</v>
      </c>
      <c r="N542" s="191">
        <f t="shared" si="134"/>
        <v>0</v>
      </c>
      <c r="O542" s="189">
        <f t="shared" si="135"/>
        <v>0</v>
      </c>
      <c r="P542" s="191">
        <f t="shared" si="136"/>
        <v>0</v>
      </c>
      <c r="Q542" s="191">
        <f t="shared" si="136"/>
        <v>0</v>
      </c>
      <c r="R542" s="189">
        <f t="shared" si="137"/>
        <v>0</v>
      </c>
      <c r="S542" s="191">
        <f t="shared" si="138"/>
        <v>0</v>
      </c>
      <c r="T542" s="191">
        <f t="shared" si="138"/>
        <v>0</v>
      </c>
      <c r="W542" s="187">
        <f t="shared" si="128"/>
        <v>2.5299999999999683</v>
      </c>
      <c r="AA542" s="188">
        <f t="shared" si="126"/>
        <v>0.25</v>
      </c>
      <c r="AB542" s="188">
        <f t="shared" si="127"/>
        <v>2.5299999999999683</v>
      </c>
      <c r="AC542" s="165">
        <f t="shared" si="125"/>
        <v>100000</v>
      </c>
    </row>
    <row r="543" spans="1:29" ht="12" customHeight="1" x14ac:dyDescent="0.25">
      <c r="A543" s="170" t="s">
        <v>1164</v>
      </c>
      <c r="B543" s="177">
        <v>506478</v>
      </c>
      <c r="C543" s="178">
        <v>568043.86</v>
      </c>
      <c r="D543" s="179">
        <v>0</v>
      </c>
      <c r="E543" s="179">
        <v>2.0819360674015557</v>
      </c>
      <c r="F543" s="180"/>
      <c r="G543" s="166">
        <f t="shared" si="130"/>
        <v>0</v>
      </c>
      <c r="H543" s="166">
        <f t="shared" si="131"/>
        <v>0</v>
      </c>
      <c r="I543" s="166">
        <f t="shared" si="132"/>
        <v>0</v>
      </c>
      <c r="J543" s="166">
        <f t="shared" si="129"/>
        <v>0</v>
      </c>
      <c r="L543" s="189">
        <f t="shared" si="133"/>
        <v>0</v>
      </c>
      <c r="M543" s="191">
        <f t="shared" si="134"/>
        <v>0</v>
      </c>
      <c r="N543" s="191">
        <f t="shared" si="134"/>
        <v>0</v>
      </c>
      <c r="O543" s="189">
        <f t="shared" si="135"/>
        <v>0</v>
      </c>
      <c r="P543" s="191">
        <f t="shared" si="136"/>
        <v>0</v>
      </c>
      <c r="Q543" s="191">
        <f t="shared" si="136"/>
        <v>0</v>
      </c>
      <c r="R543" s="189">
        <f t="shared" si="137"/>
        <v>0</v>
      </c>
      <c r="S543" s="191">
        <f t="shared" si="138"/>
        <v>0</v>
      </c>
      <c r="T543" s="191">
        <f t="shared" si="138"/>
        <v>0</v>
      </c>
      <c r="W543" s="187">
        <f t="shared" si="128"/>
        <v>2.5349999999999682</v>
      </c>
      <c r="AA543" s="188">
        <f t="shared" si="126"/>
        <v>0.25</v>
      </c>
      <c r="AB543" s="188">
        <f t="shared" si="127"/>
        <v>2.5349999999999682</v>
      </c>
      <c r="AC543" s="165">
        <f t="shared" si="125"/>
        <v>100000</v>
      </c>
    </row>
    <row r="544" spans="1:29" ht="12" customHeight="1" x14ac:dyDescent="0.25">
      <c r="A544" s="170" t="s">
        <v>1165</v>
      </c>
      <c r="B544" s="177">
        <v>506508</v>
      </c>
      <c r="C544" s="178">
        <v>1186109.3400000001</v>
      </c>
      <c r="D544" s="179">
        <v>0</v>
      </c>
      <c r="E544" s="179">
        <v>1.8676996506915626</v>
      </c>
      <c r="F544" s="180"/>
      <c r="G544" s="166">
        <f t="shared" si="130"/>
        <v>0</v>
      </c>
      <c r="H544" s="166">
        <f t="shared" si="131"/>
        <v>0</v>
      </c>
      <c r="I544" s="166">
        <f t="shared" si="132"/>
        <v>0</v>
      </c>
      <c r="J544" s="166">
        <f t="shared" si="129"/>
        <v>0</v>
      </c>
      <c r="L544" s="189">
        <f t="shared" si="133"/>
        <v>0</v>
      </c>
      <c r="M544" s="191">
        <f t="shared" si="134"/>
        <v>0</v>
      </c>
      <c r="N544" s="191">
        <f t="shared" si="134"/>
        <v>0</v>
      </c>
      <c r="O544" s="189">
        <f t="shared" si="135"/>
        <v>0</v>
      </c>
      <c r="P544" s="191">
        <f t="shared" si="136"/>
        <v>0</v>
      </c>
      <c r="Q544" s="191">
        <f t="shared" si="136"/>
        <v>0</v>
      </c>
      <c r="R544" s="189">
        <f t="shared" si="137"/>
        <v>0</v>
      </c>
      <c r="S544" s="191">
        <f t="shared" si="138"/>
        <v>0</v>
      </c>
      <c r="T544" s="191">
        <f t="shared" si="138"/>
        <v>0</v>
      </c>
      <c r="W544" s="187">
        <f t="shared" si="128"/>
        <v>2.5399999999999681</v>
      </c>
      <c r="AA544" s="188">
        <f t="shared" si="126"/>
        <v>0.25</v>
      </c>
      <c r="AB544" s="188">
        <f t="shared" si="127"/>
        <v>2.5399999999999681</v>
      </c>
      <c r="AC544" s="165">
        <f t="shared" si="125"/>
        <v>100000</v>
      </c>
    </row>
    <row r="545" spans="1:29" ht="12" customHeight="1" x14ac:dyDescent="0.25">
      <c r="A545" s="170" t="s">
        <v>1166</v>
      </c>
      <c r="B545" s="177">
        <v>506516</v>
      </c>
      <c r="C545" s="178">
        <v>79766.28</v>
      </c>
      <c r="D545" s="179">
        <v>0</v>
      </c>
      <c r="E545" s="179">
        <v>0</v>
      </c>
      <c r="F545" s="180"/>
      <c r="G545" s="166">
        <f t="shared" si="130"/>
        <v>0</v>
      </c>
      <c r="H545" s="166">
        <f t="shared" si="131"/>
        <v>0</v>
      </c>
      <c r="I545" s="166">
        <f t="shared" si="132"/>
        <v>0</v>
      </c>
      <c r="J545" s="166">
        <f t="shared" si="129"/>
        <v>0</v>
      </c>
      <c r="L545" s="189">
        <f t="shared" si="133"/>
        <v>0</v>
      </c>
      <c r="M545" s="191">
        <f t="shared" si="134"/>
        <v>0</v>
      </c>
      <c r="N545" s="191">
        <f t="shared" si="134"/>
        <v>0</v>
      </c>
      <c r="O545" s="189">
        <f t="shared" si="135"/>
        <v>0</v>
      </c>
      <c r="P545" s="191">
        <f t="shared" si="136"/>
        <v>0</v>
      </c>
      <c r="Q545" s="191">
        <f t="shared" si="136"/>
        <v>0</v>
      </c>
      <c r="R545" s="189">
        <f t="shared" si="137"/>
        <v>0</v>
      </c>
      <c r="S545" s="191">
        <f t="shared" si="138"/>
        <v>0</v>
      </c>
      <c r="T545" s="191">
        <f t="shared" si="138"/>
        <v>0</v>
      </c>
      <c r="W545" s="187">
        <f t="shared" si="128"/>
        <v>2.544999999999968</v>
      </c>
      <c r="AA545" s="188">
        <f t="shared" si="126"/>
        <v>0.25</v>
      </c>
      <c r="AB545" s="188">
        <f t="shared" si="127"/>
        <v>2.544999999999968</v>
      </c>
      <c r="AC545" s="165">
        <f t="shared" si="125"/>
        <v>100000</v>
      </c>
    </row>
    <row r="546" spans="1:29" ht="12" customHeight="1" x14ac:dyDescent="0.25">
      <c r="A546" s="170" t="s">
        <v>1167</v>
      </c>
      <c r="B546" s="177">
        <v>506524</v>
      </c>
      <c r="C546" s="178">
        <v>5270918.8499999996</v>
      </c>
      <c r="D546" s="179">
        <v>0.77102306365426221</v>
      </c>
      <c r="E546" s="179">
        <v>2.0216892544266738</v>
      </c>
      <c r="F546" s="180"/>
      <c r="G546" s="166">
        <f t="shared" si="130"/>
        <v>0</v>
      </c>
      <c r="H546" s="166">
        <f t="shared" si="131"/>
        <v>0</v>
      </c>
      <c r="I546" s="166">
        <f t="shared" si="132"/>
        <v>0</v>
      </c>
      <c r="J546" s="166">
        <f t="shared" si="129"/>
        <v>0</v>
      </c>
      <c r="L546" s="189">
        <f t="shared" si="133"/>
        <v>0</v>
      </c>
      <c r="M546" s="191">
        <f t="shared" si="134"/>
        <v>0</v>
      </c>
      <c r="N546" s="191">
        <f t="shared" si="134"/>
        <v>0</v>
      </c>
      <c r="O546" s="189">
        <f t="shared" si="135"/>
        <v>0</v>
      </c>
      <c r="P546" s="191">
        <f t="shared" si="136"/>
        <v>0</v>
      </c>
      <c r="Q546" s="191">
        <f t="shared" si="136"/>
        <v>0</v>
      </c>
      <c r="R546" s="189">
        <f t="shared" si="137"/>
        <v>0</v>
      </c>
      <c r="S546" s="191">
        <f t="shared" si="138"/>
        <v>0</v>
      </c>
      <c r="T546" s="191">
        <f t="shared" si="138"/>
        <v>0</v>
      </c>
      <c r="W546" s="187">
        <f t="shared" si="128"/>
        <v>2.5499999999999678</v>
      </c>
      <c r="AA546" s="188">
        <f t="shared" si="126"/>
        <v>0.25</v>
      </c>
      <c r="AB546" s="188">
        <f t="shared" si="127"/>
        <v>2.5499999999999678</v>
      </c>
      <c r="AC546" s="165">
        <f t="shared" si="125"/>
        <v>100000</v>
      </c>
    </row>
    <row r="547" spans="1:29" ht="12" customHeight="1" x14ac:dyDescent="0.25">
      <c r="A547" s="170" t="s">
        <v>1168</v>
      </c>
      <c r="B547" s="177">
        <v>506532</v>
      </c>
      <c r="C547" s="178">
        <v>1060997.22</v>
      </c>
      <c r="D547" s="179">
        <v>14.605067485473713</v>
      </c>
      <c r="E547" s="179">
        <v>6.8502695982558741</v>
      </c>
      <c r="F547" s="180"/>
      <c r="G547" s="166">
        <f t="shared" si="130"/>
        <v>0</v>
      </c>
      <c r="H547" s="166">
        <f t="shared" si="131"/>
        <v>0</v>
      </c>
      <c r="I547" s="166">
        <f t="shared" si="132"/>
        <v>0</v>
      </c>
      <c r="J547" s="166">
        <f t="shared" si="129"/>
        <v>0</v>
      </c>
      <c r="L547" s="189">
        <f t="shared" si="133"/>
        <v>0</v>
      </c>
      <c r="M547" s="191">
        <f t="shared" si="134"/>
        <v>0</v>
      </c>
      <c r="N547" s="191">
        <f t="shared" si="134"/>
        <v>0</v>
      </c>
      <c r="O547" s="189">
        <f t="shared" si="135"/>
        <v>0</v>
      </c>
      <c r="P547" s="191">
        <f t="shared" si="136"/>
        <v>0</v>
      </c>
      <c r="Q547" s="191">
        <f t="shared" si="136"/>
        <v>0</v>
      </c>
      <c r="R547" s="189">
        <f t="shared" si="137"/>
        <v>0</v>
      </c>
      <c r="S547" s="191">
        <f t="shared" si="138"/>
        <v>0</v>
      </c>
      <c r="T547" s="191">
        <f t="shared" si="138"/>
        <v>0</v>
      </c>
      <c r="W547" s="187">
        <f t="shared" si="128"/>
        <v>2.5549999999999677</v>
      </c>
      <c r="AA547" s="188">
        <f t="shared" si="126"/>
        <v>0.25</v>
      </c>
      <c r="AB547" s="188">
        <f t="shared" si="127"/>
        <v>2.5549999999999677</v>
      </c>
      <c r="AC547" s="165">
        <f t="shared" si="125"/>
        <v>100000</v>
      </c>
    </row>
    <row r="548" spans="1:29" ht="12" customHeight="1" x14ac:dyDescent="0.25">
      <c r="A548" s="170" t="s">
        <v>1169</v>
      </c>
      <c r="B548" s="177">
        <v>506541</v>
      </c>
      <c r="C548" s="178">
        <v>117803.21</v>
      </c>
      <c r="D548" s="179">
        <v>0</v>
      </c>
      <c r="E548" s="179">
        <v>0</v>
      </c>
      <c r="F548" s="180"/>
      <c r="G548" s="166">
        <f t="shared" si="130"/>
        <v>0</v>
      </c>
      <c r="H548" s="166">
        <f t="shared" si="131"/>
        <v>0</v>
      </c>
      <c r="I548" s="166">
        <f t="shared" si="132"/>
        <v>0</v>
      </c>
      <c r="J548" s="166">
        <f t="shared" si="129"/>
        <v>0</v>
      </c>
      <c r="L548" s="189">
        <f t="shared" si="133"/>
        <v>0</v>
      </c>
      <c r="M548" s="191">
        <f t="shared" si="134"/>
        <v>0</v>
      </c>
      <c r="N548" s="191">
        <f t="shared" si="134"/>
        <v>0</v>
      </c>
      <c r="O548" s="189">
        <f t="shared" si="135"/>
        <v>0</v>
      </c>
      <c r="P548" s="191">
        <f t="shared" si="136"/>
        <v>0</v>
      </c>
      <c r="Q548" s="191">
        <f t="shared" si="136"/>
        <v>0</v>
      </c>
      <c r="R548" s="189">
        <f t="shared" si="137"/>
        <v>0</v>
      </c>
      <c r="S548" s="191">
        <f t="shared" si="138"/>
        <v>0</v>
      </c>
      <c r="T548" s="191">
        <f t="shared" si="138"/>
        <v>0</v>
      </c>
      <c r="W548" s="187">
        <f t="shared" si="128"/>
        <v>2.5599999999999676</v>
      </c>
      <c r="AA548" s="188">
        <f t="shared" si="126"/>
        <v>0.25</v>
      </c>
      <c r="AB548" s="188">
        <f t="shared" si="127"/>
        <v>2.5599999999999676</v>
      </c>
      <c r="AC548" s="165">
        <f t="shared" ref="AC548:AC611" si="139">$C$1</f>
        <v>100000</v>
      </c>
    </row>
    <row r="549" spans="1:29" ht="12" customHeight="1" x14ac:dyDescent="0.25">
      <c r="A549" s="170" t="s">
        <v>1170</v>
      </c>
      <c r="B549" s="177">
        <v>506559</v>
      </c>
      <c r="C549" s="178">
        <v>2116710.0299999998</v>
      </c>
      <c r="D549" s="179">
        <v>4.1210259678317831</v>
      </c>
      <c r="E549" s="179">
        <v>6.9347835990553701</v>
      </c>
      <c r="F549" s="180"/>
      <c r="G549" s="166">
        <f t="shared" si="130"/>
        <v>0</v>
      </c>
      <c r="H549" s="166">
        <f t="shared" si="131"/>
        <v>0</v>
      </c>
      <c r="I549" s="166">
        <f t="shared" si="132"/>
        <v>0</v>
      </c>
      <c r="J549" s="166">
        <f t="shared" si="129"/>
        <v>0</v>
      </c>
      <c r="L549" s="189">
        <f t="shared" si="133"/>
        <v>0</v>
      </c>
      <c r="M549" s="191">
        <f t="shared" si="134"/>
        <v>0</v>
      </c>
      <c r="N549" s="191">
        <f t="shared" si="134"/>
        <v>0</v>
      </c>
      <c r="O549" s="189">
        <f t="shared" si="135"/>
        <v>0</v>
      </c>
      <c r="P549" s="191">
        <f t="shared" si="136"/>
        <v>0</v>
      </c>
      <c r="Q549" s="191">
        <f t="shared" si="136"/>
        <v>0</v>
      </c>
      <c r="R549" s="189">
        <f t="shared" si="137"/>
        <v>0</v>
      </c>
      <c r="S549" s="191">
        <f t="shared" si="138"/>
        <v>0</v>
      </c>
      <c r="T549" s="191">
        <f t="shared" si="138"/>
        <v>0</v>
      </c>
      <c r="W549" s="187">
        <f t="shared" si="128"/>
        <v>2.5649999999999675</v>
      </c>
      <c r="AA549" s="188">
        <f t="shared" ref="AA549:AA612" si="140">$E$1/100</f>
        <v>0.25</v>
      </c>
      <c r="AB549" s="188">
        <f t="shared" ref="AB549:AB612" si="141">W549</f>
        <v>2.5649999999999675</v>
      </c>
      <c r="AC549" s="165">
        <f t="shared" si="139"/>
        <v>100000</v>
      </c>
    </row>
    <row r="550" spans="1:29" ht="12" customHeight="1" x14ac:dyDescent="0.25">
      <c r="A550" s="170" t="s">
        <v>1171</v>
      </c>
      <c r="B550" s="177">
        <v>506567</v>
      </c>
      <c r="C550" s="178">
        <v>2372932.77</v>
      </c>
      <c r="D550" s="179">
        <v>7.0309400295399058</v>
      </c>
      <c r="E550" s="179">
        <v>5.179425711247605</v>
      </c>
      <c r="F550" s="180"/>
      <c r="G550" s="166">
        <f t="shared" si="130"/>
        <v>0</v>
      </c>
      <c r="H550" s="166">
        <f t="shared" si="131"/>
        <v>0</v>
      </c>
      <c r="I550" s="166">
        <f t="shared" si="132"/>
        <v>0</v>
      </c>
      <c r="J550" s="166">
        <f t="shared" si="129"/>
        <v>0</v>
      </c>
      <c r="L550" s="189">
        <f t="shared" si="133"/>
        <v>0</v>
      </c>
      <c r="M550" s="191">
        <f t="shared" si="134"/>
        <v>0</v>
      </c>
      <c r="N550" s="191">
        <f t="shared" si="134"/>
        <v>0</v>
      </c>
      <c r="O550" s="189">
        <f t="shared" si="135"/>
        <v>0</v>
      </c>
      <c r="P550" s="191">
        <f t="shared" si="136"/>
        <v>0</v>
      </c>
      <c r="Q550" s="191">
        <f t="shared" si="136"/>
        <v>0</v>
      </c>
      <c r="R550" s="189">
        <f t="shared" si="137"/>
        <v>0</v>
      </c>
      <c r="S550" s="191">
        <f t="shared" si="138"/>
        <v>0</v>
      </c>
      <c r="T550" s="191">
        <f t="shared" si="138"/>
        <v>0</v>
      </c>
      <c r="W550" s="187">
        <f t="shared" si="128"/>
        <v>2.5699999999999674</v>
      </c>
      <c r="AA550" s="188">
        <f t="shared" si="140"/>
        <v>0.25</v>
      </c>
      <c r="AB550" s="188">
        <f t="shared" si="141"/>
        <v>2.5699999999999674</v>
      </c>
      <c r="AC550" s="165">
        <f t="shared" si="139"/>
        <v>100000</v>
      </c>
    </row>
    <row r="551" spans="1:29" ht="12" customHeight="1" x14ac:dyDescent="0.25">
      <c r="A551" s="170" t="s">
        <v>1172</v>
      </c>
      <c r="B551" s="177">
        <v>506583</v>
      </c>
      <c r="C551" s="178">
        <v>341476.18</v>
      </c>
      <c r="D551" s="179">
        <v>5.2323298216584169</v>
      </c>
      <c r="E551" s="179">
        <v>6.6295751580681266</v>
      </c>
      <c r="F551" s="180"/>
      <c r="G551" s="166">
        <f t="shared" si="130"/>
        <v>0</v>
      </c>
      <c r="H551" s="166">
        <f t="shared" si="131"/>
        <v>0</v>
      </c>
      <c r="I551" s="166">
        <f t="shared" si="132"/>
        <v>0</v>
      </c>
      <c r="J551" s="166">
        <f t="shared" si="129"/>
        <v>0</v>
      </c>
      <c r="L551" s="189">
        <f t="shared" si="133"/>
        <v>0</v>
      </c>
      <c r="M551" s="191">
        <f t="shared" si="134"/>
        <v>0</v>
      </c>
      <c r="N551" s="191">
        <f t="shared" si="134"/>
        <v>0</v>
      </c>
      <c r="O551" s="189">
        <f t="shared" si="135"/>
        <v>0</v>
      </c>
      <c r="P551" s="191">
        <f t="shared" si="136"/>
        <v>0</v>
      </c>
      <c r="Q551" s="191">
        <f t="shared" si="136"/>
        <v>0</v>
      </c>
      <c r="R551" s="189">
        <f t="shared" si="137"/>
        <v>0</v>
      </c>
      <c r="S551" s="191">
        <f t="shared" si="138"/>
        <v>0</v>
      </c>
      <c r="T551" s="191">
        <f t="shared" si="138"/>
        <v>0</v>
      </c>
      <c r="W551" s="187">
        <f t="shared" si="128"/>
        <v>2.5749999999999673</v>
      </c>
      <c r="AA551" s="188">
        <f t="shared" si="140"/>
        <v>0.25</v>
      </c>
      <c r="AB551" s="188">
        <f t="shared" si="141"/>
        <v>2.5749999999999673</v>
      </c>
      <c r="AC551" s="165">
        <f t="shared" si="139"/>
        <v>100000</v>
      </c>
    </row>
    <row r="552" spans="1:29" ht="12" customHeight="1" x14ac:dyDescent="0.25">
      <c r="A552" s="170" t="s">
        <v>1173</v>
      </c>
      <c r="B552" s="177">
        <v>506591</v>
      </c>
      <c r="C552" s="178">
        <v>845627.18</v>
      </c>
      <c r="D552" s="179">
        <v>14.905224545880843</v>
      </c>
      <c r="E552" s="179">
        <v>1.9349046940520525</v>
      </c>
      <c r="F552" s="180"/>
      <c r="G552" s="166">
        <f t="shared" si="130"/>
        <v>0</v>
      </c>
      <c r="H552" s="166">
        <f t="shared" si="131"/>
        <v>0</v>
      </c>
      <c r="I552" s="166">
        <f t="shared" si="132"/>
        <v>0</v>
      </c>
      <c r="J552" s="166">
        <f t="shared" si="129"/>
        <v>0</v>
      </c>
      <c r="L552" s="189">
        <f t="shared" si="133"/>
        <v>0</v>
      </c>
      <c r="M552" s="191">
        <f t="shared" si="134"/>
        <v>0</v>
      </c>
      <c r="N552" s="191">
        <f t="shared" si="134"/>
        <v>0</v>
      </c>
      <c r="O552" s="189">
        <f t="shared" si="135"/>
        <v>0</v>
      </c>
      <c r="P552" s="191">
        <f t="shared" si="136"/>
        <v>0</v>
      </c>
      <c r="Q552" s="191">
        <f t="shared" si="136"/>
        <v>0</v>
      </c>
      <c r="R552" s="189">
        <f t="shared" si="137"/>
        <v>0</v>
      </c>
      <c r="S552" s="191">
        <f t="shared" si="138"/>
        <v>0</v>
      </c>
      <c r="T552" s="191">
        <f t="shared" si="138"/>
        <v>0</v>
      </c>
      <c r="W552" s="187">
        <f t="shared" si="128"/>
        <v>2.5799999999999672</v>
      </c>
      <c r="AA552" s="188">
        <f t="shared" si="140"/>
        <v>0.25</v>
      </c>
      <c r="AB552" s="188">
        <f t="shared" si="141"/>
        <v>2.5799999999999672</v>
      </c>
      <c r="AC552" s="165">
        <f t="shared" si="139"/>
        <v>100000</v>
      </c>
    </row>
    <row r="553" spans="1:29" ht="12" customHeight="1" x14ac:dyDescent="0.25">
      <c r="A553" s="170" t="s">
        <v>1174</v>
      </c>
      <c r="B553" s="177">
        <v>506605</v>
      </c>
      <c r="C553" s="178">
        <v>230086.69</v>
      </c>
      <c r="D553" s="179">
        <v>40.641638158208977</v>
      </c>
      <c r="E553" s="179">
        <v>6.5938885904265039</v>
      </c>
      <c r="F553" s="180"/>
      <c r="G553" s="166">
        <f t="shared" si="130"/>
        <v>0</v>
      </c>
      <c r="H553" s="166">
        <f t="shared" si="131"/>
        <v>0</v>
      </c>
      <c r="I553" s="166">
        <f t="shared" si="132"/>
        <v>0</v>
      </c>
      <c r="J553" s="166">
        <f t="shared" si="129"/>
        <v>0</v>
      </c>
      <c r="L553" s="189">
        <f t="shared" si="133"/>
        <v>0</v>
      </c>
      <c r="M553" s="191">
        <f t="shared" si="134"/>
        <v>0</v>
      </c>
      <c r="N553" s="191">
        <f t="shared" si="134"/>
        <v>0</v>
      </c>
      <c r="O553" s="189">
        <f t="shared" si="135"/>
        <v>0</v>
      </c>
      <c r="P553" s="191">
        <f t="shared" si="136"/>
        <v>0</v>
      </c>
      <c r="Q553" s="191">
        <f t="shared" si="136"/>
        <v>0</v>
      </c>
      <c r="R553" s="189">
        <f t="shared" si="137"/>
        <v>0</v>
      </c>
      <c r="S553" s="191">
        <f t="shared" si="138"/>
        <v>0</v>
      </c>
      <c r="T553" s="191">
        <f t="shared" si="138"/>
        <v>0</v>
      </c>
      <c r="W553" s="187">
        <f t="shared" si="128"/>
        <v>2.5849999999999671</v>
      </c>
      <c r="AA553" s="188">
        <f t="shared" si="140"/>
        <v>0.25</v>
      </c>
      <c r="AB553" s="188">
        <f t="shared" si="141"/>
        <v>2.5849999999999671</v>
      </c>
      <c r="AC553" s="165">
        <f t="shared" si="139"/>
        <v>100000</v>
      </c>
    </row>
    <row r="554" spans="1:29" ht="12" customHeight="1" x14ac:dyDescent="0.25">
      <c r="A554" s="170" t="s">
        <v>1175</v>
      </c>
      <c r="B554" s="177">
        <v>506613</v>
      </c>
      <c r="C554" s="178">
        <v>3100881.9299999997</v>
      </c>
      <c r="D554" s="179">
        <v>34.825521718590565</v>
      </c>
      <c r="E554" s="179">
        <v>16.733007309310871</v>
      </c>
      <c r="F554" s="180"/>
      <c r="G554" s="166">
        <f t="shared" si="130"/>
        <v>0</v>
      </c>
      <c r="H554" s="166">
        <f t="shared" si="131"/>
        <v>0</v>
      </c>
      <c r="I554" s="166">
        <f t="shared" si="132"/>
        <v>0</v>
      </c>
      <c r="J554" s="166">
        <f t="shared" si="129"/>
        <v>0</v>
      </c>
      <c r="L554" s="189">
        <f t="shared" si="133"/>
        <v>0</v>
      </c>
      <c r="M554" s="191">
        <f t="shared" si="134"/>
        <v>0</v>
      </c>
      <c r="N554" s="191">
        <f t="shared" si="134"/>
        <v>0</v>
      </c>
      <c r="O554" s="189">
        <f t="shared" si="135"/>
        <v>0</v>
      </c>
      <c r="P554" s="191">
        <f t="shared" si="136"/>
        <v>0</v>
      </c>
      <c r="Q554" s="191">
        <f t="shared" si="136"/>
        <v>0</v>
      </c>
      <c r="R554" s="189">
        <f t="shared" si="137"/>
        <v>0</v>
      </c>
      <c r="S554" s="191">
        <f t="shared" si="138"/>
        <v>0</v>
      </c>
      <c r="T554" s="191">
        <f t="shared" si="138"/>
        <v>0</v>
      </c>
      <c r="W554" s="187">
        <f t="shared" si="128"/>
        <v>2.589999999999967</v>
      </c>
      <c r="AA554" s="188">
        <f t="shared" si="140"/>
        <v>0.25</v>
      </c>
      <c r="AB554" s="188">
        <f t="shared" si="141"/>
        <v>2.589999999999967</v>
      </c>
      <c r="AC554" s="165">
        <f t="shared" si="139"/>
        <v>100000</v>
      </c>
    </row>
    <row r="555" spans="1:29" ht="12" customHeight="1" x14ac:dyDescent="0.25">
      <c r="A555" s="170" t="s">
        <v>1176</v>
      </c>
      <c r="B555" s="177">
        <v>506630</v>
      </c>
      <c r="C555" s="178">
        <v>322680.49</v>
      </c>
      <c r="D555" s="179">
        <v>0</v>
      </c>
      <c r="E555" s="179">
        <v>10.848142693721581</v>
      </c>
      <c r="F555" s="180"/>
      <c r="G555" s="166">
        <f t="shared" si="130"/>
        <v>0</v>
      </c>
      <c r="H555" s="166">
        <f t="shared" si="131"/>
        <v>0</v>
      </c>
      <c r="I555" s="166">
        <f t="shared" si="132"/>
        <v>0</v>
      </c>
      <c r="J555" s="166">
        <f t="shared" si="129"/>
        <v>0</v>
      </c>
      <c r="L555" s="189">
        <f t="shared" si="133"/>
        <v>0</v>
      </c>
      <c r="M555" s="191">
        <f t="shared" si="134"/>
        <v>0</v>
      </c>
      <c r="N555" s="191">
        <f t="shared" si="134"/>
        <v>0</v>
      </c>
      <c r="O555" s="189">
        <f t="shared" si="135"/>
        <v>0</v>
      </c>
      <c r="P555" s="191">
        <f t="shared" si="136"/>
        <v>0</v>
      </c>
      <c r="Q555" s="191">
        <f t="shared" si="136"/>
        <v>0</v>
      </c>
      <c r="R555" s="189">
        <f t="shared" si="137"/>
        <v>0</v>
      </c>
      <c r="S555" s="191">
        <f t="shared" si="138"/>
        <v>0</v>
      </c>
      <c r="T555" s="191">
        <f t="shared" si="138"/>
        <v>0</v>
      </c>
      <c r="W555" s="187">
        <f t="shared" si="128"/>
        <v>2.5949999999999669</v>
      </c>
      <c r="AA555" s="188">
        <f t="shared" si="140"/>
        <v>0.25</v>
      </c>
      <c r="AB555" s="188">
        <f t="shared" si="141"/>
        <v>2.5949999999999669</v>
      </c>
      <c r="AC555" s="165">
        <f t="shared" si="139"/>
        <v>100000</v>
      </c>
    </row>
    <row r="556" spans="1:29" ht="12" customHeight="1" x14ac:dyDescent="0.25">
      <c r="A556" s="170" t="s">
        <v>1177</v>
      </c>
      <c r="B556" s="177">
        <v>506648</v>
      </c>
      <c r="C556" s="178">
        <v>319500.77</v>
      </c>
      <c r="D556" s="179">
        <v>168.30310925385248</v>
      </c>
      <c r="E556" s="179">
        <v>10.623714615773851</v>
      </c>
      <c r="F556" s="180"/>
      <c r="G556" s="166">
        <f t="shared" si="130"/>
        <v>1</v>
      </c>
      <c r="H556" s="166">
        <f t="shared" si="131"/>
        <v>0</v>
      </c>
      <c r="I556" s="166">
        <f t="shared" si="132"/>
        <v>0</v>
      </c>
      <c r="J556" s="166">
        <f t="shared" si="129"/>
        <v>1</v>
      </c>
      <c r="L556" s="189">
        <f t="shared" si="133"/>
        <v>319500.77</v>
      </c>
      <c r="M556" s="191">
        <f t="shared" si="134"/>
        <v>1.6830310925385248</v>
      </c>
      <c r="N556" s="191">
        <f t="shared" si="134"/>
        <v>0.10623714615773851</v>
      </c>
      <c r="O556" s="189">
        <f t="shared" si="135"/>
        <v>0</v>
      </c>
      <c r="P556" s="191">
        <f t="shared" si="136"/>
        <v>0</v>
      </c>
      <c r="Q556" s="191">
        <f t="shared" si="136"/>
        <v>0</v>
      </c>
      <c r="R556" s="189">
        <f t="shared" si="137"/>
        <v>0</v>
      </c>
      <c r="S556" s="191">
        <f t="shared" si="138"/>
        <v>0</v>
      </c>
      <c r="T556" s="191">
        <f t="shared" si="138"/>
        <v>0</v>
      </c>
      <c r="W556" s="187">
        <f t="shared" si="128"/>
        <v>2.5999999999999668</v>
      </c>
      <c r="AA556" s="188">
        <f t="shared" si="140"/>
        <v>0.25</v>
      </c>
      <c r="AB556" s="188">
        <f t="shared" si="141"/>
        <v>2.5999999999999668</v>
      </c>
      <c r="AC556" s="165">
        <f t="shared" si="139"/>
        <v>100000</v>
      </c>
    </row>
    <row r="557" spans="1:29" ht="12" customHeight="1" x14ac:dyDescent="0.25">
      <c r="A557" s="170" t="s">
        <v>1178</v>
      </c>
      <c r="B557" s="177">
        <v>506656</v>
      </c>
      <c r="C557" s="178">
        <v>253935.87</v>
      </c>
      <c r="D557" s="179">
        <v>0</v>
      </c>
      <c r="E557" s="179">
        <v>18.48258774941878</v>
      </c>
      <c r="F557" s="180"/>
      <c r="G557" s="166">
        <f t="shared" si="130"/>
        <v>0</v>
      </c>
      <c r="H557" s="166">
        <f t="shared" si="131"/>
        <v>0</v>
      </c>
      <c r="I557" s="166">
        <f t="shared" si="132"/>
        <v>0</v>
      </c>
      <c r="J557" s="166">
        <f t="shared" si="129"/>
        <v>0</v>
      </c>
      <c r="L557" s="189">
        <f t="shared" si="133"/>
        <v>0</v>
      </c>
      <c r="M557" s="191">
        <f t="shared" si="134"/>
        <v>0</v>
      </c>
      <c r="N557" s="191">
        <f t="shared" si="134"/>
        <v>0</v>
      </c>
      <c r="O557" s="189">
        <f t="shared" si="135"/>
        <v>0</v>
      </c>
      <c r="P557" s="191">
        <f t="shared" si="136"/>
        <v>0</v>
      </c>
      <c r="Q557" s="191">
        <f t="shared" si="136"/>
        <v>0</v>
      </c>
      <c r="R557" s="189">
        <f t="shared" si="137"/>
        <v>0</v>
      </c>
      <c r="S557" s="191">
        <f t="shared" si="138"/>
        <v>0</v>
      </c>
      <c r="T557" s="191">
        <f t="shared" si="138"/>
        <v>0</v>
      </c>
      <c r="W557" s="187">
        <f t="shared" si="128"/>
        <v>2.6049999999999667</v>
      </c>
      <c r="AA557" s="188">
        <f t="shared" si="140"/>
        <v>0.25</v>
      </c>
      <c r="AB557" s="188">
        <f t="shared" si="141"/>
        <v>2.6049999999999667</v>
      </c>
      <c r="AC557" s="165">
        <f t="shared" si="139"/>
        <v>100000</v>
      </c>
    </row>
    <row r="558" spans="1:29" ht="12" customHeight="1" x14ac:dyDescent="0.25">
      <c r="A558" s="170" t="s">
        <v>1179</v>
      </c>
      <c r="B558" s="177">
        <v>506672</v>
      </c>
      <c r="C558" s="178">
        <v>49424.14</v>
      </c>
      <c r="D558" s="179">
        <v>0</v>
      </c>
      <c r="E558" s="179">
        <v>4.8195072286538521E-2</v>
      </c>
      <c r="F558" s="180"/>
      <c r="G558" s="166">
        <f t="shared" si="130"/>
        <v>0</v>
      </c>
      <c r="H558" s="166">
        <f t="shared" si="131"/>
        <v>0</v>
      </c>
      <c r="I558" s="166">
        <f t="shared" si="132"/>
        <v>0</v>
      </c>
      <c r="J558" s="166">
        <f t="shared" si="129"/>
        <v>0</v>
      </c>
      <c r="L558" s="189">
        <f t="shared" si="133"/>
        <v>0</v>
      </c>
      <c r="M558" s="191">
        <f t="shared" si="134"/>
        <v>0</v>
      </c>
      <c r="N558" s="191">
        <f t="shared" si="134"/>
        <v>0</v>
      </c>
      <c r="O558" s="189">
        <f t="shared" si="135"/>
        <v>0</v>
      </c>
      <c r="P558" s="191">
        <f t="shared" si="136"/>
        <v>0</v>
      </c>
      <c r="Q558" s="191">
        <f t="shared" si="136"/>
        <v>0</v>
      </c>
      <c r="R558" s="189">
        <f t="shared" si="137"/>
        <v>0</v>
      </c>
      <c r="S558" s="191">
        <f t="shared" si="138"/>
        <v>0</v>
      </c>
      <c r="T558" s="191">
        <f t="shared" si="138"/>
        <v>0</v>
      </c>
      <c r="W558" s="187">
        <f t="shared" si="128"/>
        <v>2.6099999999999666</v>
      </c>
      <c r="AA558" s="188">
        <f t="shared" si="140"/>
        <v>0.25</v>
      </c>
      <c r="AB558" s="188">
        <f t="shared" si="141"/>
        <v>2.6099999999999666</v>
      </c>
      <c r="AC558" s="165">
        <f t="shared" si="139"/>
        <v>100000</v>
      </c>
    </row>
    <row r="559" spans="1:29" ht="12" customHeight="1" x14ac:dyDescent="0.25">
      <c r="A559" s="170" t="s">
        <v>1180</v>
      </c>
      <c r="B559" s="177">
        <v>506745</v>
      </c>
      <c r="C559" s="178">
        <v>43656801.170000002</v>
      </c>
      <c r="D559" s="179">
        <v>23.705529705899895</v>
      </c>
      <c r="E559" s="179">
        <v>5.0169210782788092</v>
      </c>
      <c r="F559" s="180"/>
      <c r="G559" s="166">
        <f t="shared" si="130"/>
        <v>0</v>
      </c>
      <c r="H559" s="166">
        <f t="shared" si="131"/>
        <v>0</v>
      </c>
      <c r="I559" s="166">
        <f t="shared" si="132"/>
        <v>0</v>
      </c>
      <c r="J559" s="166">
        <f t="shared" si="129"/>
        <v>0</v>
      </c>
      <c r="L559" s="189">
        <f t="shared" si="133"/>
        <v>0</v>
      </c>
      <c r="M559" s="191">
        <f t="shared" si="134"/>
        <v>0</v>
      </c>
      <c r="N559" s="191">
        <f t="shared" si="134"/>
        <v>0</v>
      </c>
      <c r="O559" s="189">
        <f t="shared" si="135"/>
        <v>0</v>
      </c>
      <c r="P559" s="191">
        <f t="shared" si="136"/>
        <v>0</v>
      </c>
      <c r="Q559" s="191">
        <f t="shared" si="136"/>
        <v>0</v>
      </c>
      <c r="R559" s="189">
        <f t="shared" si="137"/>
        <v>0</v>
      </c>
      <c r="S559" s="191">
        <f t="shared" si="138"/>
        <v>0</v>
      </c>
      <c r="T559" s="191">
        <f t="shared" si="138"/>
        <v>0</v>
      </c>
      <c r="W559" s="187">
        <f t="shared" si="128"/>
        <v>2.6149999999999665</v>
      </c>
      <c r="AA559" s="188">
        <f t="shared" si="140"/>
        <v>0.25</v>
      </c>
      <c r="AB559" s="188">
        <f t="shared" si="141"/>
        <v>2.6149999999999665</v>
      </c>
      <c r="AC559" s="165">
        <f t="shared" si="139"/>
        <v>100000</v>
      </c>
    </row>
    <row r="560" spans="1:29" ht="12" customHeight="1" x14ac:dyDescent="0.25">
      <c r="A560" s="170" t="s">
        <v>1181</v>
      </c>
      <c r="B560" s="177">
        <v>506788</v>
      </c>
      <c r="C560" s="178">
        <v>205528.25</v>
      </c>
      <c r="D560" s="179">
        <v>0</v>
      </c>
      <c r="E560" s="179">
        <v>0</v>
      </c>
      <c r="F560" s="180"/>
      <c r="G560" s="166">
        <f t="shared" si="130"/>
        <v>0</v>
      </c>
      <c r="H560" s="166">
        <f t="shared" si="131"/>
        <v>0</v>
      </c>
      <c r="I560" s="166">
        <f t="shared" si="132"/>
        <v>0</v>
      </c>
      <c r="J560" s="166">
        <f t="shared" si="129"/>
        <v>0</v>
      </c>
      <c r="L560" s="189">
        <f t="shared" si="133"/>
        <v>0</v>
      </c>
      <c r="M560" s="191">
        <f t="shared" si="134"/>
        <v>0</v>
      </c>
      <c r="N560" s="191">
        <f t="shared" si="134"/>
        <v>0</v>
      </c>
      <c r="O560" s="189">
        <f t="shared" si="135"/>
        <v>0</v>
      </c>
      <c r="P560" s="191">
        <f t="shared" si="136"/>
        <v>0</v>
      </c>
      <c r="Q560" s="191">
        <f t="shared" si="136"/>
        <v>0</v>
      </c>
      <c r="R560" s="189">
        <f t="shared" si="137"/>
        <v>0</v>
      </c>
      <c r="S560" s="191">
        <f t="shared" si="138"/>
        <v>0</v>
      </c>
      <c r="T560" s="191">
        <f t="shared" si="138"/>
        <v>0</v>
      </c>
      <c r="W560" s="187">
        <f t="shared" si="128"/>
        <v>2.6199999999999664</v>
      </c>
      <c r="AA560" s="188">
        <f t="shared" si="140"/>
        <v>0.25</v>
      </c>
      <c r="AB560" s="188">
        <f t="shared" si="141"/>
        <v>2.6199999999999664</v>
      </c>
      <c r="AC560" s="165">
        <f t="shared" si="139"/>
        <v>100000</v>
      </c>
    </row>
    <row r="561" spans="1:29" ht="12" customHeight="1" x14ac:dyDescent="0.25">
      <c r="A561" s="170" t="s">
        <v>1182</v>
      </c>
      <c r="B561" s="177">
        <v>506796</v>
      </c>
      <c r="C561" s="178">
        <v>777923.10000000009</v>
      </c>
      <c r="D561" s="179">
        <v>22.422046600750125</v>
      </c>
      <c r="E561" s="179">
        <v>3.2699376069434107</v>
      </c>
      <c r="F561" s="180"/>
      <c r="G561" s="166">
        <f t="shared" si="130"/>
        <v>0</v>
      </c>
      <c r="H561" s="166">
        <f t="shared" si="131"/>
        <v>0</v>
      </c>
      <c r="I561" s="166">
        <f t="shared" si="132"/>
        <v>0</v>
      </c>
      <c r="J561" s="166">
        <f t="shared" si="129"/>
        <v>0</v>
      </c>
      <c r="L561" s="189">
        <f t="shared" si="133"/>
        <v>0</v>
      </c>
      <c r="M561" s="191">
        <f t="shared" si="134"/>
        <v>0</v>
      </c>
      <c r="N561" s="191">
        <f t="shared" si="134"/>
        <v>0</v>
      </c>
      <c r="O561" s="189">
        <f t="shared" si="135"/>
        <v>0</v>
      </c>
      <c r="P561" s="191">
        <f t="shared" si="136"/>
        <v>0</v>
      </c>
      <c r="Q561" s="191">
        <f t="shared" si="136"/>
        <v>0</v>
      </c>
      <c r="R561" s="189">
        <f t="shared" si="137"/>
        <v>0</v>
      </c>
      <c r="S561" s="191">
        <f t="shared" si="138"/>
        <v>0</v>
      </c>
      <c r="T561" s="191">
        <f t="shared" si="138"/>
        <v>0</v>
      </c>
      <c r="W561" s="187">
        <f t="shared" si="128"/>
        <v>2.6249999999999662</v>
      </c>
      <c r="AA561" s="188">
        <f t="shared" si="140"/>
        <v>0.25</v>
      </c>
      <c r="AB561" s="188">
        <f t="shared" si="141"/>
        <v>2.6249999999999662</v>
      </c>
      <c r="AC561" s="165">
        <f t="shared" si="139"/>
        <v>100000</v>
      </c>
    </row>
    <row r="562" spans="1:29" ht="12" customHeight="1" x14ac:dyDescent="0.25">
      <c r="A562" s="170" t="s">
        <v>1183</v>
      </c>
      <c r="B562" s="177">
        <v>506800</v>
      </c>
      <c r="C562" s="178">
        <v>846072.64</v>
      </c>
      <c r="D562" s="179">
        <v>0</v>
      </c>
      <c r="E562" s="179">
        <v>11.94180206560042</v>
      </c>
      <c r="F562" s="180"/>
      <c r="G562" s="166">
        <f t="shared" si="130"/>
        <v>0</v>
      </c>
      <c r="H562" s="166">
        <f t="shared" si="131"/>
        <v>0</v>
      </c>
      <c r="I562" s="166">
        <f t="shared" si="132"/>
        <v>0</v>
      </c>
      <c r="J562" s="166">
        <f t="shared" si="129"/>
        <v>0</v>
      </c>
      <c r="L562" s="189">
        <f t="shared" si="133"/>
        <v>0</v>
      </c>
      <c r="M562" s="191">
        <f t="shared" si="134"/>
        <v>0</v>
      </c>
      <c r="N562" s="191">
        <f t="shared" si="134"/>
        <v>0</v>
      </c>
      <c r="O562" s="189">
        <f t="shared" si="135"/>
        <v>0</v>
      </c>
      <c r="P562" s="191">
        <f t="shared" si="136"/>
        <v>0</v>
      </c>
      <c r="Q562" s="191">
        <f t="shared" si="136"/>
        <v>0</v>
      </c>
      <c r="R562" s="189">
        <f t="shared" si="137"/>
        <v>0</v>
      </c>
      <c r="S562" s="191">
        <f t="shared" si="138"/>
        <v>0</v>
      </c>
      <c r="T562" s="191">
        <f t="shared" si="138"/>
        <v>0</v>
      </c>
      <c r="W562" s="187">
        <f t="shared" si="128"/>
        <v>2.6299999999999661</v>
      </c>
      <c r="AA562" s="188">
        <f t="shared" si="140"/>
        <v>0.25</v>
      </c>
      <c r="AB562" s="188">
        <f t="shared" si="141"/>
        <v>2.6299999999999661</v>
      </c>
      <c r="AC562" s="165">
        <f t="shared" si="139"/>
        <v>100000</v>
      </c>
    </row>
    <row r="563" spans="1:29" ht="12" customHeight="1" x14ac:dyDescent="0.25">
      <c r="A563" s="170" t="s">
        <v>1184</v>
      </c>
      <c r="B563" s="177">
        <v>506818</v>
      </c>
      <c r="C563" s="178">
        <v>1291707.2899999998</v>
      </c>
      <c r="D563" s="179">
        <v>0</v>
      </c>
      <c r="E563" s="179">
        <v>4.9221128108675458</v>
      </c>
      <c r="F563" s="180"/>
      <c r="G563" s="166">
        <f t="shared" si="130"/>
        <v>0</v>
      </c>
      <c r="H563" s="166">
        <f t="shared" si="131"/>
        <v>0</v>
      </c>
      <c r="I563" s="166">
        <f t="shared" si="132"/>
        <v>0</v>
      </c>
      <c r="J563" s="166">
        <f t="shared" si="129"/>
        <v>0</v>
      </c>
      <c r="L563" s="189">
        <f t="shared" si="133"/>
        <v>0</v>
      </c>
      <c r="M563" s="191">
        <f t="shared" si="134"/>
        <v>0</v>
      </c>
      <c r="N563" s="191">
        <f t="shared" si="134"/>
        <v>0</v>
      </c>
      <c r="O563" s="189">
        <f t="shared" si="135"/>
        <v>0</v>
      </c>
      <c r="P563" s="191">
        <f t="shared" si="136"/>
        <v>0</v>
      </c>
      <c r="Q563" s="191">
        <f t="shared" si="136"/>
        <v>0</v>
      </c>
      <c r="R563" s="189">
        <f t="shared" si="137"/>
        <v>0</v>
      </c>
      <c r="S563" s="191">
        <f t="shared" si="138"/>
        <v>0</v>
      </c>
      <c r="T563" s="191">
        <f t="shared" si="138"/>
        <v>0</v>
      </c>
      <c r="W563" s="187">
        <f t="shared" si="128"/>
        <v>2.634999999999966</v>
      </c>
      <c r="AA563" s="188">
        <f t="shared" si="140"/>
        <v>0.25</v>
      </c>
      <c r="AB563" s="188">
        <f t="shared" si="141"/>
        <v>2.634999999999966</v>
      </c>
      <c r="AC563" s="165">
        <f t="shared" si="139"/>
        <v>100000</v>
      </c>
    </row>
    <row r="564" spans="1:29" ht="12" customHeight="1" x14ac:dyDescent="0.25">
      <c r="A564" s="170" t="s">
        <v>1185</v>
      </c>
      <c r="B564" s="177">
        <v>506826</v>
      </c>
      <c r="C564" s="178">
        <v>154115.64000000001</v>
      </c>
      <c r="D564" s="179">
        <v>0</v>
      </c>
      <c r="E564" s="179">
        <v>4.1707642391129145</v>
      </c>
      <c r="F564" s="180"/>
      <c r="G564" s="166">
        <f t="shared" si="130"/>
        <v>0</v>
      </c>
      <c r="H564" s="166">
        <f t="shared" si="131"/>
        <v>0</v>
      </c>
      <c r="I564" s="166">
        <f t="shared" si="132"/>
        <v>0</v>
      </c>
      <c r="J564" s="166">
        <f t="shared" si="129"/>
        <v>0</v>
      </c>
      <c r="L564" s="189">
        <f t="shared" si="133"/>
        <v>0</v>
      </c>
      <c r="M564" s="191">
        <f t="shared" si="134"/>
        <v>0</v>
      </c>
      <c r="N564" s="191">
        <f t="shared" si="134"/>
        <v>0</v>
      </c>
      <c r="O564" s="189">
        <f t="shared" si="135"/>
        <v>0</v>
      </c>
      <c r="P564" s="191">
        <f t="shared" si="136"/>
        <v>0</v>
      </c>
      <c r="Q564" s="191">
        <f t="shared" si="136"/>
        <v>0</v>
      </c>
      <c r="R564" s="189">
        <f t="shared" si="137"/>
        <v>0</v>
      </c>
      <c r="S564" s="191">
        <f t="shared" si="138"/>
        <v>0</v>
      </c>
      <c r="T564" s="191">
        <f t="shared" si="138"/>
        <v>0</v>
      </c>
      <c r="W564" s="187">
        <f t="shared" si="128"/>
        <v>2.6399999999999659</v>
      </c>
      <c r="AA564" s="188">
        <f t="shared" si="140"/>
        <v>0.25</v>
      </c>
      <c r="AB564" s="188">
        <f t="shared" si="141"/>
        <v>2.6399999999999659</v>
      </c>
      <c r="AC564" s="165">
        <f t="shared" si="139"/>
        <v>100000</v>
      </c>
    </row>
    <row r="565" spans="1:29" ht="12" customHeight="1" x14ac:dyDescent="0.25">
      <c r="A565" s="170" t="s">
        <v>1186</v>
      </c>
      <c r="B565" s="177">
        <v>506834</v>
      </c>
      <c r="C565" s="178">
        <v>382861.22000000003</v>
      </c>
      <c r="D565" s="179">
        <v>1.1238954940382737</v>
      </c>
      <c r="E565" s="179">
        <v>10.271787254922291</v>
      </c>
      <c r="F565" s="180"/>
      <c r="G565" s="166">
        <f t="shared" si="130"/>
        <v>0</v>
      </c>
      <c r="H565" s="166">
        <f t="shared" si="131"/>
        <v>0</v>
      </c>
      <c r="I565" s="166">
        <f t="shared" si="132"/>
        <v>0</v>
      </c>
      <c r="J565" s="166">
        <f t="shared" si="129"/>
        <v>0</v>
      </c>
      <c r="L565" s="189">
        <f t="shared" si="133"/>
        <v>0</v>
      </c>
      <c r="M565" s="191">
        <f t="shared" si="134"/>
        <v>0</v>
      </c>
      <c r="N565" s="191">
        <f t="shared" si="134"/>
        <v>0</v>
      </c>
      <c r="O565" s="189">
        <f t="shared" si="135"/>
        <v>0</v>
      </c>
      <c r="P565" s="191">
        <f t="shared" si="136"/>
        <v>0</v>
      </c>
      <c r="Q565" s="191">
        <f t="shared" si="136"/>
        <v>0</v>
      </c>
      <c r="R565" s="189">
        <f t="shared" si="137"/>
        <v>0</v>
      </c>
      <c r="S565" s="191">
        <f t="shared" si="138"/>
        <v>0</v>
      </c>
      <c r="T565" s="191">
        <f t="shared" si="138"/>
        <v>0</v>
      </c>
      <c r="W565" s="187">
        <f t="shared" ref="W565:W628" si="142">W564+0.005</f>
        <v>2.6449999999999658</v>
      </c>
      <c r="AA565" s="188">
        <f t="shared" si="140"/>
        <v>0.25</v>
      </c>
      <c r="AB565" s="188">
        <f t="shared" si="141"/>
        <v>2.6449999999999658</v>
      </c>
      <c r="AC565" s="165">
        <f t="shared" si="139"/>
        <v>100000</v>
      </c>
    </row>
    <row r="566" spans="1:29" ht="12" customHeight="1" x14ac:dyDescent="0.25">
      <c r="A566" s="170" t="s">
        <v>1187</v>
      </c>
      <c r="B566" s="177">
        <v>506842</v>
      </c>
      <c r="C566" s="178">
        <v>1614058.41</v>
      </c>
      <c r="D566" s="179">
        <v>25.150377302640507</v>
      </c>
      <c r="E566" s="179">
        <v>21.581881909713541</v>
      </c>
      <c r="F566" s="180"/>
      <c r="G566" s="166">
        <f t="shared" si="130"/>
        <v>0</v>
      </c>
      <c r="H566" s="166">
        <f t="shared" si="131"/>
        <v>0</v>
      </c>
      <c r="I566" s="166">
        <f t="shared" si="132"/>
        <v>0</v>
      </c>
      <c r="J566" s="166">
        <f t="shared" si="129"/>
        <v>0</v>
      </c>
      <c r="L566" s="189">
        <f t="shared" si="133"/>
        <v>0</v>
      </c>
      <c r="M566" s="191">
        <f t="shared" si="134"/>
        <v>0</v>
      </c>
      <c r="N566" s="191">
        <f t="shared" si="134"/>
        <v>0</v>
      </c>
      <c r="O566" s="189">
        <f t="shared" si="135"/>
        <v>0</v>
      </c>
      <c r="P566" s="191">
        <f t="shared" si="136"/>
        <v>0</v>
      </c>
      <c r="Q566" s="191">
        <f t="shared" si="136"/>
        <v>0</v>
      </c>
      <c r="R566" s="189">
        <f t="shared" si="137"/>
        <v>0</v>
      </c>
      <c r="S566" s="191">
        <f t="shared" si="138"/>
        <v>0</v>
      </c>
      <c r="T566" s="191">
        <f t="shared" si="138"/>
        <v>0</v>
      </c>
      <c r="W566" s="187">
        <f t="shared" si="142"/>
        <v>2.6499999999999657</v>
      </c>
      <c r="AA566" s="188">
        <f t="shared" si="140"/>
        <v>0.25</v>
      </c>
      <c r="AB566" s="188">
        <f t="shared" si="141"/>
        <v>2.6499999999999657</v>
      </c>
      <c r="AC566" s="165">
        <f t="shared" si="139"/>
        <v>100000</v>
      </c>
    </row>
    <row r="567" spans="1:29" ht="12" customHeight="1" x14ac:dyDescent="0.25">
      <c r="A567" s="170" t="s">
        <v>1188</v>
      </c>
      <c r="B567" s="177">
        <v>506851</v>
      </c>
      <c r="C567" s="178">
        <v>1236705.3699999999</v>
      </c>
      <c r="D567" s="179">
        <v>0</v>
      </c>
      <c r="E567" s="179">
        <v>3.3598131784614154</v>
      </c>
      <c r="F567" s="180"/>
      <c r="G567" s="166">
        <f t="shared" si="130"/>
        <v>0</v>
      </c>
      <c r="H567" s="166">
        <f t="shared" si="131"/>
        <v>0</v>
      </c>
      <c r="I567" s="166">
        <f t="shared" si="132"/>
        <v>0</v>
      </c>
      <c r="J567" s="166">
        <f t="shared" si="129"/>
        <v>0</v>
      </c>
      <c r="L567" s="189">
        <f t="shared" si="133"/>
        <v>0</v>
      </c>
      <c r="M567" s="191">
        <f t="shared" si="134"/>
        <v>0</v>
      </c>
      <c r="N567" s="191">
        <f t="shared" si="134"/>
        <v>0</v>
      </c>
      <c r="O567" s="189">
        <f t="shared" si="135"/>
        <v>0</v>
      </c>
      <c r="P567" s="191">
        <f t="shared" si="136"/>
        <v>0</v>
      </c>
      <c r="Q567" s="191">
        <f t="shared" si="136"/>
        <v>0</v>
      </c>
      <c r="R567" s="189">
        <f t="shared" si="137"/>
        <v>0</v>
      </c>
      <c r="S567" s="191">
        <f t="shared" si="138"/>
        <v>0</v>
      </c>
      <c r="T567" s="191">
        <f t="shared" si="138"/>
        <v>0</v>
      </c>
      <c r="W567" s="187">
        <f t="shared" si="142"/>
        <v>2.6549999999999656</v>
      </c>
      <c r="AA567" s="188">
        <f t="shared" si="140"/>
        <v>0.25</v>
      </c>
      <c r="AB567" s="188">
        <f t="shared" si="141"/>
        <v>2.6549999999999656</v>
      </c>
      <c r="AC567" s="165">
        <f t="shared" si="139"/>
        <v>100000</v>
      </c>
    </row>
    <row r="568" spans="1:29" ht="12" customHeight="1" x14ac:dyDescent="0.25">
      <c r="A568" s="170" t="s">
        <v>1189</v>
      </c>
      <c r="B568" s="177">
        <v>506869</v>
      </c>
      <c r="C568" s="178">
        <v>225966.11</v>
      </c>
      <c r="D568" s="179">
        <v>5.4325226026150562</v>
      </c>
      <c r="E568" s="179">
        <v>1.4259748950849311</v>
      </c>
      <c r="F568" s="180"/>
      <c r="G568" s="166">
        <f t="shared" si="130"/>
        <v>0</v>
      </c>
      <c r="H568" s="166">
        <f t="shared" si="131"/>
        <v>0</v>
      </c>
      <c r="I568" s="166">
        <f t="shared" si="132"/>
        <v>0</v>
      </c>
      <c r="J568" s="166">
        <f t="shared" si="129"/>
        <v>0</v>
      </c>
      <c r="L568" s="189">
        <f t="shared" si="133"/>
        <v>0</v>
      </c>
      <c r="M568" s="191">
        <f t="shared" si="134"/>
        <v>0</v>
      </c>
      <c r="N568" s="191">
        <f t="shared" si="134"/>
        <v>0</v>
      </c>
      <c r="O568" s="189">
        <f t="shared" si="135"/>
        <v>0</v>
      </c>
      <c r="P568" s="191">
        <f t="shared" si="136"/>
        <v>0</v>
      </c>
      <c r="Q568" s="191">
        <f t="shared" si="136"/>
        <v>0</v>
      </c>
      <c r="R568" s="189">
        <f t="shared" si="137"/>
        <v>0</v>
      </c>
      <c r="S568" s="191">
        <f t="shared" si="138"/>
        <v>0</v>
      </c>
      <c r="T568" s="191">
        <f t="shared" si="138"/>
        <v>0</v>
      </c>
      <c r="W568" s="187">
        <f t="shared" si="142"/>
        <v>2.6599999999999655</v>
      </c>
      <c r="AA568" s="188">
        <f t="shared" si="140"/>
        <v>0.25</v>
      </c>
      <c r="AB568" s="188">
        <f t="shared" si="141"/>
        <v>2.6599999999999655</v>
      </c>
      <c r="AC568" s="165">
        <f t="shared" si="139"/>
        <v>100000</v>
      </c>
    </row>
    <row r="569" spans="1:29" ht="12" customHeight="1" x14ac:dyDescent="0.25">
      <c r="A569" s="170" t="s">
        <v>1190</v>
      </c>
      <c r="B569" s="177">
        <v>506877</v>
      </c>
      <c r="C569" s="178">
        <v>2168287.98</v>
      </c>
      <c r="D569" s="179">
        <v>20.483115900499531</v>
      </c>
      <c r="E569" s="179">
        <v>4.7078857117494151</v>
      </c>
      <c r="F569" s="180"/>
      <c r="G569" s="166">
        <f t="shared" si="130"/>
        <v>0</v>
      </c>
      <c r="H569" s="166">
        <f t="shared" si="131"/>
        <v>0</v>
      </c>
      <c r="I569" s="166">
        <f t="shared" si="132"/>
        <v>0</v>
      </c>
      <c r="J569" s="166">
        <f t="shared" si="129"/>
        <v>0</v>
      </c>
      <c r="L569" s="189">
        <f t="shared" si="133"/>
        <v>0</v>
      </c>
      <c r="M569" s="191">
        <f t="shared" si="134"/>
        <v>0</v>
      </c>
      <c r="N569" s="191">
        <f t="shared" si="134"/>
        <v>0</v>
      </c>
      <c r="O569" s="189">
        <f t="shared" si="135"/>
        <v>0</v>
      </c>
      <c r="P569" s="191">
        <f t="shared" si="136"/>
        <v>0</v>
      </c>
      <c r="Q569" s="191">
        <f t="shared" si="136"/>
        <v>0</v>
      </c>
      <c r="R569" s="189">
        <f t="shared" si="137"/>
        <v>0</v>
      </c>
      <c r="S569" s="191">
        <f t="shared" si="138"/>
        <v>0</v>
      </c>
      <c r="T569" s="191">
        <f t="shared" si="138"/>
        <v>0</v>
      </c>
      <c r="W569" s="187">
        <f t="shared" si="142"/>
        <v>2.6649999999999654</v>
      </c>
      <c r="AA569" s="188">
        <f t="shared" si="140"/>
        <v>0.25</v>
      </c>
      <c r="AB569" s="188">
        <f t="shared" si="141"/>
        <v>2.6649999999999654</v>
      </c>
      <c r="AC569" s="165">
        <f t="shared" si="139"/>
        <v>100000</v>
      </c>
    </row>
    <row r="570" spans="1:29" ht="12" customHeight="1" x14ac:dyDescent="0.25">
      <c r="A570" s="170" t="s">
        <v>1191</v>
      </c>
      <c r="B570" s="177">
        <v>506885</v>
      </c>
      <c r="C570" s="178">
        <v>998955.79</v>
      </c>
      <c r="D570" s="179">
        <v>12.758702765014249</v>
      </c>
      <c r="E570" s="179">
        <v>6.8138580987653103</v>
      </c>
      <c r="F570" s="180"/>
      <c r="G570" s="166">
        <f t="shared" si="130"/>
        <v>0</v>
      </c>
      <c r="H570" s="166">
        <f t="shared" si="131"/>
        <v>0</v>
      </c>
      <c r="I570" s="166">
        <f t="shared" si="132"/>
        <v>0</v>
      </c>
      <c r="J570" s="166">
        <f t="shared" si="129"/>
        <v>0</v>
      </c>
      <c r="L570" s="189">
        <f t="shared" si="133"/>
        <v>0</v>
      </c>
      <c r="M570" s="191">
        <f t="shared" si="134"/>
        <v>0</v>
      </c>
      <c r="N570" s="191">
        <f t="shared" si="134"/>
        <v>0</v>
      </c>
      <c r="O570" s="189">
        <f t="shared" si="135"/>
        <v>0</v>
      </c>
      <c r="P570" s="191">
        <f t="shared" si="136"/>
        <v>0</v>
      </c>
      <c r="Q570" s="191">
        <f t="shared" si="136"/>
        <v>0</v>
      </c>
      <c r="R570" s="189">
        <f t="shared" si="137"/>
        <v>0</v>
      </c>
      <c r="S570" s="191">
        <f t="shared" si="138"/>
        <v>0</v>
      </c>
      <c r="T570" s="191">
        <f t="shared" si="138"/>
        <v>0</v>
      </c>
      <c r="W570" s="187">
        <f t="shared" si="142"/>
        <v>2.6699999999999653</v>
      </c>
      <c r="AA570" s="188">
        <f t="shared" si="140"/>
        <v>0.25</v>
      </c>
      <c r="AB570" s="188">
        <f t="shared" si="141"/>
        <v>2.6699999999999653</v>
      </c>
      <c r="AC570" s="165">
        <f t="shared" si="139"/>
        <v>100000</v>
      </c>
    </row>
    <row r="571" spans="1:29" ht="12" customHeight="1" x14ac:dyDescent="0.25">
      <c r="A571" s="170" t="s">
        <v>1192</v>
      </c>
      <c r="B571" s="177">
        <v>506893</v>
      </c>
      <c r="C571" s="178">
        <v>1035611.58</v>
      </c>
      <c r="D571" s="179">
        <v>20.803236866084482</v>
      </c>
      <c r="E571" s="179">
        <v>9.051021812637515</v>
      </c>
      <c r="F571" s="180"/>
      <c r="G571" s="166">
        <f t="shared" si="130"/>
        <v>0</v>
      </c>
      <c r="H571" s="166">
        <f t="shared" si="131"/>
        <v>0</v>
      </c>
      <c r="I571" s="166">
        <f t="shared" si="132"/>
        <v>0</v>
      </c>
      <c r="J571" s="166">
        <f t="shared" si="129"/>
        <v>0</v>
      </c>
      <c r="L571" s="189">
        <f t="shared" si="133"/>
        <v>0</v>
      </c>
      <c r="M571" s="191">
        <f t="shared" si="134"/>
        <v>0</v>
      </c>
      <c r="N571" s="191">
        <f t="shared" si="134"/>
        <v>0</v>
      </c>
      <c r="O571" s="189">
        <f t="shared" si="135"/>
        <v>0</v>
      </c>
      <c r="P571" s="191">
        <f t="shared" si="136"/>
        <v>0</v>
      </c>
      <c r="Q571" s="191">
        <f t="shared" si="136"/>
        <v>0</v>
      </c>
      <c r="R571" s="189">
        <f t="shared" si="137"/>
        <v>0</v>
      </c>
      <c r="S571" s="191">
        <f t="shared" si="138"/>
        <v>0</v>
      </c>
      <c r="T571" s="191">
        <f t="shared" si="138"/>
        <v>0</v>
      </c>
      <c r="W571" s="187">
        <f t="shared" si="142"/>
        <v>2.6749999999999652</v>
      </c>
      <c r="AA571" s="188">
        <f t="shared" si="140"/>
        <v>0.25</v>
      </c>
      <c r="AB571" s="188">
        <f t="shared" si="141"/>
        <v>2.6749999999999652</v>
      </c>
      <c r="AC571" s="165">
        <f t="shared" si="139"/>
        <v>100000</v>
      </c>
    </row>
    <row r="572" spans="1:29" ht="12" customHeight="1" x14ac:dyDescent="0.25">
      <c r="A572" s="170" t="s">
        <v>1193</v>
      </c>
      <c r="B572" s="177">
        <v>506915</v>
      </c>
      <c r="C572" s="178">
        <v>481423.32</v>
      </c>
      <c r="D572" s="179">
        <v>0</v>
      </c>
      <c r="E572" s="179">
        <v>0</v>
      </c>
      <c r="F572" s="180"/>
      <c r="G572" s="166">
        <f t="shared" si="130"/>
        <v>0</v>
      </c>
      <c r="H572" s="166">
        <f t="shared" si="131"/>
        <v>0</v>
      </c>
      <c r="I572" s="166">
        <f t="shared" si="132"/>
        <v>0</v>
      </c>
      <c r="J572" s="166">
        <f t="shared" si="129"/>
        <v>0</v>
      </c>
      <c r="L572" s="189">
        <f t="shared" si="133"/>
        <v>0</v>
      </c>
      <c r="M572" s="191">
        <f t="shared" si="134"/>
        <v>0</v>
      </c>
      <c r="N572" s="191">
        <f t="shared" si="134"/>
        <v>0</v>
      </c>
      <c r="O572" s="189">
        <f t="shared" si="135"/>
        <v>0</v>
      </c>
      <c r="P572" s="191">
        <f t="shared" si="136"/>
        <v>0</v>
      </c>
      <c r="Q572" s="191">
        <f t="shared" si="136"/>
        <v>0</v>
      </c>
      <c r="R572" s="189">
        <f t="shared" si="137"/>
        <v>0</v>
      </c>
      <c r="S572" s="191">
        <f t="shared" si="138"/>
        <v>0</v>
      </c>
      <c r="T572" s="191">
        <f t="shared" si="138"/>
        <v>0</v>
      </c>
      <c r="W572" s="187">
        <f t="shared" si="142"/>
        <v>2.6799999999999651</v>
      </c>
      <c r="AA572" s="188">
        <f t="shared" si="140"/>
        <v>0.25</v>
      </c>
      <c r="AB572" s="188">
        <f t="shared" si="141"/>
        <v>2.6799999999999651</v>
      </c>
      <c r="AC572" s="165">
        <f t="shared" si="139"/>
        <v>100000</v>
      </c>
    </row>
    <row r="573" spans="1:29" ht="12" customHeight="1" x14ac:dyDescent="0.25">
      <c r="A573" s="170" t="s">
        <v>1194</v>
      </c>
      <c r="B573" s="177">
        <v>506923</v>
      </c>
      <c r="C573" s="178">
        <v>1079081.42</v>
      </c>
      <c r="D573" s="179">
        <v>0</v>
      </c>
      <c r="E573" s="179">
        <v>0</v>
      </c>
      <c r="F573" s="180"/>
      <c r="G573" s="166">
        <f t="shared" si="130"/>
        <v>0</v>
      </c>
      <c r="H573" s="166">
        <f t="shared" si="131"/>
        <v>0</v>
      </c>
      <c r="I573" s="166">
        <f t="shared" si="132"/>
        <v>0</v>
      </c>
      <c r="J573" s="166">
        <f t="shared" si="129"/>
        <v>0</v>
      </c>
      <c r="L573" s="189">
        <f t="shared" si="133"/>
        <v>0</v>
      </c>
      <c r="M573" s="191">
        <f t="shared" si="134"/>
        <v>0</v>
      </c>
      <c r="N573" s="191">
        <f t="shared" si="134"/>
        <v>0</v>
      </c>
      <c r="O573" s="189">
        <f t="shared" si="135"/>
        <v>0</v>
      </c>
      <c r="P573" s="191">
        <f t="shared" si="136"/>
        <v>0</v>
      </c>
      <c r="Q573" s="191">
        <f t="shared" si="136"/>
        <v>0</v>
      </c>
      <c r="R573" s="189">
        <f t="shared" si="137"/>
        <v>0</v>
      </c>
      <c r="S573" s="191">
        <f t="shared" si="138"/>
        <v>0</v>
      </c>
      <c r="T573" s="191">
        <f t="shared" si="138"/>
        <v>0</v>
      </c>
      <c r="W573" s="187">
        <f t="shared" si="142"/>
        <v>2.684999999999965</v>
      </c>
      <c r="AA573" s="188">
        <f t="shared" si="140"/>
        <v>0.25</v>
      </c>
      <c r="AB573" s="188">
        <f t="shared" si="141"/>
        <v>2.684999999999965</v>
      </c>
      <c r="AC573" s="165">
        <f t="shared" si="139"/>
        <v>100000</v>
      </c>
    </row>
    <row r="574" spans="1:29" ht="12" customHeight="1" x14ac:dyDescent="0.25">
      <c r="A574" s="170" t="s">
        <v>1195</v>
      </c>
      <c r="B574" s="177">
        <v>506931</v>
      </c>
      <c r="C574" s="178">
        <v>346233.02999999997</v>
      </c>
      <c r="D574" s="179">
        <v>0</v>
      </c>
      <c r="E574" s="179">
        <v>7.9485195274408103</v>
      </c>
      <c r="F574" s="180"/>
      <c r="G574" s="166">
        <f t="shared" si="130"/>
        <v>0</v>
      </c>
      <c r="H574" s="166">
        <f t="shared" si="131"/>
        <v>0</v>
      </c>
      <c r="I574" s="166">
        <f t="shared" si="132"/>
        <v>0</v>
      </c>
      <c r="J574" s="166">
        <f t="shared" si="129"/>
        <v>0</v>
      </c>
      <c r="L574" s="189">
        <f t="shared" si="133"/>
        <v>0</v>
      </c>
      <c r="M574" s="191">
        <f t="shared" si="134"/>
        <v>0</v>
      </c>
      <c r="N574" s="191">
        <f t="shared" si="134"/>
        <v>0</v>
      </c>
      <c r="O574" s="189">
        <f t="shared" si="135"/>
        <v>0</v>
      </c>
      <c r="P574" s="191">
        <f t="shared" si="136"/>
        <v>0</v>
      </c>
      <c r="Q574" s="191">
        <f t="shared" si="136"/>
        <v>0</v>
      </c>
      <c r="R574" s="189">
        <f t="shared" si="137"/>
        <v>0</v>
      </c>
      <c r="S574" s="191">
        <f t="shared" si="138"/>
        <v>0</v>
      </c>
      <c r="T574" s="191">
        <f t="shared" si="138"/>
        <v>0</v>
      </c>
      <c r="W574" s="187">
        <f t="shared" si="142"/>
        <v>2.6899999999999649</v>
      </c>
      <c r="AA574" s="188">
        <f t="shared" si="140"/>
        <v>0.25</v>
      </c>
      <c r="AB574" s="188">
        <f t="shared" si="141"/>
        <v>2.6899999999999649</v>
      </c>
      <c r="AC574" s="165">
        <f t="shared" si="139"/>
        <v>100000</v>
      </c>
    </row>
    <row r="575" spans="1:29" ht="12" customHeight="1" x14ac:dyDescent="0.25">
      <c r="A575" s="170" t="s">
        <v>1196</v>
      </c>
      <c r="B575" s="177">
        <v>506940</v>
      </c>
      <c r="C575" s="178">
        <v>657705.81000000006</v>
      </c>
      <c r="D575" s="179">
        <v>0</v>
      </c>
      <c r="E575" s="179">
        <v>4.8477053897395246</v>
      </c>
      <c r="F575" s="180"/>
      <c r="G575" s="166">
        <f t="shared" si="130"/>
        <v>0</v>
      </c>
      <c r="H575" s="166">
        <f t="shared" si="131"/>
        <v>0</v>
      </c>
      <c r="I575" s="166">
        <f t="shared" si="132"/>
        <v>0</v>
      </c>
      <c r="J575" s="166">
        <f t="shared" si="129"/>
        <v>0</v>
      </c>
      <c r="L575" s="189">
        <f t="shared" si="133"/>
        <v>0</v>
      </c>
      <c r="M575" s="191">
        <f t="shared" si="134"/>
        <v>0</v>
      </c>
      <c r="N575" s="191">
        <f t="shared" si="134"/>
        <v>0</v>
      </c>
      <c r="O575" s="189">
        <f t="shared" si="135"/>
        <v>0</v>
      </c>
      <c r="P575" s="191">
        <f t="shared" si="136"/>
        <v>0</v>
      </c>
      <c r="Q575" s="191">
        <f t="shared" si="136"/>
        <v>0</v>
      </c>
      <c r="R575" s="189">
        <f t="shared" si="137"/>
        <v>0</v>
      </c>
      <c r="S575" s="191">
        <f t="shared" si="138"/>
        <v>0</v>
      </c>
      <c r="T575" s="191">
        <f t="shared" si="138"/>
        <v>0</v>
      </c>
      <c r="W575" s="187">
        <f t="shared" si="142"/>
        <v>2.6949999999999648</v>
      </c>
      <c r="AA575" s="188">
        <f t="shared" si="140"/>
        <v>0.25</v>
      </c>
      <c r="AB575" s="188">
        <f t="shared" si="141"/>
        <v>2.6949999999999648</v>
      </c>
      <c r="AC575" s="165">
        <f t="shared" si="139"/>
        <v>100000</v>
      </c>
    </row>
    <row r="576" spans="1:29" ht="12" customHeight="1" x14ac:dyDescent="0.25">
      <c r="A576" s="170" t="s">
        <v>1197</v>
      </c>
      <c r="B576" s="177">
        <v>506958</v>
      </c>
      <c r="C576" s="178">
        <v>143985.31</v>
      </c>
      <c r="D576" s="179">
        <v>0</v>
      </c>
      <c r="E576" s="179">
        <v>0</v>
      </c>
      <c r="F576" s="180"/>
      <c r="G576" s="166">
        <f t="shared" si="130"/>
        <v>0</v>
      </c>
      <c r="H576" s="166">
        <f t="shared" si="131"/>
        <v>0</v>
      </c>
      <c r="I576" s="166">
        <f t="shared" si="132"/>
        <v>0</v>
      </c>
      <c r="J576" s="166">
        <f t="shared" si="129"/>
        <v>0</v>
      </c>
      <c r="L576" s="189">
        <f t="shared" si="133"/>
        <v>0</v>
      </c>
      <c r="M576" s="191">
        <f t="shared" si="134"/>
        <v>0</v>
      </c>
      <c r="N576" s="191">
        <f t="shared" si="134"/>
        <v>0</v>
      </c>
      <c r="O576" s="189">
        <f t="shared" si="135"/>
        <v>0</v>
      </c>
      <c r="P576" s="191">
        <f t="shared" si="136"/>
        <v>0</v>
      </c>
      <c r="Q576" s="191">
        <f t="shared" si="136"/>
        <v>0</v>
      </c>
      <c r="R576" s="189">
        <f t="shared" si="137"/>
        <v>0</v>
      </c>
      <c r="S576" s="191">
        <f t="shared" si="138"/>
        <v>0</v>
      </c>
      <c r="T576" s="191">
        <f t="shared" si="138"/>
        <v>0</v>
      </c>
      <c r="W576" s="187">
        <f t="shared" si="142"/>
        <v>2.6999999999999647</v>
      </c>
      <c r="AA576" s="188">
        <f t="shared" si="140"/>
        <v>0.25</v>
      </c>
      <c r="AB576" s="188">
        <f t="shared" si="141"/>
        <v>2.6999999999999647</v>
      </c>
      <c r="AC576" s="165">
        <f t="shared" si="139"/>
        <v>100000</v>
      </c>
    </row>
    <row r="577" spans="1:29" ht="12" customHeight="1" x14ac:dyDescent="0.25">
      <c r="A577" s="170" t="s">
        <v>1198</v>
      </c>
      <c r="B577" s="177">
        <v>506966</v>
      </c>
      <c r="C577" s="178">
        <v>227256.09</v>
      </c>
      <c r="D577" s="179">
        <v>142.81038189119596</v>
      </c>
      <c r="E577" s="179">
        <v>7.1509634791305263</v>
      </c>
      <c r="F577" s="180"/>
      <c r="G577" s="166">
        <f t="shared" si="130"/>
        <v>1</v>
      </c>
      <c r="H577" s="166">
        <f t="shared" si="131"/>
        <v>0</v>
      </c>
      <c r="I577" s="166">
        <f t="shared" si="132"/>
        <v>0</v>
      </c>
      <c r="J577" s="166">
        <f t="shared" si="129"/>
        <v>1</v>
      </c>
      <c r="L577" s="189">
        <f t="shared" si="133"/>
        <v>227256.09</v>
      </c>
      <c r="M577" s="191">
        <f t="shared" si="134"/>
        <v>1.4281038189119597</v>
      </c>
      <c r="N577" s="191">
        <f t="shared" si="134"/>
        <v>7.150963479130526E-2</v>
      </c>
      <c r="O577" s="189">
        <f t="shared" si="135"/>
        <v>0</v>
      </c>
      <c r="P577" s="191">
        <f t="shared" si="136"/>
        <v>0</v>
      </c>
      <c r="Q577" s="191">
        <f t="shared" si="136"/>
        <v>0</v>
      </c>
      <c r="R577" s="189">
        <f t="shared" si="137"/>
        <v>0</v>
      </c>
      <c r="S577" s="191">
        <f t="shared" si="138"/>
        <v>0</v>
      </c>
      <c r="T577" s="191">
        <f t="shared" si="138"/>
        <v>0</v>
      </c>
      <c r="W577" s="187">
        <f t="shared" si="142"/>
        <v>2.7049999999999645</v>
      </c>
      <c r="AA577" s="188">
        <f t="shared" si="140"/>
        <v>0.25</v>
      </c>
      <c r="AB577" s="188">
        <f t="shared" si="141"/>
        <v>2.7049999999999645</v>
      </c>
      <c r="AC577" s="165">
        <f t="shared" si="139"/>
        <v>100000</v>
      </c>
    </row>
    <row r="578" spans="1:29" ht="12" customHeight="1" x14ac:dyDescent="0.25">
      <c r="A578" s="170" t="s">
        <v>1199</v>
      </c>
      <c r="B578" s="177">
        <v>506982</v>
      </c>
      <c r="C578" s="178">
        <v>470529.36</v>
      </c>
      <c r="D578" s="179">
        <v>0</v>
      </c>
      <c r="E578" s="179">
        <v>3.6494810865787422</v>
      </c>
      <c r="F578" s="180"/>
      <c r="G578" s="166">
        <f t="shared" si="130"/>
        <v>0</v>
      </c>
      <c r="H578" s="166">
        <f t="shared" si="131"/>
        <v>0</v>
      </c>
      <c r="I578" s="166">
        <f t="shared" si="132"/>
        <v>0</v>
      </c>
      <c r="J578" s="166">
        <f t="shared" si="129"/>
        <v>0</v>
      </c>
      <c r="L578" s="189">
        <f t="shared" si="133"/>
        <v>0</v>
      </c>
      <c r="M578" s="191">
        <f t="shared" si="134"/>
        <v>0</v>
      </c>
      <c r="N578" s="191">
        <f t="shared" si="134"/>
        <v>0</v>
      </c>
      <c r="O578" s="189">
        <f t="shared" si="135"/>
        <v>0</v>
      </c>
      <c r="P578" s="191">
        <f t="shared" si="136"/>
        <v>0</v>
      </c>
      <c r="Q578" s="191">
        <f t="shared" si="136"/>
        <v>0</v>
      </c>
      <c r="R578" s="189">
        <f t="shared" si="137"/>
        <v>0</v>
      </c>
      <c r="S578" s="191">
        <f t="shared" si="138"/>
        <v>0</v>
      </c>
      <c r="T578" s="191">
        <f t="shared" si="138"/>
        <v>0</v>
      </c>
      <c r="W578" s="187">
        <f t="shared" si="142"/>
        <v>2.7099999999999644</v>
      </c>
      <c r="AA578" s="188">
        <f t="shared" si="140"/>
        <v>0.25</v>
      </c>
      <c r="AB578" s="188">
        <f t="shared" si="141"/>
        <v>2.7099999999999644</v>
      </c>
      <c r="AC578" s="165">
        <f t="shared" si="139"/>
        <v>100000</v>
      </c>
    </row>
    <row r="579" spans="1:29" ht="12" customHeight="1" x14ac:dyDescent="0.25">
      <c r="A579" s="170" t="s">
        <v>1200</v>
      </c>
      <c r="B579" s="177">
        <v>506991</v>
      </c>
      <c r="C579" s="178">
        <v>1251766.97</v>
      </c>
      <c r="D579" s="179">
        <v>55.494853007664837</v>
      </c>
      <c r="E579" s="179">
        <v>2.9491255868494437</v>
      </c>
      <c r="F579" s="180"/>
      <c r="G579" s="166">
        <f t="shared" si="130"/>
        <v>0</v>
      </c>
      <c r="H579" s="166">
        <f t="shared" si="131"/>
        <v>0</v>
      </c>
      <c r="I579" s="166">
        <f t="shared" si="132"/>
        <v>0</v>
      </c>
      <c r="J579" s="166">
        <f t="shared" ref="J579:J642" si="143">IF(OR(AND(ISNUMBER(D579),D579&gt;=$D$1),AND(ISNUMBER(E579),E579&gt;=$E$1)),1,0)</f>
        <v>0</v>
      </c>
      <c r="L579" s="189">
        <f t="shared" si="133"/>
        <v>0</v>
      </c>
      <c r="M579" s="191">
        <f t="shared" si="134"/>
        <v>0</v>
      </c>
      <c r="N579" s="191">
        <f t="shared" si="134"/>
        <v>0</v>
      </c>
      <c r="O579" s="189">
        <f t="shared" si="135"/>
        <v>0</v>
      </c>
      <c r="P579" s="191">
        <f t="shared" si="136"/>
        <v>0</v>
      </c>
      <c r="Q579" s="191">
        <f t="shared" si="136"/>
        <v>0</v>
      </c>
      <c r="R579" s="189">
        <f t="shared" si="137"/>
        <v>0</v>
      </c>
      <c r="S579" s="191">
        <f t="shared" si="138"/>
        <v>0</v>
      </c>
      <c r="T579" s="191">
        <f t="shared" si="138"/>
        <v>0</v>
      </c>
      <c r="W579" s="187">
        <f t="shared" si="142"/>
        <v>2.7149999999999643</v>
      </c>
      <c r="AA579" s="188">
        <f t="shared" si="140"/>
        <v>0.25</v>
      </c>
      <c r="AB579" s="188">
        <f t="shared" si="141"/>
        <v>2.7149999999999643</v>
      </c>
      <c r="AC579" s="165">
        <f t="shared" si="139"/>
        <v>100000</v>
      </c>
    </row>
    <row r="580" spans="1:29" ht="12" customHeight="1" x14ac:dyDescent="0.25">
      <c r="A580" s="170" t="s">
        <v>1201</v>
      </c>
      <c r="B580" s="177">
        <v>507008</v>
      </c>
      <c r="C580" s="178">
        <v>408250.85000000003</v>
      </c>
      <c r="D580" s="179">
        <v>9.0630552269517555</v>
      </c>
      <c r="E580" s="179">
        <v>8.4447491046252576</v>
      </c>
      <c r="F580" s="180"/>
      <c r="G580" s="166">
        <f t="shared" ref="G580:G643" si="144">IF(AND(ISNUMBER(D580),D580&gt;=$D$1),1,0)</f>
        <v>0</v>
      </c>
      <c r="H580" s="166">
        <f t="shared" ref="H580:H643" si="145">IF(AND(ISNUMBER(E580),E580&gt;=$E$1),1,0)</f>
        <v>0</v>
      </c>
      <c r="I580" s="166">
        <f t="shared" ref="I580:I643" si="146">G580*H580</f>
        <v>0</v>
      </c>
      <c r="J580" s="166">
        <f t="shared" si="143"/>
        <v>0</v>
      </c>
      <c r="L580" s="189">
        <f t="shared" ref="L580:L643" si="147">IF($G580=1,C580,0)</f>
        <v>0</v>
      </c>
      <c r="M580" s="191">
        <f t="shared" ref="M580:N643" si="148">IF($G580=1,D580,0)/100</f>
        <v>0</v>
      </c>
      <c r="N580" s="191">
        <f t="shared" si="148"/>
        <v>0</v>
      </c>
      <c r="O580" s="189">
        <f t="shared" ref="O580:O643" si="149">IF($H580=1,C580,0)</f>
        <v>0</v>
      </c>
      <c r="P580" s="191">
        <f t="shared" ref="P580:Q643" si="150">IF($H580=1,D580,0)/100</f>
        <v>0</v>
      </c>
      <c r="Q580" s="191">
        <f t="shared" si="150"/>
        <v>0</v>
      </c>
      <c r="R580" s="189">
        <f t="shared" ref="R580:R643" si="151">IF($I580=1,C580,0)</f>
        <v>0</v>
      </c>
      <c r="S580" s="191">
        <f t="shared" ref="S580:T643" si="152">IF($I580=1,D580,0)/100</f>
        <v>0</v>
      </c>
      <c r="T580" s="191">
        <f t="shared" si="152"/>
        <v>0</v>
      </c>
      <c r="W580" s="187">
        <f t="shared" si="142"/>
        <v>2.7199999999999642</v>
      </c>
      <c r="AA580" s="188">
        <f t="shared" si="140"/>
        <v>0.25</v>
      </c>
      <c r="AB580" s="188">
        <f t="shared" si="141"/>
        <v>2.7199999999999642</v>
      </c>
      <c r="AC580" s="165">
        <f t="shared" si="139"/>
        <v>100000</v>
      </c>
    </row>
    <row r="581" spans="1:29" ht="12" customHeight="1" x14ac:dyDescent="0.25">
      <c r="A581" s="170" t="s">
        <v>1202</v>
      </c>
      <c r="B581" s="177">
        <v>507024</v>
      </c>
      <c r="C581" s="178">
        <v>1044619.26</v>
      </c>
      <c r="D581" s="179">
        <v>0</v>
      </c>
      <c r="E581" s="179">
        <v>2.2726634391175211</v>
      </c>
      <c r="F581" s="180"/>
      <c r="G581" s="166">
        <f t="shared" si="144"/>
        <v>0</v>
      </c>
      <c r="H581" s="166">
        <f t="shared" si="145"/>
        <v>0</v>
      </c>
      <c r="I581" s="166">
        <f t="shared" si="146"/>
        <v>0</v>
      </c>
      <c r="J581" s="166">
        <f t="shared" si="143"/>
        <v>0</v>
      </c>
      <c r="L581" s="189">
        <f t="shared" si="147"/>
        <v>0</v>
      </c>
      <c r="M581" s="191">
        <f t="shared" si="148"/>
        <v>0</v>
      </c>
      <c r="N581" s="191">
        <f t="shared" si="148"/>
        <v>0</v>
      </c>
      <c r="O581" s="189">
        <f t="shared" si="149"/>
        <v>0</v>
      </c>
      <c r="P581" s="191">
        <f t="shared" si="150"/>
        <v>0</v>
      </c>
      <c r="Q581" s="191">
        <f t="shared" si="150"/>
        <v>0</v>
      </c>
      <c r="R581" s="189">
        <f t="shared" si="151"/>
        <v>0</v>
      </c>
      <c r="S581" s="191">
        <f t="shared" si="152"/>
        <v>0</v>
      </c>
      <c r="T581" s="191">
        <f t="shared" si="152"/>
        <v>0</v>
      </c>
      <c r="W581" s="187">
        <f t="shared" si="142"/>
        <v>2.7249999999999641</v>
      </c>
      <c r="AA581" s="188">
        <f t="shared" si="140"/>
        <v>0.25</v>
      </c>
      <c r="AB581" s="188">
        <f t="shared" si="141"/>
        <v>2.7249999999999641</v>
      </c>
      <c r="AC581" s="165">
        <f t="shared" si="139"/>
        <v>100000</v>
      </c>
    </row>
    <row r="582" spans="1:29" ht="12" customHeight="1" x14ac:dyDescent="0.25">
      <c r="A582" s="170" t="s">
        <v>1203</v>
      </c>
      <c r="B582" s="177">
        <v>507032</v>
      </c>
      <c r="C582" s="178">
        <v>13168455.27</v>
      </c>
      <c r="D582" s="179">
        <v>0</v>
      </c>
      <c r="E582" s="179">
        <v>0.38792568264538746</v>
      </c>
      <c r="F582" s="180"/>
      <c r="G582" s="166">
        <f t="shared" si="144"/>
        <v>0</v>
      </c>
      <c r="H582" s="166">
        <f t="shared" si="145"/>
        <v>0</v>
      </c>
      <c r="I582" s="166">
        <f t="shared" si="146"/>
        <v>0</v>
      </c>
      <c r="J582" s="166">
        <f t="shared" si="143"/>
        <v>0</v>
      </c>
      <c r="L582" s="189">
        <f t="shared" si="147"/>
        <v>0</v>
      </c>
      <c r="M582" s="191">
        <f t="shared" si="148"/>
        <v>0</v>
      </c>
      <c r="N582" s="191">
        <f t="shared" si="148"/>
        <v>0</v>
      </c>
      <c r="O582" s="189">
        <f t="shared" si="149"/>
        <v>0</v>
      </c>
      <c r="P582" s="191">
        <f t="shared" si="150"/>
        <v>0</v>
      </c>
      <c r="Q582" s="191">
        <f t="shared" si="150"/>
        <v>0</v>
      </c>
      <c r="R582" s="189">
        <f t="shared" si="151"/>
        <v>0</v>
      </c>
      <c r="S582" s="191">
        <f t="shared" si="152"/>
        <v>0</v>
      </c>
      <c r="T582" s="191">
        <f t="shared" si="152"/>
        <v>0</v>
      </c>
      <c r="W582" s="187">
        <f t="shared" si="142"/>
        <v>2.729999999999964</v>
      </c>
      <c r="AA582" s="188">
        <f t="shared" si="140"/>
        <v>0.25</v>
      </c>
      <c r="AB582" s="188">
        <f t="shared" si="141"/>
        <v>2.729999999999964</v>
      </c>
      <c r="AC582" s="165">
        <f t="shared" si="139"/>
        <v>100000</v>
      </c>
    </row>
    <row r="583" spans="1:29" ht="12" customHeight="1" x14ac:dyDescent="0.25">
      <c r="A583" s="170" t="s">
        <v>1204</v>
      </c>
      <c r="B583" s="177">
        <v>507041</v>
      </c>
      <c r="C583" s="178">
        <v>121452.3</v>
      </c>
      <c r="D583" s="179">
        <v>0</v>
      </c>
      <c r="E583" s="179">
        <v>0</v>
      </c>
      <c r="F583" s="180"/>
      <c r="G583" s="166">
        <f t="shared" si="144"/>
        <v>0</v>
      </c>
      <c r="H583" s="166">
        <f t="shared" si="145"/>
        <v>0</v>
      </c>
      <c r="I583" s="166">
        <f t="shared" si="146"/>
        <v>0</v>
      </c>
      <c r="J583" s="166">
        <f t="shared" si="143"/>
        <v>0</v>
      </c>
      <c r="L583" s="189">
        <f t="shared" si="147"/>
        <v>0</v>
      </c>
      <c r="M583" s="191">
        <f t="shared" si="148"/>
        <v>0</v>
      </c>
      <c r="N583" s="191">
        <f t="shared" si="148"/>
        <v>0</v>
      </c>
      <c r="O583" s="189">
        <f t="shared" si="149"/>
        <v>0</v>
      </c>
      <c r="P583" s="191">
        <f t="shared" si="150"/>
        <v>0</v>
      </c>
      <c r="Q583" s="191">
        <f t="shared" si="150"/>
        <v>0</v>
      </c>
      <c r="R583" s="189">
        <f t="shared" si="151"/>
        <v>0</v>
      </c>
      <c r="S583" s="191">
        <f t="shared" si="152"/>
        <v>0</v>
      </c>
      <c r="T583" s="191">
        <f t="shared" si="152"/>
        <v>0</v>
      </c>
      <c r="W583" s="187">
        <f t="shared" si="142"/>
        <v>2.7349999999999639</v>
      </c>
      <c r="AA583" s="188">
        <f t="shared" si="140"/>
        <v>0.25</v>
      </c>
      <c r="AB583" s="188">
        <f t="shared" si="141"/>
        <v>2.7349999999999639</v>
      </c>
      <c r="AC583" s="165">
        <f t="shared" si="139"/>
        <v>100000</v>
      </c>
    </row>
    <row r="584" spans="1:29" ht="12" customHeight="1" x14ac:dyDescent="0.25">
      <c r="A584" s="170" t="s">
        <v>1205</v>
      </c>
      <c r="B584" s="177">
        <v>507059</v>
      </c>
      <c r="C584" s="178">
        <v>112007.51000000001</v>
      </c>
      <c r="D584" s="179">
        <v>3.8524202528919709</v>
      </c>
      <c r="E584" s="179">
        <v>60.016832799872077</v>
      </c>
      <c r="F584" s="180"/>
      <c r="G584" s="166">
        <f t="shared" si="144"/>
        <v>0</v>
      </c>
      <c r="H584" s="166">
        <f t="shared" si="145"/>
        <v>1</v>
      </c>
      <c r="I584" s="166">
        <f t="shared" si="146"/>
        <v>0</v>
      </c>
      <c r="J584" s="166">
        <f t="shared" si="143"/>
        <v>1</v>
      </c>
      <c r="L584" s="189">
        <f t="shared" si="147"/>
        <v>0</v>
      </c>
      <c r="M584" s="191">
        <f t="shared" si="148"/>
        <v>0</v>
      </c>
      <c r="N584" s="191">
        <f t="shared" si="148"/>
        <v>0</v>
      </c>
      <c r="O584" s="189">
        <f t="shared" si="149"/>
        <v>112007.51000000001</v>
      </c>
      <c r="P584" s="191">
        <f t="shared" si="150"/>
        <v>3.8524202528919707E-2</v>
      </c>
      <c r="Q584" s="191">
        <f t="shared" si="150"/>
        <v>0.60016832799872077</v>
      </c>
      <c r="R584" s="189">
        <f t="shared" si="151"/>
        <v>0</v>
      </c>
      <c r="S584" s="191">
        <f t="shared" si="152"/>
        <v>0</v>
      </c>
      <c r="T584" s="191">
        <f t="shared" si="152"/>
        <v>0</v>
      </c>
      <c r="W584" s="187">
        <f t="shared" si="142"/>
        <v>2.7399999999999638</v>
      </c>
      <c r="AA584" s="188">
        <f t="shared" si="140"/>
        <v>0.25</v>
      </c>
      <c r="AB584" s="188">
        <f t="shared" si="141"/>
        <v>2.7399999999999638</v>
      </c>
      <c r="AC584" s="165">
        <f t="shared" si="139"/>
        <v>100000</v>
      </c>
    </row>
    <row r="585" spans="1:29" ht="12" customHeight="1" x14ac:dyDescent="0.25">
      <c r="A585" s="170" t="s">
        <v>1206</v>
      </c>
      <c r="B585" s="177">
        <v>507067</v>
      </c>
      <c r="C585" s="178">
        <v>923101.21</v>
      </c>
      <c r="D585" s="179">
        <v>4.9298646244868438</v>
      </c>
      <c r="E585" s="179">
        <v>4.2657619309154633</v>
      </c>
      <c r="F585" s="180"/>
      <c r="G585" s="166">
        <f t="shared" si="144"/>
        <v>0</v>
      </c>
      <c r="H585" s="166">
        <f t="shared" si="145"/>
        <v>0</v>
      </c>
      <c r="I585" s="166">
        <f t="shared" si="146"/>
        <v>0</v>
      </c>
      <c r="J585" s="166">
        <f t="shared" si="143"/>
        <v>0</v>
      </c>
      <c r="L585" s="189">
        <f t="shared" si="147"/>
        <v>0</v>
      </c>
      <c r="M585" s="191">
        <f t="shared" si="148"/>
        <v>0</v>
      </c>
      <c r="N585" s="191">
        <f t="shared" si="148"/>
        <v>0</v>
      </c>
      <c r="O585" s="189">
        <f t="shared" si="149"/>
        <v>0</v>
      </c>
      <c r="P585" s="191">
        <f t="shared" si="150"/>
        <v>0</v>
      </c>
      <c r="Q585" s="191">
        <f t="shared" si="150"/>
        <v>0</v>
      </c>
      <c r="R585" s="189">
        <f t="shared" si="151"/>
        <v>0</v>
      </c>
      <c r="S585" s="191">
        <f t="shared" si="152"/>
        <v>0</v>
      </c>
      <c r="T585" s="191">
        <f t="shared" si="152"/>
        <v>0</v>
      </c>
      <c r="W585" s="187">
        <f t="shared" si="142"/>
        <v>2.7449999999999637</v>
      </c>
      <c r="AA585" s="188">
        <f t="shared" si="140"/>
        <v>0.25</v>
      </c>
      <c r="AB585" s="188">
        <f t="shared" si="141"/>
        <v>2.7449999999999637</v>
      </c>
      <c r="AC585" s="165">
        <f t="shared" si="139"/>
        <v>100000</v>
      </c>
    </row>
    <row r="586" spans="1:29" ht="12" customHeight="1" x14ac:dyDescent="0.25">
      <c r="A586" s="170" t="s">
        <v>1207</v>
      </c>
      <c r="B586" s="177">
        <v>507075</v>
      </c>
      <c r="C586" s="178">
        <v>673308.33</v>
      </c>
      <c r="D586" s="179">
        <v>17.594848410682818</v>
      </c>
      <c r="E586" s="179">
        <v>4.9826147257082054</v>
      </c>
      <c r="F586" s="180"/>
      <c r="G586" s="166">
        <f t="shared" si="144"/>
        <v>0</v>
      </c>
      <c r="H586" s="166">
        <f t="shared" si="145"/>
        <v>0</v>
      </c>
      <c r="I586" s="166">
        <f t="shared" si="146"/>
        <v>0</v>
      </c>
      <c r="J586" s="166">
        <f t="shared" si="143"/>
        <v>0</v>
      </c>
      <c r="L586" s="189">
        <f t="shared" si="147"/>
        <v>0</v>
      </c>
      <c r="M586" s="191">
        <f t="shared" si="148"/>
        <v>0</v>
      </c>
      <c r="N586" s="191">
        <f t="shared" si="148"/>
        <v>0</v>
      </c>
      <c r="O586" s="189">
        <f t="shared" si="149"/>
        <v>0</v>
      </c>
      <c r="P586" s="191">
        <f t="shared" si="150"/>
        <v>0</v>
      </c>
      <c r="Q586" s="191">
        <f t="shared" si="150"/>
        <v>0</v>
      </c>
      <c r="R586" s="189">
        <f t="shared" si="151"/>
        <v>0</v>
      </c>
      <c r="S586" s="191">
        <f t="shared" si="152"/>
        <v>0</v>
      </c>
      <c r="T586" s="191">
        <f t="shared" si="152"/>
        <v>0</v>
      </c>
      <c r="W586" s="187">
        <f t="shared" si="142"/>
        <v>2.7499999999999636</v>
      </c>
      <c r="AA586" s="188">
        <f t="shared" si="140"/>
        <v>0.25</v>
      </c>
      <c r="AB586" s="188">
        <f t="shared" si="141"/>
        <v>2.7499999999999636</v>
      </c>
      <c r="AC586" s="165">
        <f t="shared" si="139"/>
        <v>100000</v>
      </c>
    </row>
    <row r="587" spans="1:29" ht="12" customHeight="1" x14ac:dyDescent="0.25">
      <c r="A587" s="170" t="s">
        <v>1208</v>
      </c>
      <c r="B587" s="177">
        <v>507121</v>
      </c>
      <c r="C587" s="178">
        <v>1521193.44</v>
      </c>
      <c r="D587" s="179">
        <v>0</v>
      </c>
      <c r="E587" s="179">
        <v>3.1330262639050033</v>
      </c>
      <c r="F587" s="180"/>
      <c r="G587" s="166">
        <f t="shared" si="144"/>
        <v>0</v>
      </c>
      <c r="H587" s="166">
        <f t="shared" si="145"/>
        <v>0</v>
      </c>
      <c r="I587" s="166">
        <f t="shared" si="146"/>
        <v>0</v>
      </c>
      <c r="J587" s="166">
        <f t="shared" si="143"/>
        <v>0</v>
      </c>
      <c r="L587" s="189">
        <f t="shared" si="147"/>
        <v>0</v>
      </c>
      <c r="M587" s="191">
        <f t="shared" si="148"/>
        <v>0</v>
      </c>
      <c r="N587" s="191">
        <f t="shared" si="148"/>
        <v>0</v>
      </c>
      <c r="O587" s="189">
        <f t="shared" si="149"/>
        <v>0</v>
      </c>
      <c r="P587" s="191">
        <f t="shared" si="150"/>
        <v>0</v>
      </c>
      <c r="Q587" s="191">
        <f t="shared" si="150"/>
        <v>0</v>
      </c>
      <c r="R587" s="189">
        <f t="shared" si="151"/>
        <v>0</v>
      </c>
      <c r="S587" s="191">
        <f t="shared" si="152"/>
        <v>0</v>
      </c>
      <c r="T587" s="191">
        <f t="shared" si="152"/>
        <v>0</v>
      </c>
      <c r="W587" s="187">
        <f t="shared" si="142"/>
        <v>2.7549999999999635</v>
      </c>
      <c r="AA587" s="188">
        <f t="shared" si="140"/>
        <v>0.25</v>
      </c>
      <c r="AB587" s="188">
        <f t="shared" si="141"/>
        <v>2.7549999999999635</v>
      </c>
      <c r="AC587" s="165">
        <f t="shared" si="139"/>
        <v>100000</v>
      </c>
    </row>
    <row r="588" spans="1:29" ht="12" customHeight="1" x14ac:dyDescent="0.25">
      <c r="A588" s="170" t="s">
        <v>1209</v>
      </c>
      <c r="B588" s="177">
        <v>507130</v>
      </c>
      <c r="C588" s="178">
        <v>175932.32</v>
      </c>
      <c r="D588" s="179">
        <v>0</v>
      </c>
      <c r="E588" s="179">
        <v>19.015414563964143</v>
      </c>
      <c r="F588" s="180"/>
      <c r="G588" s="166">
        <f t="shared" si="144"/>
        <v>0</v>
      </c>
      <c r="H588" s="166">
        <f t="shared" si="145"/>
        <v>0</v>
      </c>
      <c r="I588" s="166">
        <f t="shared" si="146"/>
        <v>0</v>
      </c>
      <c r="J588" s="166">
        <f t="shared" si="143"/>
        <v>0</v>
      </c>
      <c r="L588" s="189">
        <f t="shared" si="147"/>
        <v>0</v>
      </c>
      <c r="M588" s="191">
        <f t="shared" si="148"/>
        <v>0</v>
      </c>
      <c r="N588" s="191">
        <f t="shared" si="148"/>
        <v>0</v>
      </c>
      <c r="O588" s="189">
        <f t="shared" si="149"/>
        <v>0</v>
      </c>
      <c r="P588" s="191">
        <f t="shared" si="150"/>
        <v>0</v>
      </c>
      <c r="Q588" s="191">
        <f t="shared" si="150"/>
        <v>0</v>
      </c>
      <c r="R588" s="189">
        <f t="shared" si="151"/>
        <v>0</v>
      </c>
      <c r="S588" s="191">
        <f t="shared" si="152"/>
        <v>0</v>
      </c>
      <c r="T588" s="191">
        <f t="shared" si="152"/>
        <v>0</v>
      </c>
      <c r="W588" s="187">
        <f t="shared" si="142"/>
        <v>2.7599999999999634</v>
      </c>
      <c r="AA588" s="188">
        <f t="shared" si="140"/>
        <v>0.25</v>
      </c>
      <c r="AB588" s="188">
        <f t="shared" si="141"/>
        <v>2.7599999999999634</v>
      </c>
      <c r="AC588" s="165">
        <f t="shared" si="139"/>
        <v>100000</v>
      </c>
    </row>
    <row r="589" spans="1:29" ht="12" customHeight="1" x14ac:dyDescent="0.25">
      <c r="A589" s="170" t="s">
        <v>1210</v>
      </c>
      <c r="B589" s="177">
        <v>507156</v>
      </c>
      <c r="C589" s="178">
        <v>4667394.78</v>
      </c>
      <c r="D589" s="179">
        <v>4.6352995664103673</v>
      </c>
      <c r="E589" s="179">
        <v>5.3385668396363943</v>
      </c>
      <c r="F589" s="180"/>
      <c r="G589" s="166">
        <f t="shared" si="144"/>
        <v>0</v>
      </c>
      <c r="H589" s="166">
        <f t="shared" si="145"/>
        <v>0</v>
      </c>
      <c r="I589" s="166">
        <f t="shared" si="146"/>
        <v>0</v>
      </c>
      <c r="J589" s="166">
        <f t="shared" si="143"/>
        <v>0</v>
      </c>
      <c r="L589" s="189">
        <f t="shared" si="147"/>
        <v>0</v>
      </c>
      <c r="M589" s="191">
        <f t="shared" si="148"/>
        <v>0</v>
      </c>
      <c r="N589" s="191">
        <f t="shared" si="148"/>
        <v>0</v>
      </c>
      <c r="O589" s="189">
        <f t="shared" si="149"/>
        <v>0</v>
      </c>
      <c r="P589" s="191">
        <f t="shared" si="150"/>
        <v>0</v>
      </c>
      <c r="Q589" s="191">
        <f t="shared" si="150"/>
        <v>0</v>
      </c>
      <c r="R589" s="189">
        <f t="shared" si="151"/>
        <v>0</v>
      </c>
      <c r="S589" s="191">
        <f t="shared" si="152"/>
        <v>0</v>
      </c>
      <c r="T589" s="191">
        <f t="shared" si="152"/>
        <v>0</v>
      </c>
      <c r="W589" s="187">
        <f t="shared" si="142"/>
        <v>2.7649999999999633</v>
      </c>
      <c r="AA589" s="188">
        <f t="shared" si="140"/>
        <v>0.25</v>
      </c>
      <c r="AB589" s="188">
        <f t="shared" si="141"/>
        <v>2.7649999999999633</v>
      </c>
      <c r="AC589" s="165">
        <f t="shared" si="139"/>
        <v>100000</v>
      </c>
    </row>
    <row r="590" spans="1:29" ht="12" customHeight="1" x14ac:dyDescent="0.25">
      <c r="A590" s="170" t="s">
        <v>1211</v>
      </c>
      <c r="B590" s="177">
        <v>507164</v>
      </c>
      <c r="C590" s="178">
        <v>780300.44000000006</v>
      </c>
      <c r="D590" s="179">
        <v>18.440845682465586</v>
      </c>
      <c r="E590" s="179">
        <v>12.954580674079846</v>
      </c>
      <c r="F590" s="180"/>
      <c r="G590" s="166">
        <f t="shared" si="144"/>
        <v>0</v>
      </c>
      <c r="H590" s="166">
        <f t="shared" si="145"/>
        <v>0</v>
      </c>
      <c r="I590" s="166">
        <f t="shared" si="146"/>
        <v>0</v>
      </c>
      <c r="J590" s="166">
        <f t="shared" si="143"/>
        <v>0</v>
      </c>
      <c r="L590" s="189">
        <f t="shared" si="147"/>
        <v>0</v>
      </c>
      <c r="M590" s="191">
        <f t="shared" si="148"/>
        <v>0</v>
      </c>
      <c r="N590" s="191">
        <f t="shared" si="148"/>
        <v>0</v>
      </c>
      <c r="O590" s="189">
        <f t="shared" si="149"/>
        <v>0</v>
      </c>
      <c r="P590" s="191">
        <f t="shared" si="150"/>
        <v>0</v>
      </c>
      <c r="Q590" s="191">
        <f t="shared" si="150"/>
        <v>0</v>
      </c>
      <c r="R590" s="189">
        <f t="shared" si="151"/>
        <v>0</v>
      </c>
      <c r="S590" s="191">
        <f t="shared" si="152"/>
        <v>0</v>
      </c>
      <c r="T590" s="191">
        <f t="shared" si="152"/>
        <v>0</v>
      </c>
      <c r="W590" s="187">
        <f t="shared" si="142"/>
        <v>2.7699999999999632</v>
      </c>
      <c r="AA590" s="188">
        <f t="shared" si="140"/>
        <v>0.25</v>
      </c>
      <c r="AB590" s="188">
        <f t="shared" si="141"/>
        <v>2.7699999999999632</v>
      </c>
      <c r="AC590" s="165">
        <f t="shared" si="139"/>
        <v>100000</v>
      </c>
    </row>
    <row r="591" spans="1:29" ht="12" customHeight="1" x14ac:dyDescent="0.25">
      <c r="A591" s="170" t="s">
        <v>1212</v>
      </c>
      <c r="B591" s="177">
        <v>507172</v>
      </c>
      <c r="C591" s="178">
        <v>794468.88</v>
      </c>
      <c r="D591" s="179">
        <v>0.41537939157541326</v>
      </c>
      <c r="E591" s="179">
        <v>0</v>
      </c>
      <c r="F591" s="180"/>
      <c r="G591" s="166">
        <f t="shared" si="144"/>
        <v>0</v>
      </c>
      <c r="H591" s="166">
        <f t="shared" si="145"/>
        <v>0</v>
      </c>
      <c r="I591" s="166">
        <f t="shared" si="146"/>
        <v>0</v>
      </c>
      <c r="J591" s="166">
        <f t="shared" si="143"/>
        <v>0</v>
      </c>
      <c r="L591" s="189">
        <f t="shared" si="147"/>
        <v>0</v>
      </c>
      <c r="M591" s="191">
        <f t="shared" si="148"/>
        <v>0</v>
      </c>
      <c r="N591" s="191">
        <f t="shared" si="148"/>
        <v>0</v>
      </c>
      <c r="O591" s="189">
        <f t="shared" si="149"/>
        <v>0</v>
      </c>
      <c r="P591" s="191">
        <f t="shared" si="150"/>
        <v>0</v>
      </c>
      <c r="Q591" s="191">
        <f t="shared" si="150"/>
        <v>0</v>
      </c>
      <c r="R591" s="189">
        <f t="shared" si="151"/>
        <v>0</v>
      </c>
      <c r="S591" s="191">
        <f t="shared" si="152"/>
        <v>0</v>
      </c>
      <c r="T591" s="191">
        <f t="shared" si="152"/>
        <v>0</v>
      </c>
      <c r="W591" s="187">
        <f t="shared" si="142"/>
        <v>2.7749999999999631</v>
      </c>
      <c r="AA591" s="188">
        <f t="shared" si="140"/>
        <v>0.25</v>
      </c>
      <c r="AB591" s="188">
        <f t="shared" si="141"/>
        <v>2.7749999999999631</v>
      </c>
      <c r="AC591" s="165">
        <f t="shared" si="139"/>
        <v>100000</v>
      </c>
    </row>
    <row r="592" spans="1:29" ht="12" customHeight="1" x14ac:dyDescent="0.25">
      <c r="A592" s="170" t="s">
        <v>1213</v>
      </c>
      <c r="B592" s="177">
        <v>507199</v>
      </c>
      <c r="C592" s="178">
        <v>198514.9</v>
      </c>
      <c r="D592" s="179">
        <v>14.286791570809045</v>
      </c>
      <c r="E592" s="179">
        <v>5.5322799447295896</v>
      </c>
      <c r="F592" s="180"/>
      <c r="G592" s="166">
        <f t="shared" si="144"/>
        <v>0</v>
      </c>
      <c r="H592" s="166">
        <f t="shared" si="145"/>
        <v>0</v>
      </c>
      <c r="I592" s="166">
        <f t="shared" si="146"/>
        <v>0</v>
      </c>
      <c r="J592" s="166">
        <f t="shared" si="143"/>
        <v>0</v>
      </c>
      <c r="L592" s="189">
        <f t="shared" si="147"/>
        <v>0</v>
      </c>
      <c r="M592" s="191">
        <f t="shared" si="148"/>
        <v>0</v>
      </c>
      <c r="N592" s="191">
        <f t="shared" si="148"/>
        <v>0</v>
      </c>
      <c r="O592" s="189">
        <f t="shared" si="149"/>
        <v>0</v>
      </c>
      <c r="P592" s="191">
        <f t="shared" si="150"/>
        <v>0</v>
      </c>
      <c r="Q592" s="191">
        <f t="shared" si="150"/>
        <v>0</v>
      </c>
      <c r="R592" s="189">
        <f t="shared" si="151"/>
        <v>0</v>
      </c>
      <c r="S592" s="191">
        <f t="shared" si="152"/>
        <v>0</v>
      </c>
      <c r="T592" s="191">
        <f t="shared" si="152"/>
        <v>0</v>
      </c>
      <c r="W592" s="187">
        <f t="shared" si="142"/>
        <v>2.7799999999999629</v>
      </c>
      <c r="AA592" s="188">
        <f t="shared" si="140"/>
        <v>0.25</v>
      </c>
      <c r="AB592" s="188">
        <f t="shared" si="141"/>
        <v>2.7799999999999629</v>
      </c>
      <c r="AC592" s="165">
        <f t="shared" si="139"/>
        <v>100000</v>
      </c>
    </row>
    <row r="593" spans="1:29" ht="12" customHeight="1" x14ac:dyDescent="0.25">
      <c r="A593" s="170" t="s">
        <v>1214</v>
      </c>
      <c r="B593" s="177">
        <v>507202</v>
      </c>
      <c r="C593" s="178">
        <v>240424.27</v>
      </c>
      <c r="D593" s="179">
        <v>265.69236541718527</v>
      </c>
      <c r="E593" s="179">
        <v>13.912355853258909</v>
      </c>
      <c r="F593" s="180"/>
      <c r="G593" s="166">
        <f t="shared" si="144"/>
        <v>1</v>
      </c>
      <c r="H593" s="166">
        <f t="shared" si="145"/>
        <v>0</v>
      </c>
      <c r="I593" s="166">
        <f t="shared" si="146"/>
        <v>0</v>
      </c>
      <c r="J593" s="166">
        <f t="shared" si="143"/>
        <v>1</v>
      </c>
      <c r="L593" s="189">
        <f t="shared" si="147"/>
        <v>240424.27</v>
      </c>
      <c r="M593" s="191">
        <f t="shared" si="148"/>
        <v>2.6569236541718526</v>
      </c>
      <c r="N593" s="191">
        <f t="shared" si="148"/>
        <v>0.13912355853258909</v>
      </c>
      <c r="O593" s="189">
        <f t="shared" si="149"/>
        <v>0</v>
      </c>
      <c r="P593" s="191">
        <f t="shared" si="150"/>
        <v>0</v>
      </c>
      <c r="Q593" s="191">
        <f t="shared" si="150"/>
        <v>0</v>
      </c>
      <c r="R593" s="189">
        <f t="shared" si="151"/>
        <v>0</v>
      </c>
      <c r="S593" s="191">
        <f t="shared" si="152"/>
        <v>0</v>
      </c>
      <c r="T593" s="191">
        <f t="shared" si="152"/>
        <v>0</v>
      </c>
      <c r="W593" s="187">
        <f t="shared" si="142"/>
        <v>2.7849999999999628</v>
      </c>
      <c r="AA593" s="188">
        <f t="shared" si="140"/>
        <v>0.25</v>
      </c>
      <c r="AB593" s="188">
        <f t="shared" si="141"/>
        <v>2.7849999999999628</v>
      </c>
      <c r="AC593" s="165">
        <f t="shared" si="139"/>
        <v>100000</v>
      </c>
    </row>
    <row r="594" spans="1:29" ht="12" customHeight="1" x14ac:dyDescent="0.25">
      <c r="A594" s="170" t="s">
        <v>1215</v>
      </c>
      <c r="B594" s="177">
        <v>507211</v>
      </c>
      <c r="C594" s="178">
        <v>358319.84</v>
      </c>
      <c r="D594" s="179">
        <v>12.596483633169726</v>
      </c>
      <c r="E594" s="179">
        <v>29.736293697831517</v>
      </c>
      <c r="F594" s="180"/>
      <c r="G594" s="166">
        <f t="shared" si="144"/>
        <v>0</v>
      </c>
      <c r="H594" s="166">
        <f t="shared" si="145"/>
        <v>1</v>
      </c>
      <c r="I594" s="166">
        <f t="shared" si="146"/>
        <v>0</v>
      </c>
      <c r="J594" s="166">
        <f t="shared" si="143"/>
        <v>1</v>
      </c>
      <c r="L594" s="189">
        <f t="shared" si="147"/>
        <v>0</v>
      </c>
      <c r="M594" s="191">
        <f t="shared" si="148"/>
        <v>0</v>
      </c>
      <c r="N594" s="191">
        <f t="shared" si="148"/>
        <v>0</v>
      </c>
      <c r="O594" s="189">
        <f t="shared" si="149"/>
        <v>358319.84</v>
      </c>
      <c r="P594" s="191">
        <f t="shared" si="150"/>
        <v>0.12596483633169725</v>
      </c>
      <c r="Q594" s="191">
        <f t="shared" si="150"/>
        <v>0.29736293697831517</v>
      </c>
      <c r="R594" s="189">
        <f t="shared" si="151"/>
        <v>0</v>
      </c>
      <c r="S594" s="191">
        <f t="shared" si="152"/>
        <v>0</v>
      </c>
      <c r="T594" s="191">
        <f t="shared" si="152"/>
        <v>0</v>
      </c>
      <c r="W594" s="187">
        <f t="shared" si="142"/>
        <v>2.7899999999999627</v>
      </c>
      <c r="AA594" s="188">
        <f t="shared" si="140"/>
        <v>0.25</v>
      </c>
      <c r="AB594" s="188">
        <f t="shared" si="141"/>
        <v>2.7899999999999627</v>
      </c>
      <c r="AC594" s="165">
        <f t="shared" si="139"/>
        <v>100000</v>
      </c>
    </row>
    <row r="595" spans="1:29" ht="12" customHeight="1" x14ac:dyDescent="0.25">
      <c r="A595" s="170" t="s">
        <v>1216</v>
      </c>
      <c r="B595" s="177">
        <v>507229</v>
      </c>
      <c r="C595" s="178">
        <v>742747.19000000006</v>
      </c>
      <c r="D595" s="179">
        <v>0</v>
      </c>
      <c r="E595" s="179">
        <v>0</v>
      </c>
      <c r="F595" s="180"/>
      <c r="G595" s="166">
        <f t="shared" si="144"/>
        <v>0</v>
      </c>
      <c r="H595" s="166">
        <f t="shared" si="145"/>
        <v>0</v>
      </c>
      <c r="I595" s="166">
        <f t="shared" si="146"/>
        <v>0</v>
      </c>
      <c r="J595" s="166">
        <f t="shared" si="143"/>
        <v>0</v>
      </c>
      <c r="L595" s="189">
        <f t="shared" si="147"/>
        <v>0</v>
      </c>
      <c r="M595" s="191">
        <f t="shared" si="148"/>
        <v>0</v>
      </c>
      <c r="N595" s="191">
        <f t="shared" si="148"/>
        <v>0</v>
      </c>
      <c r="O595" s="189">
        <f t="shared" si="149"/>
        <v>0</v>
      </c>
      <c r="P595" s="191">
        <f t="shared" si="150"/>
        <v>0</v>
      </c>
      <c r="Q595" s="191">
        <f t="shared" si="150"/>
        <v>0</v>
      </c>
      <c r="R595" s="189">
        <f t="shared" si="151"/>
        <v>0</v>
      </c>
      <c r="S595" s="191">
        <f t="shared" si="152"/>
        <v>0</v>
      </c>
      <c r="T595" s="191">
        <f t="shared" si="152"/>
        <v>0</v>
      </c>
      <c r="W595" s="187">
        <f t="shared" si="142"/>
        <v>2.7949999999999626</v>
      </c>
      <c r="AA595" s="188">
        <f t="shared" si="140"/>
        <v>0.25</v>
      </c>
      <c r="AB595" s="188">
        <f t="shared" si="141"/>
        <v>2.7949999999999626</v>
      </c>
      <c r="AC595" s="165">
        <f t="shared" si="139"/>
        <v>100000</v>
      </c>
    </row>
    <row r="596" spans="1:29" ht="12" customHeight="1" x14ac:dyDescent="0.25">
      <c r="A596" s="170" t="s">
        <v>1217</v>
      </c>
      <c r="B596" s="177">
        <v>507253</v>
      </c>
      <c r="C596" s="178">
        <v>2594444.34</v>
      </c>
      <c r="D596" s="179">
        <v>64.592458745906271</v>
      </c>
      <c r="E596" s="179">
        <v>4.8155710289780203</v>
      </c>
      <c r="F596" s="180"/>
      <c r="G596" s="166">
        <f t="shared" si="144"/>
        <v>1</v>
      </c>
      <c r="H596" s="166">
        <f t="shared" si="145"/>
        <v>0</v>
      </c>
      <c r="I596" s="166">
        <f t="shared" si="146"/>
        <v>0</v>
      </c>
      <c r="J596" s="166">
        <f t="shared" si="143"/>
        <v>1</v>
      </c>
      <c r="L596" s="189">
        <f t="shared" si="147"/>
        <v>2594444.34</v>
      </c>
      <c r="M596" s="191">
        <f t="shared" si="148"/>
        <v>0.64592458745906267</v>
      </c>
      <c r="N596" s="191">
        <f t="shared" si="148"/>
        <v>4.8155710289780204E-2</v>
      </c>
      <c r="O596" s="189">
        <f t="shared" si="149"/>
        <v>0</v>
      </c>
      <c r="P596" s="191">
        <f t="shared" si="150"/>
        <v>0</v>
      </c>
      <c r="Q596" s="191">
        <f t="shared" si="150"/>
        <v>0</v>
      </c>
      <c r="R596" s="189">
        <f t="shared" si="151"/>
        <v>0</v>
      </c>
      <c r="S596" s="191">
        <f t="shared" si="152"/>
        <v>0</v>
      </c>
      <c r="T596" s="191">
        <f t="shared" si="152"/>
        <v>0</v>
      </c>
      <c r="W596" s="187">
        <f t="shared" si="142"/>
        <v>2.7999999999999625</v>
      </c>
      <c r="AA596" s="188">
        <f t="shared" si="140"/>
        <v>0.25</v>
      </c>
      <c r="AB596" s="188">
        <f t="shared" si="141"/>
        <v>2.7999999999999625</v>
      </c>
      <c r="AC596" s="165">
        <f t="shared" si="139"/>
        <v>100000</v>
      </c>
    </row>
    <row r="597" spans="1:29" ht="12" customHeight="1" x14ac:dyDescent="0.25">
      <c r="A597" s="170" t="s">
        <v>1218</v>
      </c>
      <c r="B597" s="177">
        <v>507288</v>
      </c>
      <c r="C597" s="178">
        <v>1359564.5</v>
      </c>
      <c r="D597" s="179">
        <v>17.784995857129239</v>
      </c>
      <c r="E597" s="179">
        <v>5.9484768835902972</v>
      </c>
      <c r="F597" s="180"/>
      <c r="G597" s="166">
        <f t="shared" si="144"/>
        <v>0</v>
      </c>
      <c r="H597" s="166">
        <f t="shared" si="145"/>
        <v>0</v>
      </c>
      <c r="I597" s="166">
        <f t="shared" si="146"/>
        <v>0</v>
      </c>
      <c r="J597" s="166">
        <f t="shared" si="143"/>
        <v>0</v>
      </c>
      <c r="L597" s="189">
        <f t="shared" si="147"/>
        <v>0</v>
      </c>
      <c r="M597" s="191">
        <f t="shared" si="148"/>
        <v>0</v>
      </c>
      <c r="N597" s="191">
        <f t="shared" si="148"/>
        <v>0</v>
      </c>
      <c r="O597" s="189">
        <f t="shared" si="149"/>
        <v>0</v>
      </c>
      <c r="P597" s="191">
        <f t="shared" si="150"/>
        <v>0</v>
      </c>
      <c r="Q597" s="191">
        <f t="shared" si="150"/>
        <v>0</v>
      </c>
      <c r="R597" s="189">
        <f t="shared" si="151"/>
        <v>0</v>
      </c>
      <c r="S597" s="191">
        <f t="shared" si="152"/>
        <v>0</v>
      </c>
      <c r="T597" s="191">
        <f t="shared" si="152"/>
        <v>0</v>
      </c>
      <c r="W597" s="187">
        <f t="shared" si="142"/>
        <v>2.8049999999999624</v>
      </c>
      <c r="AA597" s="188">
        <f t="shared" si="140"/>
        <v>0.25</v>
      </c>
      <c r="AB597" s="188">
        <f t="shared" si="141"/>
        <v>2.8049999999999624</v>
      </c>
      <c r="AC597" s="165">
        <f t="shared" si="139"/>
        <v>100000</v>
      </c>
    </row>
    <row r="598" spans="1:29" ht="12" customHeight="1" x14ac:dyDescent="0.25">
      <c r="A598" s="170" t="s">
        <v>1219</v>
      </c>
      <c r="B598" s="177">
        <v>507296</v>
      </c>
      <c r="C598" s="178">
        <v>1073629.3</v>
      </c>
      <c r="D598" s="179">
        <v>0</v>
      </c>
      <c r="E598" s="179">
        <v>0</v>
      </c>
      <c r="F598" s="180"/>
      <c r="G598" s="166">
        <f t="shared" si="144"/>
        <v>0</v>
      </c>
      <c r="H598" s="166">
        <f t="shared" si="145"/>
        <v>0</v>
      </c>
      <c r="I598" s="166">
        <f t="shared" si="146"/>
        <v>0</v>
      </c>
      <c r="J598" s="166">
        <f t="shared" si="143"/>
        <v>0</v>
      </c>
      <c r="L598" s="189">
        <f t="shared" si="147"/>
        <v>0</v>
      </c>
      <c r="M598" s="191">
        <f t="shared" si="148"/>
        <v>0</v>
      </c>
      <c r="N598" s="191">
        <f t="shared" si="148"/>
        <v>0</v>
      </c>
      <c r="O598" s="189">
        <f t="shared" si="149"/>
        <v>0</v>
      </c>
      <c r="P598" s="191">
        <f t="shared" si="150"/>
        <v>0</v>
      </c>
      <c r="Q598" s="191">
        <f t="shared" si="150"/>
        <v>0</v>
      </c>
      <c r="R598" s="189">
        <f t="shared" si="151"/>
        <v>0</v>
      </c>
      <c r="S598" s="191">
        <f t="shared" si="152"/>
        <v>0</v>
      </c>
      <c r="T598" s="191">
        <f t="shared" si="152"/>
        <v>0</v>
      </c>
      <c r="W598" s="187">
        <f t="shared" si="142"/>
        <v>2.8099999999999623</v>
      </c>
      <c r="AA598" s="188">
        <f t="shared" si="140"/>
        <v>0.25</v>
      </c>
      <c r="AB598" s="188">
        <f t="shared" si="141"/>
        <v>2.8099999999999623</v>
      </c>
      <c r="AC598" s="165">
        <f t="shared" si="139"/>
        <v>100000</v>
      </c>
    </row>
    <row r="599" spans="1:29" ht="12" customHeight="1" x14ac:dyDescent="0.25">
      <c r="A599" s="170" t="s">
        <v>1220</v>
      </c>
      <c r="B599" s="177">
        <v>507300</v>
      </c>
      <c r="C599" s="178">
        <v>182688.91</v>
      </c>
      <c r="D599" s="179">
        <v>0</v>
      </c>
      <c r="E599" s="179">
        <v>0</v>
      </c>
      <c r="F599" s="180"/>
      <c r="G599" s="166">
        <f t="shared" si="144"/>
        <v>0</v>
      </c>
      <c r="H599" s="166">
        <f t="shared" si="145"/>
        <v>0</v>
      </c>
      <c r="I599" s="166">
        <f t="shared" si="146"/>
        <v>0</v>
      </c>
      <c r="J599" s="166">
        <f t="shared" si="143"/>
        <v>0</v>
      </c>
      <c r="L599" s="189">
        <f t="shared" si="147"/>
        <v>0</v>
      </c>
      <c r="M599" s="191">
        <f t="shared" si="148"/>
        <v>0</v>
      </c>
      <c r="N599" s="191">
        <f t="shared" si="148"/>
        <v>0</v>
      </c>
      <c r="O599" s="189">
        <f t="shared" si="149"/>
        <v>0</v>
      </c>
      <c r="P599" s="191">
        <f t="shared" si="150"/>
        <v>0</v>
      </c>
      <c r="Q599" s="191">
        <f t="shared" si="150"/>
        <v>0</v>
      </c>
      <c r="R599" s="189">
        <f t="shared" si="151"/>
        <v>0</v>
      </c>
      <c r="S599" s="191">
        <f t="shared" si="152"/>
        <v>0</v>
      </c>
      <c r="T599" s="191">
        <f t="shared" si="152"/>
        <v>0</v>
      </c>
      <c r="W599" s="187">
        <f t="shared" si="142"/>
        <v>2.8149999999999622</v>
      </c>
      <c r="AA599" s="188">
        <f t="shared" si="140"/>
        <v>0.25</v>
      </c>
      <c r="AB599" s="188">
        <f t="shared" si="141"/>
        <v>2.8149999999999622</v>
      </c>
      <c r="AC599" s="165">
        <f t="shared" si="139"/>
        <v>100000</v>
      </c>
    </row>
    <row r="600" spans="1:29" ht="12" customHeight="1" x14ac:dyDescent="0.25">
      <c r="A600" s="170" t="s">
        <v>1221</v>
      </c>
      <c r="B600" s="177">
        <v>507318</v>
      </c>
      <c r="C600" s="178">
        <v>42780.5</v>
      </c>
      <c r="D600" s="179">
        <v>312.32292750201611</v>
      </c>
      <c r="E600" s="179">
        <v>144.06940077839204</v>
      </c>
      <c r="F600" s="180"/>
      <c r="G600" s="166">
        <f t="shared" si="144"/>
        <v>1</v>
      </c>
      <c r="H600" s="166">
        <f t="shared" si="145"/>
        <v>1</v>
      </c>
      <c r="I600" s="166">
        <f t="shared" si="146"/>
        <v>1</v>
      </c>
      <c r="J600" s="166">
        <f t="shared" si="143"/>
        <v>1</v>
      </c>
      <c r="L600" s="189">
        <f t="shared" si="147"/>
        <v>42780.5</v>
      </c>
      <c r="M600" s="191">
        <f t="shared" si="148"/>
        <v>3.1232292750201611</v>
      </c>
      <c r="N600" s="191">
        <f t="shared" si="148"/>
        <v>1.4406940077839203</v>
      </c>
      <c r="O600" s="189">
        <f t="shared" si="149"/>
        <v>42780.5</v>
      </c>
      <c r="P600" s="191">
        <f t="shared" si="150"/>
        <v>3.1232292750201611</v>
      </c>
      <c r="Q600" s="191">
        <f t="shared" si="150"/>
        <v>1.4406940077839203</v>
      </c>
      <c r="R600" s="189">
        <f t="shared" si="151"/>
        <v>42780.5</v>
      </c>
      <c r="S600" s="191">
        <f t="shared" si="152"/>
        <v>3.1232292750201611</v>
      </c>
      <c r="T600" s="191">
        <f t="shared" si="152"/>
        <v>1.4406940077839203</v>
      </c>
      <c r="W600" s="187">
        <f t="shared" si="142"/>
        <v>2.8199999999999621</v>
      </c>
      <c r="AA600" s="188">
        <f t="shared" si="140"/>
        <v>0.25</v>
      </c>
      <c r="AB600" s="188">
        <f t="shared" si="141"/>
        <v>2.8199999999999621</v>
      </c>
      <c r="AC600" s="165">
        <f t="shared" si="139"/>
        <v>100000</v>
      </c>
    </row>
    <row r="601" spans="1:29" ht="12" customHeight="1" x14ac:dyDescent="0.25">
      <c r="A601" s="170" t="s">
        <v>1222</v>
      </c>
      <c r="B601" s="177">
        <v>507326</v>
      </c>
      <c r="C601" s="178">
        <v>158439.64000000001</v>
      </c>
      <c r="D601" s="179">
        <v>0</v>
      </c>
      <c r="E601" s="179">
        <v>12.422421560664995</v>
      </c>
      <c r="F601" s="180"/>
      <c r="G601" s="166">
        <f t="shared" si="144"/>
        <v>0</v>
      </c>
      <c r="H601" s="166">
        <f t="shared" si="145"/>
        <v>0</v>
      </c>
      <c r="I601" s="166">
        <f t="shared" si="146"/>
        <v>0</v>
      </c>
      <c r="J601" s="166">
        <f t="shared" si="143"/>
        <v>0</v>
      </c>
      <c r="L601" s="189">
        <f t="shared" si="147"/>
        <v>0</v>
      </c>
      <c r="M601" s="191">
        <f t="shared" si="148"/>
        <v>0</v>
      </c>
      <c r="N601" s="191">
        <f t="shared" si="148"/>
        <v>0</v>
      </c>
      <c r="O601" s="189">
        <f t="shared" si="149"/>
        <v>0</v>
      </c>
      <c r="P601" s="191">
        <f t="shared" si="150"/>
        <v>0</v>
      </c>
      <c r="Q601" s="191">
        <f t="shared" si="150"/>
        <v>0</v>
      </c>
      <c r="R601" s="189">
        <f t="shared" si="151"/>
        <v>0</v>
      </c>
      <c r="S601" s="191">
        <f t="shared" si="152"/>
        <v>0</v>
      </c>
      <c r="T601" s="191">
        <f t="shared" si="152"/>
        <v>0</v>
      </c>
      <c r="W601" s="187">
        <f t="shared" si="142"/>
        <v>2.824999999999962</v>
      </c>
      <c r="AA601" s="188">
        <f t="shared" si="140"/>
        <v>0.25</v>
      </c>
      <c r="AB601" s="188">
        <f t="shared" si="141"/>
        <v>2.824999999999962</v>
      </c>
      <c r="AC601" s="165">
        <f t="shared" si="139"/>
        <v>100000</v>
      </c>
    </row>
    <row r="602" spans="1:29" ht="12" customHeight="1" x14ac:dyDescent="0.25">
      <c r="A602" s="170" t="s">
        <v>1223</v>
      </c>
      <c r="B602" s="177">
        <v>507342</v>
      </c>
      <c r="C602" s="178">
        <v>1664166.67</v>
      </c>
      <c r="D602" s="179">
        <v>1.3505858761129979</v>
      </c>
      <c r="E602" s="179">
        <v>7.6720813066157616</v>
      </c>
      <c r="F602" s="180"/>
      <c r="G602" s="166">
        <f t="shared" si="144"/>
        <v>0</v>
      </c>
      <c r="H602" s="166">
        <f t="shared" si="145"/>
        <v>0</v>
      </c>
      <c r="I602" s="166">
        <f t="shared" si="146"/>
        <v>0</v>
      </c>
      <c r="J602" s="166">
        <f t="shared" si="143"/>
        <v>0</v>
      </c>
      <c r="L602" s="189">
        <f t="shared" si="147"/>
        <v>0</v>
      </c>
      <c r="M602" s="191">
        <f t="shared" si="148"/>
        <v>0</v>
      </c>
      <c r="N602" s="191">
        <f t="shared" si="148"/>
        <v>0</v>
      </c>
      <c r="O602" s="189">
        <f t="shared" si="149"/>
        <v>0</v>
      </c>
      <c r="P602" s="191">
        <f t="shared" si="150"/>
        <v>0</v>
      </c>
      <c r="Q602" s="191">
        <f t="shared" si="150"/>
        <v>0</v>
      </c>
      <c r="R602" s="189">
        <f t="shared" si="151"/>
        <v>0</v>
      </c>
      <c r="S602" s="191">
        <f t="shared" si="152"/>
        <v>0</v>
      </c>
      <c r="T602" s="191">
        <f t="shared" si="152"/>
        <v>0</v>
      </c>
      <c r="W602" s="187">
        <f t="shared" si="142"/>
        <v>2.8299999999999619</v>
      </c>
      <c r="AA602" s="188">
        <f t="shared" si="140"/>
        <v>0.25</v>
      </c>
      <c r="AB602" s="188">
        <f t="shared" si="141"/>
        <v>2.8299999999999619</v>
      </c>
      <c r="AC602" s="165">
        <f t="shared" si="139"/>
        <v>100000</v>
      </c>
    </row>
    <row r="603" spans="1:29" ht="12" customHeight="1" x14ac:dyDescent="0.25">
      <c r="A603" s="170" t="s">
        <v>1224</v>
      </c>
      <c r="B603" s="177">
        <v>507351</v>
      </c>
      <c r="C603" s="178">
        <v>205177.39</v>
      </c>
      <c r="D603" s="179">
        <v>16.15855918627291</v>
      </c>
      <c r="E603" s="179">
        <v>3.2104024717343367</v>
      </c>
      <c r="F603" s="180"/>
      <c r="G603" s="166">
        <f t="shared" si="144"/>
        <v>0</v>
      </c>
      <c r="H603" s="166">
        <f t="shared" si="145"/>
        <v>0</v>
      </c>
      <c r="I603" s="166">
        <f t="shared" si="146"/>
        <v>0</v>
      </c>
      <c r="J603" s="166">
        <f t="shared" si="143"/>
        <v>0</v>
      </c>
      <c r="L603" s="189">
        <f t="shared" si="147"/>
        <v>0</v>
      </c>
      <c r="M603" s="191">
        <f t="shared" si="148"/>
        <v>0</v>
      </c>
      <c r="N603" s="191">
        <f t="shared" si="148"/>
        <v>0</v>
      </c>
      <c r="O603" s="189">
        <f t="shared" si="149"/>
        <v>0</v>
      </c>
      <c r="P603" s="191">
        <f t="shared" si="150"/>
        <v>0</v>
      </c>
      <c r="Q603" s="191">
        <f t="shared" si="150"/>
        <v>0</v>
      </c>
      <c r="R603" s="189">
        <f t="shared" si="151"/>
        <v>0</v>
      </c>
      <c r="S603" s="191">
        <f t="shared" si="152"/>
        <v>0</v>
      </c>
      <c r="T603" s="191">
        <f t="shared" si="152"/>
        <v>0</v>
      </c>
      <c r="W603" s="187">
        <f t="shared" si="142"/>
        <v>2.8349999999999618</v>
      </c>
      <c r="AA603" s="188">
        <f t="shared" si="140"/>
        <v>0.25</v>
      </c>
      <c r="AB603" s="188">
        <f t="shared" si="141"/>
        <v>2.8349999999999618</v>
      </c>
      <c r="AC603" s="165">
        <f t="shared" si="139"/>
        <v>100000</v>
      </c>
    </row>
    <row r="604" spans="1:29" ht="12" customHeight="1" x14ac:dyDescent="0.25">
      <c r="A604" s="170" t="s">
        <v>1225</v>
      </c>
      <c r="B604" s="177">
        <v>507369</v>
      </c>
      <c r="C604" s="178">
        <v>203522.21</v>
      </c>
      <c r="D604" s="179">
        <v>46.480288318410082</v>
      </c>
      <c r="E604" s="179">
        <v>8.6456018731321755</v>
      </c>
      <c r="F604" s="180"/>
      <c r="G604" s="166">
        <f t="shared" si="144"/>
        <v>0</v>
      </c>
      <c r="H604" s="166">
        <f t="shared" si="145"/>
        <v>0</v>
      </c>
      <c r="I604" s="166">
        <f t="shared" si="146"/>
        <v>0</v>
      </c>
      <c r="J604" s="166">
        <f t="shared" si="143"/>
        <v>0</v>
      </c>
      <c r="L604" s="189">
        <f t="shared" si="147"/>
        <v>0</v>
      </c>
      <c r="M604" s="191">
        <f t="shared" si="148"/>
        <v>0</v>
      </c>
      <c r="N604" s="191">
        <f t="shared" si="148"/>
        <v>0</v>
      </c>
      <c r="O604" s="189">
        <f t="shared" si="149"/>
        <v>0</v>
      </c>
      <c r="P604" s="191">
        <f t="shared" si="150"/>
        <v>0</v>
      </c>
      <c r="Q604" s="191">
        <f t="shared" si="150"/>
        <v>0</v>
      </c>
      <c r="R604" s="189">
        <f t="shared" si="151"/>
        <v>0</v>
      </c>
      <c r="S604" s="191">
        <f t="shared" si="152"/>
        <v>0</v>
      </c>
      <c r="T604" s="191">
        <f t="shared" si="152"/>
        <v>0</v>
      </c>
      <c r="W604" s="187">
        <f t="shared" si="142"/>
        <v>2.8399999999999617</v>
      </c>
      <c r="AA604" s="188">
        <f t="shared" si="140"/>
        <v>0.25</v>
      </c>
      <c r="AB604" s="188">
        <f t="shared" si="141"/>
        <v>2.8399999999999617</v>
      </c>
      <c r="AC604" s="165">
        <f t="shared" si="139"/>
        <v>100000</v>
      </c>
    </row>
    <row r="605" spans="1:29" ht="12" customHeight="1" x14ac:dyDescent="0.25">
      <c r="A605" s="170" t="s">
        <v>1226</v>
      </c>
      <c r="B605" s="177">
        <v>507385</v>
      </c>
      <c r="C605" s="178">
        <v>462854.28</v>
      </c>
      <c r="D605" s="179">
        <v>19.349502396304942</v>
      </c>
      <c r="E605" s="179">
        <v>10.738036169828655</v>
      </c>
      <c r="F605" s="180"/>
      <c r="G605" s="166">
        <f t="shared" si="144"/>
        <v>0</v>
      </c>
      <c r="H605" s="166">
        <f t="shared" si="145"/>
        <v>0</v>
      </c>
      <c r="I605" s="166">
        <f t="shared" si="146"/>
        <v>0</v>
      </c>
      <c r="J605" s="166">
        <f t="shared" si="143"/>
        <v>0</v>
      </c>
      <c r="L605" s="189">
        <f t="shared" si="147"/>
        <v>0</v>
      </c>
      <c r="M605" s="191">
        <f t="shared" si="148"/>
        <v>0</v>
      </c>
      <c r="N605" s="191">
        <f t="shared" si="148"/>
        <v>0</v>
      </c>
      <c r="O605" s="189">
        <f t="shared" si="149"/>
        <v>0</v>
      </c>
      <c r="P605" s="191">
        <f t="shared" si="150"/>
        <v>0</v>
      </c>
      <c r="Q605" s="191">
        <f t="shared" si="150"/>
        <v>0</v>
      </c>
      <c r="R605" s="189">
        <f t="shared" si="151"/>
        <v>0</v>
      </c>
      <c r="S605" s="191">
        <f t="shared" si="152"/>
        <v>0</v>
      </c>
      <c r="T605" s="191">
        <f t="shared" si="152"/>
        <v>0</v>
      </c>
      <c r="W605" s="187">
        <f t="shared" si="142"/>
        <v>2.8449999999999616</v>
      </c>
      <c r="AA605" s="188">
        <f t="shared" si="140"/>
        <v>0.25</v>
      </c>
      <c r="AB605" s="188">
        <f t="shared" si="141"/>
        <v>2.8449999999999616</v>
      </c>
      <c r="AC605" s="165">
        <f t="shared" si="139"/>
        <v>100000</v>
      </c>
    </row>
    <row r="606" spans="1:29" ht="12" customHeight="1" x14ac:dyDescent="0.25">
      <c r="A606" s="170" t="s">
        <v>1227</v>
      </c>
      <c r="B606" s="177">
        <v>507393</v>
      </c>
      <c r="C606" s="178">
        <v>44131.31</v>
      </c>
      <c r="D606" s="179">
        <v>0</v>
      </c>
      <c r="E606" s="179">
        <v>9.1590301760813356E-2</v>
      </c>
      <c r="F606" s="180"/>
      <c r="G606" s="166">
        <f t="shared" si="144"/>
        <v>0</v>
      </c>
      <c r="H606" s="166">
        <f t="shared" si="145"/>
        <v>0</v>
      </c>
      <c r="I606" s="166">
        <f t="shared" si="146"/>
        <v>0</v>
      </c>
      <c r="J606" s="166">
        <f t="shared" si="143"/>
        <v>0</v>
      </c>
      <c r="L606" s="189">
        <f t="shared" si="147"/>
        <v>0</v>
      </c>
      <c r="M606" s="191">
        <f t="shared" si="148"/>
        <v>0</v>
      </c>
      <c r="N606" s="191">
        <f t="shared" si="148"/>
        <v>0</v>
      </c>
      <c r="O606" s="189">
        <f t="shared" si="149"/>
        <v>0</v>
      </c>
      <c r="P606" s="191">
        <f t="shared" si="150"/>
        <v>0</v>
      </c>
      <c r="Q606" s="191">
        <f t="shared" si="150"/>
        <v>0</v>
      </c>
      <c r="R606" s="189">
        <f t="shared" si="151"/>
        <v>0</v>
      </c>
      <c r="S606" s="191">
        <f t="shared" si="152"/>
        <v>0</v>
      </c>
      <c r="T606" s="191">
        <f t="shared" si="152"/>
        <v>0</v>
      </c>
      <c r="W606" s="187">
        <f t="shared" si="142"/>
        <v>2.8499999999999615</v>
      </c>
      <c r="AA606" s="188">
        <f t="shared" si="140"/>
        <v>0.25</v>
      </c>
      <c r="AB606" s="188">
        <f t="shared" si="141"/>
        <v>2.8499999999999615</v>
      </c>
      <c r="AC606" s="165">
        <f t="shared" si="139"/>
        <v>100000</v>
      </c>
    </row>
    <row r="607" spans="1:29" ht="12" customHeight="1" x14ac:dyDescent="0.25">
      <c r="A607" s="170" t="s">
        <v>1228</v>
      </c>
      <c r="B607" s="177">
        <v>507407</v>
      </c>
      <c r="C607" s="178">
        <v>49454.94</v>
      </c>
      <c r="D607" s="179">
        <v>0</v>
      </c>
      <c r="E607" s="179">
        <v>0</v>
      </c>
      <c r="F607" s="180"/>
      <c r="G607" s="166">
        <f t="shared" si="144"/>
        <v>0</v>
      </c>
      <c r="H607" s="166">
        <f t="shared" si="145"/>
        <v>0</v>
      </c>
      <c r="I607" s="166">
        <f t="shared" si="146"/>
        <v>0</v>
      </c>
      <c r="J607" s="166">
        <f t="shared" si="143"/>
        <v>0</v>
      </c>
      <c r="L607" s="189">
        <f t="shared" si="147"/>
        <v>0</v>
      </c>
      <c r="M607" s="191">
        <f t="shared" si="148"/>
        <v>0</v>
      </c>
      <c r="N607" s="191">
        <f t="shared" si="148"/>
        <v>0</v>
      </c>
      <c r="O607" s="189">
        <f t="shared" si="149"/>
        <v>0</v>
      </c>
      <c r="P607" s="191">
        <f t="shared" si="150"/>
        <v>0</v>
      </c>
      <c r="Q607" s="191">
        <f t="shared" si="150"/>
        <v>0</v>
      </c>
      <c r="R607" s="189">
        <f t="shared" si="151"/>
        <v>0</v>
      </c>
      <c r="S607" s="191">
        <f t="shared" si="152"/>
        <v>0</v>
      </c>
      <c r="T607" s="191">
        <f t="shared" si="152"/>
        <v>0</v>
      </c>
      <c r="W607" s="187">
        <f t="shared" si="142"/>
        <v>2.8549999999999613</v>
      </c>
      <c r="AA607" s="188">
        <f t="shared" si="140"/>
        <v>0.25</v>
      </c>
      <c r="AB607" s="188">
        <f t="shared" si="141"/>
        <v>2.8549999999999613</v>
      </c>
      <c r="AC607" s="165">
        <f t="shared" si="139"/>
        <v>100000</v>
      </c>
    </row>
    <row r="608" spans="1:29" ht="12" customHeight="1" x14ac:dyDescent="0.25">
      <c r="A608" s="170" t="s">
        <v>1229</v>
      </c>
      <c r="B608" s="177">
        <v>507415</v>
      </c>
      <c r="C608" s="178">
        <v>630481.31999999995</v>
      </c>
      <c r="D608" s="179">
        <v>0</v>
      </c>
      <c r="E608" s="179">
        <v>0</v>
      </c>
      <c r="F608" s="180"/>
      <c r="G608" s="166">
        <f t="shared" si="144"/>
        <v>0</v>
      </c>
      <c r="H608" s="166">
        <f t="shared" si="145"/>
        <v>0</v>
      </c>
      <c r="I608" s="166">
        <f t="shared" si="146"/>
        <v>0</v>
      </c>
      <c r="J608" s="166">
        <f t="shared" si="143"/>
        <v>0</v>
      </c>
      <c r="L608" s="189">
        <f t="shared" si="147"/>
        <v>0</v>
      </c>
      <c r="M608" s="191">
        <f t="shared" si="148"/>
        <v>0</v>
      </c>
      <c r="N608" s="191">
        <f t="shared" si="148"/>
        <v>0</v>
      </c>
      <c r="O608" s="189">
        <f t="shared" si="149"/>
        <v>0</v>
      </c>
      <c r="P608" s="191">
        <f t="shared" si="150"/>
        <v>0</v>
      </c>
      <c r="Q608" s="191">
        <f t="shared" si="150"/>
        <v>0</v>
      </c>
      <c r="R608" s="189">
        <f t="shared" si="151"/>
        <v>0</v>
      </c>
      <c r="S608" s="191">
        <f t="shared" si="152"/>
        <v>0</v>
      </c>
      <c r="T608" s="191">
        <f t="shared" si="152"/>
        <v>0</v>
      </c>
      <c r="W608" s="187">
        <f t="shared" si="142"/>
        <v>2.8599999999999612</v>
      </c>
      <c r="AA608" s="188">
        <f t="shared" si="140"/>
        <v>0.25</v>
      </c>
      <c r="AB608" s="188">
        <f t="shared" si="141"/>
        <v>2.8599999999999612</v>
      </c>
      <c r="AC608" s="165">
        <f t="shared" si="139"/>
        <v>100000</v>
      </c>
    </row>
    <row r="609" spans="1:29" ht="12" customHeight="1" x14ac:dyDescent="0.25">
      <c r="A609" s="170" t="s">
        <v>1230</v>
      </c>
      <c r="B609" s="177">
        <v>507431</v>
      </c>
      <c r="C609" s="178">
        <v>1524210.57</v>
      </c>
      <c r="D609" s="179">
        <v>0</v>
      </c>
      <c r="E609" s="179">
        <v>0</v>
      </c>
      <c r="F609" s="180"/>
      <c r="G609" s="166">
        <f t="shared" si="144"/>
        <v>0</v>
      </c>
      <c r="H609" s="166">
        <f t="shared" si="145"/>
        <v>0</v>
      </c>
      <c r="I609" s="166">
        <f t="shared" si="146"/>
        <v>0</v>
      </c>
      <c r="J609" s="166">
        <f t="shared" si="143"/>
        <v>0</v>
      </c>
      <c r="L609" s="189">
        <f t="shared" si="147"/>
        <v>0</v>
      </c>
      <c r="M609" s="191">
        <f t="shared" si="148"/>
        <v>0</v>
      </c>
      <c r="N609" s="191">
        <f t="shared" si="148"/>
        <v>0</v>
      </c>
      <c r="O609" s="189">
        <f t="shared" si="149"/>
        <v>0</v>
      </c>
      <c r="P609" s="191">
        <f t="shared" si="150"/>
        <v>0</v>
      </c>
      <c r="Q609" s="191">
        <f t="shared" si="150"/>
        <v>0</v>
      </c>
      <c r="R609" s="189">
        <f t="shared" si="151"/>
        <v>0</v>
      </c>
      <c r="S609" s="191">
        <f t="shared" si="152"/>
        <v>0</v>
      </c>
      <c r="T609" s="191">
        <f t="shared" si="152"/>
        <v>0</v>
      </c>
      <c r="W609" s="187">
        <f t="shared" si="142"/>
        <v>2.8649999999999611</v>
      </c>
      <c r="AA609" s="188">
        <f t="shared" si="140"/>
        <v>0.25</v>
      </c>
      <c r="AB609" s="188">
        <f t="shared" si="141"/>
        <v>2.8649999999999611</v>
      </c>
      <c r="AC609" s="165">
        <f t="shared" si="139"/>
        <v>100000</v>
      </c>
    </row>
    <row r="610" spans="1:29" ht="12" customHeight="1" x14ac:dyDescent="0.25">
      <c r="A610" s="170" t="s">
        <v>1231</v>
      </c>
      <c r="B610" s="177">
        <v>507440</v>
      </c>
      <c r="C610" s="178">
        <v>17420511.030000001</v>
      </c>
      <c r="D610" s="179">
        <v>23.354199845192483</v>
      </c>
      <c r="E610" s="179">
        <v>6.3578967809419069</v>
      </c>
      <c r="F610" s="180"/>
      <c r="G610" s="166">
        <f t="shared" si="144"/>
        <v>0</v>
      </c>
      <c r="H610" s="166">
        <f t="shared" si="145"/>
        <v>0</v>
      </c>
      <c r="I610" s="166">
        <f t="shared" si="146"/>
        <v>0</v>
      </c>
      <c r="J610" s="166">
        <f t="shared" si="143"/>
        <v>0</v>
      </c>
      <c r="L610" s="189">
        <f t="shared" si="147"/>
        <v>0</v>
      </c>
      <c r="M610" s="191">
        <f t="shared" si="148"/>
        <v>0</v>
      </c>
      <c r="N610" s="191">
        <f t="shared" si="148"/>
        <v>0</v>
      </c>
      <c r="O610" s="189">
        <f t="shared" si="149"/>
        <v>0</v>
      </c>
      <c r="P610" s="191">
        <f t="shared" si="150"/>
        <v>0</v>
      </c>
      <c r="Q610" s="191">
        <f t="shared" si="150"/>
        <v>0</v>
      </c>
      <c r="R610" s="189">
        <f t="shared" si="151"/>
        <v>0</v>
      </c>
      <c r="S610" s="191">
        <f t="shared" si="152"/>
        <v>0</v>
      </c>
      <c r="T610" s="191">
        <f t="shared" si="152"/>
        <v>0</v>
      </c>
      <c r="W610" s="187">
        <f t="shared" si="142"/>
        <v>2.869999999999961</v>
      </c>
      <c r="AA610" s="188">
        <f t="shared" si="140"/>
        <v>0.25</v>
      </c>
      <c r="AB610" s="188">
        <f t="shared" si="141"/>
        <v>2.869999999999961</v>
      </c>
      <c r="AC610" s="165">
        <f t="shared" si="139"/>
        <v>100000</v>
      </c>
    </row>
    <row r="611" spans="1:29" ht="12" customHeight="1" x14ac:dyDescent="0.25">
      <c r="A611" s="170" t="s">
        <v>1232</v>
      </c>
      <c r="B611" s="177">
        <v>507466</v>
      </c>
      <c r="C611" s="178">
        <v>346812.57999999996</v>
      </c>
      <c r="D611" s="179">
        <v>0</v>
      </c>
      <c r="E611" s="179">
        <v>5.233893188072936</v>
      </c>
      <c r="F611" s="180"/>
      <c r="G611" s="166">
        <f t="shared" si="144"/>
        <v>0</v>
      </c>
      <c r="H611" s="166">
        <f t="shared" si="145"/>
        <v>0</v>
      </c>
      <c r="I611" s="166">
        <f t="shared" si="146"/>
        <v>0</v>
      </c>
      <c r="J611" s="166">
        <f t="shared" si="143"/>
        <v>0</v>
      </c>
      <c r="L611" s="189">
        <f t="shared" si="147"/>
        <v>0</v>
      </c>
      <c r="M611" s="191">
        <f t="shared" si="148"/>
        <v>0</v>
      </c>
      <c r="N611" s="191">
        <f t="shared" si="148"/>
        <v>0</v>
      </c>
      <c r="O611" s="189">
        <f t="shared" si="149"/>
        <v>0</v>
      </c>
      <c r="P611" s="191">
        <f t="shared" si="150"/>
        <v>0</v>
      </c>
      <c r="Q611" s="191">
        <f t="shared" si="150"/>
        <v>0</v>
      </c>
      <c r="R611" s="189">
        <f t="shared" si="151"/>
        <v>0</v>
      </c>
      <c r="S611" s="191">
        <f t="shared" si="152"/>
        <v>0</v>
      </c>
      <c r="T611" s="191">
        <f t="shared" si="152"/>
        <v>0</v>
      </c>
      <c r="W611" s="187">
        <f t="shared" si="142"/>
        <v>2.8749999999999609</v>
      </c>
      <c r="AA611" s="188">
        <f t="shared" si="140"/>
        <v>0.25</v>
      </c>
      <c r="AB611" s="188">
        <f t="shared" si="141"/>
        <v>2.8749999999999609</v>
      </c>
      <c r="AC611" s="165">
        <f t="shared" si="139"/>
        <v>100000</v>
      </c>
    </row>
    <row r="612" spans="1:29" ht="12" customHeight="1" x14ac:dyDescent="0.25">
      <c r="A612" s="170" t="s">
        <v>1233</v>
      </c>
      <c r="B612" s="177">
        <v>507482</v>
      </c>
      <c r="C612" s="178">
        <v>791119.84</v>
      </c>
      <c r="D612" s="179">
        <v>4.7554476702290742</v>
      </c>
      <c r="E612" s="179">
        <v>5.6015748511628791</v>
      </c>
      <c r="F612" s="180"/>
      <c r="G612" s="166">
        <f t="shared" si="144"/>
        <v>0</v>
      </c>
      <c r="H612" s="166">
        <f t="shared" si="145"/>
        <v>0</v>
      </c>
      <c r="I612" s="166">
        <f t="shared" si="146"/>
        <v>0</v>
      </c>
      <c r="J612" s="166">
        <f t="shared" si="143"/>
        <v>0</v>
      </c>
      <c r="L612" s="189">
        <f t="shared" si="147"/>
        <v>0</v>
      </c>
      <c r="M612" s="191">
        <f t="shared" si="148"/>
        <v>0</v>
      </c>
      <c r="N612" s="191">
        <f t="shared" si="148"/>
        <v>0</v>
      </c>
      <c r="O612" s="189">
        <f t="shared" si="149"/>
        <v>0</v>
      </c>
      <c r="P612" s="191">
        <f t="shared" si="150"/>
        <v>0</v>
      </c>
      <c r="Q612" s="191">
        <f t="shared" si="150"/>
        <v>0</v>
      </c>
      <c r="R612" s="189">
        <f t="shared" si="151"/>
        <v>0</v>
      </c>
      <c r="S612" s="191">
        <f t="shared" si="152"/>
        <v>0</v>
      </c>
      <c r="T612" s="191">
        <f t="shared" si="152"/>
        <v>0</v>
      </c>
      <c r="W612" s="187">
        <f t="shared" si="142"/>
        <v>2.8799999999999608</v>
      </c>
      <c r="AA612" s="188">
        <f t="shared" si="140"/>
        <v>0.25</v>
      </c>
      <c r="AB612" s="188">
        <f t="shared" si="141"/>
        <v>2.8799999999999608</v>
      </c>
      <c r="AC612" s="165">
        <f t="shared" ref="AC612:AC636" si="153">$C$1</f>
        <v>100000</v>
      </c>
    </row>
    <row r="613" spans="1:29" ht="12" customHeight="1" x14ac:dyDescent="0.25">
      <c r="A613" s="170" t="s">
        <v>1234</v>
      </c>
      <c r="B613" s="177">
        <v>507491</v>
      </c>
      <c r="C613" s="178">
        <v>313941.83</v>
      </c>
      <c r="D613" s="179">
        <v>0</v>
      </c>
      <c r="E613" s="179">
        <v>0</v>
      </c>
      <c r="F613" s="180"/>
      <c r="G613" s="166">
        <f t="shared" si="144"/>
        <v>0</v>
      </c>
      <c r="H613" s="166">
        <f t="shared" si="145"/>
        <v>0</v>
      </c>
      <c r="I613" s="166">
        <f t="shared" si="146"/>
        <v>0</v>
      </c>
      <c r="J613" s="166">
        <f t="shared" si="143"/>
        <v>0</v>
      </c>
      <c r="L613" s="189">
        <f t="shared" si="147"/>
        <v>0</v>
      </c>
      <c r="M613" s="191">
        <f t="shared" si="148"/>
        <v>0</v>
      </c>
      <c r="N613" s="191">
        <f t="shared" si="148"/>
        <v>0</v>
      </c>
      <c r="O613" s="189">
        <f t="shared" si="149"/>
        <v>0</v>
      </c>
      <c r="P613" s="191">
        <f t="shared" si="150"/>
        <v>0</v>
      </c>
      <c r="Q613" s="191">
        <f t="shared" si="150"/>
        <v>0</v>
      </c>
      <c r="R613" s="189">
        <f t="shared" si="151"/>
        <v>0</v>
      </c>
      <c r="S613" s="191">
        <f t="shared" si="152"/>
        <v>0</v>
      </c>
      <c r="T613" s="191">
        <f t="shared" si="152"/>
        <v>0</v>
      </c>
      <c r="W613" s="187">
        <f t="shared" si="142"/>
        <v>2.8849999999999607</v>
      </c>
      <c r="AA613" s="188">
        <f t="shared" ref="AA613:AA636" si="154">$E$1/100</f>
        <v>0.25</v>
      </c>
      <c r="AB613" s="188">
        <f t="shared" ref="AB613:AB636" si="155">W613</f>
        <v>2.8849999999999607</v>
      </c>
      <c r="AC613" s="165">
        <f t="shared" si="153"/>
        <v>100000</v>
      </c>
    </row>
    <row r="614" spans="1:29" ht="12" customHeight="1" x14ac:dyDescent="0.25">
      <c r="A614" s="170" t="s">
        <v>1235</v>
      </c>
      <c r="B614" s="177">
        <v>507512</v>
      </c>
      <c r="C614" s="178">
        <v>1069051</v>
      </c>
      <c r="D614" s="179">
        <v>11.263132441763771</v>
      </c>
      <c r="E614" s="179">
        <v>7.3657402687056086</v>
      </c>
      <c r="F614" s="180"/>
      <c r="G614" s="166">
        <f t="shared" si="144"/>
        <v>0</v>
      </c>
      <c r="H614" s="166">
        <f t="shared" si="145"/>
        <v>0</v>
      </c>
      <c r="I614" s="166">
        <f t="shared" si="146"/>
        <v>0</v>
      </c>
      <c r="J614" s="166">
        <f t="shared" si="143"/>
        <v>0</v>
      </c>
      <c r="L614" s="189">
        <f t="shared" si="147"/>
        <v>0</v>
      </c>
      <c r="M614" s="191">
        <f t="shared" si="148"/>
        <v>0</v>
      </c>
      <c r="N614" s="191">
        <f t="shared" si="148"/>
        <v>0</v>
      </c>
      <c r="O614" s="189">
        <f t="shared" si="149"/>
        <v>0</v>
      </c>
      <c r="P614" s="191">
        <f t="shared" si="150"/>
        <v>0</v>
      </c>
      <c r="Q614" s="191">
        <f t="shared" si="150"/>
        <v>0</v>
      </c>
      <c r="R614" s="189">
        <f t="shared" si="151"/>
        <v>0</v>
      </c>
      <c r="S614" s="191">
        <f t="shared" si="152"/>
        <v>0</v>
      </c>
      <c r="T614" s="191">
        <f t="shared" si="152"/>
        <v>0</v>
      </c>
      <c r="W614" s="187">
        <f t="shared" si="142"/>
        <v>2.8899999999999606</v>
      </c>
      <c r="AA614" s="188">
        <f t="shared" si="154"/>
        <v>0.25</v>
      </c>
      <c r="AB614" s="188">
        <f t="shared" si="155"/>
        <v>2.8899999999999606</v>
      </c>
      <c r="AC614" s="165">
        <f t="shared" si="153"/>
        <v>100000</v>
      </c>
    </row>
    <row r="615" spans="1:29" ht="12" customHeight="1" x14ac:dyDescent="0.25">
      <c r="A615" s="170" t="s">
        <v>1236</v>
      </c>
      <c r="B615" s="177">
        <v>507521</v>
      </c>
      <c r="C615" s="178">
        <v>233948.42</v>
      </c>
      <c r="D615" s="179">
        <v>0</v>
      </c>
      <c r="E615" s="179">
        <v>0</v>
      </c>
      <c r="F615" s="180"/>
      <c r="G615" s="166">
        <f t="shared" si="144"/>
        <v>0</v>
      </c>
      <c r="H615" s="166">
        <f t="shared" si="145"/>
        <v>0</v>
      </c>
      <c r="I615" s="166">
        <f t="shared" si="146"/>
        <v>0</v>
      </c>
      <c r="J615" s="166">
        <f t="shared" si="143"/>
        <v>0</v>
      </c>
      <c r="L615" s="189">
        <f t="shared" si="147"/>
        <v>0</v>
      </c>
      <c r="M615" s="191">
        <f t="shared" si="148"/>
        <v>0</v>
      </c>
      <c r="N615" s="191">
        <f t="shared" si="148"/>
        <v>0</v>
      </c>
      <c r="O615" s="189">
        <f t="shared" si="149"/>
        <v>0</v>
      </c>
      <c r="P615" s="191">
        <f t="shared" si="150"/>
        <v>0</v>
      </c>
      <c r="Q615" s="191">
        <f t="shared" si="150"/>
        <v>0</v>
      </c>
      <c r="R615" s="189">
        <f t="shared" si="151"/>
        <v>0</v>
      </c>
      <c r="S615" s="191">
        <f t="shared" si="152"/>
        <v>0</v>
      </c>
      <c r="T615" s="191">
        <f t="shared" si="152"/>
        <v>0</v>
      </c>
      <c r="W615" s="187">
        <f t="shared" si="142"/>
        <v>2.8949999999999605</v>
      </c>
      <c r="AA615" s="188">
        <f t="shared" si="154"/>
        <v>0.25</v>
      </c>
      <c r="AB615" s="188">
        <f t="shared" si="155"/>
        <v>2.8949999999999605</v>
      </c>
      <c r="AC615" s="165">
        <f t="shared" si="153"/>
        <v>100000</v>
      </c>
    </row>
    <row r="616" spans="1:29" ht="12" customHeight="1" x14ac:dyDescent="0.25">
      <c r="A616" s="170" t="s">
        <v>1237</v>
      </c>
      <c r="B616" s="177">
        <v>507539</v>
      </c>
      <c r="C616" s="178">
        <v>12074.65</v>
      </c>
      <c r="D616" s="179">
        <v>0</v>
      </c>
      <c r="E616" s="179">
        <v>0</v>
      </c>
      <c r="F616" s="180"/>
      <c r="G616" s="166">
        <f t="shared" si="144"/>
        <v>0</v>
      </c>
      <c r="H616" s="166">
        <f t="shared" si="145"/>
        <v>0</v>
      </c>
      <c r="I616" s="166">
        <f t="shared" si="146"/>
        <v>0</v>
      </c>
      <c r="J616" s="166">
        <f t="shared" si="143"/>
        <v>0</v>
      </c>
      <c r="L616" s="189">
        <f t="shared" si="147"/>
        <v>0</v>
      </c>
      <c r="M616" s="191">
        <f t="shared" si="148"/>
        <v>0</v>
      </c>
      <c r="N616" s="191">
        <f t="shared" si="148"/>
        <v>0</v>
      </c>
      <c r="O616" s="189">
        <f t="shared" si="149"/>
        <v>0</v>
      </c>
      <c r="P616" s="191">
        <f t="shared" si="150"/>
        <v>0</v>
      </c>
      <c r="Q616" s="191">
        <f t="shared" si="150"/>
        <v>0</v>
      </c>
      <c r="R616" s="189">
        <f t="shared" si="151"/>
        <v>0</v>
      </c>
      <c r="S616" s="191">
        <f t="shared" si="152"/>
        <v>0</v>
      </c>
      <c r="T616" s="191">
        <f t="shared" si="152"/>
        <v>0</v>
      </c>
      <c r="W616" s="187">
        <f t="shared" si="142"/>
        <v>2.8999999999999604</v>
      </c>
      <c r="AA616" s="188">
        <f t="shared" si="154"/>
        <v>0.25</v>
      </c>
      <c r="AB616" s="188">
        <f t="shared" si="155"/>
        <v>2.8999999999999604</v>
      </c>
      <c r="AC616" s="165">
        <f t="shared" si="153"/>
        <v>100000</v>
      </c>
    </row>
    <row r="617" spans="1:29" ht="12" customHeight="1" x14ac:dyDescent="0.25">
      <c r="A617" s="170" t="s">
        <v>1238</v>
      </c>
      <c r="B617" s="177">
        <v>507555</v>
      </c>
      <c r="C617" s="178">
        <v>1699623.46</v>
      </c>
      <c r="D617" s="179">
        <v>16.596205373630227</v>
      </c>
      <c r="E617" s="179">
        <v>3.7285858598350958</v>
      </c>
      <c r="F617" s="180"/>
      <c r="G617" s="166">
        <f t="shared" si="144"/>
        <v>0</v>
      </c>
      <c r="H617" s="166">
        <f t="shared" si="145"/>
        <v>0</v>
      </c>
      <c r="I617" s="166">
        <f t="shared" si="146"/>
        <v>0</v>
      </c>
      <c r="J617" s="166">
        <f t="shared" si="143"/>
        <v>0</v>
      </c>
      <c r="L617" s="189">
        <f t="shared" si="147"/>
        <v>0</v>
      </c>
      <c r="M617" s="191">
        <f t="shared" si="148"/>
        <v>0</v>
      </c>
      <c r="N617" s="191">
        <f t="shared" si="148"/>
        <v>0</v>
      </c>
      <c r="O617" s="189">
        <f t="shared" si="149"/>
        <v>0</v>
      </c>
      <c r="P617" s="191">
        <f t="shared" si="150"/>
        <v>0</v>
      </c>
      <c r="Q617" s="191">
        <f t="shared" si="150"/>
        <v>0</v>
      </c>
      <c r="R617" s="189">
        <f t="shared" si="151"/>
        <v>0</v>
      </c>
      <c r="S617" s="191">
        <f t="shared" si="152"/>
        <v>0</v>
      </c>
      <c r="T617" s="191">
        <f t="shared" si="152"/>
        <v>0</v>
      </c>
      <c r="W617" s="187">
        <f t="shared" si="142"/>
        <v>2.9049999999999603</v>
      </c>
      <c r="AA617" s="188">
        <f t="shared" si="154"/>
        <v>0.25</v>
      </c>
      <c r="AB617" s="188">
        <f t="shared" si="155"/>
        <v>2.9049999999999603</v>
      </c>
      <c r="AC617" s="165">
        <f t="shared" si="153"/>
        <v>100000</v>
      </c>
    </row>
    <row r="618" spans="1:29" ht="12" customHeight="1" x14ac:dyDescent="0.25">
      <c r="A618" s="170" t="s">
        <v>1239</v>
      </c>
      <c r="B618" s="177">
        <v>507563</v>
      </c>
      <c r="C618" s="178">
        <v>585607.71</v>
      </c>
      <c r="D618" s="179">
        <v>102.17383579188191</v>
      </c>
      <c r="E618" s="179">
        <v>7.094394300238978</v>
      </c>
      <c r="F618" s="180"/>
      <c r="G618" s="166">
        <f t="shared" si="144"/>
        <v>1</v>
      </c>
      <c r="H618" s="166">
        <f t="shared" si="145"/>
        <v>0</v>
      </c>
      <c r="I618" s="166">
        <f t="shared" si="146"/>
        <v>0</v>
      </c>
      <c r="J618" s="166">
        <f t="shared" si="143"/>
        <v>1</v>
      </c>
      <c r="L618" s="189">
        <f t="shared" si="147"/>
        <v>585607.71</v>
      </c>
      <c r="M618" s="191">
        <f t="shared" si="148"/>
        <v>1.0217383579188191</v>
      </c>
      <c r="N618" s="191">
        <f t="shared" si="148"/>
        <v>7.0943943002389778E-2</v>
      </c>
      <c r="O618" s="189">
        <f t="shared" si="149"/>
        <v>0</v>
      </c>
      <c r="P618" s="191">
        <f t="shared" si="150"/>
        <v>0</v>
      </c>
      <c r="Q618" s="191">
        <f t="shared" si="150"/>
        <v>0</v>
      </c>
      <c r="R618" s="189">
        <f t="shared" si="151"/>
        <v>0</v>
      </c>
      <c r="S618" s="191">
        <f t="shared" si="152"/>
        <v>0</v>
      </c>
      <c r="T618" s="191">
        <f t="shared" si="152"/>
        <v>0</v>
      </c>
      <c r="W618" s="187">
        <f t="shared" si="142"/>
        <v>2.9099999999999602</v>
      </c>
      <c r="AA618" s="188">
        <f t="shared" si="154"/>
        <v>0.25</v>
      </c>
      <c r="AB618" s="188">
        <f t="shared" si="155"/>
        <v>2.9099999999999602</v>
      </c>
      <c r="AC618" s="165">
        <f t="shared" si="153"/>
        <v>100000</v>
      </c>
    </row>
    <row r="619" spans="1:29" ht="12" customHeight="1" x14ac:dyDescent="0.25">
      <c r="A619" s="170" t="s">
        <v>1240</v>
      </c>
      <c r="B619" s="177">
        <v>507571</v>
      </c>
      <c r="C619" s="178">
        <v>1100130.45</v>
      </c>
      <c r="D619" s="179">
        <v>0</v>
      </c>
      <c r="E619" s="179">
        <v>0.42843737304062446</v>
      </c>
      <c r="F619" s="180"/>
      <c r="G619" s="166">
        <f t="shared" si="144"/>
        <v>0</v>
      </c>
      <c r="H619" s="166">
        <f t="shared" si="145"/>
        <v>0</v>
      </c>
      <c r="I619" s="166">
        <f t="shared" si="146"/>
        <v>0</v>
      </c>
      <c r="J619" s="166">
        <f t="shared" si="143"/>
        <v>0</v>
      </c>
      <c r="L619" s="189">
        <f t="shared" si="147"/>
        <v>0</v>
      </c>
      <c r="M619" s="191">
        <f t="shared" si="148"/>
        <v>0</v>
      </c>
      <c r="N619" s="191">
        <f t="shared" si="148"/>
        <v>0</v>
      </c>
      <c r="O619" s="189">
        <f t="shared" si="149"/>
        <v>0</v>
      </c>
      <c r="P619" s="191">
        <f t="shared" si="150"/>
        <v>0</v>
      </c>
      <c r="Q619" s="191">
        <f t="shared" si="150"/>
        <v>0</v>
      </c>
      <c r="R619" s="189">
        <f t="shared" si="151"/>
        <v>0</v>
      </c>
      <c r="S619" s="191">
        <f t="shared" si="152"/>
        <v>0</v>
      </c>
      <c r="T619" s="191">
        <f t="shared" si="152"/>
        <v>0</v>
      </c>
      <c r="W619" s="187">
        <f t="shared" si="142"/>
        <v>2.9149999999999601</v>
      </c>
      <c r="AA619" s="188">
        <f t="shared" si="154"/>
        <v>0.25</v>
      </c>
      <c r="AB619" s="188">
        <f t="shared" si="155"/>
        <v>2.9149999999999601</v>
      </c>
      <c r="AC619" s="165">
        <f t="shared" si="153"/>
        <v>100000</v>
      </c>
    </row>
    <row r="620" spans="1:29" ht="12" customHeight="1" x14ac:dyDescent="0.25">
      <c r="A620" s="170" t="s">
        <v>1241</v>
      </c>
      <c r="B620" s="177">
        <v>507601</v>
      </c>
      <c r="C620" s="178">
        <v>1357228.3299999998</v>
      </c>
      <c r="D620" s="179">
        <v>2.751231990567129</v>
      </c>
      <c r="E620" s="179">
        <v>6.5750300098731378</v>
      </c>
      <c r="F620" s="180"/>
      <c r="G620" s="166">
        <f t="shared" si="144"/>
        <v>0</v>
      </c>
      <c r="H620" s="166">
        <f t="shared" si="145"/>
        <v>0</v>
      </c>
      <c r="I620" s="166">
        <f t="shared" si="146"/>
        <v>0</v>
      </c>
      <c r="J620" s="166">
        <f t="shared" si="143"/>
        <v>0</v>
      </c>
      <c r="L620" s="189">
        <f t="shared" si="147"/>
        <v>0</v>
      </c>
      <c r="M620" s="191">
        <f t="shared" si="148"/>
        <v>0</v>
      </c>
      <c r="N620" s="191">
        <f t="shared" si="148"/>
        <v>0</v>
      </c>
      <c r="O620" s="189">
        <f t="shared" si="149"/>
        <v>0</v>
      </c>
      <c r="P620" s="191">
        <f t="shared" si="150"/>
        <v>0</v>
      </c>
      <c r="Q620" s="191">
        <f t="shared" si="150"/>
        <v>0</v>
      </c>
      <c r="R620" s="189">
        <f t="shared" si="151"/>
        <v>0</v>
      </c>
      <c r="S620" s="191">
        <f t="shared" si="152"/>
        <v>0</v>
      </c>
      <c r="T620" s="191">
        <f t="shared" si="152"/>
        <v>0</v>
      </c>
      <c r="W620" s="187">
        <f t="shared" si="142"/>
        <v>2.91999999999996</v>
      </c>
      <c r="AA620" s="188">
        <f t="shared" si="154"/>
        <v>0.25</v>
      </c>
      <c r="AB620" s="188">
        <f t="shared" si="155"/>
        <v>2.91999999999996</v>
      </c>
      <c r="AC620" s="165">
        <f t="shared" si="153"/>
        <v>100000</v>
      </c>
    </row>
    <row r="621" spans="1:29" ht="12" customHeight="1" x14ac:dyDescent="0.25">
      <c r="A621" s="170" t="s">
        <v>1242</v>
      </c>
      <c r="B621" s="177">
        <v>507636</v>
      </c>
      <c r="C621" s="178">
        <v>1190458.24</v>
      </c>
      <c r="D621" s="179">
        <v>0</v>
      </c>
      <c r="E621" s="179">
        <v>0.78831828657845249</v>
      </c>
      <c r="F621" s="180"/>
      <c r="G621" s="166">
        <f t="shared" si="144"/>
        <v>0</v>
      </c>
      <c r="H621" s="166">
        <f t="shared" si="145"/>
        <v>0</v>
      </c>
      <c r="I621" s="166">
        <f t="shared" si="146"/>
        <v>0</v>
      </c>
      <c r="J621" s="166">
        <f t="shared" si="143"/>
        <v>0</v>
      </c>
      <c r="L621" s="189">
        <f t="shared" si="147"/>
        <v>0</v>
      </c>
      <c r="M621" s="191">
        <f t="shared" si="148"/>
        <v>0</v>
      </c>
      <c r="N621" s="191">
        <f t="shared" si="148"/>
        <v>0</v>
      </c>
      <c r="O621" s="189">
        <f t="shared" si="149"/>
        <v>0</v>
      </c>
      <c r="P621" s="191">
        <f t="shared" si="150"/>
        <v>0</v>
      </c>
      <c r="Q621" s="191">
        <f t="shared" si="150"/>
        <v>0</v>
      </c>
      <c r="R621" s="189">
        <f t="shared" si="151"/>
        <v>0</v>
      </c>
      <c r="S621" s="191">
        <f t="shared" si="152"/>
        <v>0</v>
      </c>
      <c r="T621" s="191">
        <f t="shared" si="152"/>
        <v>0</v>
      </c>
      <c r="W621" s="187">
        <f t="shared" si="142"/>
        <v>2.9249999999999599</v>
      </c>
      <c r="AA621" s="188">
        <f t="shared" si="154"/>
        <v>0.25</v>
      </c>
      <c r="AB621" s="188">
        <f t="shared" si="155"/>
        <v>2.9249999999999599</v>
      </c>
      <c r="AC621" s="165">
        <f t="shared" si="153"/>
        <v>100000</v>
      </c>
    </row>
    <row r="622" spans="1:29" ht="12" customHeight="1" x14ac:dyDescent="0.25">
      <c r="A622" s="170" t="s">
        <v>1243</v>
      </c>
      <c r="B622" s="177">
        <v>507661</v>
      </c>
      <c r="C622" s="178">
        <v>1157487.17</v>
      </c>
      <c r="D622" s="179">
        <v>2.6620070441039978</v>
      </c>
      <c r="E622" s="179">
        <v>3.9293152597103953</v>
      </c>
      <c r="F622" s="180"/>
      <c r="G622" s="166">
        <f t="shared" si="144"/>
        <v>0</v>
      </c>
      <c r="H622" s="166">
        <f t="shared" si="145"/>
        <v>0</v>
      </c>
      <c r="I622" s="166">
        <f t="shared" si="146"/>
        <v>0</v>
      </c>
      <c r="J622" s="166">
        <f t="shared" si="143"/>
        <v>0</v>
      </c>
      <c r="L622" s="189">
        <f t="shared" si="147"/>
        <v>0</v>
      </c>
      <c r="M622" s="191">
        <f t="shared" si="148"/>
        <v>0</v>
      </c>
      <c r="N622" s="191">
        <f t="shared" si="148"/>
        <v>0</v>
      </c>
      <c r="O622" s="189">
        <f t="shared" si="149"/>
        <v>0</v>
      </c>
      <c r="P622" s="191">
        <f t="shared" si="150"/>
        <v>0</v>
      </c>
      <c r="Q622" s="191">
        <f t="shared" si="150"/>
        <v>0</v>
      </c>
      <c r="R622" s="189">
        <f t="shared" si="151"/>
        <v>0</v>
      </c>
      <c r="S622" s="191">
        <f t="shared" si="152"/>
        <v>0</v>
      </c>
      <c r="T622" s="191">
        <f t="shared" si="152"/>
        <v>0</v>
      </c>
      <c r="W622" s="187">
        <f t="shared" si="142"/>
        <v>2.9299999999999597</v>
      </c>
      <c r="AA622" s="188">
        <f t="shared" si="154"/>
        <v>0.25</v>
      </c>
      <c r="AB622" s="188">
        <f t="shared" si="155"/>
        <v>2.9299999999999597</v>
      </c>
      <c r="AC622" s="165">
        <f t="shared" si="153"/>
        <v>100000</v>
      </c>
    </row>
    <row r="623" spans="1:29" ht="12" customHeight="1" x14ac:dyDescent="0.25">
      <c r="A623" s="170" t="s">
        <v>1244</v>
      </c>
      <c r="B623" s="177">
        <v>507679</v>
      </c>
      <c r="C623" s="178">
        <v>646576.44000000006</v>
      </c>
      <c r="D623" s="179">
        <v>19.084363791541801</v>
      </c>
      <c r="E623" s="179">
        <v>9.1497426042928502</v>
      </c>
      <c r="F623" s="180"/>
      <c r="G623" s="166">
        <f t="shared" si="144"/>
        <v>0</v>
      </c>
      <c r="H623" s="166">
        <f t="shared" si="145"/>
        <v>0</v>
      </c>
      <c r="I623" s="166">
        <f t="shared" si="146"/>
        <v>0</v>
      </c>
      <c r="J623" s="166">
        <f t="shared" si="143"/>
        <v>0</v>
      </c>
      <c r="L623" s="189">
        <f t="shared" si="147"/>
        <v>0</v>
      </c>
      <c r="M623" s="191">
        <f t="shared" si="148"/>
        <v>0</v>
      </c>
      <c r="N623" s="191">
        <f t="shared" si="148"/>
        <v>0</v>
      </c>
      <c r="O623" s="189">
        <f t="shared" si="149"/>
        <v>0</v>
      </c>
      <c r="P623" s="191">
        <f t="shared" si="150"/>
        <v>0</v>
      </c>
      <c r="Q623" s="191">
        <f t="shared" si="150"/>
        <v>0</v>
      </c>
      <c r="R623" s="189">
        <f t="shared" si="151"/>
        <v>0</v>
      </c>
      <c r="S623" s="191">
        <f t="shared" si="152"/>
        <v>0</v>
      </c>
      <c r="T623" s="191">
        <f t="shared" si="152"/>
        <v>0</v>
      </c>
      <c r="W623" s="187">
        <f t="shared" si="142"/>
        <v>2.9349999999999596</v>
      </c>
      <c r="AA623" s="188">
        <f t="shared" si="154"/>
        <v>0.25</v>
      </c>
      <c r="AB623" s="188">
        <f t="shared" si="155"/>
        <v>2.9349999999999596</v>
      </c>
      <c r="AC623" s="165">
        <f t="shared" si="153"/>
        <v>100000</v>
      </c>
    </row>
    <row r="624" spans="1:29" ht="12" customHeight="1" x14ac:dyDescent="0.25">
      <c r="A624" s="170" t="s">
        <v>1245</v>
      </c>
      <c r="B624" s="177">
        <v>507687</v>
      </c>
      <c r="C624" s="178">
        <v>1166720.3899999999</v>
      </c>
      <c r="D624" s="179">
        <v>0</v>
      </c>
      <c r="E624" s="179">
        <v>1.7964818460059655</v>
      </c>
      <c r="F624" s="180"/>
      <c r="G624" s="166">
        <f t="shared" si="144"/>
        <v>0</v>
      </c>
      <c r="H624" s="166">
        <f t="shared" si="145"/>
        <v>0</v>
      </c>
      <c r="I624" s="166">
        <f t="shared" si="146"/>
        <v>0</v>
      </c>
      <c r="J624" s="166">
        <f t="shared" si="143"/>
        <v>0</v>
      </c>
      <c r="L624" s="189">
        <f t="shared" si="147"/>
        <v>0</v>
      </c>
      <c r="M624" s="191">
        <f t="shared" si="148"/>
        <v>0</v>
      </c>
      <c r="N624" s="191">
        <f t="shared" si="148"/>
        <v>0</v>
      </c>
      <c r="O624" s="189">
        <f t="shared" si="149"/>
        <v>0</v>
      </c>
      <c r="P624" s="191">
        <f t="shared" si="150"/>
        <v>0</v>
      </c>
      <c r="Q624" s="191">
        <f t="shared" si="150"/>
        <v>0</v>
      </c>
      <c r="R624" s="189">
        <f t="shared" si="151"/>
        <v>0</v>
      </c>
      <c r="S624" s="191">
        <f t="shared" si="152"/>
        <v>0</v>
      </c>
      <c r="T624" s="191">
        <f t="shared" si="152"/>
        <v>0</v>
      </c>
      <c r="W624" s="187">
        <f t="shared" si="142"/>
        <v>2.9399999999999595</v>
      </c>
      <c r="AA624" s="188">
        <f t="shared" si="154"/>
        <v>0.25</v>
      </c>
      <c r="AB624" s="188">
        <f t="shared" si="155"/>
        <v>2.9399999999999595</v>
      </c>
      <c r="AC624" s="165">
        <f t="shared" si="153"/>
        <v>100000</v>
      </c>
    </row>
    <row r="625" spans="1:29" ht="12" customHeight="1" x14ac:dyDescent="0.25">
      <c r="A625" s="170" t="s">
        <v>1246</v>
      </c>
      <c r="B625" s="177">
        <v>507709</v>
      </c>
      <c r="C625" s="178">
        <v>2025532.22</v>
      </c>
      <c r="D625" s="179">
        <v>4.3551240078521163</v>
      </c>
      <c r="E625" s="179">
        <v>5.059806947924038</v>
      </c>
      <c r="F625" s="180"/>
      <c r="G625" s="166">
        <f t="shared" si="144"/>
        <v>0</v>
      </c>
      <c r="H625" s="166">
        <f t="shared" si="145"/>
        <v>0</v>
      </c>
      <c r="I625" s="166">
        <f t="shared" si="146"/>
        <v>0</v>
      </c>
      <c r="J625" s="166">
        <f t="shared" si="143"/>
        <v>0</v>
      </c>
      <c r="L625" s="189">
        <f t="shared" si="147"/>
        <v>0</v>
      </c>
      <c r="M625" s="191">
        <f t="shared" si="148"/>
        <v>0</v>
      </c>
      <c r="N625" s="191">
        <f t="shared" si="148"/>
        <v>0</v>
      </c>
      <c r="O625" s="189">
        <f t="shared" si="149"/>
        <v>0</v>
      </c>
      <c r="P625" s="191">
        <f t="shared" si="150"/>
        <v>0</v>
      </c>
      <c r="Q625" s="191">
        <f t="shared" si="150"/>
        <v>0</v>
      </c>
      <c r="R625" s="189">
        <f t="shared" si="151"/>
        <v>0</v>
      </c>
      <c r="S625" s="191">
        <f t="shared" si="152"/>
        <v>0</v>
      </c>
      <c r="T625" s="191">
        <f t="shared" si="152"/>
        <v>0</v>
      </c>
      <c r="W625" s="187">
        <f t="shared" si="142"/>
        <v>2.9449999999999594</v>
      </c>
      <c r="AA625" s="188">
        <f t="shared" si="154"/>
        <v>0.25</v>
      </c>
      <c r="AB625" s="188">
        <f t="shared" si="155"/>
        <v>2.9449999999999594</v>
      </c>
      <c r="AC625" s="165">
        <f t="shared" si="153"/>
        <v>100000</v>
      </c>
    </row>
    <row r="626" spans="1:29" ht="12" customHeight="1" x14ac:dyDescent="0.25">
      <c r="A626" s="170" t="s">
        <v>1247</v>
      </c>
      <c r="B626" s="177">
        <v>507725</v>
      </c>
      <c r="C626" s="178">
        <v>512754.44</v>
      </c>
      <c r="D626" s="179">
        <v>13.456733792495292</v>
      </c>
      <c r="E626" s="179">
        <v>9.030665829046745</v>
      </c>
      <c r="F626" s="180"/>
      <c r="G626" s="166">
        <f t="shared" si="144"/>
        <v>0</v>
      </c>
      <c r="H626" s="166">
        <f t="shared" si="145"/>
        <v>0</v>
      </c>
      <c r="I626" s="166">
        <f t="shared" si="146"/>
        <v>0</v>
      </c>
      <c r="J626" s="166">
        <f t="shared" si="143"/>
        <v>0</v>
      </c>
      <c r="L626" s="189">
        <f t="shared" si="147"/>
        <v>0</v>
      </c>
      <c r="M626" s="191">
        <f t="shared" si="148"/>
        <v>0</v>
      </c>
      <c r="N626" s="191">
        <f t="shared" si="148"/>
        <v>0</v>
      </c>
      <c r="O626" s="189">
        <f t="shared" si="149"/>
        <v>0</v>
      </c>
      <c r="P626" s="191">
        <f t="shared" si="150"/>
        <v>0</v>
      </c>
      <c r="Q626" s="191">
        <f t="shared" si="150"/>
        <v>0</v>
      </c>
      <c r="R626" s="189">
        <f t="shared" si="151"/>
        <v>0</v>
      </c>
      <c r="S626" s="191">
        <f t="shared" si="152"/>
        <v>0</v>
      </c>
      <c r="T626" s="191">
        <f t="shared" si="152"/>
        <v>0</v>
      </c>
      <c r="W626" s="187">
        <f t="shared" si="142"/>
        <v>2.9499999999999593</v>
      </c>
      <c r="AA626" s="188">
        <f t="shared" si="154"/>
        <v>0.25</v>
      </c>
      <c r="AB626" s="188">
        <f t="shared" si="155"/>
        <v>2.9499999999999593</v>
      </c>
      <c r="AC626" s="165">
        <f t="shared" si="153"/>
        <v>100000</v>
      </c>
    </row>
    <row r="627" spans="1:29" ht="12" customHeight="1" x14ac:dyDescent="0.25">
      <c r="A627" s="170" t="s">
        <v>1248</v>
      </c>
      <c r="B627" s="177">
        <v>507741</v>
      </c>
      <c r="C627" s="178">
        <v>1884519.68</v>
      </c>
      <c r="D627" s="179">
        <v>23.782746593551099</v>
      </c>
      <c r="E627" s="179">
        <v>9.7948125434275113</v>
      </c>
      <c r="F627" s="180"/>
      <c r="G627" s="166">
        <f t="shared" si="144"/>
        <v>0</v>
      </c>
      <c r="H627" s="166">
        <f t="shared" si="145"/>
        <v>0</v>
      </c>
      <c r="I627" s="166">
        <f t="shared" si="146"/>
        <v>0</v>
      </c>
      <c r="J627" s="166">
        <f t="shared" si="143"/>
        <v>0</v>
      </c>
      <c r="L627" s="189">
        <f t="shared" si="147"/>
        <v>0</v>
      </c>
      <c r="M627" s="191">
        <f t="shared" si="148"/>
        <v>0</v>
      </c>
      <c r="N627" s="191">
        <f t="shared" si="148"/>
        <v>0</v>
      </c>
      <c r="O627" s="189">
        <f t="shared" si="149"/>
        <v>0</v>
      </c>
      <c r="P627" s="191">
        <f t="shared" si="150"/>
        <v>0</v>
      </c>
      <c r="Q627" s="191">
        <f t="shared" si="150"/>
        <v>0</v>
      </c>
      <c r="R627" s="189">
        <f t="shared" si="151"/>
        <v>0</v>
      </c>
      <c r="S627" s="191">
        <f t="shared" si="152"/>
        <v>0</v>
      </c>
      <c r="T627" s="191">
        <f t="shared" si="152"/>
        <v>0</v>
      </c>
      <c r="W627" s="187">
        <f t="shared" si="142"/>
        <v>2.9549999999999592</v>
      </c>
      <c r="AA627" s="188">
        <f t="shared" si="154"/>
        <v>0.25</v>
      </c>
      <c r="AB627" s="188">
        <f t="shared" si="155"/>
        <v>2.9549999999999592</v>
      </c>
      <c r="AC627" s="165">
        <f t="shared" si="153"/>
        <v>100000</v>
      </c>
    </row>
    <row r="628" spans="1:29" ht="12" customHeight="1" x14ac:dyDescent="0.25">
      <c r="A628" s="170" t="s">
        <v>1249</v>
      </c>
      <c r="B628" s="177">
        <v>507750</v>
      </c>
      <c r="C628" s="178">
        <v>4093877.78</v>
      </c>
      <c r="D628" s="179">
        <v>4.1135741966385684</v>
      </c>
      <c r="E628" s="179">
        <v>2.3076277572702719</v>
      </c>
      <c r="F628" s="180"/>
      <c r="G628" s="166">
        <f t="shared" si="144"/>
        <v>0</v>
      </c>
      <c r="H628" s="166">
        <f t="shared" si="145"/>
        <v>0</v>
      </c>
      <c r="I628" s="166">
        <f t="shared" si="146"/>
        <v>0</v>
      </c>
      <c r="J628" s="166">
        <f t="shared" si="143"/>
        <v>0</v>
      </c>
      <c r="L628" s="189">
        <f t="shared" si="147"/>
        <v>0</v>
      </c>
      <c r="M628" s="191">
        <f t="shared" si="148"/>
        <v>0</v>
      </c>
      <c r="N628" s="191">
        <f t="shared" si="148"/>
        <v>0</v>
      </c>
      <c r="O628" s="189">
        <f t="shared" si="149"/>
        <v>0</v>
      </c>
      <c r="P628" s="191">
        <f t="shared" si="150"/>
        <v>0</v>
      </c>
      <c r="Q628" s="191">
        <f t="shared" si="150"/>
        <v>0</v>
      </c>
      <c r="R628" s="189">
        <f t="shared" si="151"/>
        <v>0</v>
      </c>
      <c r="S628" s="191">
        <f t="shared" si="152"/>
        <v>0</v>
      </c>
      <c r="T628" s="191">
        <f t="shared" si="152"/>
        <v>0</v>
      </c>
      <c r="W628" s="187">
        <f t="shared" si="142"/>
        <v>2.9599999999999591</v>
      </c>
      <c r="AA628" s="188">
        <f t="shared" si="154"/>
        <v>0.25</v>
      </c>
      <c r="AB628" s="188">
        <f t="shared" si="155"/>
        <v>2.9599999999999591</v>
      </c>
      <c r="AC628" s="165">
        <f t="shared" si="153"/>
        <v>100000</v>
      </c>
    </row>
    <row r="629" spans="1:29" ht="12" customHeight="1" x14ac:dyDescent="0.25">
      <c r="A629" s="170" t="s">
        <v>1250</v>
      </c>
      <c r="B629" s="177">
        <v>507768</v>
      </c>
      <c r="C629" s="178">
        <v>2400735.9</v>
      </c>
      <c r="D629" s="179">
        <v>0</v>
      </c>
      <c r="E629" s="179">
        <v>0</v>
      </c>
      <c r="F629" s="180"/>
      <c r="G629" s="166">
        <f t="shared" si="144"/>
        <v>0</v>
      </c>
      <c r="H629" s="166">
        <f t="shared" si="145"/>
        <v>0</v>
      </c>
      <c r="I629" s="166">
        <f t="shared" si="146"/>
        <v>0</v>
      </c>
      <c r="J629" s="166">
        <f t="shared" si="143"/>
        <v>0</v>
      </c>
      <c r="L629" s="189">
        <f t="shared" si="147"/>
        <v>0</v>
      </c>
      <c r="M629" s="191">
        <f t="shared" si="148"/>
        <v>0</v>
      </c>
      <c r="N629" s="191">
        <f t="shared" si="148"/>
        <v>0</v>
      </c>
      <c r="O629" s="189">
        <f t="shared" si="149"/>
        <v>0</v>
      </c>
      <c r="P629" s="191">
        <f t="shared" si="150"/>
        <v>0</v>
      </c>
      <c r="Q629" s="191">
        <f t="shared" si="150"/>
        <v>0</v>
      </c>
      <c r="R629" s="189">
        <f t="shared" si="151"/>
        <v>0</v>
      </c>
      <c r="S629" s="191">
        <f t="shared" si="152"/>
        <v>0</v>
      </c>
      <c r="T629" s="191">
        <f t="shared" si="152"/>
        <v>0</v>
      </c>
      <c r="W629" s="187">
        <f t="shared" ref="W629:W630" si="156">W628+0.005</f>
        <v>2.964999999999959</v>
      </c>
      <c r="AA629" s="188">
        <f t="shared" si="154"/>
        <v>0.25</v>
      </c>
      <c r="AB629" s="188">
        <f t="shared" si="155"/>
        <v>2.964999999999959</v>
      </c>
      <c r="AC629" s="165">
        <f t="shared" si="153"/>
        <v>100000</v>
      </c>
    </row>
    <row r="630" spans="1:29" ht="12" customHeight="1" x14ac:dyDescent="0.25">
      <c r="A630" s="170" t="s">
        <v>1251</v>
      </c>
      <c r="B630" s="177">
        <v>507776</v>
      </c>
      <c r="C630" s="178">
        <v>1434631.51</v>
      </c>
      <c r="D630" s="179">
        <v>20.074771674295651</v>
      </c>
      <c r="E630" s="179">
        <v>10.37986751036857</v>
      </c>
      <c r="F630" s="180"/>
      <c r="G630" s="166">
        <f t="shared" si="144"/>
        <v>0</v>
      </c>
      <c r="H630" s="166">
        <f t="shared" si="145"/>
        <v>0</v>
      </c>
      <c r="I630" s="166">
        <f t="shared" si="146"/>
        <v>0</v>
      </c>
      <c r="J630" s="166">
        <f t="shared" si="143"/>
        <v>0</v>
      </c>
      <c r="L630" s="189">
        <f t="shared" si="147"/>
        <v>0</v>
      </c>
      <c r="M630" s="191">
        <f t="shared" si="148"/>
        <v>0</v>
      </c>
      <c r="N630" s="191">
        <f t="shared" si="148"/>
        <v>0</v>
      </c>
      <c r="O630" s="189">
        <f t="shared" si="149"/>
        <v>0</v>
      </c>
      <c r="P630" s="191">
        <f t="shared" si="150"/>
        <v>0</v>
      </c>
      <c r="Q630" s="191">
        <f t="shared" si="150"/>
        <v>0</v>
      </c>
      <c r="R630" s="189">
        <f t="shared" si="151"/>
        <v>0</v>
      </c>
      <c r="S630" s="191">
        <f t="shared" si="152"/>
        <v>0</v>
      </c>
      <c r="T630" s="191">
        <f t="shared" si="152"/>
        <v>0</v>
      </c>
      <c r="W630" s="187">
        <f t="shared" si="156"/>
        <v>2.9699999999999589</v>
      </c>
      <c r="AA630" s="188">
        <f t="shared" si="154"/>
        <v>0.25</v>
      </c>
      <c r="AB630" s="188">
        <f t="shared" si="155"/>
        <v>2.9699999999999589</v>
      </c>
      <c r="AC630" s="165">
        <f t="shared" si="153"/>
        <v>100000</v>
      </c>
    </row>
    <row r="631" spans="1:29" ht="12" customHeight="1" x14ac:dyDescent="0.25">
      <c r="A631" s="170" t="s">
        <v>1252</v>
      </c>
      <c r="B631" s="177">
        <v>507792</v>
      </c>
      <c r="C631" s="178">
        <v>333781.52999999997</v>
      </c>
      <c r="D631" s="179">
        <v>0</v>
      </c>
      <c r="E631" s="179">
        <v>34.131957511249951</v>
      </c>
      <c r="F631" s="180"/>
      <c r="G631" s="166">
        <f t="shared" si="144"/>
        <v>0</v>
      </c>
      <c r="H631" s="166">
        <f t="shared" si="145"/>
        <v>1</v>
      </c>
      <c r="I631" s="166">
        <f t="shared" si="146"/>
        <v>0</v>
      </c>
      <c r="J631" s="166">
        <f t="shared" si="143"/>
        <v>1</v>
      </c>
      <c r="L631" s="189">
        <f t="shared" si="147"/>
        <v>0</v>
      </c>
      <c r="M631" s="191">
        <f t="shared" si="148"/>
        <v>0</v>
      </c>
      <c r="N631" s="191">
        <f t="shared" si="148"/>
        <v>0</v>
      </c>
      <c r="O631" s="189">
        <f t="shared" si="149"/>
        <v>333781.52999999997</v>
      </c>
      <c r="P631" s="191">
        <f t="shared" si="150"/>
        <v>0</v>
      </c>
      <c r="Q631" s="191">
        <f t="shared" si="150"/>
        <v>0.3413195751124995</v>
      </c>
      <c r="R631" s="189">
        <f t="shared" si="151"/>
        <v>0</v>
      </c>
      <c r="S631" s="191">
        <f t="shared" si="152"/>
        <v>0</v>
      </c>
      <c r="T631" s="191">
        <f t="shared" si="152"/>
        <v>0</v>
      </c>
      <c r="W631" s="187">
        <f>W630+0.005</f>
        <v>2.9749999999999588</v>
      </c>
      <c r="AA631" s="188">
        <f t="shared" si="154"/>
        <v>0.25</v>
      </c>
      <c r="AB631" s="188">
        <f t="shared" si="155"/>
        <v>2.9749999999999588</v>
      </c>
      <c r="AC631" s="165">
        <f t="shared" si="153"/>
        <v>100000</v>
      </c>
    </row>
    <row r="632" spans="1:29" ht="12" customHeight="1" x14ac:dyDescent="0.25">
      <c r="A632" s="170" t="s">
        <v>1253</v>
      </c>
      <c r="B632" s="177">
        <v>507806</v>
      </c>
      <c r="C632" s="178">
        <v>1136353.42</v>
      </c>
      <c r="D632" s="179">
        <v>4.1182566247743591</v>
      </c>
      <c r="E632" s="179">
        <v>1.6315126679514902</v>
      </c>
      <c r="F632" s="180"/>
      <c r="G632" s="166">
        <f t="shared" si="144"/>
        <v>0</v>
      </c>
      <c r="H632" s="166">
        <f t="shared" si="145"/>
        <v>0</v>
      </c>
      <c r="I632" s="166">
        <f t="shared" si="146"/>
        <v>0</v>
      </c>
      <c r="J632" s="166">
        <f t="shared" si="143"/>
        <v>0</v>
      </c>
      <c r="L632" s="189">
        <f t="shared" si="147"/>
        <v>0</v>
      </c>
      <c r="M632" s="191">
        <f t="shared" si="148"/>
        <v>0</v>
      </c>
      <c r="N632" s="191">
        <f t="shared" si="148"/>
        <v>0</v>
      </c>
      <c r="O632" s="189">
        <f t="shared" si="149"/>
        <v>0</v>
      </c>
      <c r="P632" s="191">
        <f t="shared" si="150"/>
        <v>0</v>
      </c>
      <c r="Q632" s="191">
        <f t="shared" si="150"/>
        <v>0</v>
      </c>
      <c r="R632" s="189">
        <f t="shared" si="151"/>
        <v>0</v>
      </c>
      <c r="S632" s="191">
        <f t="shared" si="152"/>
        <v>0</v>
      </c>
      <c r="T632" s="191">
        <f t="shared" si="152"/>
        <v>0</v>
      </c>
      <c r="W632" s="187">
        <f t="shared" ref="W632:W634" si="157">W631+0.005</f>
        <v>2.9799999999999587</v>
      </c>
      <c r="AA632" s="188">
        <f t="shared" si="154"/>
        <v>0.25</v>
      </c>
      <c r="AB632" s="188">
        <f t="shared" si="155"/>
        <v>2.9799999999999587</v>
      </c>
      <c r="AC632" s="165">
        <f t="shared" si="153"/>
        <v>100000</v>
      </c>
    </row>
    <row r="633" spans="1:29" ht="12" customHeight="1" x14ac:dyDescent="0.25">
      <c r="A633" s="170" t="s">
        <v>1254</v>
      </c>
      <c r="B633" s="177">
        <v>507814</v>
      </c>
      <c r="C633" s="178">
        <v>3517460.6</v>
      </c>
      <c r="D633" s="179">
        <v>2.947580990672646</v>
      </c>
      <c r="E633" s="179">
        <v>4.6188198952391959</v>
      </c>
      <c r="F633" s="180"/>
      <c r="G633" s="166">
        <f t="shared" si="144"/>
        <v>0</v>
      </c>
      <c r="H633" s="166">
        <f t="shared" si="145"/>
        <v>0</v>
      </c>
      <c r="I633" s="166">
        <f t="shared" si="146"/>
        <v>0</v>
      </c>
      <c r="J633" s="166">
        <f t="shared" si="143"/>
        <v>0</v>
      </c>
      <c r="L633" s="189">
        <f t="shared" si="147"/>
        <v>0</v>
      </c>
      <c r="M633" s="191">
        <f t="shared" si="148"/>
        <v>0</v>
      </c>
      <c r="N633" s="191">
        <f t="shared" si="148"/>
        <v>0</v>
      </c>
      <c r="O633" s="189">
        <f t="shared" si="149"/>
        <v>0</v>
      </c>
      <c r="P633" s="191">
        <f t="shared" si="150"/>
        <v>0</v>
      </c>
      <c r="Q633" s="191">
        <f t="shared" si="150"/>
        <v>0</v>
      </c>
      <c r="R633" s="189">
        <f t="shared" si="151"/>
        <v>0</v>
      </c>
      <c r="S633" s="191">
        <f t="shared" si="152"/>
        <v>0</v>
      </c>
      <c r="T633" s="191">
        <f t="shared" si="152"/>
        <v>0</v>
      </c>
      <c r="W633" s="187">
        <f t="shared" si="157"/>
        <v>2.9849999999999586</v>
      </c>
      <c r="AA633" s="188">
        <f t="shared" si="154"/>
        <v>0.25</v>
      </c>
      <c r="AB633" s="188">
        <f t="shared" si="155"/>
        <v>2.9849999999999586</v>
      </c>
      <c r="AC633" s="165">
        <f t="shared" si="153"/>
        <v>100000</v>
      </c>
    </row>
    <row r="634" spans="1:29" ht="12" customHeight="1" x14ac:dyDescent="0.25">
      <c r="A634" s="170" t="s">
        <v>1255</v>
      </c>
      <c r="B634" s="177">
        <v>507822</v>
      </c>
      <c r="C634" s="178">
        <v>936254.18</v>
      </c>
      <c r="D634" s="179">
        <v>5.0347129024299786</v>
      </c>
      <c r="E634" s="179">
        <v>0.77064008408485818</v>
      </c>
      <c r="F634" s="180"/>
      <c r="G634" s="166">
        <f t="shared" si="144"/>
        <v>0</v>
      </c>
      <c r="H634" s="166">
        <f t="shared" si="145"/>
        <v>0</v>
      </c>
      <c r="I634" s="166">
        <f t="shared" si="146"/>
        <v>0</v>
      </c>
      <c r="J634" s="166">
        <f t="shared" si="143"/>
        <v>0</v>
      </c>
      <c r="L634" s="189">
        <f t="shared" si="147"/>
        <v>0</v>
      </c>
      <c r="M634" s="191">
        <f t="shared" si="148"/>
        <v>0</v>
      </c>
      <c r="N634" s="191">
        <f t="shared" si="148"/>
        <v>0</v>
      </c>
      <c r="O634" s="189">
        <f t="shared" si="149"/>
        <v>0</v>
      </c>
      <c r="P634" s="191">
        <f t="shared" si="150"/>
        <v>0</v>
      </c>
      <c r="Q634" s="191">
        <f t="shared" si="150"/>
        <v>0</v>
      </c>
      <c r="R634" s="189">
        <f t="shared" si="151"/>
        <v>0</v>
      </c>
      <c r="S634" s="191">
        <f t="shared" si="152"/>
        <v>0</v>
      </c>
      <c r="T634" s="191">
        <f t="shared" si="152"/>
        <v>0</v>
      </c>
      <c r="W634" s="187">
        <f t="shared" si="157"/>
        <v>2.9899999999999585</v>
      </c>
      <c r="AA634" s="188">
        <f t="shared" si="154"/>
        <v>0.25</v>
      </c>
      <c r="AB634" s="188">
        <f t="shared" si="155"/>
        <v>2.9899999999999585</v>
      </c>
      <c r="AC634" s="165">
        <f t="shared" si="153"/>
        <v>100000</v>
      </c>
    </row>
    <row r="635" spans="1:29" ht="12" customHeight="1" x14ac:dyDescent="0.25">
      <c r="A635" s="170" t="s">
        <v>1256</v>
      </c>
      <c r="B635" s="177">
        <v>507831</v>
      </c>
      <c r="C635" s="178" t="s">
        <v>280</v>
      </c>
      <c r="D635" s="179" t="s">
        <v>280</v>
      </c>
      <c r="E635" s="179" t="s">
        <v>280</v>
      </c>
      <c r="F635" s="180"/>
      <c r="G635" s="166">
        <f t="shared" si="144"/>
        <v>0</v>
      </c>
      <c r="H635" s="166">
        <f t="shared" si="145"/>
        <v>0</v>
      </c>
      <c r="I635" s="166">
        <f t="shared" si="146"/>
        <v>0</v>
      </c>
      <c r="J635" s="166">
        <f t="shared" si="143"/>
        <v>0</v>
      </c>
      <c r="L635" s="189">
        <f t="shared" si="147"/>
        <v>0</v>
      </c>
      <c r="M635" s="191">
        <f t="shared" si="148"/>
        <v>0</v>
      </c>
      <c r="N635" s="191">
        <f t="shared" si="148"/>
        <v>0</v>
      </c>
      <c r="O635" s="189">
        <f t="shared" si="149"/>
        <v>0</v>
      </c>
      <c r="P635" s="191">
        <f t="shared" si="150"/>
        <v>0</v>
      </c>
      <c r="Q635" s="191">
        <f t="shared" si="150"/>
        <v>0</v>
      </c>
      <c r="R635" s="189">
        <f t="shared" si="151"/>
        <v>0</v>
      </c>
      <c r="S635" s="191">
        <f t="shared" si="152"/>
        <v>0</v>
      </c>
      <c r="T635" s="191">
        <f t="shared" si="152"/>
        <v>0</v>
      </c>
      <c r="W635" s="187">
        <f>W634+0.005</f>
        <v>2.9949999999999584</v>
      </c>
      <c r="AA635" s="188">
        <f t="shared" si="154"/>
        <v>0.25</v>
      </c>
      <c r="AB635" s="188">
        <f t="shared" si="155"/>
        <v>2.9949999999999584</v>
      </c>
      <c r="AC635" s="165">
        <f t="shared" si="153"/>
        <v>100000</v>
      </c>
    </row>
    <row r="636" spans="1:29" ht="12" customHeight="1" x14ac:dyDescent="0.25">
      <c r="A636" s="170" t="s">
        <v>1257</v>
      </c>
      <c r="B636" s="177">
        <v>507849</v>
      </c>
      <c r="C636" s="178">
        <v>2072822.4</v>
      </c>
      <c r="D636" s="179">
        <v>39.281914359860245</v>
      </c>
      <c r="E636" s="179">
        <v>7.9262873654781032</v>
      </c>
      <c r="F636" s="180"/>
      <c r="G636" s="166">
        <f t="shared" si="144"/>
        <v>0</v>
      </c>
      <c r="H636" s="166">
        <f t="shared" si="145"/>
        <v>0</v>
      </c>
      <c r="I636" s="166">
        <f t="shared" si="146"/>
        <v>0</v>
      </c>
      <c r="J636" s="166">
        <f t="shared" si="143"/>
        <v>0</v>
      </c>
      <c r="L636" s="189">
        <f t="shared" si="147"/>
        <v>0</v>
      </c>
      <c r="M636" s="191">
        <f t="shared" si="148"/>
        <v>0</v>
      </c>
      <c r="N636" s="191">
        <f t="shared" si="148"/>
        <v>0</v>
      </c>
      <c r="O636" s="189">
        <f t="shared" si="149"/>
        <v>0</v>
      </c>
      <c r="P636" s="191">
        <f t="shared" si="150"/>
        <v>0</v>
      </c>
      <c r="Q636" s="191">
        <f t="shared" si="150"/>
        <v>0</v>
      </c>
      <c r="R636" s="189">
        <f t="shared" si="151"/>
        <v>0</v>
      </c>
      <c r="S636" s="191">
        <f t="shared" si="152"/>
        <v>0</v>
      </c>
      <c r="T636" s="191">
        <f t="shared" si="152"/>
        <v>0</v>
      </c>
      <c r="W636" s="187">
        <f t="shared" ref="W636" si="158">W635+0.005</f>
        <v>2.9999999999999583</v>
      </c>
      <c r="AA636" s="188">
        <f t="shared" si="154"/>
        <v>0.25</v>
      </c>
      <c r="AB636" s="188">
        <f t="shared" si="155"/>
        <v>2.9999999999999583</v>
      </c>
      <c r="AC636" s="165">
        <f t="shared" si="153"/>
        <v>100000</v>
      </c>
    </row>
    <row r="637" spans="1:29" ht="12" customHeight="1" x14ac:dyDescent="0.25">
      <c r="A637" s="170" t="s">
        <v>1258</v>
      </c>
      <c r="B637" s="177">
        <v>507857</v>
      </c>
      <c r="C637" s="178">
        <v>1261480.2000000002</v>
      </c>
      <c r="D637" s="179">
        <v>16.684624142336911</v>
      </c>
      <c r="E637" s="179">
        <v>3.4480382648891355</v>
      </c>
      <c r="F637" s="180"/>
      <c r="G637" s="166">
        <f t="shared" si="144"/>
        <v>0</v>
      </c>
      <c r="H637" s="166">
        <f t="shared" si="145"/>
        <v>0</v>
      </c>
      <c r="I637" s="166">
        <f t="shared" si="146"/>
        <v>0</v>
      </c>
      <c r="J637" s="166">
        <f t="shared" si="143"/>
        <v>0</v>
      </c>
      <c r="L637" s="189">
        <f t="shared" si="147"/>
        <v>0</v>
      </c>
      <c r="M637" s="191">
        <f t="shared" si="148"/>
        <v>0</v>
      </c>
      <c r="N637" s="191">
        <f t="shared" si="148"/>
        <v>0</v>
      </c>
      <c r="O637" s="189">
        <f t="shared" si="149"/>
        <v>0</v>
      </c>
      <c r="P637" s="191">
        <f t="shared" si="150"/>
        <v>0</v>
      </c>
      <c r="Q637" s="191">
        <f t="shared" si="150"/>
        <v>0</v>
      </c>
      <c r="R637" s="189">
        <f t="shared" si="151"/>
        <v>0</v>
      </c>
      <c r="S637" s="191">
        <f t="shared" si="152"/>
        <v>0</v>
      </c>
      <c r="T637" s="191">
        <f t="shared" si="152"/>
        <v>0</v>
      </c>
    </row>
    <row r="638" spans="1:29" ht="12" customHeight="1" x14ac:dyDescent="0.25">
      <c r="A638" s="170" t="s">
        <v>1259</v>
      </c>
      <c r="B638" s="177">
        <v>507865</v>
      </c>
      <c r="C638" s="178">
        <v>548348.69999999995</v>
      </c>
      <c r="D638" s="179">
        <v>0</v>
      </c>
      <c r="E638" s="179">
        <v>0</v>
      </c>
      <c r="F638" s="180"/>
      <c r="G638" s="166">
        <f t="shared" si="144"/>
        <v>0</v>
      </c>
      <c r="H638" s="166">
        <f t="shared" si="145"/>
        <v>0</v>
      </c>
      <c r="I638" s="166">
        <f t="shared" si="146"/>
        <v>0</v>
      </c>
      <c r="J638" s="166">
        <f t="shared" si="143"/>
        <v>0</v>
      </c>
      <c r="L638" s="189">
        <f t="shared" si="147"/>
        <v>0</v>
      </c>
      <c r="M638" s="191">
        <f t="shared" si="148"/>
        <v>0</v>
      </c>
      <c r="N638" s="191">
        <f t="shared" si="148"/>
        <v>0</v>
      </c>
      <c r="O638" s="189">
        <f t="shared" si="149"/>
        <v>0</v>
      </c>
      <c r="P638" s="191">
        <f t="shared" si="150"/>
        <v>0</v>
      </c>
      <c r="Q638" s="191">
        <f t="shared" si="150"/>
        <v>0</v>
      </c>
      <c r="R638" s="189">
        <f t="shared" si="151"/>
        <v>0</v>
      </c>
      <c r="S638" s="191">
        <f t="shared" si="152"/>
        <v>0</v>
      </c>
      <c r="T638" s="191">
        <f t="shared" si="152"/>
        <v>0</v>
      </c>
    </row>
    <row r="639" spans="1:29" ht="12" customHeight="1" x14ac:dyDescent="0.25">
      <c r="A639" s="170" t="s">
        <v>1260</v>
      </c>
      <c r="B639" s="177">
        <v>507873</v>
      </c>
      <c r="C639" s="178">
        <v>295164.60000000003</v>
      </c>
      <c r="D639" s="179">
        <v>0</v>
      </c>
      <c r="E639" s="179">
        <v>0</v>
      </c>
      <c r="F639" s="180"/>
      <c r="G639" s="166">
        <f t="shared" si="144"/>
        <v>0</v>
      </c>
      <c r="H639" s="166">
        <f t="shared" si="145"/>
        <v>0</v>
      </c>
      <c r="I639" s="166">
        <f t="shared" si="146"/>
        <v>0</v>
      </c>
      <c r="J639" s="166">
        <f t="shared" si="143"/>
        <v>0</v>
      </c>
      <c r="L639" s="189">
        <f t="shared" si="147"/>
        <v>0</v>
      </c>
      <c r="M639" s="191">
        <f t="shared" si="148"/>
        <v>0</v>
      </c>
      <c r="N639" s="191">
        <f t="shared" si="148"/>
        <v>0</v>
      </c>
      <c r="O639" s="189">
        <f t="shared" si="149"/>
        <v>0</v>
      </c>
      <c r="P639" s="191">
        <f t="shared" si="150"/>
        <v>0</v>
      </c>
      <c r="Q639" s="191">
        <f t="shared" si="150"/>
        <v>0</v>
      </c>
      <c r="R639" s="189">
        <f t="shared" si="151"/>
        <v>0</v>
      </c>
      <c r="S639" s="191">
        <f t="shared" si="152"/>
        <v>0</v>
      </c>
      <c r="T639" s="191">
        <f t="shared" si="152"/>
        <v>0</v>
      </c>
    </row>
    <row r="640" spans="1:29" ht="12" customHeight="1" x14ac:dyDescent="0.25">
      <c r="A640" s="170" t="s">
        <v>1261</v>
      </c>
      <c r="B640" s="177">
        <v>507881</v>
      </c>
      <c r="C640" s="178">
        <v>401267.18</v>
      </c>
      <c r="D640" s="179">
        <v>8.7934129075794338</v>
      </c>
      <c r="E640" s="179">
        <v>3.4427410684322606</v>
      </c>
      <c r="F640" s="180"/>
      <c r="G640" s="166">
        <f t="shared" si="144"/>
        <v>0</v>
      </c>
      <c r="H640" s="166">
        <f t="shared" si="145"/>
        <v>0</v>
      </c>
      <c r="I640" s="166">
        <f t="shared" si="146"/>
        <v>0</v>
      </c>
      <c r="J640" s="166">
        <f t="shared" si="143"/>
        <v>0</v>
      </c>
      <c r="L640" s="189">
        <f t="shared" si="147"/>
        <v>0</v>
      </c>
      <c r="M640" s="191">
        <f t="shared" si="148"/>
        <v>0</v>
      </c>
      <c r="N640" s="191">
        <f t="shared" si="148"/>
        <v>0</v>
      </c>
      <c r="O640" s="189">
        <f t="shared" si="149"/>
        <v>0</v>
      </c>
      <c r="P640" s="191">
        <f t="shared" si="150"/>
        <v>0</v>
      </c>
      <c r="Q640" s="191">
        <f t="shared" si="150"/>
        <v>0</v>
      </c>
      <c r="R640" s="189">
        <f t="shared" si="151"/>
        <v>0</v>
      </c>
      <c r="S640" s="191">
        <f t="shared" si="152"/>
        <v>0</v>
      </c>
      <c r="T640" s="191">
        <f t="shared" si="152"/>
        <v>0</v>
      </c>
    </row>
    <row r="641" spans="1:20" ht="12" customHeight="1" x14ac:dyDescent="0.25">
      <c r="A641" s="170" t="s">
        <v>1262</v>
      </c>
      <c r="B641" s="177">
        <v>507890</v>
      </c>
      <c r="C641" s="178">
        <v>1474457.3599999999</v>
      </c>
      <c r="D641" s="179">
        <v>7.6548141073404796</v>
      </c>
      <c r="E641" s="179">
        <v>4.2956677974058204</v>
      </c>
      <c r="F641" s="180"/>
      <c r="G641" s="166">
        <f t="shared" si="144"/>
        <v>0</v>
      </c>
      <c r="H641" s="166">
        <f t="shared" si="145"/>
        <v>0</v>
      </c>
      <c r="I641" s="166">
        <f t="shared" si="146"/>
        <v>0</v>
      </c>
      <c r="J641" s="166">
        <f t="shared" si="143"/>
        <v>0</v>
      </c>
      <c r="L641" s="189">
        <f t="shared" si="147"/>
        <v>0</v>
      </c>
      <c r="M641" s="191">
        <f t="shared" si="148"/>
        <v>0</v>
      </c>
      <c r="N641" s="191">
        <f t="shared" si="148"/>
        <v>0</v>
      </c>
      <c r="O641" s="189">
        <f t="shared" si="149"/>
        <v>0</v>
      </c>
      <c r="P641" s="191">
        <f t="shared" si="150"/>
        <v>0</v>
      </c>
      <c r="Q641" s="191">
        <f t="shared" si="150"/>
        <v>0</v>
      </c>
      <c r="R641" s="189">
        <f t="shared" si="151"/>
        <v>0</v>
      </c>
      <c r="S641" s="191">
        <f t="shared" si="152"/>
        <v>0</v>
      </c>
      <c r="T641" s="191">
        <f t="shared" si="152"/>
        <v>0</v>
      </c>
    </row>
    <row r="642" spans="1:20" ht="12" customHeight="1" x14ac:dyDescent="0.25">
      <c r="A642" s="170" t="s">
        <v>1263</v>
      </c>
      <c r="B642" s="177">
        <v>507903</v>
      </c>
      <c r="C642" s="178">
        <v>924096.71000000008</v>
      </c>
      <c r="D642" s="179">
        <v>7.5633891175740704</v>
      </c>
      <c r="E642" s="179">
        <v>13.906183044413176</v>
      </c>
      <c r="F642" s="180"/>
      <c r="G642" s="166">
        <f t="shared" si="144"/>
        <v>0</v>
      </c>
      <c r="H642" s="166">
        <f t="shared" si="145"/>
        <v>0</v>
      </c>
      <c r="I642" s="166">
        <f t="shared" si="146"/>
        <v>0</v>
      </c>
      <c r="J642" s="166">
        <f t="shared" si="143"/>
        <v>0</v>
      </c>
      <c r="L642" s="189">
        <f t="shared" si="147"/>
        <v>0</v>
      </c>
      <c r="M642" s="191">
        <f t="shared" si="148"/>
        <v>0</v>
      </c>
      <c r="N642" s="191">
        <f t="shared" si="148"/>
        <v>0</v>
      </c>
      <c r="O642" s="189">
        <f t="shared" si="149"/>
        <v>0</v>
      </c>
      <c r="P642" s="191">
        <f t="shared" si="150"/>
        <v>0</v>
      </c>
      <c r="Q642" s="191">
        <f t="shared" si="150"/>
        <v>0</v>
      </c>
      <c r="R642" s="189">
        <f t="shared" si="151"/>
        <v>0</v>
      </c>
      <c r="S642" s="191">
        <f t="shared" si="152"/>
        <v>0</v>
      </c>
      <c r="T642" s="191">
        <f t="shared" si="152"/>
        <v>0</v>
      </c>
    </row>
    <row r="643" spans="1:20" ht="12" customHeight="1" x14ac:dyDescent="0.25">
      <c r="A643" s="170" t="s">
        <v>1264</v>
      </c>
      <c r="B643" s="177">
        <v>507911</v>
      </c>
      <c r="C643" s="178">
        <v>2471848.23</v>
      </c>
      <c r="D643" s="179" t="s">
        <v>280</v>
      </c>
      <c r="E643" s="179" t="s">
        <v>280</v>
      </c>
      <c r="F643" s="180"/>
      <c r="G643" s="166">
        <f t="shared" si="144"/>
        <v>0</v>
      </c>
      <c r="H643" s="166">
        <f t="shared" si="145"/>
        <v>0</v>
      </c>
      <c r="I643" s="166">
        <f t="shared" si="146"/>
        <v>0</v>
      </c>
      <c r="J643" s="166">
        <f t="shared" ref="J643:J706" si="159">IF(OR(AND(ISNUMBER(D643),D643&gt;=$D$1),AND(ISNUMBER(E643),E643&gt;=$E$1)),1,0)</f>
        <v>0</v>
      </c>
      <c r="L643" s="189">
        <f t="shared" si="147"/>
        <v>0</v>
      </c>
      <c r="M643" s="191">
        <f t="shared" si="148"/>
        <v>0</v>
      </c>
      <c r="N643" s="191">
        <f t="shared" si="148"/>
        <v>0</v>
      </c>
      <c r="O643" s="189">
        <f t="shared" si="149"/>
        <v>0</v>
      </c>
      <c r="P643" s="191">
        <f t="shared" si="150"/>
        <v>0</v>
      </c>
      <c r="Q643" s="191">
        <f t="shared" si="150"/>
        <v>0</v>
      </c>
      <c r="R643" s="189">
        <f t="shared" si="151"/>
        <v>0</v>
      </c>
      <c r="S643" s="191">
        <f t="shared" si="152"/>
        <v>0</v>
      </c>
      <c r="T643" s="191">
        <f t="shared" si="152"/>
        <v>0</v>
      </c>
    </row>
    <row r="644" spans="1:20" ht="12" customHeight="1" x14ac:dyDescent="0.25">
      <c r="A644" s="170" t="s">
        <v>1265</v>
      </c>
      <c r="B644" s="177">
        <v>507938</v>
      </c>
      <c r="C644" s="178">
        <v>4106308.03</v>
      </c>
      <c r="D644" s="179">
        <v>0</v>
      </c>
      <c r="E644" s="179">
        <v>1.6676722617908428</v>
      </c>
      <c r="F644" s="180"/>
      <c r="G644" s="166">
        <f t="shared" ref="G644:G707" si="160">IF(AND(ISNUMBER(D644),D644&gt;=$D$1),1,0)</f>
        <v>0</v>
      </c>
      <c r="H644" s="166">
        <f t="shared" ref="H644:H707" si="161">IF(AND(ISNUMBER(E644),E644&gt;=$E$1),1,0)</f>
        <v>0</v>
      </c>
      <c r="I644" s="166">
        <f t="shared" ref="I644:I707" si="162">G644*H644</f>
        <v>0</v>
      </c>
      <c r="J644" s="166">
        <f t="shared" si="159"/>
        <v>0</v>
      </c>
      <c r="L644" s="189">
        <f t="shared" ref="L644:L707" si="163">IF($G644=1,C644,0)</f>
        <v>0</v>
      </c>
      <c r="M644" s="191">
        <f t="shared" ref="M644:N707" si="164">IF($G644=1,D644,0)/100</f>
        <v>0</v>
      </c>
      <c r="N644" s="191">
        <f t="shared" si="164"/>
        <v>0</v>
      </c>
      <c r="O644" s="189">
        <f t="shared" ref="O644:O707" si="165">IF($H644=1,C644,0)</f>
        <v>0</v>
      </c>
      <c r="P644" s="191">
        <f t="shared" ref="P644:Q707" si="166">IF($H644=1,D644,0)/100</f>
        <v>0</v>
      </c>
      <c r="Q644" s="191">
        <f t="shared" si="166"/>
        <v>0</v>
      </c>
      <c r="R644" s="189">
        <f t="shared" ref="R644:R707" si="167">IF($I644=1,C644,0)</f>
        <v>0</v>
      </c>
      <c r="S644" s="191">
        <f t="shared" ref="S644:T707" si="168">IF($I644=1,D644,0)/100</f>
        <v>0</v>
      </c>
      <c r="T644" s="191">
        <f t="shared" si="168"/>
        <v>0</v>
      </c>
    </row>
    <row r="645" spans="1:20" ht="12" customHeight="1" x14ac:dyDescent="0.25">
      <c r="A645" s="170" t="s">
        <v>1266</v>
      </c>
      <c r="B645" s="177">
        <v>507946</v>
      </c>
      <c r="C645" s="178">
        <v>424786.79000000004</v>
      </c>
      <c r="D645" s="179">
        <v>24.250544608508182</v>
      </c>
      <c r="E645" s="179">
        <v>9.4999658534579208</v>
      </c>
      <c r="F645" s="180"/>
      <c r="G645" s="166">
        <f t="shared" si="160"/>
        <v>0</v>
      </c>
      <c r="H645" s="166">
        <f t="shared" si="161"/>
        <v>0</v>
      </c>
      <c r="I645" s="166">
        <f t="shared" si="162"/>
        <v>0</v>
      </c>
      <c r="J645" s="166">
        <f t="shared" si="159"/>
        <v>0</v>
      </c>
      <c r="L645" s="189">
        <f t="shared" si="163"/>
        <v>0</v>
      </c>
      <c r="M645" s="191">
        <f t="shared" si="164"/>
        <v>0</v>
      </c>
      <c r="N645" s="191">
        <f t="shared" si="164"/>
        <v>0</v>
      </c>
      <c r="O645" s="189">
        <f t="shared" si="165"/>
        <v>0</v>
      </c>
      <c r="P645" s="191">
        <f t="shared" si="166"/>
        <v>0</v>
      </c>
      <c r="Q645" s="191">
        <f t="shared" si="166"/>
        <v>0</v>
      </c>
      <c r="R645" s="189">
        <f t="shared" si="167"/>
        <v>0</v>
      </c>
      <c r="S645" s="191">
        <f t="shared" si="168"/>
        <v>0</v>
      </c>
      <c r="T645" s="191">
        <f t="shared" si="168"/>
        <v>0</v>
      </c>
    </row>
    <row r="646" spans="1:20" ht="12" customHeight="1" x14ac:dyDescent="0.25">
      <c r="A646" s="170" t="s">
        <v>1267</v>
      </c>
      <c r="B646" s="177">
        <v>507954</v>
      </c>
      <c r="C646" s="178">
        <v>654843.06999999995</v>
      </c>
      <c r="D646" s="179">
        <v>5.6856370183470073</v>
      </c>
      <c r="E646" s="179">
        <v>4.7518102314192623</v>
      </c>
      <c r="F646" s="180"/>
      <c r="G646" s="166">
        <f t="shared" si="160"/>
        <v>0</v>
      </c>
      <c r="H646" s="166">
        <f t="shared" si="161"/>
        <v>0</v>
      </c>
      <c r="I646" s="166">
        <f t="shared" si="162"/>
        <v>0</v>
      </c>
      <c r="J646" s="166">
        <f t="shared" si="159"/>
        <v>0</v>
      </c>
      <c r="L646" s="189">
        <f t="shared" si="163"/>
        <v>0</v>
      </c>
      <c r="M646" s="191">
        <f t="shared" si="164"/>
        <v>0</v>
      </c>
      <c r="N646" s="191">
        <f t="shared" si="164"/>
        <v>0</v>
      </c>
      <c r="O646" s="189">
        <f t="shared" si="165"/>
        <v>0</v>
      </c>
      <c r="P646" s="191">
        <f t="shared" si="166"/>
        <v>0</v>
      </c>
      <c r="Q646" s="191">
        <f t="shared" si="166"/>
        <v>0</v>
      </c>
      <c r="R646" s="189">
        <f t="shared" si="167"/>
        <v>0</v>
      </c>
      <c r="S646" s="191">
        <f t="shared" si="168"/>
        <v>0</v>
      </c>
      <c r="T646" s="191">
        <f t="shared" si="168"/>
        <v>0</v>
      </c>
    </row>
    <row r="647" spans="1:20" ht="12" customHeight="1" x14ac:dyDescent="0.25">
      <c r="A647" s="170" t="s">
        <v>1268</v>
      </c>
      <c r="B647" s="177">
        <v>507962</v>
      </c>
      <c r="C647" s="178">
        <v>960136.33</v>
      </c>
      <c r="D647" s="179">
        <v>0</v>
      </c>
      <c r="E647" s="179">
        <v>1.6357427074965489</v>
      </c>
      <c r="F647" s="180"/>
      <c r="G647" s="166">
        <f t="shared" si="160"/>
        <v>0</v>
      </c>
      <c r="H647" s="166">
        <f t="shared" si="161"/>
        <v>0</v>
      </c>
      <c r="I647" s="166">
        <f t="shared" si="162"/>
        <v>0</v>
      </c>
      <c r="J647" s="166">
        <f t="shared" si="159"/>
        <v>0</v>
      </c>
      <c r="L647" s="189">
        <f t="shared" si="163"/>
        <v>0</v>
      </c>
      <c r="M647" s="191">
        <f t="shared" si="164"/>
        <v>0</v>
      </c>
      <c r="N647" s="191">
        <f t="shared" si="164"/>
        <v>0</v>
      </c>
      <c r="O647" s="189">
        <f t="shared" si="165"/>
        <v>0</v>
      </c>
      <c r="P647" s="191">
        <f t="shared" si="166"/>
        <v>0</v>
      </c>
      <c r="Q647" s="191">
        <f t="shared" si="166"/>
        <v>0</v>
      </c>
      <c r="R647" s="189">
        <f t="shared" si="167"/>
        <v>0</v>
      </c>
      <c r="S647" s="191">
        <f t="shared" si="168"/>
        <v>0</v>
      </c>
      <c r="T647" s="191">
        <f t="shared" si="168"/>
        <v>0</v>
      </c>
    </row>
    <row r="648" spans="1:20" ht="12" customHeight="1" x14ac:dyDescent="0.25">
      <c r="A648" s="170" t="s">
        <v>1269</v>
      </c>
      <c r="B648" s="177">
        <v>507989</v>
      </c>
      <c r="C648" s="178">
        <v>3012759.8600000003</v>
      </c>
      <c r="D648" s="179">
        <v>0</v>
      </c>
      <c r="E648" s="179">
        <v>0</v>
      </c>
      <c r="F648" s="180"/>
      <c r="G648" s="166">
        <f t="shared" si="160"/>
        <v>0</v>
      </c>
      <c r="H648" s="166">
        <f t="shared" si="161"/>
        <v>0</v>
      </c>
      <c r="I648" s="166">
        <f t="shared" si="162"/>
        <v>0</v>
      </c>
      <c r="J648" s="166">
        <f t="shared" si="159"/>
        <v>0</v>
      </c>
      <c r="L648" s="189">
        <f t="shared" si="163"/>
        <v>0</v>
      </c>
      <c r="M648" s="191">
        <f t="shared" si="164"/>
        <v>0</v>
      </c>
      <c r="N648" s="191">
        <f t="shared" si="164"/>
        <v>0</v>
      </c>
      <c r="O648" s="189">
        <f t="shared" si="165"/>
        <v>0</v>
      </c>
      <c r="P648" s="191">
        <f t="shared" si="166"/>
        <v>0</v>
      </c>
      <c r="Q648" s="191">
        <f t="shared" si="166"/>
        <v>0</v>
      </c>
      <c r="R648" s="189">
        <f t="shared" si="167"/>
        <v>0</v>
      </c>
      <c r="S648" s="191">
        <f t="shared" si="168"/>
        <v>0</v>
      </c>
      <c r="T648" s="191">
        <f t="shared" si="168"/>
        <v>0</v>
      </c>
    </row>
    <row r="649" spans="1:20" ht="12" customHeight="1" x14ac:dyDescent="0.25">
      <c r="A649" s="170" t="s">
        <v>1270</v>
      </c>
      <c r="B649" s="177">
        <v>507997</v>
      </c>
      <c r="C649" s="178">
        <v>618191.27</v>
      </c>
      <c r="D649" s="179">
        <v>54.191582161941568</v>
      </c>
      <c r="E649" s="179">
        <v>13.89413829800605</v>
      </c>
      <c r="F649" s="180"/>
      <c r="G649" s="166">
        <f t="shared" si="160"/>
        <v>0</v>
      </c>
      <c r="H649" s="166">
        <f t="shared" si="161"/>
        <v>0</v>
      </c>
      <c r="I649" s="166">
        <f t="shared" si="162"/>
        <v>0</v>
      </c>
      <c r="J649" s="166">
        <f t="shared" si="159"/>
        <v>0</v>
      </c>
      <c r="L649" s="189">
        <f t="shared" si="163"/>
        <v>0</v>
      </c>
      <c r="M649" s="191">
        <f t="shared" si="164"/>
        <v>0</v>
      </c>
      <c r="N649" s="191">
        <f t="shared" si="164"/>
        <v>0</v>
      </c>
      <c r="O649" s="189">
        <f t="shared" si="165"/>
        <v>0</v>
      </c>
      <c r="P649" s="191">
        <f t="shared" si="166"/>
        <v>0</v>
      </c>
      <c r="Q649" s="191">
        <f t="shared" si="166"/>
        <v>0</v>
      </c>
      <c r="R649" s="189">
        <f t="shared" si="167"/>
        <v>0</v>
      </c>
      <c r="S649" s="191">
        <f t="shared" si="168"/>
        <v>0</v>
      </c>
      <c r="T649" s="191">
        <f t="shared" si="168"/>
        <v>0</v>
      </c>
    </row>
    <row r="650" spans="1:20" ht="12" customHeight="1" x14ac:dyDescent="0.25">
      <c r="A650" s="170" t="s">
        <v>1271</v>
      </c>
      <c r="B650" s="177">
        <v>508012</v>
      </c>
      <c r="C650" s="178">
        <v>438249.35</v>
      </c>
      <c r="D650" s="179">
        <v>1.3425621737944393</v>
      </c>
      <c r="E650" s="179">
        <v>2.9055833168948229</v>
      </c>
      <c r="F650" s="180"/>
      <c r="G650" s="166">
        <f t="shared" si="160"/>
        <v>0</v>
      </c>
      <c r="H650" s="166">
        <f t="shared" si="161"/>
        <v>0</v>
      </c>
      <c r="I650" s="166">
        <f t="shared" si="162"/>
        <v>0</v>
      </c>
      <c r="J650" s="166">
        <f t="shared" si="159"/>
        <v>0</v>
      </c>
      <c r="L650" s="189">
        <f t="shared" si="163"/>
        <v>0</v>
      </c>
      <c r="M650" s="191">
        <f t="shared" si="164"/>
        <v>0</v>
      </c>
      <c r="N650" s="191">
        <f t="shared" si="164"/>
        <v>0</v>
      </c>
      <c r="O650" s="189">
        <f t="shared" si="165"/>
        <v>0</v>
      </c>
      <c r="P650" s="191">
        <f t="shared" si="166"/>
        <v>0</v>
      </c>
      <c r="Q650" s="191">
        <f t="shared" si="166"/>
        <v>0</v>
      </c>
      <c r="R650" s="189">
        <f t="shared" si="167"/>
        <v>0</v>
      </c>
      <c r="S650" s="191">
        <f t="shared" si="168"/>
        <v>0</v>
      </c>
      <c r="T650" s="191">
        <f t="shared" si="168"/>
        <v>0</v>
      </c>
    </row>
    <row r="651" spans="1:20" ht="12" customHeight="1" x14ac:dyDescent="0.25">
      <c r="A651" s="170" t="s">
        <v>1272</v>
      </c>
      <c r="B651" s="177">
        <v>508021</v>
      </c>
      <c r="C651" s="178">
        <v>1018946.93</v>
      </c>
      <c r="D651" s="179">
        <v>22.60001607738295</v>
      </c>
      <c r="E651" s="179">
        <v>3.5468363401418754</v>
      </c>
      <c r="F651" s="180"/>
      <c r="G651" s="166">
        <f t="shared" si="160"/>
        <v>0</v>
      </c>
      <c r="H651" s="166">
        <f t="shared" si="161"/>
        <v>0</v>
      </c>
      <c r="I651" s="166">
        <f t="shared" si="162"/>
        <v>0</v>
      </c>
      <c r="J651" s="166">
        <f t="shared" si="159"/>
        <v>0</v>
      </c>
      <c r="L651" s="189">
        <f t="shared" si="163"/>
        <v>0</v>
      </c>
      <c r="M651" s="191">
        <f t="shared" si="164"/>
        <v>0</v>
      </c>
      <c r="N651" s="191">
        <f t="shared" si="164"/>
        <v>0</v>
      </c>
      <c r="O651" s="189">
        <f t="shared" si="165"/>
        <v>0</v>
      </c>
      <c r="P651" s="191">
        <f t="shared" si="166"/>
        <v>0</v>
      </c>
      <c r="Q651" s="191">
        <f t="shared" si="166"/>
        <v>0</v>
      </c>
      <c r="R651" s="189">
        <f t="shared" si="167"/>
        <v>0</v>
      </c>
      <c r="S651" s="191">
        <f t="shared" si="168"/>
        <v>0</v>
      </c>
      <c r="T651" s="191">
        <f t="shared" si="168"/>
        <v>0</v>
      </c>
    </row>
    <row r="652" spans="1:20" ht="12" customHeight="1" x14ac:dyDescent="0.25">
      <c r="A652" s="170" t="s">
        <v>1273</v>
      </c>
      <c r="B652" s="177">
        <v>508039</v>
      </c>
      <c r="C652" s="178">
        <v>1035780.38</v>
      </c>
      <c r="D652" s="179">
        <v>2.3772066429758003</v>
      </c>
      <c r="E652" s="179">
        <v>1.5156745873097153</v>
      </c>
      <c r="F652" s="180"/>
      <c r="G652" s="166">
        <f t="shared" si="160"/>
        <v>0</v>
      </c>
      <c r="H652" s="166">
        <f t="shared" si="161"/>
        <v>0</v>
      </c>
      <c r="I652" s="166">
        <f t="shared" si="162"/>
        <v>0</v>
      </c>
      <c r="J652" s="166">
        <f t="shared" si="159"/>
        <v>0</v>
      </c>
      <c r="L652" s="189">
        <f t="shared" si="163"/>
        <v>0</v>
      </c>
      <c r="M652" s="191">
        <f t="shared" si="164"/>
        <v>0</v>
      </c>
      <c r="N652" s="191">
        <f t="shared" si="164"/>
        <v>0</v>
      </c>
      <c r="O652" s="189">
        <f t="shared" si="165"/>
        <v>0</v>
      </c>
      <c r="P652" s="191">
        <f t="shared" si="166"/>
        <v>0</v>
      </c>
      <c r="Q652" s="191">
        <f t="shared" si="166"/>
        <v>0</v>
      </c>
      <c r="R652" s="189">
        <f t="shared" si="167"/>
        <v>0</v>
      </c>
      <c r="S652" s="191">
        <f t="shared" si="168"/>
        <v>0</v>
      </c>
      <c r="T652" s="191">
        <f t="shared" si="168"/>
        <v>0</v>
      </c>
    </row>
    <row r="653" spans="1:20" ht="12" customHeight="1" x14ac:dyDescent="0.25">
      <c r="A653" s="170" t="s">
        <v>1274</v>
      </c>
      <c r="B653" s="177">
        <v>508047</v>
      </c>
      <c r="C653" s="178">
        <v>821740.62</v>
      </c>
      <c r="D653" s="179">
        <v>0</v>
      </c>
      <c r="E653" s="179">
        <v>0</v>
      </c>
      <c r="F653" s="180"/>
      <c r="G653" s="166">
        <f t="shared" si="160"/>
        <v>0</v>
      </c>
      <c r="H653" s="166">
        <f t="shared" si="161"/>
        <v>0</v>
      </c>
      <c r="I653" s="166">
        <f t="shared" si="162"/>
        <v>0</v>
      </c>
      <c r="J653" s="166">
        <f t="shared" si="159"/>
        <v>0</v>
      </c>
      <c r="L653" s="189">
        <f t="shared" si="163"/>
        <v>0</v>
      </c>
      <c r="M653" s="191">
        <f t="shared" si="164"/>
        <v>0</v>
      </c>
      <c r="N653" s="191">
        <f t="shared" si="164"/>
        <v>0</v>
      </c>
      <c r="O653" s="189">
        <f t="shared" si="165"/>
        <v>0</v>
      </c>
      <c r="P653" s="191">
        <f t="shared" si="166"/>
        <v>0</v>
      </c>
      <c r="Q653" s="191">
        <f t="shared" si="166"/>
        <v>0</v>
      </c>
      <c r="R653" s="189">
        <f t="shared" si="167"/>
        <v>0</v>
      </c>
      <c r="S653" s="191">
        <f t="shared" si="168"/>
        <v>0</v>
      </c>
      <c r="T653" s="191">
        <f t="shared" si="168"/>
        <v>0</v>
      </c>
    </row>
    <row r="654" spans="1:20" ht="12" customHeight="1" x14ac:dyDescent="0.25">
      <c r="A654" s="170" t="s">
        <v>1275</v>
      </c>
      <c r="B654" s="177">
        <v>508055</v>
      </c>
      <c r="C654" s="178">
        <v>1769693.73</v>
      </c>
      <c r="D654" s="179">
        <v>4.0685005986883391</v>
      </c>
      <c r="E654" s="179">
        <v>2.8642114248774559</v>
      </c>
      <c r="F654" s="180"/>
      <c r="G654" s="166">
        <f t="shared" si="160"/>
        <v>0</v>
      </c>
      <c r="H654" s="166">
        <f t="shared" si="161"/>
        <v>0</v>
      </c>
      <c r="I654" s="166">
        <f t="shared" si="162"/>
        <v>0</v>
      </c>
      <c r="J654" s="166">
        <f t="shared" si="159"/>
        <v>0</v>
      </c>
      <c r="L654" s="189">
        <f t="shared" si="163"/>
        <v>0</v>
      </c>
      <c r="M654" s="191">
        <f t="shared" si="164"/>
        <v>0</v>
      </c>
      <c r="N654" s="191">
        <f t="shared" si="164"/>
        <v>0</v>
      </c>
      <c r="O654" s="189">
        <f t="shared" si="165"/>
        <v>0</v>
      </c>
      <c r="P654" s="191">
        <f t="shared" si="166"/>
        <v>0</v>
      </c>
      <c r="Q654" s="191">
        <f t="shared" si="166"/>
        <v>0</v>
      </c>
      <c r="R654" s="189">
        <f t="shared" si="167"/>
        <v>0</v>
      </c>
      <c r="S654" s="191">
        <f t="shared" si="168"/>
        <v>0</v>
      </c>
      <c r="T654" s="191">
        <f t="shared" si="168"/>
        <v>0</v>
      </c>
    </row>
    <row r="655" spans="1:20" ht="12" customHeight="1" x14ac:dyDescent="0.25">
      <c r="A655" s="170" t="s">
        <v>1276</v>
      </c>
      <c r="B655" s="177">
        <v>508063</v>
      </c>
      <c r="C655" s="178">
        <v>12680969</v>
      </c>
      <c r="D655" s="179">
        <v>19.872140685778827</v>
      </c>
      <c r="E655" s="179">
        <v>3.8981887740597743</v>
      </c>
      <c r="F655" s="180"/>
      <c r="G655" s="166">
        <f t="shared" si="160"/>
        <v>0</v>
      </c>
      <c r="H655" s="166">
        <f t="shared" si="161"/>
        <v>0</v>
      </c>
      <c r="I655" s="166">
        <f t="shared" si="162"/>
        <v>0</v>
      </c>
      <c r="J655" s="166">
        <f t="shared" si="159"/>
        <v>0</v>
      </c>
      <c r="L655" s="189">
        <f t="shared" si="163"/>
        <v>0</v>
      </c>
      <c r="M655" s="191">
        <f t="shared" si="164"/>
        <v>0</v>
      </c>
      <c r="N655" s="191">
        <f t="shared" si="164"/>
        <v>0</v>
      </c>
      <c r="O655" s="189">
        <f t="shared" si="165"/>
        <v>0</v>
      </c>
      <c r="P655" s="191">
        <f t="shared" si="166"/>
        <v>0</v>
      </c>
      <c r="Q655" s="191">
        <f t="shared" si="166"/>
        <v>0</v>
      </c>
      <c r="R655" s="189">
        <f t="shared" si="167"/>
        <v>0</v>
      </c>
      <c r="S655" s="191">
        <f t="shared" si="168"/>
        <v>0</v>
      </c>
      <c r="T655" s="191">
        <f t="shared" si="168"/>
        <v>0</v>
      </c>
    </row>
    <row r="656" spans="1:20" ht="12" customHeight="1" x14ac:dyDescent="0.25">
      <c r="A656" s="170" t="s">
        <v>1277</v>
      </c>
      <c r="B656" s="177">
        <v>508071</v>
      </c>
      <c r="C656" s="178">
        <v>1080870.17</v>
      </c>
      <c r="D656" s="179">
        <v>2.7755414906065619E-6</v>
      </c>
      <c r="E656" s="179">
        <v>3.1280685634982417</v>
      </c>
      <c r="F656" s="180"/>
      <c r="G656" s="166">
        <f t="shared" si="160"/>
        <v>0</v>
      </c>
      <c r="H656" s="166">
        <f t="shared" si="161"/>
        <v>0</v>
      </c>
      <c r="I656" s="166">
        <f t="shared" si="162"/>
        <v>0</v>
      </c>
      <c r="J656" s="166">
        <f t="shared" si="159"/>
        <v>0</v>
      </c>
      <c r="L656" s="189">
        <f t="shared" si="163"/>
        <v>0</v>
      </c>
      <c r="M656" s="191">
        <f t="shared" si="164"/>
        <v>0</v>
      </c>
      <c r="N656" s="191">
        <f t="shared" si="164"/>
        <v>0</v>
      </c>
      <c r="O656" s="189">
        <f t="shared" si="165"/>
        <v>0</v>
      </c>
      <c r="P656" s="191">
        <f t="shared" si="166"/>
        <v>0</v>
      </c>
      <c r="Q656" s="191">
        <f t="shared" si="166"/>
        <v>0</v>
      </c>
      <c r="R656" s="189">
        <f t="shared" si="167"/>
        <v>0</v>
      </c>
      <c r="S656" s="191">
        <f t="shared" si="168"/>
        <v>0</v>
      </c>
      <c r="T656" s="191">
        <f t="shared" si="168"/>
        <v>0</v>
      </c>
    </row>
    <row r="657" spans="1:20" ht="12" customHeight="1" x14ac:dyDescent="0.25">
      <c r="A657" s="170" t="s">
        <v>1278</v>
      </c>
      <c r="B657" s="177">
        <v>508080</v>
      </c>
      <c r="C657" s="178">
        <v>1102178.55</v>
      </c>
      <c r="D657" s="179">
        <v>0</v>
      </c>
      <c r="E657" s="179">
        <v>0</v>
      </c>
      <c r="F657" s="180"/>
      <c r="G657" s="166">
        <f t="shared" si="160"/>
        <v>0</v>
      </c>
      <c r="H657" s="166">
        <f t="shared" si="161"/>
        <v>0</v>
      </c>
      <c r="I657" s="166">
        <f t="shared" si="162"/>
        <v>0</v>
      </c>
      <c r="J657" s="166">
        <f t="shared" si="159"/>
        <v>0</v>
      </c>
      <c r="L657" s="189">
        <f t="shared" si="163"/>
        <v>0</v>
      </c>
      <c r="M657" s="191">
        <f t="shared" si="164"/>
        <v>0</v>
      </c>
      <c r="N657" s="191">
        <f t="shared" si="164"/>
        <v>0</v>
      </c>
      <c r="O657" s="189">
        <f t="shared" si="165"/>
        <v>0</v>
      </c>
      <c r="P657" s="191">
        <f t="shared" si="166"/>
        <v>0</v>
      </c>
      <c r="Q657" s="191">
        <f t="shared" si="166"/>
        <v>0</v>
      </c>
      <c r="R657" s="189">
        <f t="shared" si="167"/>
        <v>0</v>
      </c>
      <c r="S657" s="191">
        <f t="shared" si="168"/>
        <v>0</v>
      </c>
      <c r="T657" s="191">
        <f t="shared" si="168"/>
        <v>0</v>
      </c>
    </row>
    <row r="658" spans="1:20" ht="12" customHeight="1" x14ac:dyDescent="0.25">
      <c r="A658" s="170" t="s">
        <v>1279</v>
      </c>
      <c r="B658" s="177">
        <v>508098</v>
      </c>
      <c r="C658" s="178">
        <v>1078699.68</v>
      </c>
      <c r="D658" s="179">
        <v>41.833664027785751</v>
      </c>
      <c r="E658" s="179">
        <v>7.8203601580747666</v>
      </c>
      <c r="F658" s="180"/>
      <c r="G658" s="166">
        <f t="shared" si="160"/>
        <v>0</v>
      </c>
      <c r="H658" s="166">
        <f t="shared" si="161"/>
        <v>0</v>
      </c>
      <c r="I658" s="166">
        <f t="shared" si="162"/>
        <v>0</v>
      </c>
      <c r="J658" s="166">
        <f t="shared" si="159"/>
        <v>0</v>
      </c>
      <c r="L658" s="189">
        <f t="shared" si="163"/>
        <v>0</v>
      </c>
      <c r="M658" s="191">
        <f t="shared" si="164"/>
        <v>0</v>
      </c>
      <c r="N658" s="191">
        <f t="shared" si="164"/>
        <v>0</v>
      </c>
      <c r="O658" s="189">
        <f t="shared" si="165"/>
        <v>0</v>
      </c>
      <c r="P658" s="191">
        <f t="shared" si="166"/>
        <v>0</v>
      </c>
      <c r="Q658" s="191">
        <f t="shared" si="166"/>
        <v>0</v>
      </c>
      <c r="R658" s="189">
        <f t="shared" si="167"/>
        <v>0</v>
      </c>
      <c r="S658" s="191">
        <f t="shared" si="168"/>
        <v>0</v>
      </c>
      <c r="T658" s="191">
        <f t="shared" si="168"/>
        <v>0</v>
      </c>
    </row>
    <row r="659" spans="1:20" ht="12" customHeight="1" x14ac:dyDescent="0.25">
      <c r="A659" s="170" t="s">
        <v>1280</v>
      </c>
      <c r="B659" s="177">
        <v>508101</v>
      </c>
      <c r="C659" s="178">
        <v>5580986.7999999998</v>
      </c>
      <c r="D659" s="179">
        <v>8.9589891164050091</v>
      </c>
      <c r="E659" s="179">
        <v>0.85719894553414833</v>
      </c>
      <c r="F659" s="180"/>
      <c r="G659" s="166">
        <f t="shared" si="160"/>
        <v>0</v>
      </c>
      <c r="H659" s="166">
        <f t="shared" si="161"/>
        <v>0</v>
      </c>
      <c r="I659" s="166">
        <f t="shared" si="162"/>
        <v>0</v>
      </c>
      <c r="J659" s="166">
        <f t="shared" si="159"/>
        <v>0</v>
      </c>
      <c r="L659" s="189">
        <f t="shared" si="163"/>
        <v>0</v>
      </c>
      <c r="M659" s="191">
        <f t="shared" si="164"/>
        <v>0</v>
      </c>
      <c r="N659" s="191">
        <f t="shared" si="164"/>
        <v>0</v>
      </c>
      <c r="O659" s="189">
        <f t="shared" si="165"/>
        <v>0</v>
      </c>
      <c r="P659" s="191">
        <f t="shared" si="166"/>
        <v>0</v>
      </c>
      <c r="Q659" s="191">
        <f t="shared" si="166"/>
        <v>0</v>
      </c>
      <c r="R659" s="189">
        <f t="shared" si="167"/>
        <v>0</v>
      </c>
      <c r="S659" s="191">
        <f t="shared" si="168"/>
        <v>0</v>
      </c>
      <c r="T659" s="191">
        <f t="shared" si="168"/>
        <v>0</v>
      </c>
    </row>
    <row r="660" spans="1:20" ht="12" customHeight="1" x14ac:dyDescent="0.25">
      <c r="A660" s="170" t="s">
        <v>1281</v>
      </c>
      <c r="B660" s="177">
        <v>508110</v>
      </c>
      <c r="C660" s="178">
        <v>1334577.7200000002</v>
      </c>
      <c r="D660" s="179">
        <v>14.092023055802247</v>
      </c>
      <c r="E660" s="179">
        <v>2.7528235672928809</v>
      </c>
      <c r="F660" s="180"/>
      <c r="G660" s="166">
        <f t="shared" si="160"/>
        <v>0</v>
      </c>
      <c r="H660" s="166">
        <f t="shared" si="161"/>
        <v>0</v>
      </c>
      <c r="I660" s="166">
        <f t="shared" si="162"/>
        <v>0</v>
      </c>
      <c r="J660" s="166">
        <f t="shared" si="159"/>
        <v>0</v>
      </c>
      <c r="L660" s="189">
        <f t="shared" si="163"/>
        <v>0</v>
      </c>
      <c r="M660" s="191">
        <f t="shared" si="164"/>
        <v>0</v>
      </c>
      <c r="N660" s="191">
        <f t="shared" si="164"/>
        <v>0</v>
      </c>
      <c r="O660" s="189">
        <f t="shared" si="165"/>
        <v>0</v>
      </c>
      <c r="P660" s="191">
        <f t="shared" si="166"/>
        <v>0</v>
      </c>
      <c r="Q660" s="191">
        <f t="shared" si="166"/>
        <v>0</v>
      </c>
      <c r="R660" s="189">
        <f t="shared" si="167"/>
        <v>0</v>
      </c>
      <c r="S660" s="191">
        <f t="shared" si="168"/>
        <v>0</v>
      </c>
      <c r="T660" s="191">
        <f t="shared" si="168"/>
        <v>0</v>
      </c>
    </row>
    <row r="661" spans="1:20" ht="12" customHeight="1" x14ac:dyDescent="0.25">
      <c r="A661" s="170" t="s">
        <v>1282</v>
      </c>
      <c r="B661" s="177">
        <v>508136</v>
      </c>
      <c r="C661" s="178">
        <v>1092654.6399999999</v>
      </c>
      <c r="D661" s="179">
        <v>15.100809895430455</v>
      </c>
      <c r="E661" s="179">
        <v>3.1676266894359233</v>
      </c>
      <c r="F661" s="180"/>
      <c r="G661" s="166">
        <f t="shared" si="160"/>
        <v>0</v>
      </c>
      <c r="H661" s="166">
        <f t="shared" si="161"/>
        <v>0</v>
      </c>
      <c r="I661" s="166">
        <f t="shared" si="162"/>
        <v>0</v>
      </c>
      <c r="J661" s="166">
        <f t="shared" si="159"/>
        <v>0</v>
      </c>
      <c r="L661" s="189">
        <f t="shared" si="163"/>
        <v>0</v>
      </c>
      <c r="M661" s="191">
        <f t="shared" si="164"/>
        <v>0</v>
      </c>
      <c r="N661" s="191">
        <f t="shared" si="164"/>
        <v>0</v>
      </c>
      <c r="O661" s="189">
        <f t="shared" si="165"/>
        <v>0</v>
      </c>
      <c r="P661" s="191">
        <f t="shared" si="166"/>
        <v>0</v>
      </c>
      <c r="Q661" s="191">
        <f t="shared" si="166"/>
        <v>0</v>
      </c>
      <c r="R661" s="189">
        <f t="shared" si="167"/>
        <v>0</v>
      </c>
      <c r="S661" s="191">
        <f t="shared" si="168"/>
        <v>0</v>
      </c>
      <c r="T661" s="191">
        <f t="shared" si="168"/>
        <v>0</v>
      </c>
    </row>
    <row r="662" spans="1:20" ht="12" customHeight="1" x14ac:dyDescent="0.25">
      <c r="A662" s="170" t="s">
        <v>1283</v>
      </c>
      <c r="B662" s="177">
        <v>508161</v>
      </c>
      <c r="C662" s="178">
        <v>317135.28000000003</v>
      </c>
      <c r="D662" s="179">
        <v>3.4198371117839681</v>
      </c>
      <c r="E662" s="179">
        <v>2.2094924285938791</v>
      </c>
      <c r="F662" s="180"/>
      <c r="G662" s="166">
        <f t="shared" si="160"/>
        <v>0</v>
      </c>
      <c r="H662" s="166">
        <f t="shared" si="161"/>
        <v>0</v>
      </c>
      <c r="I662" s="166">
        <f t="shared" si="162"/>
        <v>0</v>
      </c>
      <c r="J662" s="166">
        <f t="shared" si="159"/>
        <v>0</v>
      </c>
      <c r="L662" s="189">
        <f t="shared" si="163"/>
        <v>0</v>
      </c>
      <c r="M662" s="191">
        <f t="shared" si="164"/>
        <v>0</v>
      </c>
      <c r="N662" s="191">
        <f t="shared" si="164"/>
        <v>0</v>
      </c>
      <c r="O662" s="189">
        <f t="shared" si="165"/>
        <v>0</v>
      </c>
      <c r="P662" s="191">
        <f t="shared" si="166"/>
        <v>0</v>
      </c>
      <c r="Q662" s="191">
        <f t="shared" si="166"/>
        <v>0</v>
      </c>
      <c r="R662" s="189">
        <f t="shared" si="167"/>
        <v>0</v>
      </c>
      <c r="S662" s="191">
        <f t="shared" si="168"/>
        <v>0</v>
      </c>
      <c r="T662" s="191">
        <f t="shared" si="168"/>
        <v>0</v>
      </c>
    </row>
    <row r="663" spans="1:20" ht="12" customHeight="1" x14ac:dyDescent="0.25">
      <c r="A663" s="170" t="s">
        <v>1284</v>
      </c>
      <c r="B663" s="177">
        <v>508179</v>
      </c>
      <c r="C663" s="178">
        <v>13825120.369999999</v>
      </c>
      <c r="D663" s="179">
        <v>1.6396587800558877</v>
      </c>
      <c r="E663" s="179">
        <v>2.1121096394475734</v>
      </c>
      <c r="F663" s="180"/>
      <c r="G663" s="166">
        <f t="shared" si="160"/>
        <v>0</v>
      </c>
      <c r="H663" s="166">
        <f t="shared" si="161"/>
        <v>0</v>
      </c>
      <c r="I663" s="166">
        <f t="shared" si="162"/>
        <v>0</v>
      </c>
      <c r="J663" s="166">
        <f t="shared" si="159"/>
        <v>0</v>
      </c>
      <c r="L663" s="189">
        <f t="shared" si="163"/>
        <v>0</v>
      </c>
      <c r="M663" s="191">
        <f t="shared" si="164"/>
        <v>0</v>
      </c>
      <c r="N663" s="191">
        <f t="shared" si="164"/>
        <v>0</v>
      </c>
      <c r="O663" s="189">
        <f t="shared" si="165"/>
        <v>0</v>
      </c>
      <c r="P663" s="191">
        <f t="shared" si="166"/>
        <v>0</v>
      </c>
      <c r="Q663" s="191">
        <f t="shared" si="166"/>
        <v>0</v>
      </c>
      <c r="R663" s="189">
        <f t="shared" si="167"/>
        <v>0</v>
      </c>
      <c r="S663" s="191">
        <f t="shared" si="168"/>
        <v>0</v>
      </c>
      <c r="T663" s="191">
        <f t="shared" si="168"/>
        <v>0</v>
      </c>
    </row>
    <row r="664" spans="1:20" ht="12" customHeight="1" x14ac:dyDescent="0.25">
      <c r="A664" s="170" t="s">
        <v>1285</v>
      </c>
      <c r="B664" s="177">
        <v>508187</v>
      </c>
      <c r="C664" s="178">
        <v>79923.579999999987</v>
      </c>
      <c r="D664" s="179">
        <v>15.699997422537882</v>
      </c>
      <c r="E664" s="179">
        <v>15.771490716506944</v>
      </c>
      <c r="F664" s="180"/>
      <c r="G664" s="166">
        <f t="shared" si="160"/>
        <v>0</v>
      </c>
      <c r="H664" s="166">
        <f t="shared" si="161"/>
        <v>0</v>
      </c>
      <c r="I664" s="166">
        <f t="shared" si="162"/>
        <v>0</v>
      </c>
      <c r="J664" s="166">
        <f t="shared" si="159"/>
        <v>0</v>
      </c>
      <c r="L664" s="189">
        <f t="shared" si="163"/>
        <v>0</v>
      </c>
      <c r="M664" s="191">
        <f t="shared" si="164"/>
        <v>0</v>
      </c>
      <c r="N664" s="191">
        <f t="shared" si="164"/>
        <v>0</v>
      </c>
      <c r="O664" s="189">
        <f t="shared" si="165"/>
        <v>0</v>
      </c>
      <c r="P664" s="191">
        <f t="shared" si="166"/>
        <v>0</v>
      </c>
      <c r="Q664" s="191">
        <f t="shared" si="166"/>
        <v>0</v>
      </c>
      <c r="R664" s="189">
        <f t="shared" si="167"/>
        <v>0</v>
      </c>
      <c r="S664" s="191">
        <f t="shared" si="168"/>
        <v>0</v>
      </c>
      <c r="T664" s="191">
        <f t="shared" si="168"/>
        <v>0</v>
      </c>
    </row>
    <row r="665" spans="1:20" ht="12" customHeight="1" x14ac:dyDescent="0.25">
      <c r="A665" s="170" t="s">
        <v>1286</v>
      </c>
      <c r="B665" s="177">
        <v>508195</v>
      </c>
      <c r="C665" s="178">
        <v>1218493.94</v>
      </c>
      <c r="D665" s="179">
        <v>0</v>
      </c>
      <c r="E665" s="179">
        <v>0</v>
      </c>
      <c r="F665" s="180"/>
      <c r="G665" s="166">
        <f t="shared" si="160"/>
        <v>0</v>
      </c>
      <c r="H665" s="166">
        <f t="shared" si="161"/>
        <v>0</v>
      </c>
      <c r="I665" s="166">
        <f t="shared" si="162"/>
        <v>0</v>
      </c>
      <c r="J665" s="166">
        <f t="shared" si="159"/>
        <v>0</v>
      </c>
      <c r="L665" s="189">
        <f t="shared" si="163"/>
        <v>0</v>
      </c>
      <c r="M665" s="191">
        <f t="shared" si="164"/>
        <v>0</v>
      </c>
      <c r="N665" s="191">
        <f t="shared" si="164"/>
        <v>0</v>
      </c>
      <c r="O665" s="189">
        <f t="shared" si="165"/>
        <v>0</v>
      </c>
      <c r="P665" s="191">
        <f t="shared" si="166"/>
        <v>0</v>
      </c>
      <c r="Q665" s="191">
        <f t="shared" si="166"/>
        <v>0</v>
      </c>
      <c r="R665" s="189">
        <f t="shared" si="167"/>
        <v>0</v>
      </c>
      <c r="S665" s="191">
        <f t="shared" si="168"/>
        <v>0</v>
      </c>
      <c r="T665" s="191">
        <f t="shared" si="168"/>
        <v>0</v>
      </c>
    </row>
    <row r="666" spans="1:20" ht="12" customHeight="1" x14ac:dyDescent="0.25">
      <c r="A666" s="170" t="s">
        <v>1287</v>
      </c>
      <c r="B666" s="177">
        <v>508209</v>
      </c>
      <c r="C666" s="178">
        <v>1309724.18</v>
      </c>
      <c r="D666" s="179">
        <v>26.437180078633048</v>
      </c>
      <c r="E666" s="179">
        <v>4.8014773614395674</v>
      </c>
      <c r="F666" s="180"/>
      <c r="G666" s="166">
        <f t="shared" si="160"/>
        <v>0</v>
      </c>
      <c r="H666" s="166">
        <f t="shared" si="161"/>
        <v>0</v>
      </c>
      <c r="I666" s="166">
        <f t="shared" si="162"/>
        <v>0</v>
      </c>
      <c r="J666" s="166">
        <f t="shared" si="159"/>
        <v>0</v>
      </c>
      <c r="L666" s="189">
        <f t="shared" si="163"/>
        <v>0</v>
      </c>
      <c r="M666" s="191">
        <f t="shared" si="164"/>
        <v>0</v>
      </c>
      <c r="N666" s="191">
        <f t="shared" si="164"/>
        <v>0</v>
      </c>
      <c r="O666" s="189">
        <f t="shared" si="165"/>
        <v>0</v>
      </c>
      <c r="P666" s="191">
        <f t="shared" si="166"/>
        <v>0</v>
      </c>
      <c r="Q666" s="191">
        <f t="shared" si="166"/>
        <v>0</v>
      </c>
      <c r="R666" s="189">
        <f t="shared" si="167"/>
        <v>0</v>
      </c>
      <c r="S666" s="191">
        <f t="shared" si="168"/>
        <v>0</v>
      </c>
      <c r="T666" s="191">
        <f t="shared" si="168"/>
        <v>0</v>
      </c>
    </row>
    <row r="667" spans="1:20" ht="12" customHeight="1" x14ac:dyDescent="0.25">
      <c r="A667" s="170" t="s">
        <v>1288</v>
      </c>
      <c r="B667" s="177">
        <v>508217</v>
      </c>
      <c r="C667" s="178">
        <v>14261649.810000001</v>
      </c>
      <c r="D667" s="179">
        <v>15.307931964990521</v>
      </c>
      <c r="E667" s="179">
        <v>2.426601582639758</v>
      </c>
      <c r="F667" s="180"/>
      <c r="G667" s="166">
        <f t="shared" si="160"/>
        <v>0</v>
      </c>
      <c r="H667" s="166">
        <f t="shared" si="161"/>
        <v>0</v>
      </c>
      <c r="I667" s="166">
        <f t="shared" si="162"/>
        <v>0</v>
      </c>
      <c r="J667" s="166">
        <f t="shared" si="159"/>
        <v>0</v>
      </c>
      <c r="L667" s="189">
        <f t="shared" si="163"/>
        <v>0</v>
      </c>
      <c r="M667" s="191">
        <f t="shared" si="164"/>
        <v>0</v>
      </c>
      <c r="N667" s="191">
        <f t="shared" si="164"/>
        <v>0</v>
      </c>
      <c r="O667" s="189">
        <f t="shared" si="165"/>
        <v>0</v>
      </c>
      <c r="P667" s="191">
        <f t="shared" si="166"/>
        <v>0</v>
      </c>
      <c r="Q667" s="191">
        <f t="shared" si="166"/>
        <v>0</v>
      </c>
      <c r="R667" s="189">
        <f t="shared" si="167"/>
        <v>0</v>
      </c>
      <c r="S667" s="191">
        <f t="shared" si="168"/>
        <v>0</v>
      </c>
      <c r="T667" s="191">
        <f t="shared" si="168"/>
        <v>0</v>
      </c>
    </row>
    <row r="668" spans="1:20" ht="12" customHeight="1" x14ac:dyDescent="0.25">
      <c r="A668" s="170" t="s">
        <v>1289</v>
      </c>
      <c r="B668" s="177">
        <v>508225</v>
      </c>
      <c r="C668" s="178">
        <v>1244301.0999999999</v>
      </c>
      <c r="D668" s="179">
        <v>0</v>
      </c>
      <c r="E668" s="179">
        <v>2.7494952789160119E-2</v>
      </c>
      <c r="F668" s="180"/>
      <c r="G668" s="166">
        <f t="shared" si="160"/>
        <v>0</v>
      </c>
      <c r="H668" s="166">
        <f t="shared" si="161"/>
        <v>0</v>
      </c>
      <c r="I668" s="166">
        <f t="shared" si="162"/>
        <v>0</v>
      </c>
      <c r="J668" s="166">
        <f t="shared" si="159"/>
        <v>0</v>
      </c>
      <c r="L668" s="189">
        <f t="shared" si="163"/>
        <v>0</v>
      </c>
      <c r="M668" s="191">
        <f t="shared" si="164"/>
        <v>0</v>
      </c>
      <c r="N668" s="191">
        <f t="shared" si="164"/>
        <v>0</v>
      </c>
      <c r="O668" s="189">
        <f t="shared" si="165"/>
        <v>0</v>
      </c>
      <c r="P668" s="191">
        <f t="shared" si="166"/>
        <v>0</v>
      </c>
      <c r="Q668" s="191">
        <f t="shared" si="166"/>
        <v>0</v>
      </c>
      <c r="R668" s="189">
        <f t="shared" si="167"/>
        <v>0</v>
      </c>
      <c r="S668" s="191">
        <f t="shared" si="168"/>
        <v>0</v>
      </c>
      <c r="T668" s="191">
        <f t="shared" si="168"/>
        <v>0</v>
      </c>
    </row>
    <row r="669" spans="1:20" ht="12" customHeight="1" x14ac:dyDescent="0.25">
      <c r="A669" s="170" t="s">
        <v>1290</v>
      </c>
      <c r="B669" s="177">
        <v>508233</v>
      </c>
      <c r="C669" s="178">
        <v>5596810.9199999999</v>
      </c>
      <c r="D669" s="179">
        <v>15.995823564466601</v>
      </c>
      <c r="E669" s="179">
        <v>2.8415076419983829</v>
      </c>
      <c r="F669" s="180"/>
      <c r="G669" s="166">
        <f t="shared" si="160"/>
        <v>0</v>
      </c>
      <c r="H669" s="166">
        <f t="shared" si="161"/>
        <v>0</v>
      </c>
      <c r="I669" s="166">
        <f t="shared" si="162"/>
        <v>0</v>
      </c>
      <c r="J669" s="166">
        <f t="shared" si="159"/>
        <v>0</v>
      </c>
      <c r="L669" s="189">
        <f t="shared" si="163"/>
        <v>0</v>
      </c>
      <c r="M669" s="191">
        <f t="shared" si="164"/>
        <v>0</v>
      </c>
      <c r="N669" s="191">
        <f t="shared" si="164"/>
        <v>0</v>
      </c>
      <c r="O669" s="189">
        <f t="shared" si="165"/>
        <v>0</v>
      </c>
      <c r="P669" s="191">
        <f t="shared" si="166"/>
        <v>0</v>
      </c>
      <c r="Q669" s="191">
        <f t="shared" si="166"/>
        <v>0</v>
      </c>
      <c r="R669" s="189">
        <f t="shared" si="167"/>
        <v>0</v>
      </c>
      <c r="S669" s="191">
        <f t="shared" si="168"/>
        <v>0</v>
      </c>
      <c r="T669" s="191">
        <f t="shared" si="168"/>
        <v>0</v>
      </c>
    </row>
    <row r="670" spans="1:20" ht="12" customHeight="1" x14ac:dyDescent="0.25">
      <c r="A670" s="170" t="s">
        <v>1291</v>
      </c>
      <c r="B670" s="177">
        <v>508241</v>
      </c>
      <c r="C670" s="178">
        <v>269804.71000000002</v>
      </c>
      <c r="D670" s="179">
        <v>0.74001673284354663</v>
      </c>
      <c r="E670" s="179">
        <v>6.7456012906520426</v>
      </c>
      <c r="F670" s="180"/>
      <c r="G670" s="166">
        <f t="shared" si="160"/>
        <v>0</v>
      </c>
      <c r="H670" s="166">
        <f t="shared" si="161"/>
        <v>0</v>
      </c>
      <c r="I670" s="166">
        <f t="shared" si="162"/>
        <v>0</v>
      </c>
      <c r="J670" s="166">
        <f t="shared" si="159"/>
        <v>0</v>
      </c>
      <c r="L670" s="189">
        <f t="shared" si="163"/>
        <v>0</v>
      </c>
      <c r="M670" s="191">
        <f t="shared" si="164"/>
        <v>0</v>
      </c>
      <c r="N670" s="191">
        <f t="shared" si="164"/>
        <v>0</v>
      </c>
      <c r="O670" s="189">
        <f t="shared" si="165"/>
        <v>0</v>
      </c>
      <c r="P670" s="191">
        <f t="shared" si="166"/>
        <v>0</v>
      </c>
      <c r="Q670" s="191">
        <f t="shared" si="166"/>
        <v>0</v>
      </c>
      <c r="R670" s="189">
        <f t="shared" si="167"/>
        <v>0</v>
      </c>
      <c r="S670" s="191">
        <f t="shared" si="168"/>
        <v>0</v>
      </c>
      <c r="T670" s="191">
        <f t="shared" si="168"/>
        <v>0</v>
      </c>
    </row>
    <row r="671" spans="1:20" ht="12" customHeight="1" x14ac:dyDescent="0.25">
      <c r="A671" s="170" t="s">
        <v>1292</v>
      </c>
      <c r="B671" s="177">
        <v>508250</v>
      </c>
      <c r="C671" s="178">
        <v>2357440.25</v>
      </c>
      <c r="D671" s="179">
        <v>19.19337722345243</v>
      </c>
      <c r="E671" s="179">
        <v>3.6446327748921745</v>
      </c>
      <c r="F671" s="180"/>
      <c r="G671" s="166">
        <f t="shared" si="160"/>
        <v>0</v>
      </c>
      <c r="H671" s="166">
        <f t="shared" si="161"/>
        <v>0</v>
      </c>
      <c r="I671" s="166">
        <f t="shared" si="162"/>
        <v>0</v>
      </c>
      <c r="J671" s="166">
        <f t="shared" si="159"/>
        <v>0</v>
      </c>
      <c r="L671" s="189">
        <f t="shared" si="163"/>
        <v>0</v>
      </c>
      <c r="M671" s="191">
        <f t="shared" si="164"/>
        <v>0</v>
      </c>
      <c r="N671" s="191">
        <f t="shared" si="164"/>
        <v>0</v>
      </c>
      <c r="O671" s="189">
        <f t="shared" si="165"/>
        <v>0</v>
      </c>
      <c r="P671" s="191">
        <f t="shared" si="166"/>
        <v>0</v>
      </c>
      <c r="Q671" s="191">
        <f t="shared" si="166"/>
        <v>0</v>
      </c>
      <c r="R671" s="189">
        <f t="shared" si="167"/>
        <v>0</v>
      </c>
      <c r="S671" s="191">
        <f t="shared" si="168"/>
        <v>0</v>
      </c>
      <c r="T671" s="191">
        <f t="shared" si="168"/>
        <v>0</v>
      </c>
    </row>
    <row r="672" spans="1:20" ht="12" customHeight="1" x14ac:dyDescent="0.25">
      <c r="A672" s="170" t="s">
        <v>1293</v>
      </c>
      <c r="B672" s="177">
        <v>508268</v>
      </c>
      <c r="C672" s="178">
        <v>142349.25</v>
      </c>
      <c r="D672" s="179">
        <v>0</v>
      </c>
      <c r="E672" s="179">
        <v>0</v>
      </c>
      <c r="F672" s="180"/>
      <c r="G672" s="166">
        <f t="shared" si="160"/>
        <v>0</v>
      </c>
      <c r="H672" s="166">
        <f t="shared" si="161"/>
        <v>0</v>
      </c>
      <c r="I672" s="166">
        <f t="shared" si="162"/>
        <v>0</v>
      </c>
      <c r="J672" s="166">
        <f t="shared" si="159"/>
        <v>0</v>
      </c>
      <c r="L672" s="189">
        <f t="shared" si="163"/>
        <v>0</v>
      </c>
      <c r="M672" s="191">
        <f t="shared" si="164"/>
        <v>0</v>
      </c>
      <c r="N672" s="191">
        <f t="shared" si="164"/>
        <v>0</v>
      </c>
      <c r="O672" s="189">
        <f t="shared" si="165"/>
        <v>0</v>
      </c>
      <c r="P672" s="191">
        <f t="shared" si="166"/>
        <v>0</v>
      </c>
      <c r="Q672" s="191">
        <f t="shared" si="166"/>
        <v>0</v>
      </c>
      <c r="R672" s="189">
        <f t="shared" si="167"/>
        <v>0</v>
      </c>
      <c r="S672" s="191">
        <f t="shared" si="168"/>
        <v>0</v>
      </c>
      <c r="T672" s="191">
        <f t="shared" si="168"/>
        <v>0</v>
      </c>
    </row>
    <row r="673" spans="1:20" ht="12" customHeight="1" x14ac:dyDescent="0.25">
      <c r="A673" s="170" t="s">
        <v>1294</v>
      </c>
      <c r="B673" s="177">
        <v>508276</v>
      </c>
      <c r="C673" s="178">
        <v>1701253.1700000002</v>
      </c>
      <c r="D673" s="179">
        <v>4.1378050745968613</v>
      </c>
      <c r="E673" s="179">
        <v>1.9610690865016873</v>
      </c>
      <c r="F673" s="180"/>
      <c r="G673" s="166">
        <f t="shared" si="160"/>
        <v>0</v>
      </c>
      <c r="H673" s="166">
        <f t="shared" si="161"/>
        <v>0</v>
      </c>
      <c r="I673" s="166">
        <f t="shared" si="162"/>
        <v>0</v>
      </c>
      <c r="J673" s="166">
        <f t="shared" si="159"/>
        <v>0</v>
      </c>
      <c r="L673" s="189">
        <f t="shared" si="163"/>
        <v>0</v>
      </c>
      <c r="M673" s="191">
        <f t="shared" si="164"/>
        <v>0</v>
      </c>
      <c r="N673" s="191">
        <f t="shared" si="164"/>
        <v>0</v>
      </c>
      <c r="O673" s="189">
        <f t="shared" si="165"/>
        <v>0</v>
      </c>
      <c r="P673" s="191">
        <f t="shared" si="166"/>
        <v>0</v>
      </c>
      <c r="Q673" s="191">
        <f t="shared" si="166"/>
        <v>0</v>
      </c>
      <c r="R673" s="189">
        <f t="shared" si="167"/>
        <v>0</v>
      </c>
      <c r="S673" s="191">
        <f t="shared" si="168"/>
        <v>0</v>
      </c>
      <c r="T673" s="191">
        <f t="shared" si="168"/>
        <v>0</v>
      </c>
    </row>
    <row r="674" spans="1:20" ht="12" customHeight="1" x14ac:dyDescent="0.25">
      <c r="A674" s="170" t="s">
        <v>1295</v>
      </c>
      <c r="B674" s="177">
        <v>508284</v>
      </c>
      <c r="C674" s="178">
        <v>411466.45</v>
      </c>
      <c r="D674" s="179">
        <v>0</v>
      </c>
      <c r="E674" s="179">
        <v>0</v>
      </c>
      <c r="F674" s="180"/>
      <c r="G674" s="166">
        <f t="shared" si="160"/>
        <v>0</v>
      </c>
      <c r="H674" s="166">
        <f t="shared" si="161"/>
        <v>0</v>
      </c>
      <c r="I674" s="166">
        <f t="shared" si="162"/>
        <v>0</v>
      </c>
      <c r="J674" s="166">
        <f t="shared" si="159"/>
        <v>0</v>
      </c>
      <c r="L674" s="189">
        <f t="shared" si="163"/>
        <v>0</v>
      </c>
      <c r="M674" s="191">
        <f t="shared" si="164"/>
        <v>0</v>
      </c>
      <c r="N674" s="191">
        <f t="shared" si="164"/>
        <v>0</v>
      </c>
      <c r="O674" s="189">
        <f t="shared" si="165"/>
        <v>0</v>
      </c>
      <c r="P674" s="191">
        <f t="shared" si="166"/>
        <v>0</v>
      </c>
      <c r="Q674" s="191">
        <f t="shared" si="166"/>
        <v>0</v>
      </c>
      <c r="R674" s="189">
        <f t="shared" si="167"/>
        <v>0</v>
      </c>
      <c r="S674" s="191">
        <f t="shared" si="168"/>
        <v>0</v>
      </c>
      <c r="T674" s="191">
        <f t="shared" si="168"/>
        <v>0</v>
      </c>
    </row>
    <row r="675" spans="1:20" ht="12" customHeight="1" x14ac:dyDescent="0.25">
      <c r="A675" s="170" t="s">
        <v>1296</v>
      </c>
      <c r="B675" s="177">
        <v>508292</v>
      </c>
      <c r="C675" s="178">
        <v>1207116.2799999998</v>
      </c>
      <c r="D675" s="179">
        <v>0</v>
      </c>
      <c r="E675" s="179">
        <v>2.5162861692164409</v>
      </c>
      <c r="F675" s="180"/>
      <c r="G675" s="166">
        <f t="shared" si="160"/>
        <v>0</v>
      </c>
      <c r="H675" s="166">
        <f t="shared" si="161"/>
        <v>0</v>
      </c>
      <c r="I675" s="166">
        <f t="shared" si="162"/>
        <v>0</v>
      </c>
      <c r="J675" s="166">
        <f t="shared" si="159"/>
        <v>0</v>
      </c>
      <c r="L675" s="189">
        <f t="shared" si="163"/>
        <v>0</v>
      </c>
      <c r="M675" s="191">
        <f t="shared" si="164"/>
        <v>0</v>
      </c>
      <c r="N675" s="191">
        <f t="shared" si="164"/>
        <v>0</v>
      </c>
      <c r="O675" s="189">
        <f t="shared" si="165"/>
        <v>0</v>
      </c>
      <c r="P675" s="191">
        <f t="shared" si="166"/>
        <v>0</v>
      </c>
      <c r="Q675" s="191">
        <f t="shared" si="166"/>
        <v>0</v>
      </c>
      <c r="R675" s="189">
        <f t="shared" si="167"/>
        <v>0</v>
      </c>
      <c r="S675" s="191">
        <f t="shared" si="168"/>
        <v>0</v>
      </c>
      <c r="T675" s="191">
        <f t="shared" si="168"/>
        <v>0</v>
      </c>
    </row>
    <row r="676" spans="1:20" ht="12" customHeight="1" x14ac:dyDescent="0.25">
      <c r="A676" s="170" t="s">
        <v>1297</v>
      </c>
      <c r="B676" s="177">
        <v>508306</v>
      </c>
      <c r="C676" s="178">
        <v>1033673.97</v>
      </c>
      <c r="D676" s="179">
        <v>12.073439365025319</v>
      </c>
      <c r="E676" s="179">
        <v>0</v>
      </c>
      <c r="F676" s="180"/>
      <c r="G676" s="166">
        <f t="shared" si="160"/>
        <v>0</v>
      </c>
      <c r="H676" s="166">
        <f t="shared" si="161"/>
        <v>0</v>
      </c>
      <c r="I676" s="166">
        <f t="shared" si="162"/>
        <v>0</v>
      </c>
      <c r="J676" s="166">
        <f t="shared" si="159"/>
        <v>0</v>
      </c>
      <c r="L676" s="189">
        <f t="shared" si="163"/>
        <v>0</v>
      </c>
      <c r="M676" s="191">
        <f t="shared" si="164"/>
        <v>0</v>
      </c>
      <c r="N676" s="191">
        <f t="shared" si="164"/>
        <v>0</v>
      </c>
      <c r="O676" s="189">
        <f t="shared" si="165"/>
        <v>0</v>
      </c>
      <c r="P676" s="191">
        <f t="shared" si="166"/>
        <v>0</v>
      </c>
      <c r="Q676" s="191">
        <f t="shared" si="166"/>
        <v>0</v>
      </c>
      <c r="R676" s="189">
        <f t="shared" si="167"/>
        <v>0</v>
      </c>
      <c r="S676" s="191">
        <f t="shared" si="168"/>
        <v>0</v>
      </c>
      <c r="T676" s="191">
        <f t="shared" si="168"/>
        <v>0</v>
      </c>
    </row>
    <row r="677" spans="1:20" ht="12" customHeight="1" x14ac:dyDescent="0.25">
      <c r="A677" s="170" t="s">
        <v>1298</v>
      </c>
      <c r="B677" s="177">
        <v>508314</v>
      </c>
      <c r="C677" s="178">
        <v>517712.62999999995</v>
      </c>
      <c r="D677" s="179">
        <v>56.720491829608264</v>
      </c>
      <c r="E677" s="179">
        <v>3.0612813135348853</v>
      </c>
      <c r="F677" s="180"/>
      <c r="G677" s="166">
        <f t="shared" si="160"/>
        <v>0</v>
      </c>
      <c r="H677" s="166">
        <f t="shared" si="161"/>
        <v>0</v>
      </c>
      <c r="I677" s="166">
        <f t="shared" si="162"/>
        <v>0</v>
      </c>
      <c r="J677" s="166">
        <f t="shared" si="159"/>
        <v>0</v>
      </c>
      <c r="L677" s="189">
        <f t="shared" si="163"/>
        <v>0</v>
      </c>
      <c r="M677" s="191">
        <f t="shared" si="164"/>
        <v>0</v>
      </c>
      <c r="N677" s="191">
        <f t="shared" si="164"/>
        <v>0</v>
      </c>
      <c r="O677" s="189">
        <f t="shared" si="165"/>
        <v>0</v>
      </c>
      <c r="P677" s="191">
        <f t="shared" si="166"/>
        <v>0</v>
      </c>
      <c r="Q677" s="191">
        <f t="shared" si="166"/>
        <v>0</v>
      </c>
      <c r="R677" s="189">
        <f t="shared" si="167"/>
        <v>0</v>
      </c>
      <c r="S677" s="191">
        <f t="shared" si="168"/>
        <v>0</v>
      </c>
      <c r="T677" s="191">
        <f t="shared" si="168"/>
        <v>0</v>
      </c>
    </row>
    <row r="678" spans="1:20" ht="12" customHeight="1" x14ac:dyDescent="0.25">
      <c r="A678" s="170" t="s">
        <v>1299</v>
      </c>
      <c r="B678" s="177">
        <v>508322</v>
      </c>
      <c r="C678" s="178">
        <v>703130.04</v>
      </c>
      <c r="D678" s="179">
        <v>0</v>
      </c>
      <c r="E678" s="179">
        <v>0</v>
      </c>
      <c r="F678" s="180"/>
      <c r="G678" s="166">
        <f t="shared" si="160"/>
        <v>0</v>
      </c>
      <c r="H678" s="166">
        <f t="shared" si="161"/>
        <v>0</v>
      </c>
      <c r="I678" s="166">
        <f t="shared" si="162"/>
        <v>0</v>
      </c>
      <c r="J678" s="166">
        <f t="shared" si="159"/>
        <v>0</v>
      </c>
      <c r="L678" s="189">
        <f t="shared" si="163"/>
        <v>0</v>
      </c>
      <c r="M678" s="191">
        <f t="shared" si="164"/>
        <v>0</v>
      </c>
      <c r="N678" s="191">
        <f t="shared" si="164"/>
        <v>0</v>
      </c>
      <c r="O678" s="189">
        <f t="shared" si="165"/>
        <v>0</v>
      </c>
      <c r="P678" s="191">
        <f t="shared" si="166"/>
        <v>0</v>
      </c>
      <c r="Q678" s="191">
        <f t="shared" si="166"/>
        <v>0</v>
      </c>
      <c r="R678" s="189">
        <f t="shared" si="167"/>
        <v>0</v>
      </c>
      <c r="S678" s="191">
        <f t="shared" si="168"/>
        <v>0</v>
      </c>
      <c r="T678" s="191">
        <f t="shared" si="168"/>
        <v>0</v>
      </c>
    </row>
    <row r="679" spans="1:20" ht="12" customHeight="1" x14ac:dyDescent="0.25">
      <c r="A679" s="170" t="s">
        <v>1300</v>
      </c>
      <c r="B679" s="177">
        <v>508331</v>
      </c>
      <c r="C679" s="178">
        <v>138782.37</v>
      </c>
      <c r="D679" s="179">
        <v>6.716580787602922</v>
      </c>
      <c r="E679" s="179">
        <v>11.015253594530774</v>
      </c>
      <c r="F679" s="180"/>
      <c r="G679" s="166">
        <f t="shared" si="160"/>
        <v>0</v>
      </c>
      <c r="H679" s="166">
        <f t="shared" si="161"/>
        <v>0</v>
      </c>
      <c r="I679" s="166">
        <f t="shared" si="162"/>
        <v>0</v>
      </c>
      <c r="J679" s="166">
        <f t="shared" si="159"/>
        <v>0</v>
      </c>
      <c r="L679" s="189">
        <f t="shared" si="163"/>
        <v>0</v>
      </c>
      <c r="M679" s="191">
        <f t="shared" si="164"/>
        <v>0</v>
      </c>
      <c r="N679" s="191">
        <f t="shared" si="164"/>
        <v>0</v>
      </c>
      <c r="O679" s="189">
        <f t="shared" si="165"/>
        <v>0</v>
      </c>
      <c r="P679" s="191">
        <f t="shared" si="166"/>
        <v>0</v>
      </c>
      <c r="Q679" s="191">
        <f t="shared" si="166"/>
        <v>0</v>
      </c>
      <c r="R679" s="189">
        <f t="shared" si="167"/>
        <v>0</v>
      </c>
      <c r="S679" s="191">
        <f t="shared" si="168"/>
        <v>0</v>
      </c>
      <c r="T679" s="191">
        <f t="shared" si="168"/>
        <v>0</v>
      </c>
    </row>
    <row r="680" spans="1:20" ht="12" customHeight="1" x14ac:dyDescent="0.25">
      <c r="A680" s="170" t="s">
        <v>1301</v>
      </c>
      <c r="B680" s="177">
        <v>508349</v>
      </c>
      <c r="C680" s="178">
        <v>1199222.1099999999</v>
      </c>
      <c r="D680" s="179">
        <v>1.0006486621565043</v>
      </c>
      <c r="E680" s="179">
        <v>2.0559193992845914</v>
      </c>
      <c r="F680" s="180"/>
      <c r="G680" s="166">
        <f t="shared" si="160"/>
        <v>0</v>
      </c>
      <c r="H680" s="166">
        <f t="shared" si="161"/>
        <v>0</v>
      </c>
      <c r="I680" s="166">
        <f t="shared" si="162"/>
        <v>0</v>
      </c>
      <c r="J680" s="166">
        <f t="shared" si="159"/>
        <v>0</v>
      </c>
      <c r="L680" s="189">
        <f t="shared" si="163"/>
        <v>0</v>
      </c>
      <c r="M680" s="191">
        <f t="shared" si="164"/>
        <v>0</v>
      </c>
      <c r="N680" s="191">
        <f t="shared" si="164"/>
        <v>0</v>
      </c>
      <c r="O680" s="189">
        <f t="shared" si="165"/>
        <v>0</v>
      </c>
      <c r="P680" s="191">
        <f t="shared" si="166"/>
        <v>0</v>
      </c>
      <c r="Q680" s="191">
        <f t="shared" si="166"/>
        <v>0</v>
      </c>
      <c r="R680" s="189">
        <f t="shared" si="167"/>
        <v>0</v>
      </c>
      <c r="S680" s="191">
        <f t="shared" si="168"/>
        <v>0</v>
      </c>
      <c r="T680" s="191">
        <f t="shared" si="168"/>
        <v>0</v>
      </c>
    </row>
    <row r="681" spans="1:20" ht="12" customHeight="1" x14ac:dyDescent="0.25">
      <c r="A681" s="170" t="s">
        <v>1302</v>
      </c>
      <c r="B681" s="177">
        <v>508365</v>
      </c>
      <c r="C681" s="178">
        <v>1804892.52</v>
      </c>
      <c r="D681" s="179">
        <v>12.16903541713387</v>
      </c>
      <c r="E681" s="179">
        <v>2.1814999820598735</v>
      </c>
      <c r="F681" s="180"/>
      <c r="G681" s="166">
        <f t="shared" si="160"/>
        <v>0</v>
      </c>
      <c r="H681" s="166">
        <f t="shared" si="161"/>
        <v>0</v>
      </c>
      <c r="I681" s="166">
        <f t="shared" si="162"/>
        <v>0</v>
      </c>
      <c r="J681" s="166">
        <f t="shared" si="159"/>
        <v>0</v>
      </c>
      <c r="L681" s="189">
        <f t="shared" si="163"/>
        <v>0</v>
      </c>
      <c r="M681" s="191">
        <f t="shared" si="164"/>
        <v>0</v>
      </c>
      <c r="N681" s="191">
        <f t="shared" si="164"/>
        <v>0</v>
      </c>
      <c r="O681" s="189">
        <f t="shared" si="165"/>
        <v>0</v>
      </c>
      <c r="P681" s="191">
        <f t="shared" si="166"/>
        <v>0</v>
      </c>
      <c r="Q681" s="191">
        <f t="shared" si="166"/>
        <v>0</v>
      </c>
      <c r="R681" s="189">
        <f t="shared" si="167"/>
        <v>0</v>
      </c>
      <c r="S681" s="191">
        <f t="shared" si="168"/>
        <v>0</v>
      </c>
      <c r="T681" s="191">
        <f t="shared" si="168"/>
        <v>0</v>
      </c>
    </row>
    <row r="682" spans="1:20" ht="12" customHeight="1" x14ac:dyDescent="0.25">
      <c r="A682" s="170" t="s">
        <v>1303</v>
      </c>
      <c r="B682" s="177">
        <v>508381</v>
      </c>
      <c r="C682" s="178">
        <v>2129549.9500000002</v>
      </c>
      <c r="D682" s="179">
        <v>0</v>
      </c>
      <c r="E682" s="179">
        <v>0</v>
      </c>
      <c r="F682" s="180"/>
      <c r="G682" s="166">
        <f t="shared" si="160"/>
        <v>0</v>
      </c>
      <c r="H682" s="166">
        <f t="shared" si="161"/>
        <v>0</v>
      </c>
      <c r="I682" s="166">
        <f t="shared" si="162"/>
        <v>0</v>
      </c>
      <c r="J682" s="166">
        <f t="shared" si="159"/>
        <v>0</v>
      </c>
      <c r="L682" s="189">
        <f t="shared" si="163"/>
        <v>0</v>
      </c>
      <c r="M682" s="191">
        <f t="shared" si="164"/>
        <v>0</v>
      </c>
      <c r="N682" s="191">
        <f t="shared" si="164"/>
        <v>0</v>
      </c>
      <c r="O682" s="189">
        <f t="shared" si="165"/>
        <v>0</v>
      </c>
      <c r="P682" s="191">
        <f t="shared" si="166"/>
        <v>0</v>
      </c>
      <c r="Q682" s="191">
        <f t="shared" si="166"/>
        <v>0</v>
      </c>
      <c r="R682" s="189">
        <f t="shared" si="167"/>
        <v>0</v>
      </c>
      <c r="S682" s="191">
        <f t="shared" si="168"/>
        <v>0</v>
      </c>
      <c r="T682" s="191">
        <f t="shared" si="168"/>
        <v>0</v>
      </c>
    </row>
    <row r="683" spans="1:20" ht="12" customHeight="1" x14ac:dyDescent="0.25">
      <c r="A683" s="170" t="s">
        <v>1304</v>
      </c>
      <c r="B683" s="177">
        <v>508438</v>
      </c>
      <c r="C683" s="178">
        <v>49731006.620000005</v>
      </c>
      <c r="D683" s="179">
        <v>25.941818750179152</v>
      </c>
      <c r="E683" s="179">
        <v>2.8993982587517548</v>
      </c>
      <c r="F683" s="180"/>
      <c r="G683" s="166">
        <f t="shared" si="160"/>
        <v>0</v>
      </c>
      <c r="H683" s="166">
        <f t="shared" si="161"/>
        <v>0</v>
      </c>
      <c r="I683" s="166">
        <f t="shared" si="162"/>
        <v>0</v>
      </c>
      <c r="J683" s="166">
        <f t="shared" si="159"/>
        <v>0</v>
      </c>
      <c r="L683" s="189">
        <f t="shared" si="163"/>
        <v>0</v>
      </c>
      <c r="M683" s="191">
        <f t="shared" si="164"/>
        <v>0</v>
      </c>
      <c r="N683" s="191">
        <f t="shared" si="164"/>
        <v>0</v>
      </c>
      <c r="O683" s="189">
        <f t="shared" si="165"/>
        <v>0</v>
      </c>
      <c r="P683" s="191">
        <f t="shared" si="166"/>
        <v>0</v>
      </c>
      <c r="Q683" s="191">
        <f t="shared" si="166"/>
        <v>0</v>
      </c>
      <c r="R683" s="189">
        <f t="shared" si="167"/>
        <v>0</v>
      </c>
      <c r="S683" s="191">
        <f t="shared" si="168"/>
        <v>0</v>
      </c>
      <c r="T683" s="191">
        <f t="shared" si="168"/>
        <v>0</v>
      </c>
    </row>
    <row r="684" spans="1:20" ht="12" customHeight="1" x14ac:dyDescent="0.25">
      <c r="A684" s="170" t="s">
        <v>1305</v>
      </c>
      <c r="B684" s="177">
        <v>508446</v>
      </c>
      <c r="C684" s="178">
        <v>446044.48</v>
      </c>
      <c r="D684" s="179">
        <v>0</v>
      </c>
      <c r="E684" s="179">
        <v>0</v>
      </c>
      <c r="F684" s="180"/>
      <c r="G684" s="166">
        <f t="shared" si="160"/>
        <v>0</v>
      </c>
      <c r="H684" s="166">
        <f t="shared" si="161"/>
        <v>0</v>
      </c>
      <c r="I684" s="166">
        <f t="shared" si="162"/>
        <v>0</v>
      </c>
      <c r="J684" s="166">
        <f t="shared" si="159"/>
        <v>0</v>
      </c>
      <c r="L684" s="189">
        <f t="shared" si="163"/>
        <v>0</v>
      </c>
      <c r="M684" s="191">
        <f t="shared" si="164"/>
        <v>0</v>
      </c>
      <c r="N684" s="191">
        <f t="shared" si="164"/>
        <v>0</v>
      </c>
      <c r="O684" s="189">
        <f t="shared" si="165"/>
        <v>0</v>
      </c>
      <c r="P684" s="191">
        <f t="shared" si="166"/>
        <v>0</v>
      </c>
      <c r="Q684" s="191">
        <f t="shared" si="166"/>
        <v>0</v>
      </c>
      <c r="R684" s="189">
        <f t="shared" si="167"/>
        <v>0</v>
      </c>
      <c r="S684" s="191">
        <f t="shared" si="168"/>
        <v>0</v>
      </c>
      <c r="T684" s="191">
        <f t="shared" si="168"/>
        <v>0</v>
      </c>
    </row>
    <row r="685" spans="1:20" ht="12" customHeight="1" x14ac:dyDescent="0.25">
      <c r="A685" s="170" t="s">
        <v>1306</v>
      </c>
      <c r="B685" s="177">
        <v>508454</v>
      </c>
      <c r="C685" s="178">
        <v>946277.49</v>
      </c>
      <c r="D685" s="179">
        <v>0</v>
      </c>
      <c r="E685" s="179">
        <v>0</v>
      </c>
      <c r="F685" s="180"/>
      <c r="G685" s="166">
        <f t="shared" si="160"/>
        <v>0</v>
      </c>
      <c r="H685" s="166">
        <f t="shared" si="161"/>
        <v>0</v>
      </c>
      <c r="I685" s="166">
        <f t="shared" si="162"/>
        <v>0</v>
      </c>
      <c r="J685" s="166">
        <f t="shared" si="159"/>
        <v>0</v>
      </c>
      <c r="L685" s="189">
        <f t="shared" si="163"/>
        <v>0</v>
      </c>
      <c r="M685" s="191">
        <f t="shared" si="164"/>
        <v>0</v>
      </c>
      <c r="N685" s="191">
        <f t="shared" si="164"/>
        <v>0</v>
      </c>
      <c r="O685" s="189">
        <f t="shared" si="165"/>
        <v>0</v>
      </c>
      <c r="P685" s="191">
        <f t="shared" si="166"/>
        <v>0</v>
      </c>
      <c r="Q685" s="191">
        <f t="shared" si="166"/>
        <v>0</v>
      </c>
      <c r="R685" s="189">
        <f t="shared" si="167"/>
        <v>0</v>
      </c>
      <c r="S685" s="191">
        <f t="shared" si="168"/>
        <v>0</v>
      </c>
      <c r="T685" s="191">
        <f t="shared" si="168"/>
        <v>0</v>
      </c>
    </row>
    <row r="686" spans="1:20" ht="12" customHeight="1" x14ac:dyDescent="0.25">
      <c r="A686" s="170" t="s">
        <v>1307</v>
      </c>
      <c r="B686" s="177">
        <v>508462</v>
      </c>
      <c r="C686" s="178">
        <v>810681.39999999991</v>
      </c>
      <c r="D686" s="179">
        <v>0</v>
      </c>
      <c r="E686" s="179">
        <v>0</v>
      </c>
      <c r="F686" s="180"/>
      <c r="G686" s="166">
        <f t="shared" si="160"/>
        <v>0</v>
      </c>
      <c r="H686" s="166">
        <f t="shared" si="161"/>
        <v>0</v>
      </c>
      <c r="I686" s="166">
        <f t="shared" si="162"/>
        <v>0</v>
      </c>
      <c r="J686" s="166">
        <f t="shared" si="159"/>
        <v>0</v>
      </c>
      <c r="L686" s="189">
        <f t="shared" si="163"/>
        <v>0</v>
      </c>
      <c r="M686" s="191">
        <f t="shared" si="164"/>
        <v>0</v>
      </c>
      <c r="N686" s="191">
        <f t="shared" si="164"/>
        <v>0</v>
      </c>
      <c r="O686" s="189">
        <f t="shared" si="165"/>
        <v>0</v>
      </c>
      <c r="P686" s="191">
        <f t="shared" si="166"/>
        <v>0</v>
      </c>
      <c r="Q686" s="191">
        <f t="shared" si="166"/>
        <v>0</v>
      </c>
      <c r="R686" s="189">
        <f t="shared" si="167"/>
        <v>0</v>
      </c>
      <c r="S686" s="191">
        <f t="shared" si="168"/>
        <v>0</v>
      </c>
      <c r="T686" s="191">
        <f t="shared" si="168"/>
        <v>0</v>
      </c>
    </row>
    <row r="687" spans="1:20" ht="12" customHeight="1" x14ac:dyDescent="0.25">
      <c r="A687" s="170" t="s">
        <v>1308</v>
      </c>
      <c r="B687" s="177">
        <v>508471</v>
      </c>
      <c r="C687" s="178">
        <v>96629.42</v>
      </c>
      <c r="D687" s="179">
        <v>0</v>
      </c>
      <c r="E687" s="179">
        <v>0</v>
      </c>
      <c r="F687" s="180"/>
      <c r="G687" s="166">
        <f t="shared" si="160"/>
        <v>0</v>
      </c>
      <c r="H687" s="166">
        <f t="shared" si="161"/>
        <v>0</v>
      </c>
      <c r="I687" s="166">
        <f t="shared" si="162"/>
        <v>0</v>
      </c>
      <c r="J687" s="166">
        <f t="shared" si="159"/>
        <v>0</v>
      </c>
      <c r="L687" s="189">
        <f t="shared" si="163"/>
        <v>0</v>
      </c>
      <c r="M687" s="191">
        <f t="shared" si="164"/>
        <v>0</v>
      </c>
      <c r="N687" s="191">
        <f t="shared" si="164"/>
        <v>0</v>
      </c>
      <c r="O687" s="189">
        <f t="shared" si="165"/>
        <v>0</v>
      </c>
      <c r="P687" s="191">
        <f t="shared" si="166"/>
        <v>0</v>
      </c>
      <c r="Q687" s="191">
        <f t="shared" si="166"/>
        <v>0</v>
      </c>
      <c r="R687" s="189">
        <f t="shared" si="167"/>
        <v>0</v>
      </c>
      <c r="S687" s="191">
        <f t="shared" si="168"/>
        <v>0</v>
      </c>
      <c r="T687" s="191">
        <f t="shared" si="168"/>
        <v>0</v>
      </c>
    </row>
    <row r="688" spans="1:20" ht="12" customHeight="1" x14ac:dyDescent="0.25">
      <c r="A688" s="170" t="s">
        <v>1309</v>
      </c>
      <c r="B688" s="177">
        <v>508489</v>
      </c>
      <c r="C688" s="178">
        <v>264967.52</v>
      </c>
      <c r="D688" s="179">
        <v>0</v>
      </c>
      <c r="E688" s="179">
        <v>30.58066513208864</v>
      </c>
      <c r="F688" s="180"/>
      <c r="G688" s="166">
        <f t="shared" si="160"/>
        <v>0</v>
      </c>
      <c r="H688" s="166">
        <f t="shared" si="161"/>
        <v>1</v>
      </c>
      <c r="I688" s="166">
        <f t="shared" si="162"/>
        <v>0</v>
      </c>
      <c r="J688" s="166">
        <f t="shared" si="159"/>
        <v>1</v>
      </c>
      <c r="L688" s="189">
        <f t="shared" si="163"/>
        <v>0</v>
      </c>
      <c r="M688" s="191">
        <f t="shared" si="164"/>
        <v>0</v>
      </c>
      <c r="N688" s="191">
        <f t="shared" si="164"/>
        <v>0</v>
      </c>
      <c r="O688" s="189">
        <f t="shared" si="165"/>
        <v>264967.52</v>
      </c>
      <c r="P688" s="191">
        <f t="shared" si="166"/>
        <v>0</v>
      </c>
      <c r="Q688" s="191">
        <f t="shared" si="166"/>
        <v>0.30580665132088641</v>
      </c>
      <c r="R688" s="189">
        <f t="shared" si="167"/>
        <v>0</v>
      </c>
      <c r="S688" s="191">
        <f t="shared" si="168"/>
        <v>0</v>
      </c>
      <c r="T688" s="191">
        <f t="shared" si="168"/>
        <v>0</v>
      </c>
    </row>
    <row r="689" spans="1:20" ht="12" customHeight="1" x14ac:dyDescent="0.25">
      <c r="A689" s="170" t="s">
        <v>1310</v>
      </c>
      <c r="B689" s="177">
        <v>508497</v>
      </c>
      <c r="C689" s="178">
        <v>11689840.82</v>
      </c>
      <c r="D689" s="179">
        <v>48.731298977602336</v>
      </c>
      <c r="E689" s="179">
        <v>4.6546381458768229</v>
      </c>
      <c r="F689" s="180"/>
      <c r="G689" s="166">
        <f t="shared" si="160"/>
        <v>0</v>
      </c>
      <c r="H689" s="166">
        <f t="shared" si="161"/>
        <v>0</v>
      </c>
      <c r="I689" s="166">
        <f t="shared" si="162"/>
        <v>0</v>
      </c>
      <c r="J689" s="166">
        <f t="shared" si="159"/>
        <v>0</v>
      </c>
      <c r="L689" s="189">
        <f t="shared" si="163"/>
        <v>0</v>
      </c>
      <c r="M689" s="191">
        <f t="shared" si="164"/>
        <v>0</v>
      </c>
      <c r="N689" s="191">
        <f t="shared" si="164"/>
        <v>0</v>
      </c>
      <c r="O689" s="189">
        <f t="shared" si="165"/>
        <v>0</v>
      </c>
      <c r="P689" s="191">
        <f t="shared" si="166"/>
        <v>0</v>
      </c>
      <c r="Q689" s="191">
        <f t="shared" si="166"/>
        <v>0</v>
      </c>
      <c r="R689" s="189">
        <f t="shared" si="167"/>
        <v>0</v>
      </c>
      <c r="S689" s="191">
        <f t="shared" si="168"/>
        <v>0</v>
      </c>
      <c r="T689" s="191">
        <f t="shared" si="168"/>
        <v>0</v>
      </c>
    </row>
    <row r="690" spans="1:20" ht="12" customHeight="1" x14ac:dyDescent="0.25">
      <c r="A690" s="170" t="s">
        <v>1311</v>
      </c>
      <c r="B690" s="177">
        <v>508519</v>
      </c>
      <c r="C690" s="178">
        <v>173878.41</v>
      </c>
      <c r="D690" s="179">
        <v>0</v>
      </c>
      <c r="E690" s="179">
        <v>0</v>
      </c>
      <c r="F690" s="180"/>
      <c r="G690" s="166">
        <f t="shared" si="160"/>
        <v>0</v>
      </c>
      <c r="H690" s="166">
        <f t="shared" si="161"/>
        <v>0</v>
      </c>
      <c r="I690" s="166">
        <f t="shared" si="162"/>
        <v>0</v>
      </c>
      <c r="J690" s="166">
        <f t="shared" si="159"/>
        <v>0</v>
      </c>
      <c r="L690" s="189">
        <f t="shared" si="163"/>
        <v>0</v>
      </c>
      <c r="M690" s="191">
        <f t="shared" si="164"/>
        <v>0</v>
      </c>
      <c r="N690" s="191">
        <f t="shared" si="164"/>
        <v>0</v>
      </c>
      <c r="O690" s="189">
        <f t="shared" si="165"/>
        <v>0</v>
      </c>
      <c r="P690" s="191">
        <f t="shared" si="166"/>
        <v>0</v>
      </c>
      <c r="Q690" s="191">
        <f t="shared" si="166"/>
        <v>0</v>
      </c>
      <c r="R690" s="189">
        <f t="shared" si="167"/>
        <v>0</v>
      </c>
      <c r="S690" s="191">
        <f t="shared" si="168"/>
        <v>0</v>
      </c>
      <c r="T690" s="191">
        <f t="shared" si="168"/>
        <v>0</v>
      </c>
    </row>
    <row r="691" spans="1:20" ht="12" customHeight="1" x14ac:dyDescent="0.25">
      <c r="A691" s="170" t="s">
        <v>1312</v>
      </c>
      <c r="B691" s="177">
        <v>508527</v>
      </c>
      <c r="C691" s="178">
        <v>2618292.42</v>
      </c>
      <c r="D691" s="179">
        <v>17.40583926068884</v>
      </c>
      <c r="E691" s="179">
        <v>3.4812276621111713</v>
      </c>
      <c r="F691" s="180"/>
      <c r="G691" s="166">
        <f t="shared" si="160"/>
        <v>0</v>
      </c>
      <c r="H691" s="166">
        <f t="shared" si="161"/>
        <v>0</v>
      </c>
      <c r="I691" s="166">
        <f t="shared" si="162"/>
        <v>0</v>
      </c>
      <c r="J691" s="166">
        <f t="shared" si="159"/>
        <v>0</v>
      </c>
      <c r="L691" s="189">
        <f t="shared" si="163"/>
        <v>0</v>
      </c>
      <c r="M691" s="191">
        <f t="shared" si="164"/>
        <v>0</v>
      </c>
      <c r="N691" s="191">
        <f t="shared" si="164"/>
        <v>0</v>
      </c>
      <c r="O691" s="189">
        <f t="shared" si="165"/>
        <v>0</v>
      </c>
      <c r="P691" s="191">
        <f t="shared" si="166"/>
        <v>0</v>
      </c>
      <c r="Q691" s="191">
        <f t="shared" si="166"/>
        <v>0</v>
      </c>
      <c r="R691" s="189">
        <f t="shared" si="167"/>
        <v>0</v>
      </c>
      <c r="S691" s="191">
        <f t="shared" si="168"/>
        <v>0</v>
      </c>
      <c r="T691" s="191">
        <f t="shared" si="168"/>
        <v>0</v>
      </c>
    </row>
    <row r="692" spans="1:20" ht="12" customHeight="1" x14ac:dyDescent="0.25">
      <c r="A692" s="170" t="s">
        <v>1313</v>
      </c>
      <c r="B692" s="177">
        <v>508535</v>
      </c>
      <c r="C692" s="178">
        <v>268200.98</v>
      </c>
      <c r="D692" s="179">
        <v>0</v>
      </c>
      <c r="E692" s="179">
        <v>6.7139314703473509</v>
      </c>
      <c r="F692" s="180"/>
      <c r="G692" s="166">
        <f t="shared" si="160"/>
        <v>0</v>
      </c>
      <c r="H692" s="166">
        <f t="shared" si="161"/>
        <v>0</v>
      </c>
      <c r="I692" s="166">
        <f t="shared" si="162"/>
        <v>0</v>
      </c>
      <c r="J692" s="166">
        <f t="shared" si="159"/>
        <v>0</v>
      </c>
      <c r="L692" s="189">
        <f t="shared" si="163"/>
        <v>0</v>
      </c>
      <c r="M692" s="191">
        <f t="shared" si="164"/>
        <v>0</v>
      </c>
      <c r="N692" s="191">
        <f t="shared" si="164"/>
        <v>0</v>
      </c>
      <c r="O692" s="189">
        <f t="shared" si="165"/>
        <v>0</v>
      </c>
      <c r="P692" s="191">
        <f t="shared" si="166"/>
        <v>0</v>
      </c>
      <c r="Q692" s="191">
        <f t="shared" si="166"/>
        <v>0</v>
      </c>
      <c r="R692" s="189">
        <f t="shared" si="167"/>
        <v>0</v>
      </c>
      <c r="S692" s="191">
        <f t="shared" si="168"/>
        <v>0</v>
      </c>
      <c r="T692" s="191">
        <f t="shared" si="168"/>
        <v>0</v>
      </c>
    </row>
    <row r="693" spans="1:20" ht="12" customHeight="1" x14ac:dyDescent="0.25">
      <c r="A693" s="170" t="s">
        <v>1314</v>
      </c>
      <c r="B693" s="177">
        <v>508543</v>
      </c>
      <c r="C693" s="178">
        <v>79303.990000000005</v>
      </c>
      <c r="D693" s="179">
        <v>0</v>
      </c>
      <c r="E693" s="179">
        <v>0</v>
      </c>
      <c r="F693" s="180"/>
      <c r="G693" s="166">
        <f t="shared" si="160"/>
        <v>0</v>
      </c>
      <c r="H693" s="166">
        <f t="shared" si="161"/>
        <v>0</v>
      </c>
      <c r="I693" s="166">
        <f t="shared" si="162"/>
        <v>0</v>
      </c>
      <c r="J693" s="166">
        <f t="shared" si="159"/>
        <v>0</v>
      </c>
      <c r="L693" s="189">
        <f t="shared" si="163"/>
        <v>0</v>
      </c>
      <c r="M693" s="191">
        <f t="shared" si="164"/>
        <v>0</v>
      </c>
      <c r="N693" s="191">
        <f t="shared" si="164"/>
        <v>0</v>
      </c>
      <c r="O693" s="189">
        <f t="shared" si="165"/>
        <v>0</v>
      </c>
      <c r="P693" s="191">
        <f t="shared" si="166"/>
        <v>0</v>
      </c>
      <c r="Q693" s="191">
        <f t="shared" si="166"/>
        <v>0</v>
      </c>
      <c r="R693" s="189">
        <f t="shared" si="167"/>
        <v>0</v>
      </c>
      <c r="S693" s="191">
        <f t="shared" si="168"/>
        <v>0</v>
      </c>
      <c r="T693" s="191">
        <f t="shared" si="168"/>
        <v>0</v>
      </c>
    </row>
    <row r="694" spans="1:20" ht="12" customHeight="1" x14ac:dyDescent="0.25">
      <c r="A694" s="170" t="s">
        <v>1315</v>
      </c>
      <c r="B694" s="177">
        <v>508551</v>
      </c>
      <c r="C694" s="178">
        <v>108626.98</v>
      </c>
      <c r="D694" s="179">
        <v>0</v>
      </c>
      <c r="E694" s="179">
        <v>0</v>
      </c>
      <c r="F694" s="180"/>
      <c r="G694" s="166">
        <f t="shared" si="160"/>
        <v>0</v>
      </c>
      <c r="H694" s="166">
        <f t="shared" si="161"/>
        <v>0</v>
      </c>
      <c r="I694" s="166">
        <f t="shared" si="162"/>
        <v>0</v>
      </c>
      <c r="J694" s="166">
        <f t="shared" si="159"/>
        <v>0</v>
      </c>
      <c r="L694" s="189">
        <f t="shared" si="163"/>
        <v>0</v>
      </c>
      <c r="M694" s="191">
        <f t="shared" si="164"/>
        <v>0</v>
      </c>
      <c r="N694" s="191">
        <f t="shared" si="164"/>
        <v>0</v>
      </c>
      <c r="O694" s="189">
        <f t="shared" si="165"/>
        <v>0</v>
      </c>
      <c r="P694" s="191">
        <f t="shared" si="166"/>
        <v>0</v>
      </c>
      <c r="Q694" s="191">
        <f t="shared" si="166"/>
        <v>0</v>
      </c>
      <c r="R694" s="189">
        <f t="shared" si="167"/>
        <v>0</v>
      </c>
      <c r="S694" s="191">
        <f t="shared" si="168"/>
        <v>0</v>
      </c>
      <c r="T694" s="191">
        <f t="shared" si="168"/>
        <v>0</v>
      </c>
    </row>
    <row r="695" spans="1:20" ht="12" customHeight="1" x14ac:dyDescent="0.25">
      <c r="A695" s="170" t="s">
        <v>1316</v>
      </c>
      <c r="B695" s="177">
        <v>508560</v>
      </c>
      <c r="C695" s="178">
        <v>465063.18</v>
      </c>
      <c r="D695" s="179">
        <v>0</v>
      </c>
      <c r="E695" s="179">
        <v>0</v>
      </c>
      <c r="F695" s="180"/>
      <c r="G695" s="166">
        <f t="shared" si="160"/>
        <v>0</v>
      </c>
      <c r="H695" s="166">
        <f t="shared" si="161"/>
        <v>0</v>
      </c>
      <c r="I695" s="166">
        <f t="shared" si="162"/>
        <v>0</v>
      </c>
      <c r="J695" s="166">
        <f t="shared" si="159"/>
        <v>0</v>
      </c>
      <c r="L695" s="189">
        <f t="shared" si="163"/>
        <v>0</v>
      </c>
      <c r="M695" s="191">
        <f t="shared" si="164"/>
        <v>0</v>
      </c>
      <c r="N695" s="191">
        <f t="shared" si="164"/>
        <v>0</v>
      </c>
      <c r="O695" s="189">
        <f t="shared" si="165"/>
        <v>0</v>
      </c>
      <c r="P695" s="191">
        <f t="shared" si="166"/>
        <v>0</v>
      </c>
      <c r="Q695" s="191">
        <f t="shared" si="166"/>
        <v>0</v>
      </c>
      <c r="R695" s="189">
        <f t="shared" si="167"/>
        <v>0</v>
      </c>
      <c r="S695" s="191">
        <f t="shared" si="168"/>
        <v>0</v>
      </c>
      <c r="T695" s="191">
        <f t="shared" si="168"/>
        <v>0</v>
      </c>
    </row>
    <row r="696" spans="1:20" ht="12" customHeight="1" x14ac:dyDescent="0.25">
      <c r="A696" s="170" t="s">
        <v>1317</v>
      </c>
      <c r="B696" s="177">
        <v>508578</v>
      </c>
      <c r="C696" s="178">
        <v>58992.21</v>
      </c>
      <c r="D696" s="179">
        <v>0</v>
      </c>
      <c r="E696" s="179">
        <v>0</v>
      </c>
      <c r="F696" s="180"/>
      <c r="G696" s="166">
        <f t="shared" si="160"/>
        <v>0</v>
      </c>
      <c r="H696" s="166">
        <f t="shared" si="161"/>
        <v>0</v>
      </c>
      <c r="I696" s="166">
        <f t="shared" si="162"/>
        <v>0</v>
      </c>
      <c r="J696" s="166">
        <f t="shared" si="159"/>
        <v>0</v>
      </c>
      <c r="L696" s="189">
        <f t="shared" si="163"/>
        <v>0</v>
      </c>
      <c r="M696" s="191">
        <f t="shared" si="164"/>
        <v>0</v>
      </c>
      <c r="N696" s="191">
        <f t="shared" si="164"/>
        <v>0</v>
      </c>
      <c r="O696" s="189">
        <f t="shared" si="165"/>
        <v>0</v>
      </c>
      <c r="P696" s="191">
        <f t="shared" si="166"/>
        <v>0</v>
      </c>
      <c r="Q696" s="191">
        <f t="shared" si="166"/>
        <v>0</v>
      </c>
      <c r="R696" s="189">
        <f t="shared" si="167"/>
        <v>0</v>
      </c>
      <c r="S696" s="191">
        <f t="shared" si="168"/>
        <v>0</v>
      </c>
      <c r="T696" s="191">
        <f t="shared" si="168"/>
        <v>0</v>
      </c>
    </row>
    <row r="697" spans="1:20" ht="12" customHeight="1" x14ac:dyDescent="0.25">
      <c r="A697" s="170" t="s">
        <v>1318</v>
      </c>
      <c r="B697" s="177">
        <v>508586</v>
      </c>
      <c r="C697" s="178">
        <v>76530.880000000005</v>
      </c>
      <c r="D697" s="179">
        <v>0</v>
      </c>
      <c r="E697" s="179">
        <v>0</v>
      </c>
      <c r="F697" s="180"/>
      <c r="G697" s="166">
        <f t="shared" si="160"/>
        <v>0</v>
      </c>
      <c r="H697" s="166">
        <f t="shared" si="161"/>
        <v>0</v>
      </c>
      <c r="I697" s="166">
        <f t="shared" si="162"/>
        <v>0</v>
      </c>
      <c r="J697" s="166">
        <f t="shared" si="159"/>
        <v>0</v>
      </c>
      <c r="L697" s="189">
        <f t="shared" si="163"/>
        <v>0</v>
      </c>
      <c r="M697" s="191">
        <f t="shared" si="164"/>
        <v>0</v>
      </c>
      <c r="N697" s="191">
        <f t="shared" si="164"/>
        <v>0</v>
      </c>
      <c r="O697" s="189">
        <f t="shared" si="165"/>
        <v>0</v>
      </c>
      <c r="P697" s="191">
        <f t="shared" si="166"/>
        <v>0</v>
      </c>
      <c r="Q697" s="191">
        <f t="shared" si="166"/>
        <v>0</v>
      </c>
      <c r="R697" s="189">
        <f t="shared" si="167"/>
        <v>0</v>
      </c>
      <c r="S697" s="191">
        <f t="shared" si="168"/>
        <v>0</v>
      </c>
      <c r="T697" s="191">
        <f t="shared" si="168"/>
        <v>0</v>
      </c>
    </row>
    <row r="698" spans="1:20" ht="12" customHeight="1" x14ac:dyDescent="0.25">
      <c r="A698" s="170" t="s">
        <v>1319</v>
      </c>
      <c r="B698" s="177">
        <v>508594</v>
      </c>
      <c r="C698" s="178">
        <v>508621.09</v>
      </c>
      <c r="D698" s="179">
        <v>0</v>
      </c>
      <c r="E698" s="179">
        <v>0</v>
      </c>
      <c r="F698" s="180"/>
      <c r="G698" s="166">
        <f t="shared" si="160"/>
        <v>0</v>
      </c>
      <c r="H698" s="166">
        <f t="shared" si="161"/>
        <v>0</v>
      </c>
      <c r="I698" s="166">
        <f t="shared" si="162"/>
        <v>0</v>
      </c>
      <c r="J698" s="166">
        <f t="shared" si="159"/>
        <v>0</v>
      </c>
      <c r="L698" s="189">
        <f t="shared" si="163"/>
        <v>0</v>
      </c>
      <c r="M698" s="191">
        <f t="shared" si="164"/>
        <v>0</v>
      </c>
      <c r="N698" s="191">
        <f t="shared" si="164"/>
        <v>0</v>
      </c>
      <c r="O698" s="189">
        <f t="shared" si="165"/>
        <v>0</v>
      </c>
      <c r="P698" s="191">
        <f t="shared" si="166"/>
        <v>0</v>
      </c>
      <c r="Q698" s="191">
        <f t="shared" si="166"/>
        <v>0</v>
      </c>
      <c r="R698" s="189">
        <f t="shared" si="167"/>
        <v>0</v>
      </c>
      <c r="S698" s="191">
        <f t="shared" si="168"/>
        <v>0</v>
      </c>
      <c r="T698" s="191">
        <f t="shared" si="168"/>
        <v>0</v>
      </c>
    </row>
    <row r="699" spans="1:20" ht="12" customHeight="1" x14ac:dyDescent="0.25">
      <c r="A699" s="170" t="s">
        <v>1320</v>
      </c>
      <c r="B699" s="177">
        <v>508608</v>
      </c>
      <c r="C699" s="178">
        <v>1449573.09</v>
      </c>
      <c r="D699" s="179">
        <v>1.3230916145111384</v>
      </c>
      <c r="E699" s="179">
        <v>3.088007104215766</v>
      </c>
      <c r="F699" s="180"/>
      <c r="G699" s="166">
        <f t="shared" si="160"/>
        <v>0</v>
      </c>
      <c r="H699" s="166">
        <f t="shared" si="161"/>
        <v>0</v>
      </c>
      <c r="I699" s="166">
        <f t="shared" si="162"/>
        <v>0</v>
      </c>
      <c r="J699" s="166">
        <f t="shared" si="159"/>
        <v>0</v>
      </c>
      <c r="L699" s="189">
        <f t="shared" si="163"/>
        <v>0</v>
      </c>
      <c r="M699" s="191">
        <f t="shared" si="164"/>
        <v>0</v>
      </c>
      <c r="N699" s="191">
        <f t="shared" si="164"/>
        <v>0</v>
      </c>
      <c r="O699" s="189">
        <f t="shared" si="165"/>
        <v>0</v>
      </c>
      <c r="P699" s="191">
        <f t="shared" si="166"/>
        <v>0</v>
      </c>
      <c r="Q699" s="191">
        <f t="shared" si="166"/>
        <v>0</v>
      </c>
      <c r="R699" s="189">
        <f t="shared" si="167"/>
        <v>0</v>
      </c>
      <c r="S699" s="191">
        <f t="shared" si="168"/>
        <v>0</v>
      </c>
      <c r="T699" s="191">
        <f t="shared" si="168"/>
        <v>0</v>
      </c>
    </row>
    <row r="700" spans="1:20" ht="12" customHeight="1" x14ac:dyDescent="0.25">
      <c r="A700" s="170" t="s">
        <v>1321</v>
      </c>
      <c r="B700" s="177">
        <v>508616</v>
      </c>
      <c r="C700" s="178">
        <v>246478.71</v>
      </c>
      <c r="D700" s="179">
        <v>12.966637159047126</v>
      </c>
      <c r="E700" s="179">
        <v>1.8160960027744384</v>
      </c>
      <c r="F700" s="180"/>
      <c r="G700" s="166">
        <f t="shared" si="160"/>
        <v>0</v>
      </c>
      <c r="H700" s="166">
        <f t="shared" si="161"/>
        <v>0</v>
      </c>
      <c r="I700" s="166">
        <f t="shared" si="162"/>
        <v>0</v>
      </c>
      <c r="J700" s="166">
        <f t="shared" si="159"/>
        <v>0</v>
      </c>
      <c r="L700" s="189">
        <f t="shared" si="163"/>
        <v>0</v>
      </c>
      <c r="M700" s="191">
        <f t="shared" si="164"/>
        <v>0</v>
      </c>
      <c r="N700" s="191">
        <f t="shared" si="164"/>
        <v>0</v>
      </c>
      <c r="O700" s="189">
        <f t="shared" si="165"/>
        <v>0</v>
      </c>
      <c r="P700" s="191">
        <f t="shared" si="166"/>
        <v>0</v>
      </c>
      <c r="Q700" s="191">
        <f t="shared" si="166"/>
        <v>0</v>
      </c>
      <c r="R700" s="189">
        <f t="shared" si="167"/>
        <v>0</v>
      </c>
      <c r="S700" s="191">
        <f t="shared" si="168"/>
        <v>0</v>
      </c>
      <c r="T700" s="191">
        <f t="shared" si="168"/>
        <v>0</v>
      </c>
    </row>
    <row r="701" spans="1:20" ht="12" customHeight="1" x14ac:dyDescent="0.25">
      <c r="A701" s="170" t="s">
        <v>1322</v>
      </c>
      <c r="B701" s="177">
        <v>508624</v>
      </c>
      <c r="C701" s="178">
        <v>354115.11</v>
      </c>
      <c r="D701" s="179">
        <v>0</v>
      </c>
      <c r="E701" s="179">
        <v>0</v>
      </c>
      <c r="F701" s="180"/>
      <c r="G701" s="166">
        <f t="shared" si="160"/>
        <v>0</v>
      </c>
      <c r="H701" s="166">
        <f t="shared" si="161"/>
        <v>0</v>
      </c>
      <c r="I701" s="166">
        <f t="shared" si="162"/>
        <v>0</v>
      </c>
      <c r="J701" s="166">
        <f t="shared" si="159"/>
        <v>0</v>
      </c>
      <c r="L701" s="189">
        <f t="shared" si="163"/>
        <v>0</v>
      </c>
      <c r="M701" s="191">
        <f t="shared" si="164"/>
        <v>0</v>
      </c>
      <c r="N701" s="191">
        <f t="shared" si="164"/>
        <v>0</v>
      </c>
      <c r="O701" s="189">
        <f t="shared" si="165"/>
        <v>0</v>
      </c>
      <c r="P701" s="191">
        <f t="shared" si="166"/>
        <v>0</v>
      </c>
      <c r="Q701" s="191">
        <f t="shared" si="166"/>
        <v>0</v>
      </c>
      <c r="R701" s="189">
        <f t="shared" si="167"/>
        <v>0</v>
      </c>
      <c r="S701" s="191">
        <f t="shared" si="168"/>
        <v>0</v>
      </c>
      <c r="T701" s="191">
        <f t="shared" si="168"/>
        <v>0</v>
      </c>
    </row>
    <row r="702" spans="1:20" ht="12" customHeight="1" x14ac:dyDescent="0.25">
      <c r="A702" s="170" t="s">
        <v>1323</v>
      </c>
      <c r="B702" s="177">
        <v>508632</v>
      </c>
      <c r="C702" s="178">
        <v>121008.29</v>
      </c>
      <c r="D702" s="179">
        <v>147.59319382167951</v>
      </c>
      <c r="E702" s="179">
        <v>15.228328571538366</v>
      </c>
      <c r="F702" s="180"/>
      <c r="G702" s="166">
        <f t="shared" si="160"/>
        <v>1</v>
      </c>
      <c r="H702" s="166">
        <f t="shared" si="161"/>
        <v>0</v>
      </c>
      <c r="I702" s="166">
        <f t="shared" si="162"/>
        <v>0</v>
      </c>
      <c r="J702" s="166">
        <f t="shared" si="159"/>
        <v>1</v>
      </c>
      <c r="L702" s="189">
        <f t="shared" si="163"/>
        <v>121008.29</v>
      </c>
      <c r="M702" s="191">
        <f t="shared" si="164"/>
        <v>1.475931938216795</v>
      </c>
      <c r="N702" s="191">
        <f t="shared" si="164"/>
        <v>0.15228328571538366</v>
      </c>
      <c r="O702" s="189">
        <f t="shared" si="165"/>
        <v>0</v>
      </c>
      <c r="P702" s="191">
        <f t="shared" si="166"/>
        <v>0</v>
      </c>
      <c r="Q702" s="191">
        <f t="shared" si="166"/>
        <v>0</v>
      </c>
      <c r="R702" s="189">
        <f t="shared" si="167"/>
        <v>0</v>
      </c>
      <c r="S702" s="191">
        <f t="shared" si="168"/>
        <v>0</v>
      </c>
      <c r="T702" s="191">
        <f t="shared" si="168"/>
        <v>0</v>
      </c>
    </row>
    <row r="703" spans="1:20" ht="12" customHeight="1" x14ac:dyDescent="0.25">
      <c r="A703" s="170" t="s">
        <v>1324</v>
      </c>
      <c r="B703" s="177">
        <v>508641</v>
      </c>
      <c r="C703" s="178">
        <v>78642.959999999992</v>
      </c>
      <c r="D703" s="179">
        <v>0</v>
      </c>
      <c r="E703" s="179">
        <v>3.1816198169550081</v>
      </c>
      <c r="F703" s="180"/>
      <c r="G703" s="166">
        <f t="shared" si="160"/>
        <v>0</v>
      </c>
      <c r="H703" s="166">
        <f t="shared" si="161"/>
        <v>0</v>
      </c>
      <c r="I703" s="166">
        <f t="shared" si="162"/>
        <v>0</v>
      </c>
      <c r="J703" s="166">
        <f t="shared" si="159"/>
        <v>0</v>
      </c>
      <c r="L703" s="189">
        <f t="shared" si="163"/>
        <v>0</v>
      </c>
      <c r="M703" s="191">
        <f t="shared" si="164"/>
        <v>0</v>
      </c>
      <c r="N703" s="191">
        <f t="shared" si="164"/>
        <v>0</v>
      </c>
      <c r="O703" s="189">
        <f t="shared" si="165"/>
        <v>0</v>
      </c>
      <c r="P703" s="191">
        <f t="shared" si="166"/>
        <v>0</v>
      </c>
      <c r="Q703" s="191">
        <f t="shared" si="166"/>
        <v>0</v>
      </c>
      <c r="R703" s="189">
        <f t="shared" si="167"/>
        <v>0</v>
      </c>
      <c r="S703" s="191">
        <f t="shared" si="168"/>
        <v>0</v>
      </c>
      <c r="T703" s="191">
        <f t="shared" si="168"/>
        <v>0</v>
      </c>
    </row>
    <row r="704" spans="1:20" ht="12" customHeight="1" x14ac:dyDescent="0.25">
      <c r="A704" s="170" t="s">
        <v>1325</v>
      </c>
      <c r="B704" s="177">
        <v>508659</v>
      </c>
      <c r="C704" s="178">
        <v>891354.56</v>
      </c>
      <c r="D704" s="179">
        <v>0</v>
      </c>
      <c r="E704" s="179">
        <v>1.1595329696860472</v>
      </c>
      <c r="F704" s="180"/>
      <c r="G704" s="166">
        <f t="shared" si="160"/>
        <v>0</v>
      </c>
      <c r="H704" s="166">
        <f t="shared" si="161"/>
        <v>0</v>
      </c>
      <c r="I704" s="166">
        <f t="shared" si="162"/>
        <v>0</v>
      </c>
      <c r="J704" s="166">
        <f t="shared" si="159"/>
        <v>0</v>
      </c>
      <c r="L704" s="189">
        <f t="shared" si="163"/>
        <v>0</v>
      </c>
      <c r="M704" s="191">
        <f t="shared" si="164"/>
        <v>0</v>
      </c>
      <c r="N704" s="191">
        <f t="shared" si="164"/>
        <v>0</v>
      </c>
      <c r="O704" s="189">
        <f t="shared" si="165"/>
        <v>0</v>
      </c>
      <c r="P704" s="191">
        <f t="shared" si="166"/>
        <v>0</v>
      </c>
      <c r="Q704" s="191">
        <f t="shared" si="166"/>
        <v>0</v>
      </c>
      <c r="R704" s="189">
        <f t="shared" si="167"/>
        <v>0</v>
      </c>
      <c r="S704" s="191">
        <f t="shared" si="168"/>
        <v>0</v>
      </c>
      <c r="T704" s="191">
        <f t="shared" si="168"/>
        <v>0</v>
      </c>
    </row>
    <row r="705" spans="1:20" ht="12" customHeight="1" x14ac:dyDescent="0.25">
      <c r="A705" s="170" t="s">
        <v>1326</v>
      </c>
      <c r="B705" s="177">
        <v>508667</v>
      </c>
      <c r="C705" s="178">
        <v>440910.35</v>
      </c>
      <c r="D705" s="179">
        <v>12.767935703936187</v>
      </c>
      <c r="E705" s="179">
        <v>2.1371804948557003</v>
      </c>
      <c r="F705" s="180"/>
      <c r="G705" s="166">
        <f t="shared" si="160"/>
        <v>0</v>
      </c>
      <c r="H705" s="166">
        <f t="shared" si="161"/>
        <v>0</v>
      </c>
      <c r="I705" s="166">
        <f t="shared" si="162"/>
        <v>0</v>
      </c>
      <c r="J705" s="166">
        <f t="shared" si="159"/>
        <v>0</v>
      </c>
      <c r="L705" s="189">
        <f t="shared" si="163"/>
        <v>0</v>
      </c>
      <c r="M705" s="191">
        <f t="shared" si="164"/>
        <v>0</v>
      </c>
      <c r="N705" s="191">
        <f t="shared" si="164"/>
        <v>0</v>
      </c>
      <c r="O705" s="189">
        <f t="shared" si="165"/>
        <v>0</v>
      </c>
      <c r="P705" s="191">
        <f t="shared" si="166"/>
        <v>0</v>
      </c>
      <c r="Q705" s="191">
        <f t="shared" si="166"/>
        <v>0</v>
      </c>
      <c r="R705" s="189">
        <f t="shared" si="167"/>
        <v>0</v>
      </c>
      <c r="S705" s="191">
        <f t="shared" si="168"/>
        <v>0</v>
      </c>
      <c r="T705" s="191">
        <f t="shared" si="168"/>
        <v>0</v>
      </c>
    </row>
    <row r="706" spans="1:20" ht="12" customHeight="1" x14ac:dyDescent="0.25">
      <c r="A706" s="170" t="s">
        <v>1327</v>
      </c>
      <c r="B706" s="177">
        <v>508675</v>
      </c>
      <c r="C706" s="178">
        <v>1533125.24</v>
      </c>
      <c r="D706" s="179">
        <v>0</v>
      </c>
      <c r="E706" s="179">
        <v>0</v>
      </c>
      <c r="F706" s="180"/>
      <c r="G706" s="166">
        <f t="shared" si="160"/>
        <v>0</v>
      </c>
      <c r="H706" s="166">
        <f t="shared" si="161"/>
        <v>0</v>
      </c>
      <c r="I706" s="166">
        <f t="shared" si="162"/>
        <v>0</v>
      </c>
      <c r="J706" s="166">
        <f t="shared" si="159"/>
        <v>0</v>
      </c>
      <c r="L706" s="189">
        <f t="shared" si="163"/>
        <v>0</v>
      </c>
      <c r="M706" s="191">
        <f t="shared" si="164"/>
        <v>0</v>
      </c>
      <c r="N706" s="191">
        <f t="shared" si="164"/>
        <v>0</v>
      </c>
      <c r="O706" s="189">
        <f t="shared" si="165"/>
        <v>0</v>
      </c>
      <c r="P706" s="191">
        <f t="shared" si="166"/>
        <v>0</v>
      </c>
      <c r="Q706" s="191">
        <f t="shared" si="166"/>
        <v>0</v>
      </c>
      <c r="R706" s="189">
        <f t="shared" si="167"/>
        <v>0</v>
      </c>
      <c r="S706" s="191">
        <f t="shared" si="168"/>
        <v>0</v>
      </c>
      <c r="T706" s="191">
        <f t="shared" si="168"/>
        <v>0</v>
      </c>
    </row>
    <row r="707" spans="1:20" ht="12" customHeight="1" x14ac:dyDescent="0.25">
      <c r="A707" s="170" t="s">
        <v>1328</v>
      </c>
      <c r="B707" s="177">
        <v>508691</v>
      </c>
      <c r="C707" s="178">
        <v>86595.95</v>
      </c>
      <c r="D707" s="179">
        <v>0</v>
      </c>
      <c r="E707" s="179">
        <v>0</v>
      </c>
      <c r="F707" s="180"/>
      <c r="G707" s="166">
        <f t="shared" si="160"/>
        <v>0</v>
      </c>
      <c r="H707" s="166">
        <f t="shared" si="161"/>
        <v>0</v>
      </c>
      <c r="I707" s="166">
        <f t="shared" si="162"/>
        <v>0</v>
      </c>
      <c r="J707" s="166">
        <f t="shared" ref="J707:J770" si="169">IF(OR(AND(ISNUMBER(D707),D707&gt;=$D$1),AND(ISNUMBER(E707),E707&gt;=$E$1)),1,0)</f>
        <v>0</v>
      </c>
      <c r="L707" s="189">
        <f t="shared" si="163"/>
        <v>0</v>
      </c>
      <c r="M707" s="191">
        <f t="shared" si="164"/>
        <v>0</v>
      </c>
      <c r="N707" s="191">
        <f t="shared" si="164"/>
        <v>0</v>
      </c>
      <c r="O707" s="189">
        <f t="shared" si="165"/>
        <v>0</v>
      </c>
      <c r="P707" s="191">
        <f t="shared" si="166"/>
        <v>0</v>
      </c>
      <c r="Q707" s="191">
        <f t="shared" si="166"/>
        <v>0</v>
      </c>
      <c r="R707" s="189">
        <f t="shared" si="167"/>
        <v>0</v>
      </c>
      <c r="S707" s="191">
        <f t="shared" si="168"/>
        <v>0</v>
      </c>
      <c r="T707" s="191">
        <f t="shared" si="168"/>
        <v>0</v>
      </c>
    </row>
    <row r="708" spans="1:20" ht="12" customHeight="1" x14ac:dyDescent="0.25">
      <c r="A708" s="170" t="s">
        <v>1329</v>
      </c>
      <c r="B708" s="177">
        <v>508705</v>
      </c>
      <c r="C708" s="178">
        <v>472572.27</v>
      </c>
      <c r="D708" s="179">
        <v>0</v>
      </c>
      <c r="E708" s="179">
        <v>0.31433499049785552</v>
      </c>
      <c r="F708" s="180"/>
      <c r="G708" s="166">
        <f t="shared" ref="G708:G771" si="170">IF(AND(ISNUMBER(D708),D708&gt;=$D$1),1,0)</f>
        <v>0</v>
      </c>
      <c r="H708" s="166">
        <f t="shared" ref="H708:H771" si="171">IF(AND(ISNUMBER(E708),E708&gt;=$E$1),1,0)</f>
        <v>0</v>
      </c>
      <c r="I708" s="166">
        <f t="shared" ref="I708:I771" si="172">G708*H708</f>
        <v>0</v>
      </c>
      <c r="J708" s="166">
        <f t="shared" si="169"/>
        <v>0</v>
      </c>
      <c r="L708" s="189">
        <f t="shared" ref="L708:L771" si="173">IF($G708=1,C708,0)</f>
        <v>0</v>
      </c>
      <c r="M708" s="191">
        <f t="shared" ref="M708:N771" si="174">IF($G708=1,D708,0)/100</f>
        <v>0</v>
      </c>
      <c r="N708" s="191">
        <f t="shared" si="174"/>
        <v>0</v>
      </c>
      <c r="O708" s="189">
        <f t="shared" ref="O708:O771" si="175">IF($H708=1,C708,0)</f>
        <v>0</v>
      </c>
      <c r="P708" s="191">
        <f t="shared" ref="P708:Q771" si="176">IF($H708=1,D708,0)/100</f>
        <v>0</v>
      </c>
      <c r="Q708" s="191">
        <f t="shared" si="176"/>
        <v>0</v>
      </c>
      <c r="R708" s="189">
        <f t="shared" ref="R708:R771" si="177">IF($I708=1,C708,0)</f>
        <v>0</v>
      </c>
      <c r="S708" s="191">
        <f t="shared" ref="S708:T771" si="178">IF($I708=1,D708,0)/100</f>
        <v>0</v>
      </c>
      <c r="T708" s="191">
        <f t="shared" si="178"/>
        <v>0</v>
      </c>
    </row>
    <row r="709" spans="1:20" ht="12" customHeight="1" x14ac:dyDescent="0.25">
      <c r="A709" s="170" t="s">
        <v>1330</v>
      </c>
      <c r="B709" s="177">
        <v>508713</v>
      </c>
      <c r="C709" s="178">
        <v>99017.3</v>
      </c>
      <c r="D709" s="179">
        <v>0</v>
      </c>
      <c r="E709" s="179">
        <v>0</v>
      </c>
      <c r="F709" s="180"/>
      <c r="G709" s="166">
        <f t="shared" si="170"/>
        <v>0</v>
      </c>
      <c r="H709" s="166">
        <f t="shared" si="171"/>
        <v>0</v>
      </c>
      <c r="I709" s="166">
        <f t="shared" si="172"/>
        <v>0</v>
      </c>
      <c r="J709" s="166">
        <f t="shared" si="169"/>
        <v>0</v>
      </c>
      <c r="L709" s="189">
        <f t="shared" si="173"/>
        <v>0</v>
      </c>
      <c r="M709" s="191">
        <f t="shared" si="174"/>
        <v>0</v>
      </c>
      <c r="N709" s="191">
        <f t="shared" si="174"/>
        <v>0</v>
      </c>
      <c r="O709" s="189">
        <f t="shared" si="175"/>
        <v>0</v>
      </c>
      <c r="P709" s="191">
        <f t="shared" si="176"/>
        <v>0</v>
      </c>
      <c r="Q709" s="191">
        <f t="shared" si="176"/>
        <v>0</v>
      </c>
      <c r="R709" s="189">
        <f t="shared" si="177"/>
        <v>0</v>
      </c>
      <c r="S709" s="191">
        <f t="shared" si="178"/>
        <v>0</v>
      </c>
      <c r="T709" s="191">
        <f t="shared" si="178"/>
        <v>0</v>
      </c>
    </row>
    <row r="710" spans="1:20" ht="12" customHeight="1" x14ac:dyDescent="0.25">
      <c r="A710" s="170" t="s">
        <v>1331</v>
      </c>
      <c r="B710" s="177">
        <v>508721</v>
      </c>
      <c r="C710" s="178">
        <v>245619.54</v>
      </c>
      <c r="D710" s="179">
        <v>11.321521895204265</v>
      </c>
      <c r="E710" s="179">
        <v>0.20356686605634061</v>
      </c>
      <c r="F710" s="180"/>
      <c r="G710" s="166">
        <f t="shared" si="170"/>
        <v>0</v>
      </c>
      <c r="H710" s="166">
        <f t="shared" si="171"/>
        <v>0</v>
      </c>
      <c r="I710" s="166">
        <f t="shared" si="172"/>
        <v>0</v>
      </c>
      <c r="J710" s="166">
        <f t="shared" si="169"/>
        <v>0</v>
      </c>
      <c r="L710" s="189">
        <f t="shared" si="173"/>
        <v>0</v>
      </c>
      <c r="M710" s="191">
        <f t="shared" si="174"/>
        <v>0</v>
      </c>
      <c r="N710" s="191">
        <f t="shared" si="174"/>
        <v>0</v>
      </c>
      <c r="O710" s="189">
        <f t="shared" si="175"/>
        <v>0</v>
      </c>
      <c r="P710" s="191">
        <f t="shared" si="176"/>
        <v>0</v>
      </c>
      <c r="Q710" s="191">
        <f t="shared" si="176"/>
        <v>0</v>
      </c>
      <c r="R710" s="189">
        <f t="shared" si="177"/>
        <v>0</v>
      </c>
      <c r="S710" s="191">
        <f t="shared" si="178"/>
        <v>0</v>
      </c>
      <c r="T710" s="191">
        <f t="shared" si="178"/>
        <v>0</v>
      </c>
    </row>
    <row r="711" spans="1:20" ht="12" customHeight="1" x14ac:dyDescent="0.25">
      <c r="A711" s="170" t="s">
        <v>1332</v>
      </c>
      <c r="B711" s="177">
        <v>508730</v>
      </c>
      <c r="C711" s="178">
        <v>249426.58</v>
      </c>
      <c r="D711" s="179">
        <v>32.168191537565889</v>
      </c>
      <c r="E711" s="179">
        <v>0</v>
      </c>
      <c r="F711" s="180"/>
      <c r="G711" s="166">
        <f t="shared" si="170"/>
        <v>0</v>
      </c>
      <c r="H711" s="166">
        <f t="shared" si="171"/>
        <v>0</v>
      </c>
      <c r="I711" s="166">
        <f t="shared" si="172"/>
        <v>0</v>
      </c>
      <c r="J711" s="166">
        <f t="shared" si="169"/>
        <v>0</v>
      </c>
      <c r="L711" s="189">
        <f t="shared" si="173"/>
        <v>0</v>
      </c>
      <c r="M711" s="191">
        <f t="shared" si="174"/>
        <v>0</v>
      </c>
      <c r="N711" s="191">
        <f t="shared" si="174"/>
        <v>0</v>
      </c>
      <c r="O711" s="189">
        <f t="shared" si="175"/>
        <v>0</v>
      </c>
      <c r="P711" s="191">
        <f t="shared" si="176"/>
        <v>0</v>
      </c>
      <c r="Q711" s="191">
        <f t="shared" si="176"/>
        <v>0</v>
      </c>
      <c r="R711" s="189">
        <f t="shared" si="177"/>
        <v>0</v>
      </c>
      <c r="S711" s="191">
        <f t="shared" si="178"/>
        <v>0</v>
      </c>
      <c r="T711" s="191">
        <f t="shared" si="178"/>
        <v>0</v>
      </c>
    </row>
    <row r="712" spans="1:20" ht="12" customHeight="1" x14ac:dyDescent="0.25">
      <c r="A712" s="170" t="s">
        <v>1333</v>
      </c>
      <c r="B712" s="177">
        <v>508748</v>
      </c>
      <c r="C712" s="178">
        <v>788905.39999999991</v>
      </c>
      <c r="D712" s="179">
        <v>18.429236255703156</v>
      </c>
      <c r="E712" s="179">
        <v>39.062607506552752</v>
      </c>
      <c r="F712" s="180"/>
      <c r="G712" s="166">
        <f t="shared" si="170"/>
        <v>0</v>
      </c>
      <c r="H712" s="166">
        <f t="shared" si="171"/>
        <v>1</v>
      </c>
      <c r="I712" s="166">
        <f t="shared" si="172"/>
        <v>0</v>
      </c>
      <c r="J712" s="166">
        <f t="shared" si="169"/>
        <v>1</v>
      </c>
      <c r="L712" s="189">
        <f t="shared" si="173"/>
        <v>0</v>
      </c>
      <c r="M712" s="191">
        <f t="shared" si="174"/>
        <v>0</v>
      </c>
      <c r="N712" s="191">
        <f t="shared" si="174"/>
        <v>0</v>
      </c>
      <c r="O712" s="189">
        <f t="shared" si="175"/>
        <v>788905.39999999991</v>
      </c>
      <c r="P712" s="191">
        <f t="shared" si="176"/>
        <v>0.18429236255703155</v>
      </c>
      <c r="Q712" s="191">
        <f t="shared" si="176"/>
        <v>0.39062607506552749</v>
      </c>
      <c r="R712" s="189">
        <f t="shared" si="177"/>
        <v>0</v>
      </c>
      <c r="S712" s="191">
        <f t="shared" si="178"/>
        <v>0</v>
      </c>
      <c r="T712" s="191">
        <f t="shared" si="178"/>
        <v>0</v>
      </c>
    </row>
    <row r="713" spans="1:20" ht="12" customHeight="1" x14ac:dyDescent="0.25">
      <c r="A713" s="170" t="s">
        <v>1334</v>
      </c>
      <c r="B713" s="177">
        <v>508756</v>
      </c>
      <c r="C713" s="178">
        <v>237140.38</v>
      </c>
      <c r="D713" s="179">
        <v>0</v>
      </c>
      <c r="E713" s="179">
        <v>0</v>
      </c>
      <c r="F713" s="180"/>
      <c r="G713" s="166">
        <f t="shared" si="170"/>
        <v>0</v>
      </c>
      <c r="H713" s="166">
        <f t="shared" si="171"/>
        <v>0</v>
      </c>
      <c r="I713" s="166">
        <f t="shared" si="172"/>
        <v>0</v>
      </c>
      <c r="J713" s="166">
        <f t="shared" si="169"/>
        <v>0</v>
      </c>
      <c r="L713" s="189">
        <f t="shared" si="173"/>
        <v>0</v>
      </c>
      <c r="M713" s="191">
        <f t="shared" si="174"/>
        <v>0</v>
      </c>
      <c r="N713" s="191">
        <f t="shared" si="174"/>
        <v>0</v>
      </c>
      <c r="O713" s="189">
        <f t="shared" si="175"/>
        <v>0</v>
      </c>
      <c r="P713" s="191">
        <f t="shared" si="176"/>
        <v>0</v>
      </c>
      <c r="Q713" s="191">
        <f t="shared" si="176"/>
        <v>0</v>
      </c>
      <c r="R713" s="189">
        <f t="shared" si="177"/>
        <v>0</v>
      </c>
      <c r="S713" s="191">
        <f t="shared" si="178"/>
        <v>0</v>
      </c>
      <c r="T713" s="191">
        <f t="shared" si="178"/>
        <v>0</v>
      </c>
    </row>
    <row r="714" spans="1:20" ht="12" customHeight="1" x14ac:dyDescent="0.25">
      <c r="A714" s="170" t="s">
        <v>1335</v>
      </c>
      <c r="B714" s="177">
        <v>508764</v>
      </c>
      <c r="C714" s="178">
        <v>539957.81999999995</v>
      </c>
      <c r="D714" s="179">
        <v>0</v>
      </c>
      <c r="E714" s="179">
        <v>0</v>
      </c>
      <c r="F714" s="180"/>
      <c r="G714" s="166">
        <f t="shared" si="170"/>
        <v>0</v>
      </c>
      <c r="H714" s="166">
        <f t="shared" si="171"/>
        <v>0</v>
      </c>
      <c r="I714" s="166">
        <f t="shared" si="172"/>
        <v>0</v>
      </c>
      <c r="J714" s="166">
        <f t="shared" si="169"/>
        <v>0</v>
      </c>
      <c r="L714" s="189">
        <f t="shared" si="173"/>
        <v>0</v>
      </c>
      <c r="M714" s="191">
        <f t="shared" si="174"/>
        <v>0</v>
      </c>
      <c r="N714" s="191">
        <f t="shared" si="174"/>
        <v>0</v>
      </c>
      <c r="O714" s="189">
        <f t="shared" si="175"/>
        <v>0</v>
      </c>
      <c r="P714" s="191">
        <f t="shared" si="176"/>
        <v>0</v>
      </c>
      <c r="Q714" s="191">
        <f t="shared" si="176"/>
        <v>0</v>
      </c>
      <c r="R714" s="189">
        <f t="shared" si="177"/>
        <v>0</v>
      </c>
      <c r="S714" s="191">
        <f t="shared" si="178"/>
        <v>0</v>
      </c>
      <c r="T714" s="191">
        <f t="shared" si="178"/>
        <v>0</v>
      </c>
    </row>
    <row r="715" spans="1:20" ht="12" customHeight="1" x14ac:dyDescent="0.25">
      <c r="A715" s="170" t="s">
        <v>1336</v>
      </c>
      <c r="B715" s="177">
        <v>508772</v>
      </c>
      <c r="C715" s="178">
        <v>431464.57</v>
      </c>
      <c r="D715" s="179">
        <v>15.964648035874648</v>
      </c>
      <c r="E715" s="179">
        <v>2.7516210658965581</v>
      </c>
      <c r="F715" s="180"/>
      <c r="G715" s="166">
        <f t="shared" si="170"/>
        <v>0</v>
      </c>
      <c r="H715" s="166">
        <f t="shared" si="171"/>
        <v>0</v>
      </c>
      <c r="I715" s="166">
        <f t="shared" si="172"/>
        <v>0</v>
      </c>
      <c r="J715" s="166">
        <f t="shared" si="169"/>
        <v>0</v>
      </c>
      <c r="L715" s="189">
        <f t="shared" si="173"/>
        <v>0</v>
      </c>
      <c r="M715" s="191">
        <f t="shared" si="174"/>
        <v>0</v>
      </c>
      <c r="N715" s="191">
        <f t="shared" si="174"/>
        <v>0</v>
      </c>
      <c r="O715" s="189">
        <f t="shared" si="175"/>
        <v>0</v>
      </c>
      <c r="P715" s="191">
        <f t="shared" si="176"/>
        <v>0</v>
      </c>
      <c r="Q715" s="191">
        <f t="shared" si="176"/>
        <v>0</v>
      </c>
      <c r="R715" s="189">
        <f t="shared" si="177"/>
        <v>0</v>
      </c>
      <c r="S715" s="191">
        <f t="shared" si="178"/>
        <v>0</v>
      </c>
      <c r="T715" s="191">
        <f t="shared" si="178"/>
        <v>0</v>
      </c>
    </row>
    <row r="716" spans="1:20" ht="12" customHeight="1" x14ac:dyDescent="0.25">
      <c r="A716" s="170" t="s">
        <v>1337</v>
      </c>
      <c r="B716" s="177">
        <v>508781</v>
      </c>
      <c r="C716" s="178">
        <v>70417.69</v>
      </c>
      <c r="D716" s="179">
        <v>0</v>
      </c>
      <c r="E716" s="179">
        <v>0</v>
      </c>
      <c r="F716" s="180"/>
      <c r="G716" s="166">
        <f t="shared" si="170"/>
        <v>0</v>
      </c>
      <c r="H716" s="166">
        <f t="shared" si="171"/>
        <v>0</v>
      </c>
      <c r="I716" s="166">
        <f t="shared" si="172"/>
        <v>0</v>
      </c>
      <c r="J716" s="166">
        <f t="shared" si="169"/>
        <v>0</v>
      </c>
      <c r="L716" s="189">
        <f t="shared" si="173"/>
        <v>0</v>
      </c>
      <c r="M716" s="191">
        <f t="shared" si="174"/>
        <v>0</v>
      </c>
      <c r="N716" s="191">
        <f t="shared" si="174"/>
        <v>0</v>
      </c>
      <c r="O716" s="189">
        <f t="shared" si="175"/>
        <v>0</v>
      </c>
      <c r="P716" s="191">
        <f t="shared" si="176"/>
        <v>0</v>
      </c>
      <c r="Q716" s="191">
        <f t="shared" si="176"/>
        <v>0</v>
      </c>
      <c r="R716" s="189">
        <f t="shared" si="177"/>
        <v>0</v>
      </c>
      <c r="S716" s="191">
        <f t="shared" si="178"/>
        <v>0</v>
      </c>
      <c r="T716" s="191">
        <f t="shared" si="178"/>
        <v>0</v>
      </c>
    </row>
    <row r="717" spans="1:20" ht="12" customHeight="1" x14ac:dyDescent="0.25">
      <c r="A717" s="170" t="s">
        <v>1338</v>
      </c>
      <c r="B717" s="177">
        <v>508799</v>
      </c>
      <c r="C717" s="178">
        <v>84669.79</v>
      </c>
      <c r="D717" s="179">
        <v>0</v>
      </c>
      <c r="E717" s="179">
        <v>0</v>
      </c>
      <c r="F717" s="180"/>
      <c r="G717" s="166">
        <f t="shared" si="170"/>
        <v>0</v>
      </c>
      <c r="H717" s="166">
        <f t="shared" si="171"/>
        <v>0</v>
      </c>
      <c r="I717" s="166">
        <f t="shared" si="172"/>
        <v>0</v>
      </c>
      <c r="J717" s="166">
        <f t="shared" si="169"/>
        <v>0</v>
      </c>
      <c r="L717" s="189">
        <f t="shared" si="173"/>
        <v>0</v>
      </c>
      <c r="M717" s="191">
        <f t="shared" si="174"/>
        <v>0</v>
      </c>
      <c r="N717" s="191">
        <f t="shared" si="174"/>
        <v>0</v>
      </c>
      <c r="O717" s="189">
        <f t="shared" si="175"/>
        <v>0</v>
      </c>
      <c r="P717" s="191">
        <f t="shared" si="176"/>
        <v>0</v>
      </c>
      <c r="Q717" s="191">
        <f t="shared" si="176"/>
        <v>0</v>
      </c>
      <c r="R717" s="189">
        <f t="shared" si="177"/>
        <v>0</v>
      </c>
      <c r="S717" s="191">
        <f t="shared" si="178"/>
        <v>0</v>
      </c>
      <c r="T717" s="191">
        <f t="shared" si="178"/>
        <v>0</v>
      </c>
    </row>
    <row r="718" spans="1:20" ht="12" customHeight="1" x14ac:dyDescent="0.25">
      <c r="A718" s="170" t="s">
        <v>1339</v>
      </c>
      <c r="B718" s="177">
        <v>508802</v>
      </c>
      <c r="C718" s="178">
        <v>81116.89</v>
      </c>
      <c r="D718" s="179">
        <v>0</v>
      </c>
      <c r="E718" s="179">
        <v>0</v>
      </c>
      <c r="F718" s="180"/>
      <c r="G718" s="166">
        <f t="shared" si="170"/>
        <v>0</v>
      </c>
      <c r="H718" s="166">
        <f t="shared" si="171"/>
        <v>0</v>
      </c>
      <c r="I718" s="166">
        <f t="shared" si="172"/>
        <v>0</v>
      </c>
      <c r="J718" s="166">
        <f t="shared" si="169"/>
        <v>0</v>
      </c>
      <c r="L718" s="189">
        <f t="shared" si="173"/>
        <v>0</v>
      </c>
      <c r="M718" s="191">
        <f t="shared" si="174"/>
        <v>0</v>
      </c>
      <c r="N718" s="191">
        <f t="shared" si="174"/>
        <v>0</v>
      </c>
      <c r="O718" s="189">
        <f t="shared" si="175"/>
        <v>0</v>
      </c>
      <c r="P718" s="191">
        <f t="shared" si="176"/>
        <v>0</v>
      </c>
      <c r="Q718" s="191">
        <f t="shared" si="176"/>
        <v>0</v>
      </c>
      <c r="R718" s="189">
        <f t="shared" si="177"/>
        <v>0</v>
      </c>
      <c r="S718" s="191">
        <f t="shared" si="178"/>
        <v>0</v>
      </c>
      <c r="T718" s="191">
        <f t="shared" si="178"/>
        <v>0</v>
      </c>
    </row>
    <row r="719" spans="1:20" ht="12" customHeight="1" x14ac:dyDescent="0.25">
      <c r="A719" s="170" t="s">
        <v>1340</v>
      </c>
      <c r="B719" s="177">
        <v>508811</v>
      </c>
      <c r="C719" s="178">
        <v>756400.07</v>
      </c>
      <c r="D719" s="179">
        <v>10.34735890492448</v>
      </c>
      <c r="E719" s="179">
        <v>22.374691213341645</v>
      </c>
      <c r="F719" s="180"/>
      <c r="G719" s="166">
        <f t="shared" si="170"/>
        <v>0</v>
      </c>
      <c r="H719" s="166">
        <f t="shared" si="171"/>
        <v>0</v>
      </c>
      <c r="I719" s="166">
        <f t="shared" si="172"/>
        <v>0</v>
      </c>
      <c r="J719" s="166">
        <f t="shared" si="169"/>
        <v>0</v>
      </c>
      <c r="L719" s="189">
        <f t="shared" si="173"/>
        <v>0</v>
      </c>
      <c r="M719" s="191">
        <f t="shared" si="174"/>
        <v>0</v>
      </c>
      <c r="N719" s="191">
        <f t="shared" si="174"/>
        <v>0</v>
      </c>
      <c r="O719" s="189">
        <f t="shared" si="175"/>
        <v>0</v>
      </c>
      <c r="P719" s="191">
        <f t="shared" si="176"/>
        <v>0</v>
      </c>
      <c r="Q719" s="191">
        <f t="shared" si="176"/>
        <v>0</v>
      </c>
      <c r="R719" s="189">
        <f t="shared" si="177"/>
        <v>0</v>
      </c>
      <c r="S719" s="191">
        <f t="shared" si="178"/>
        <v>0</v>
      </c>
      <c r="T719" s="191">
        <f t="shared" si="178"/>
        <v>0</v>
      </c>
    </row>
    <row r="720" spans="1:20" ht="12" customHeight="1" x14ac:dyDescent="0.25">
      <c r="A720" s="170" t="s">
        <v>1341</v>
      </c>
      <c r="B720" s="177">
        <v>508829</v>
      </c>
      <c r="C720" s="178">
        <v>978294.20000000007</v>
      </c>
      <c r="D720" s="179">
        <v>0</v>
      </c>
      <c r="E720" s="179">
        <v>0</v>
      </c>
      <c r="F720" s="180"/>
      <c r="G720" s="166">
        <f t="shared" si="170"/>
        <v>0</v>
      </c>
      <c r="H720" s="166">
        <f t="shared" si="171"/>
        <v>0</v>
      </c>
      <c r="I720" s="166">
        <f t="shared" si="172"/>
        <v>0</v>
      </c>
      <c r="J720" s="166">
        <f t="shared" si="169"/>
        <v>0</v>
      </c>
      <c r="L720" s="189">
        <f t="shared" si="173"/>
        <v>0</v>
      </c>
      <c r="M720" s="191">
        <f t="shared" si="174"/>
        <v>0</v>
      </c>
      <c r="N720" s="191">
        <f t="shared" si="174"/>
        <v>0</v>
      </c>
      <c r="O720" s="189">
        <f t="shared" si="175"/>
        <v>0</v>
      </c>
      <c r="P720" s="191">
        <f t="shared" si="176"/>
        <v>0</v>
      </c>
      <c r="Q720" s="191">
        <f t="shared" si="176"/>
        <v>0</v>
      </c>
      <c r="R720" s="189">
        <f t="shared" si="177"/>
        <v>0</v>
      </c>
      <c r="S720" s="191">
        <f t="shared" si="178"/>
        <v>0</v>
      </c>
      <c r="T720" s="191">
        <f t="shared" si="178"/>
        <v>0</v>
      </c>
    </row>
    <row r="721" spans="1:20" ht="12" customHeight="1" x14ac:dyDescent="0.25">
      <c r="A721" s="170" t="s">
        <v>1342</v>
      </c>
      <c r="B721" s="177">
        <v>508837</v>
      </c>
      <c r="C721" s="178">
        <v>47157.07</v>
      </c>
      <c r="D721" s="179">
        <v>0</v>
      </c>
      <c r="E721" s="179">
        <v>0</v>
      </c>
      <c r="F721" s="180"/>
      <c r="G721" s="166">
        <f t="shared" si="170"/>
        <v>0</v>
      </c>
      <c r="H721" s="166">
        <f t="shared" si="171"/>
        <v>0</v>
      </c>
      <c r="I721" s="166">
        <f t="shared" si="172"/>
        <v>0</v>
      </c>
      <c r="J721" s="166">
        <f t="shared" si="169"/>
        <v>0</v>
      </c>
      <c r="L721" s="189">
        <f t="shared" si="173"/>
        <v>0</v>
      </c>
      <c r="M721" s="191">
        <f t="shared" si="174"/>
        <v>0</v>
      </c>
      <c r="N721" s="191">
        <f t="shared" si="174"/>
        <v>0</v>
      </c>
      <c r="O721" s="189">
        <f t="shared" si="175"/>
        <v>0</v>
      </c>
      <c r="P721" s="191">
        <f t="shared" si="176"/>
        <v>0</v>
      </c>
      <c r="Q721" s="191">
        <f t="shared" si="176"/>
        <v>0</v>
      </c>
      <c r="R721" s="189">
        <f t="shared" si="177"/>
        <v>0</v>
      </c>
      <c r="S721" s="191">
        <f t="shared" si="178"/>
        <v>0</v>
      </c>
      <c r="T721" s="191">
        <f t="shared" si="178"/>
        <v>0</v>
      </c>
    </row>
    <row r="722" spans="1:20" ht="12" customHeight="1" x14ac:dyDescent="0.25">
      <c r="A722" s="170" t="s">
        <v>1343</v>
      </c>
      <c r="B722" s="177">
        <v>508845</v>
      </c>
      <c r="C722" s="178">
        <v>127267.11</v>
      </c>
      <c r="D722" s="179">
        <v>0</v>
      </c>
      <c r="E722" s="179">
        <v>6.8115006304456811</v>
      </c>
      <c r="F722" s="180"/>
      <c r="G722" s="166">
        <f t="shared" si="170"/>
        <v>0</v>
      </c>
      <c r="H722" s="166">
        <f t="shared" si="171"/>
        <v>0</v>
      </c>
      <c r="I722" s="166">
        <f t="shared" si="172"/>
        <v>0</v>
      </c>
      <c r="J722" s="166">
        <f t="shared" si="169"/>
        <v>0</v>
      </c>
      <c r="L722" s="189">
        <f t="shared" si="173"/>
        <v>0</v>
      </c>
      <c r="M722" s="191">
        <f t="shared" si="174"/>
        <v>0</v>
      </c>
      <c r="N722" s="191">
        <f t="shared" si="174"/>
        <v>0</v>
      </c>
      <c r="O722" s="189">
        <f t="shared" si="175"/>
        <v>0</v>
      </c>
      <c r="P722" s="191">
        <f t="shared" si="176"/>
        <v>0</v>
      </c>
      <c r="Q722" s="191">
        <f t="shared" si="176"/>
        <v>0</v>
      </c>
      <c r="R722" s="189">
        <f t="shared" si="177"/>
        <v>0</v>
      </c>
      <c r="S722" s="191">
        <f t="shared" si="178"/>
        <v>0</v>
      </c>
      <c r="T722" s="191">
        <f t="shared" si="178"/>
        <v>0</v>
      </c>
    </row>
    <row r="723" spans="1:20" ht="12" customHeight="1" x14ac:dyDescent="0.25">
      <c r="A723" s="170" t="s">
        <v>1344</v>
      </c>
      <c r="B723" s="177">
        <v>508853</v>
      </c>
      <c r="C723" s="178">
        <v>1725700.8</v>
      </c>
      <c r="D723" s="179">
        <v>0</v>
      </c>
      <c r="E723" s="179">
        <v>0</v>
      </c>
      <c r="F723" s="180"/>
      <c r="G723" s="166">
        <f t="shared" si="170"/>
        <v>0</v>
      </c>
      <c r="H723" s="166">
        <f t="shared" si="171"/>
        <v>0</v>
      </c>
      <c r="I723" s="166">
        <f t="shared" si="172"/>
        <v>0</v>
      </c>
      <c r="J723" s="166">
        <f t="shared" si="169"/>
        <v>0</v>
      </c>
      <c r="L723" s="189">
        <f t="shared" si="173"/>
        <v>0</v>
      </c>
      <c r="M723" s="191">
        <f t="shared" si="174"/>
        <v>0</v>
      </c>
      <c r="N723" s="191">
        <f t="shared" si="174"/>
        <v>0</v>
      </c>
      <c r="O723" s="189">
        <f t="shared" si="175"/>
        <v>0</v>
      </c>
      <c r="P723" s="191">
        <f t="shared" si="176"/>
        <v>0</v>
      </c>
      <c r="Q723" s="191">
        <f t="shared" si="176"/>
        <v>0</v>
      </c>
      <c r="R723" s="189">
        <f t="shared" si="177"/>
        <v>0</v>
      </c>
      <c r="S723" s="191">
        <f t="shared" si="178"/>
        <v>0</v>
      </c>
      <c r="T723" s="191">
        <f t="shared" si="178"/>
        <v>0</v>
      </c>
    </row>
    <row r="724" spans="1:20" ht="12" customHeight="1" x14ac:dyDescent="0.25">
      <c r="A724" s="170" t="s">
        <v>1345</v>
      </c>
      <c r="B724" s="177">
        <v>508861</v>
      </c>
      <c r="C724" s="178">
        <v>263314.69</v>
      </c>
      <c r="D724" s="179">
        <v>0</v>
      </c>
      <c r="E724" s="179">
        <v>0.11531069535087464</v>
      </c>
      <c r="F724" s="180"/>
      <c r="G724" s="166">
        <f t="shared" si="170"/>
        <v>0</v>
      </c>
      <c r="H724" s="166">
        <f t="shared" si="171"/>
        <v>0</v>
      </c>
      <c r="I724" s="166">
        <f t="shared" si="172"/>
        <v>0</v>
      </c>
      <c r="J724" s="166">
        <f t="shared" si="169"/>
        <v>0</v>
      </c>
      <c r="L724" s="189">
        <f t="shared" si="173"/>
        <v>0</v>
      </c>
      <c r="M724" s="191">
        <f t="shared" si="174"/>
        <v>0</v>
      </c>
      <c r="N724" s="191">
        <f t="shared" si="174"/>
        <v>0</v>
      </c>
      <c r="O724" s="189">
        <f t="shared" si="175"/>
        <v>0</v>
      </c>
      <c r="P724" s="191">
        <f t="shared" si="176"/>
        <v>0</v>
      </c>
      <c r="Q724" s="191">
        <f t="shared" si="176"/>
        <v>0</v>
      </c>
      <c r="R724" s="189">
        <f t="shared" si="177"/>
        <v>0</v>
      </c>
      <c r="S724" s="191">
        <f t="shared" si="178"/>
        <v>0</v>
      </c>
      <c r="T724" s="191">
        <f t="shared" si="178"/>
        <v>0</v>
      </c>
    </row>
    <row r="725" spans="1:20" ht="12" customHeight="1" x14ac:dyDescent="0.25">
      <c r="A725" s="170" t="s">
        <v>1346</v>
      </c>
      <c r="B725" s="177">
        <v>508870</v>
      </c>
      <c r="C725" s="178">
        <v>1146364.24</v>
      </c>
      <c r="D725" s="179">
        <v>0.95955540274005757</v>
      </c>
      <c r="E725" s="179">
        <v>0.61056074114803172</v>
      </c>
      <c r="F725" s="180"/>
      <c r="G725" s="166">
        <f t="shared" si="170"/>
        <v>0</v>
      </c>
      <c r="H725" s="166">
        <f t="shared" si="171"/>
        <v>0</v>
      </c>
      <c r="I725" s="166">
        <f t="shared" si="172"/>
        <v>0</v>
      </c>
      <c r="J725" s="166">
        <f t="shared" si="169"/>
        <v>0</v>
      </c>
      <c r="L725" s="189">
        <f t="shared" si="173"/>
        <v>0</v>
      </c>
      <c r="M725" s="191">
        <f t="shared" si="174"/>
        <v>0</v>
      </c>
      <c r="N725" s="191">
        <f t="shared" si="174"/>
        <v>0</v>
      </c>
      <c r="O725" s="189">
        <f t="shared" si="175"/>
        <v>0</v>
      </c>
      <c r="P725" s="191">
        <f t="shared" si="176"/>
        <v>0</v>
      </c>
      <c r="Q725" s="191">
        <f t="shared" si="176"/>
        <v>0</v>
      </c>
      <c r="R725" s="189">
        <f t="shared" si="177"/>
        <v>0</v>
      </c>
      <c r="S725" s="191">
        <f t="shared" si="178"/>
        <v>0</v>
      </c>
      <c r="T725" s="191">
        <f t="shared" si="178"/>
        <v>0</v>
      </c>
    </row>
    <row r="726" spans="1:20" ht="12" customHeight="1" x14ac:dyDescent="0.25">
      <c r="A726" s="170" t="s">
        <v>1347</v>
      </c>
      <c r="B726" s="177">
        <v>508888</v>
      </c>
      <c r="C726" s="178">
        <v>1180653.04</v>
      </c>
      <c r="D726" s="179">
        <v>4.8211979363556292</v>
      </c>
      <c r="E726" s="179">
        <v>2.803962627326992</v>
      </c>
      <c r="F726" s="180"/>
      <c r="G726" s="166">
        <f t="shared" si="170"/>
        <v>0</v>
      </c>
      <c r="H726" s="166">
        <f t="shared" si="171"/>
        <v>0</v>
      </c>
      <c r="I726" s="166">
        <f t="shared" si="172"/>
        <v>0</v>
      </c>
      <c r="J726" s="166">
        <f t="shared" si="169"/>
        <v>0</v>
      </c>
      <c r="L726" s="189">
        <f t="shared" si="173"/>
        <v>0</v>
      </c>
      <c r="M726" s="191">
        <f t="shared" si="174"/>
        <v>0</v>
      </c>
      <c r="N726" s="191">
        <f t="shared" si="174"/>
        <v>0</v>
      </c>
      <c r="O726" s="189">
        <f t="shared" si="175"/>
        <v>0</v>
      </c>
      <c r="P726" s="191">
        <f t="shared" si="176"/>
        <v>0</v>
      </c>
      <c r="Q726" s="191">
        <f t="shared" si="176"/>
        <v>0</v>
      </c>
      <c r="R726" s="189">
        <f t="shared" si="177"/>
        <v>0</v>
      </c>
      <c r="S726" s="191">
        <f t="shared" si="178"/>
        <v>0</v>
      </c>
      <c r="T726" s="191">
        <f t="shared" si="178"/>
        <v>0</v>
      </c>
    </row>
    <row r="727" spans="1:20" ht="12" customHeight="1" x14ac:dyDescent="0.25">
      <c r="A727" s="170" t="s">
        <v>1348</v>
      </c>
      <c r="B727" s="177">
        <v>508896</v>
      </c>
      <c r="C727" s="178">
        <v>50583.16</v>
      </c>
      <c r="D727" s="179">
        <v>0</v>
      </c>
      <c r="E727" s="179">
        <v>0</v>
      </c>
      <c r="F727" s="180"/>
      <c r="G727" s="166">
        <f t="shared" si="170"/>
        <v>0</v>
      </c>
      <c r="H727" s="166">
        <f t="shared" si="171"/>
        <v>0</v>
      </c>
      <c r="I727" s="166">
        <f t="shared" si="172"/>
        <v>0</v>
      </c>
      <c r="J727" s="166">
        <f t="shared" si="169"/>
        <v>0</v>
      </c>
      <c r="L727" s="189">
        <f t="shared" si="173"/>
        <v>0</v>
      </c>
      <c r="M727" s="191">
        <f t="shared" si="174"/>
        <v>0</v>
      </c>
      <c r="N727" s="191">
        <f t="shared" si="174"/>
        <v>0</v>
      </c>
      <c r="O727" s="189">
        <f t="shared" si="175"/>
        <v>0</v>
      </c>
      <c r="P727" s="191">
        <f t="shared" si="176"/>
        <v>0</v>
      </c>
      <c r="Q727" s="191">
        <f t="shared" si="176"/>
        <v>0</v>
      </c>
      <c r="R727" s="189">
        <f t="shared" si="177"/>
        <v>0</v>
      </c>
      <c r="S727" s="191">
        <f t="shared" si="178"/>
        <v>0</v>
      </c>
      <c r="T727" s="191">
        <f t="shared" si="178"/>
        <v>0</v>
      </c>
    </row>
    <row r="728" spans="1:20" ht="12" customHeight="1" x14ac:dyDescent="0.25">
      <c r="A728" s="170" t="s">
        <v>1349</v>
      </c>
      <c r="B728" s="177">
        <v>508900</v>
      </c>
      <c r="C728" s="178">
        <v>1866771.23</v>
      </c>
      <c r="D728" s="179">
        <v>0</v>
      </c>
      <c r="E728" s="179">
        <v>3.0952908996781575E-2</v>
      </c>
      <c r="F728" s="180"/>
      <c r="G728" s="166">
        <f t="shared" si="170"/>
        <v>0</v>
      </c>
      <c r="H728" s="166">
        <f t="shared" si="171"/>
        <v>0</v>
      </c>
      <c r="I728" s="166">
        <f t="shared" si="172"/>
        <v>0</v>
      </c>
      <c r="J728" s="166">
        <f t="shared" si="169"/>
        <v>0</v>
      </c>
      <c r="L728" s="189">
        <f t="shared" si="173"/>
        <v>0</v>
      </c>
      <c r="M728" s="191">
        <f t="shared" si="174"/>
        <v>0</v>
      </c>
      <c r="N728" s="191">
        <f t="shared" si="174"/>
        <v>0</v>
      </c>
      <c r="O728" s="189">
        <f t="shared" si="175"/>
        <v>0</v>
      </c>
      <c r="P728" s="191">
        <f t="shared" si="176"/>
        <v>0</v>
      </c>
      <c r="Q728" s="191">
        <f t="shared" si="176"/>
        <v>0</v>
      </c>
      <c r="R728" s="189">
        <f t="shared" si="177"/>
        <v>0</v>
      </c>
      <c r="S728" s="191">
        <f t="shared" si="178"/>
        <v>0</v>
      </c>
      <c r="T728" s="191">
        <f t="shared" si="178"/>
        <v>0</v>
      </c>
    </row>
    <row r="729" spans="1:20" ht="12" customHeight="1" x14ac:dyDescent="0.25">
      <c r="A729" s="170" t="s">
        <v>1350</v>
      </c>
      <c r="B729" s="177">
        <v>508918</v>
      </c>
      <c r="C729" s="178">
        <v>1068393.8700000001</v>
      </c>
      <c r="D729" s="179">
        <v>0</v>
      </c>
      <c r="E729" s="179">
        <v>0</v>
      </c>
      <c r="F729" s="180"/>
      <c r="G729" s="166">
        <f t="shared" si="170"/>
        <v>0</v>
      </c>
      <c r="H729" s="166">
        <f t="shared" si="171"/>
        <v>0</v>
      </c>
      <c r="I729" s="166">
        <f t="shared" si="172"/>
        <v>0</v>
      </c>
      <c r="J729" s="166">
        <f t="shared" si="169"/>
        <v>0</v>
      </c>
      <c r="L729" s="189">
        <f t="shared" si="173"/>
        <v>0</v>
      </c>
      <c r="M729" s="191">
        <f t="shared" si="174"/>
        <v>0</v>
      </c>
      <c r="N729" s="191">
        <f t="shared" si="174"/>
        <v>0</v>
      </c>
      <c r="O729" s="189">
        <f t="shared" si="175"/>
        <v>0</v>
      </c>
      <c r="P729" s="191">
        <f t="shared" si="176"/>
        <v>0</v>
      </c>
      <c r="Q729" s="191">
        <f t="shared" si="176"/>
        <v>0</v>
      </c>
      <c r="R729" s="189">
        <f t="shared" si="177"/>
        <v>0</v>
      </c>
      <c r="S729" s="191">
        <f t="shared" si="178"/>
        <v>0</v>
      </c>
      <c r="T729" s="191">
        <f t="shared" si="178"/>
        <v>0</v>
      </c>
    </row>
    <row r="730" spans="1:20" ht="12" customHeight="1" x14ac:dyDescent="0.25">
      <c r="A730" s="170" t="s">
        <v>1351</v>
      </c>
      <c r="B730" s="177">
        <v>508926</v>
      </c>
      <c r="C730" s="178">
        <v>41306.61</v>
      </c>
      <c r="D730" s="179">
        <v>0</v>
      </c>
      <c r="E730" s="179">
        <v>4.4060744757316084E-2</v>
      </c>
      <c r="F730" s="180"/>
      <c r="G730" s="166">
        <f t="shared" si="170"/>
        <v>0</v>
      </c>
      <c r="H730" s="166">
        <f t="shared" si="171"/>
        <v>0</v>
      </c>
      <c r="I730" s="166">
        <f t="shared" si="172"/>
        <v>0</v>
      </c>
      <c r="J730" s="166">
        <f t="shared" si="169"/>
        <v>0</v>
      </c>
      <c r="L730" s="189">
        <f t="shared" si="173"/>
        <v>0</v>
      </c>
      <c r="M730" s="191">
        <f t="shared" si="174"/>
        <v>0</v>
      </c>
      <c r="N730" s="191">
        <f t="shared" si="174"/>
        <v>0</v>
      </c>
      <c r="O730" s="189">
        <f t="shared" si="175"/>
        <v>0</v>
      </c>
      <c r="P730" s="191">
        <f t="shared" si="176"/>
        <v>0</v>
      </c>
      <c r="Q730" s="191">
        <f t="shared" si="176"/>
        <v>0</v>
      </c>
      <c r="R730" s="189">
        <f t="shared" si="177"/>
        <v>0</v>
      </c>
      <c r="S730" s="191">
        <f t="shared" si="178"/>
        <v>0</v>
      </c>
      <c r="T730" s="191">
        <f t="shared" si="178"/>
        <v>0</v>
      </c>
    </row>
    <row r="731" spans="1:20" ht="12" customHeight="1" x14ac:dyDescent="0.25">
      <c r="A731" s="170" t="s">
        <v>1352</v>
      </c>
      <c r="B731" s="177">
        <v>508934</v>
      </c>
      <c r="C731" s="178">
        <v>785663.45</v>
      </c>
      <c r="D731" s="179">
        <v>0</v>
      </c>
      <c r="E731" s="179">
        <v>13.181371743842737</v>
      </c>
      <c r="F731" s="180"/>
      <c r="G731" s="166">
        <f t="shared" si="170"/>
        <v>0</v>
      </c>
      <c r="H731" s="166">
        <f t="shared" si="171"/>
        <v>0</v>
      </c>
      <c r="I731" s="166">
        <f t="shared" si="172"/>
        <v>0</v>
      </c>
      <c r="J731" s="166">
        <f t="shared" si="169"/>
        <v>0</v>
      </c>
      <c r="L731" s="189">
        <f t="shared" si="173"/>
        <v>0</v>
      </c>
      <c r="M731" s="191">
        <f t="shared" si="174"/>
        <v>0</v>
      </c>
      <c r="N731" s="191">
        <f t="shared" si="174"/>
        <v>0</v>
      </c>
      <c r="O731" s="189">
        <f t="shared" si="175"/>
        <v>0</v>
      </c>
      <c r="P731" s="191">
        <f t="shared" si="176"/>
        <v>0</v>
      </c>
      <c r="Q731" s="191">
        <f t="shared" si="176"/>
        <v>0</v>
      </c>
      <c r="R731" s="189">
        <f t="shared" si="177"/>
        <v>0</v>
      </c>
      <c r="S731" s="191">
        <f t="shared" si="178"/>
        <v>0</v>
      </c>
      <c r="T731" s="191">
        <f t="shared" si="178"/>
        <v>0</v>
      </c>
    </row>
    <row r="732" spans="1:20" ht="12" customHeight="1" x14ac:dyDescent="0.25">
      <c r="A732" s="170" t="s">
        <v>1353</v>
      </c>
      <c r="B732" s="177">
        <v>508942</v>
      </c>
      <c r="C732" s="178">
        <v>359804.12</v>
      </c>
      <c r="D732" s="179">
        <v>0</v>
      </c>
      <c r="E732" s="179">
        <v>0</v>
      </c>
      <c r="F732" s="180"/>
      <c r="G732" s="166">
        <f t="shared" si="170"/>
        <v>0</v>
      </c>
      <c r="H732" s="166">
        <f t="shared" si="171"/>
        <v>0</v>
      </c>
      <c r="I732" s="166">
        <f t="shared" si="172"/>
        <v>0</v>
      </c>
      <c r="J732" s="166">
        <f t="shared" si="169"/>
        <v>0</v>
      </c>
      <c r="L732" s="189">
        <f t="shared" si="173"/>
        <v>0</v>
      </c>
      <c r="M732" s="191">
        <f t="shared" si="174"/>
        <v>0</v>
      </c>
      <c r="N732" s="191">
        <f t="shared" si="174"/>
        <v>0</v>
      </c>
      <c r="O732" s="189">
        <f t="shared" si="175"/>
        <v>0</v>
      </c>
      <c r="P732" s="191">
        <f t="shared" si="176"/>
        <v>0</v>
      </c>
      <c r="Q732" s="191">
        <f t="shared" si="176"/>
        <v>0</v>
      </c>
      <c r="R732" s="189">
        <f t="shared" si="177"/>
        <v>0</v>
      </c>
      <c r="S732" s="191">
        <f t="shared" si="178"/>
        <v>0</v>
      </c>
      <c r="T732" s="191">
        <f t="shared" si="178"/>
        <v>0</v>
      </c>
    </row>
    <row r="733" spans="1:20" ht="12" customHeight="1" x14ac:dyDescent="0.25">
      <c r="A733" s="170" t="s">
        <v>1354</v>
      </c>
      <c r="B733" s="177">
        <v>508951</v>
      </c>
      <c r="C733" s="178">
        <v>69002.460000000006</v>
      </c>
      <c r="D733" s="179">
        <v>0.35998716567496286</v>
      </c>
      <c r="E733" s="179">
        <v>1.7850233165600182</v>
      </c>
      <c r="F733" s="180"/>
      <c r="G733" s="166">
        <f t="shared" si="170"/>
        <v>0</v>
      </c>
      <c r="H733" s="166">
        <f t="shared" si="171"/>
        <v>0</v>
      </c>
      <c r="I733" s="166">
        <f t="shared" si="172"/>
        <v>0</v>
      </c>
      <c r="J733" s="166">
        <f t="shared" si="169"/>
        <v>0</v>
      </c>
      <c r="L733" s="189">
        <f t="shared" si="173"/>
        <v>0</v>
      </c>
      <c r="M733" s="191">
        <f t="shared" si="174"/>
        <v>0</v>
      </c>
      <c r="N733" s="191">
        <f t="shared" si="174"/>
        <v>0</v>
      </c>
      <c r="O733" s="189">
        <f t="shared" si="175"/>
        <v>0</v>
      </c>
      <c r="P733" s="191">
        <f t="shared" si="176"/>
        <v>0</v>
      </c>
      <c r="Q733" s="191">
        <f t="shared" si="176"/>
        <v>0</v>
      </c>
      <c r="R733" s="189">
        <f t="shared" si="177"/>
        <v>0</v>
      </c>
      <c r="S733" s="191">
        <f t="shared" si="178"/>
        <v>0</v>
      </c>
      <c r="T733" s="191">
        <f t="shared" si="178"/>
        <v>0</v>
      </c>
    </row>
    <row r="734" spans="1:20" ht="12" customHeight="1" x14ac:dyDescent="0.25">
      <c r="A734" s="170" t="s">
        <v>1355</v>
      </c>
      <c r="B734" s="177">
        <v>508969</v>
      </c>
      <c r="C734" s="178">
        <v>227165</v>
      </c>
      <c r="D734" s="179">
        <v>0</v>
      </c>
      <c r="E734" s="179">
        <v>0</v>
      </c>
      <c r="F734" s="180"/>
      <c r="G734" s="166">
        <f t="shared" si="170"/>
        <v>0</v>
      </c>
      <c r="H734" s="166">
        <f t="shared" si="171"/>
        <v>0</v>
      </c>
      <c r="I734" s="166">
        <f t="shared" si="172"/>
        <v>0</v>
      </c>
      <c r="J734" s="166">
        <f t="shared" si="169"/>
        <v>0</v>
      </c>
      <c r="L734" s="189">
        <f t="shared" si="173"/>
        <v>0</v>
      </c>
      <c r="M734" s="191">
        <f t="shared" si="174"/>
        <v>0</v>
      </c>
      <c r="N734" s="191">
        <f t="shared" si="174"/>
        <v>0</v>
      </c>
      <c r="O734" s="189">
        <f t="shared" si="175"/>
        <v>0</v>
      </c>
      <c r="P734" s="191">
        <f t="shared" si="176"/>
        <v>0</v>
      </c>
      <c r="Q734" s="191">
        <f t="shared" si="176"/>
        <v>0</v>
      </c>
      <c r="R734" s="189">
        <f t="shared" si="177"/>
        <v>0</v>
      </c>
      <c r="S734" s="191">
        <f t="shared" si="178"/>
        <v>0</v>
      </c>
      <c r="T734" s="191">
        <f t="shared" si="178"/>
        <v>0</v>
      </c>
    </row>
    <row r="735" spans="1:20" ht="12" customHeight="1" x14ac:dyDescent="0.25">
      <c r="A735" s="170" t="s">
        <v>1356</v>
      </c>
      <c r="B735" s="177">
        <v>508977</v>
      </c>
      <c r="C735" s="178">
        <v>88523.689999999988</v>
      </c>
      <c r="D735" s="179">
        <v>0</v>
      </c>
      <c r="E735" s="179">
        <v>102.98694055794559</v>
      </c>
      <c r="F735" s="180"/>
      <c r="G735" s="166">
        <f t="shared" si="170"/>
        <v>0</v>
      </c>
      <c r="H735" s="166">
        <f t="shared" si="171"/>
        <v>1</v>
      </c>
      <c r="I735" s="166">
        <f t="shared" si="172"/>
        <v>0</v>
      </c>
      <c r="J735" s="166">
        <f t="shared" si="169"/>
        <v>1</v>
      </c>
      <c r="L735" s="189">
        <f t="shared" si="173"/>
        <v>0</v>
      </c>
      <c r="M735" s="191">
        <f t="shared" si="174"/>
        <v>0</v>
      </c>
      <c r="N735" s="191">
        <f t="shared" si="174"/>
        <v>0</v>
      </c>
      <c r="O735" s="189">
        <f t="shared" si="175"/>
        <v>88523.689999999988</v>
      </c>
      <c r="P735" s="191">
        <f t="shared" si="176"/>
        <v>0</v>
      </c>
      <c r="Q735" s="191">
        <f t="shared" si="176"/>
        <v>1.0298694055794559</v>
      </c>
      <c r="R735" s="189">
        <f t="shared" si="177"/>
        <v>0</v>
      </c>
      <c r="S735" s="191">
        <f t="shared" si="178"/>
        <v>0</v>
      </c>
      <c r="T735" s="191">
        <f t="shared" si="178"/>
        <v>0</v>
      </c>
    </row>
    <row r="736" spans="1:20" ht="12" customHeight="1" x14ac:dyDescent="0.25">
      <c r="A736" s="170" t="s">
        <v>1357</v>
      </c>
      <c r="B736" s="177">
        <v>508985</v>
      </c>
      <c r="C736" s="178">
        <v>1024778.12</v>
      </c>
      <c r="D736" s="179">
        <v>3.7427057868877998</v>
      </c>
      <c r="E736" s="179">
        <v>1.2215346674263499</v>
      </c>
      <c r="F736" s="180"/>
      <c r="G736" s="166">
        <f t="shared" si="170"/>
        <v>0</v>
      </c>
      <c r="H736" s="166">
        <f t="shared" si="171"/>
        <v>0</v>
      </c>
      <c r="I736" s="166">
        <f t="shared" si="172"/>
        <v>0</v>
      </c>
      <c r="J736" s="166">
        <f t="shared" si="169"/>
        <v>0</v>
      </c>
      <c r="L736" s="189">
        <f t="shared" si="173"/>
        <v>0</v>
      </c>
      <c r="M736" s="191">
        <f t="shared" si="174"/>
        <v>0</v>
      </c>
      <c r="N736" s="191">
        <f t="shared" si="174"/>
        <v>0</v>
      </c>
      <c r="O736" s="189">
        <f t="shared" si="175"/>
        <v>0</v>
      </c>
      <c r="P736" s="191">
        <f t="shared" si="176"/>
        <v>0</v>
      </c>
      <c r="Q736" s="191">
        <f t="shared" si="176"/>
        <v>0</v>
      </c>
      <c r="R736" s="189">
        <f t="shared" si="177"/>
        <v>0</v>
      </c>
      <c r="S736" s="191">
        <f t="shared" si="178"/>
        <v>0</v>
      </c>
      <c r="T736" s="191">
        <f t="shared" si="178"/>
        <v>0</v>
      </c>
    </row>
    <row r="737" spans="1:20" ht="12" customHeight="1" x14ac:dyDescent="0.25">
      <c r="A737" s="170" t="s">
        <v>1358</v>
      </c>
      <c r="B737" s="177">
        <v>508993</v>
      </c>
      <c r="C737" s="178">
        <v>69733.009999999995</v>
      </c>
      <c r="D737" s="179">
        <v>0</v>
      </c>
      <c r="E737" s="179">
        <v>0</v>
      </c>
      <c r="F737" s="180"/>
      <c r="G737" s="166">
        <f t="shared" si="170"/>
        <v>0</v>
      </c>
      <c r="H737" s="166">
        <f t="shared" si="171"/>
        <v>0</v>
      </c>
      <c r="I737" s="166">
        <f t="shared" si="172"/>
        <v>0</v>
      </c>
      <c r="J737" s="166">
        <f t="shared" si="169"/>
        <v>0</v>
      </c>
      <c r="L737" s="189">
        <f t="shared" si="173"/>
        <v>0</v>
      </c>
      <c r="M737" s="191">
        <f t="shared" si="174"/>
        <v>0</v>
      </c>
      <c r="N737" s="191">
        <f t="shared" si="174"/>
        <v>0</v>
      </c>
      <c r="O737" s="189">
        <f t="shared" si="175"/>
        <v>0</v>
      </c>
      <c r="P737" s="191">
        <f t="shared" si="176"/>
        <v>0</v>
      </c>
      <c r="Q737" s="191">
        <f t="shared" si="176"/>
        <v>0</v>
      </c>
      <c r="R737" s="189">
        <f t="shared" si="177"/>
        <v>0</v>
      </c>
      <c r="S737" s="191">
        <f t="shared" si="178"/>
        <v>0</v>
      </c>
      <c r="T737" s="191">
        <f t="shared" si="178"/>
        <v>0</v>
      </c>
    </row>
    <row r="738" spans="1:20" ht="12" customHeight="1" x14ac:dyDescent="0.25">
      <c r="A738" s="170" t="s">
        <v>1359</v>
      </c>
      <c r="B738" s="177">
        <v>509001</v>
      </c>
      <c r="C738" s="178">
        <v>2116280.37</v>
      </c>
      <c r="D738" s="179">
        <v>19.226908483775237</v>
      </c>
      <c r="E738" s="179">
        <v>3.0740482651644121</v>
      </c>
      <c r="F738" s="180"/>
      <c r="G738" s="166">
        <f t="shared" si="170"/>
        <v>0</v>
      </c>
      <c r="H738" s="166">
        <f t="shared" si="171"/>
        <v>0</v>
      </c>
      <c r="I738" s="166">
        <f t="shared" si="172"/>
        <v>0</v>
      </c>
      <c r="J738" s="166">
        <f t="shared" si="169"/>
        <v>0</v>
      </c>
      <c r="L738" s="189">
        <f t="shared" si="173"/>
        <v>0</v>
      </c>
      <c r="M738" s="191">
        <f t="shared" si="174"/>
        <v>0</v>
      </c>
      <c r="N738" s="191">
        <f t="shared" si="174"/>
        <v>0</v>
      </c>
      <c r="O738" s="189">
        <f t="shared" si="175"/>
        <v>0</v>
      </c>
      <c r="P738" s="191">
        <f t="shared" si="176"/>
        <v>0</v>
      </c>
      <c r="Q738" s="191">
        <f t="shared" si="176"/>
        <v>0</v>
      </c>
      <c r="R738" s="189">
        <f t="shared" si="177"/>
        <v>0</v>
      </c>
      <c r="S738" s="191">
        <f t="shared" si="178"/>
        <v>0</v>
      </c>
      <c r="T738" s="191">
        <f t="shared" si="178"/>
        <v>0</v>
      </c>
    </row>
    <row r="739" spans="1:20" ht="12" customHeight="1" x14ac:dyDescent="0.25">
      <c r="A739" s="170" t="s">
        <v>1360</v>
      </c>
      <c r="B739" s="177">
        <v>509019</v>
      </c>
      <c r="C739" s="178">
        <v>430222.99</v>
      </c>
      <c r="D739" s="179">
        <v>0</v>
      </c>
      <c r="E739" s="179">
        <v>0</v>
      </c>
      <c r="F739" s="180"/>
      <c r="G739" s="166">
        <f t="shared" si="170"/>
        <v>0</v>
      </c>
      <c r="H739" s="166">
        <f t="shared" si="171"/>
        <v>0</v>
      </c>
      <c r="I739" s="166">
        <f t="shared" si="172"/>
        <v>0</v>
      </c>
      <c r="J739" s="166">
        <f t="shared" si="169"/>
        <v>0</v>
      </c>
      <c r="L739" s="189">
        <f t="shared" si="173"/>
        <v>0</v>
      </c>
      <c r="M739" s="191">
        <f t="shared" si="174"/>
        <v>0</v>
      </c>
      <c r="N739" s="191">
        <f t="shared" si="174"/>
        <v>0</v>
      </c>
      <c r="O739" s="189">
        <f t="shared" si="175"/>
        <v>0</v>
      </c>
      <c r="P739" s="191">
        <f t="shared" si="176"/>
        <v>0</v>
      </c>
      <c r="Q739" s="191">
        <f t="shared" si="176"/>
        <v>0</v>
      </c>
      <c r="R739" s="189">
        <f t="shared" si="177"/>
        <v>0</v>
      </c>
      <c r="S739" s="191">
        <f t="shared" si="178"/>
        <v>0</v>
      </c>
      <c r="T739" s="191">
        <f t="shared" si="178"/>
        <v>0</v>
      </c>
    </row>
    <row r="740" spans="1:20" ht="12" customHeight="1" x14ac:dyDescent="0.25">
      <c r="A740" s="170" t="s">
        <v>1361</v>
      </c>
      <c r="B740" s="177">
        <v>509027</v>
      </c>
      <c r="C740" s="178">
        <v>548406.5</v>
      </c>
      <c r="D740" s="179">
        <v>0</v>
      </c>
      <c r="E740" s="179">
        <v>0</v>
      </c>
      <c r="F740" s="180"/>
      <c r="G740" s="166">
        <f t="shared" si="170"/>
        <v>0</v>
      </c>
      <c r="H740" s="166">
        <f t="shared" si="171"/>
        <v>0</v>
      </c>
      <c r="I740" s="166">
        <f t="shared" si="172"/>
        <v>0</v>
      </c>
      <c r="J740" s="166">
        <f t="shared" si="169"/>
        <v>0</v>
      </c>
      <c r="L740" s="189">
        <f t="shared" si="173"/>
        <v>0</v>
      </c>
      <c r="M740" s="191">
        <f t="shared" si="174"/>
        <v>0</v>
      </c>
      <c r="N740" s="191">
        <f t="shared" si="174"/>
        <v>0</v>
      </c>
      <c r="O740" s="189">
        <f t="shared" si="175"/>
        <v>0</v>
      </c>
      <c r="P740" s="191">
        <f t="shared" si="176"/>
        <v>0</v>
      </c>
      <c r="Q740" s="191">
        <f t="shared" si="176"/>
        <v>0</v>
      </c>
      <c r="R740" s="189">
        <f t="shared" si="177"/>
        <v>0</v>
      </c>
      <c r="S740" s="191">
        <f t="shared" si="178"/>
        <v>0</v>
      </c>
      <c r="T740" s="191">
        <f t="shared" si="178"/>
        <v>0</v>
      </c>
    </row>
    <row r="741" spans="1:20" ht="12" customHeight="1" x14ac:dyDescent="0.25">
      <c r="A741" s="170" t="s">
        <v>1362</v>
      </c>
      <c r="B741" s="177">
        <v>509035</v>
      </c>
      <c r="C741" s="178">
        <v>238764.05</v>
      </c>
      <c r="D741" s="179">
        <v>4.1091361953359389</v>
      </c>
      <c r="E741" s="179">
        <v>0.60783019889300749</v>
      </c>
      <c r="F741" s="180"/>
      <c r="G741" s="166">
        <f t="shared" si="170"/>
        <v>0</v>
      </c>
      <c r="H741" s="166">
        <f t="shared" si="171"/>
        <v>0</v>
      </c>
      <c r="I741" s="166">
        <f t="shared" si="172"/>
        <v>0</v>
      </c>
      <c r="J741" s="166">
        <f t="shared" si="169"/>
        <v>0</v>
      </c>
      <c r="L741" s="189">
        <f t="shared" si="173"/>
        <v>0</v>
      </c>
      <c r="M741" s="191">
        <f t="shared" si="174"/>
        <v>0</v>
      </c>
      <c r="N741" s="191">
        <f t="shared" si="174"/>
        <v>0</v>
      </c>
      <c r="O741" s="189">
        <f t="shared" si="175"/>
        <v>0</v>
      </c>
      <c r="P741" s="191">
        <f t="shared" si="176"/>
        <v>0</v>
      </c>
      <c r="Q741" s="191">
        <f t="shared" si="176"/>
        <v>0</v>
      </c>
      <c r="R741" s="189">
        <f t="shared" si="177"/>
        <v>0</v>
      </c>
      <c r="S741" s="191">
        <f t="shared" si="178"/>
        <v>0</v>
      </c>
      <c r="T741" s="191">
        <f t="shared" si="178"/>
        <v>0</v>
      </c>
    </row>
    <row r="742" spans="1:20" ht="12" customHeight="1" x14ac:dyDescent="0.25">
      <c r="A742" s="170" t="s">
        <v>1363</v>
      </c>
      <c r="B742" s="177">
        <v>509043</v>
      </c>
      <c r="C742" s="178">
        <v>968339.72</v>
      </c>
      <c r="D742" s="179">
        <v>0</v>
      </c>
      <c r="E742" s="179">
        <v>0</v>
      </c>
      <c r="F742" s="180"/>
      <c r="G742" s="166">
        <f t="shared" si="170"/>
        <v>0</v>
      </c>
      <c r="H742" s="166">
        <f t="shared" si="171"/>
        <v>0</v>
      </c>
      <c r="I742" s="166">
        <f t="shared" si="172"/>
        <v>0</v>
      </c>
      <c r="J742" s="166">
        <f t="shared" si="169"/>
        <v>0</v>
      </c>
      <c r="L742" s="189">
        <f t="shared" si="173"/>
        <v>0</v>
      </c>
      <c r="M742" s="191">
        <f t="shared" si="174"/>
        <v>0</v>
      </c>
      <c r="N742" s="191">
        <f t="shared" si="174"/>
        <v>0</v>
      </c>
      <c r="O742" s="189">
        <f t="shared" si="175"/>
        <v>0</v>
      </c>
      <c r="P742" s="191">
        <f t="shared" si="176"/>
        <v>0</v>
      </c>
      <c r="Q742" s="191">
        <f t="shared" si="176"/>
        <v>0</v>
      </c>
      <c r="R742" s="189">
        <f t="shared" si="177"/>
        <v>0</v>
      </c>
      <c r="S742" s="191">
        <f t="shared" si="178"/>
        <v>0</v>
      </c>
      <c r="T742" s="191">
        <f t="shared" si="178"/>
        <v>0</v>
      </c>
    </row>
    <row r="743" spans="1:20" ht="12" customHeight="1" x14ac:dyDescent="0.25">
      <c r="A743" s="170" t="s">
        <v>1364</v>
      </c>
      <c r="B743" s="177">
        <v>509051</v>
      </c>
      <c r="C743" s="178">
        <v>1083888.56</v>
      </c>
      <c r="D743" s="179">
        <v>0</v>
      </c>
      <c r="E743" s="179">
        <v>0</v>
      </c>
      <c r="F743" s="180"/>
      <c r="G743" s="166">
        <f t="shared" si="170"/>
        <v>0</v>
      </c>
      <c r="H743" s="166">
        <f t="shared" si="171"/>
        <v>0</v>
      </c>
      <c r="I743" s="166">
        <f t="shared" si="172"/>
        <v>0</v>
      </c>
      <c r="J743" s="166">
        <f t="shared" si="169"/>
        <v>0</v>
      </c>
      <c r="L743" s="189">
        <f t="shared" si="173"/>
        <v>0</v>
      </c>
      <c r="M743" s="191">
        <f t="shared" si="174"/>
        <v>0</v>
      </c>
      <c r="N743" s="191">
        <f t="shared" si="174"/>
        <v>0</v>
      </c>
      <c r="O743" s="189">
        <f t="shared" si="175"/>
        <v>0</v>
      </c>
      <c r="P743" s="191">
        <f t="shared" si="176"/>
        <v>0</v>
      </c>
      <c r="Q743" s="191">
        <f t="shared" si="176"/>
        <v>0</v>
      </c>
      <c r="R743" s="189">
        <f t="shared" si="177"/>
        <v>0</v>
      </c>
      <c r="S743" s="191">
        <f t="shared" si="178"/>
        <v>0</v>
      </c>
      <c r="T743" s="191">
        <f t="shared" si="178"/>
        <v>0</v>
      </c>
    </row>
    <row r="744" spans="1:20" ht="12" customHeight="1" x14ac:dyDescent="0.25">
      <c r="A744" s="170" t="s">
        <v>1365</v>
      </c>
      <c r="B744" s="177">
        <v>509060</v>
      </c>
      <c r="C744" s="178">
        <v>216049.74</v>
      </c>
      <c r="D744" s="179">
        <v>12.478904163457916</v>
      </c>
      <c r="E744" s="179">
        <v>2.9815587836393602</v>
      </c>
      <c r="F744" s="180"/>
      <c r="G744" s="166">
        <f t="shared" si="170"/>
        <v>0</v>
      </c>
      <c r="H744" s="166">
        <f t="shared" si="171"/>
        <v>0</v>
      </c>
      <c r="I744" s="166">
        <f t="shared" si="172"/>
        <v>0</v>
      </c>
      <c r="J744" s="166">
        <f t="shared" si="169"/>
        <v>0</v>
      </c>
      <c r="L744" s="189">
        <f t="shared" si="173"/>
        <v>0</v>
      </c>
      <c r="M744" s="191">
        <f t="shared" si="174"/>
        <v>0</v>
      </c>
      <c r="N744" s="191">
        <f t="shared" si="174"/>
        <v>0</v>
      </c>
      <c r="O744" s="189">
        <f t="shared" si="175"/>
        <v>0</v>
      </c>
      <c r="P744" s="191">
        <f t="shared" si="176"/>
        <v>0</v>
      </c>
      <c r="Q744" s="191">
        <f t="shared" si="176"/>
        <v>0</v>
      </c>
      <c r="R744" s="189">
        <f t="shared" si="177"/>
        <v>0</v>
      </c>
      <c r="S744" s="191">
        <f t="shared" si="178"/>
        <v>0</v>
      </c>
      <c r="T744" s="191">
        <f t="shared" si="178"/>
        <v>0</v>
      </c>
    </row>
    <row r="745" spans="1:20" ht="12" customHeight="1" x14ac:dyDescent="0.25">
      <c r="A745" s="170" t="s">
        <v>1366</v>
      </c>
      <c r="B745" s="177">
        <v>509086</v>
      </c>
      <c r="C745" s="178">
        <v>2478732.75</v>
      </c>
      <c r="D745" s="179">
        <v>0</v>
      </c>
      <c r="E745" s="179">
        <v>0</v>
      </c>
      <c r="F745" s="180"/>
      <c r="G745" s="166">
        <f t="shared" si="170"/>
        <v>0</v>
      </c>
      <c r="H745" s="166">
        <f t="shared" si="171"/>
        <v>0</v>
      </c>
      <c r="I745" s="166">
        <f t="shared" si="172"/>
        <v>0</v>
      </c>
      <c r="J745" s="166">
        <f t="shared" si="169"/>
        <v>0</v>
      </c>
      <c r="L745" s="189">
        <f t="shared" si="173"/>
        <v>0</v>
      </c>
      <c r="M745" s="191">
        <f t="shared" si="174"/>
        <v>0</v>
      </c>
      <c r="N745" s="191">
        <f t="shared" si="174"/>
        <v>0</v>
      </c>
      <c r="O745" s="189">
        <f t="shared" si="175"/>
        <v>0</v>
      </c>
      <c r="P745" s="191">
        <f t="shared" si="176"/>
        <v>0</v>
      </c>
      <c r="Q745" s="191">
        <f t="shared" si="176"/>
        <v>0</v>
      </c>
      <c r="R745" s="189">
        <f t="shared" si="177"/>
        <v>0</v>
      </c>
      <c r="S745" s="191">
        <f t="shared" si="178"/>
        <v>0</v>
      </c>
      <c r="T745" s="191">
        <f t="shared" si="178"/>
        <v>0</v>
      </c>
    </row>
    <row r="746" spans="1:20" ht="12" customHeight="1" x14ac:dyDescent="0.25">
      <c r="A746" s="170" t="s">
        <v>1367</v>
      </c>
      <c r="B746" s="177">
        <v>509094</v>
      </c>
      <c r="C746" s="178">
        <v>224877.84</v>
      </c>
      <c r="D746" s="179">
        <v>33.152755291495154</v>
      </c>
      <c r="E746" s="179">
        <v>2.6690224345804818</v>
      </c>
      <c r="F746" s="180"/>
      <c r="G746" s="166">
        <f t="shared" si="170"/>
        <v>0</v>
      </c>
      <c r="H746" s="166">
        <f t="shared" si="171"/>
        <v>0</v>
      </c>
      <c r="I746" s="166">
        <f t="shared" si="172"/>
        <v>0</v>
      </c>
      <c r="J746" s="166">
        <f t="shared" si="169"/>
        <v>0</v>
      </c>
      <c r="L746" s="189">
        <f t="shared" si="173"/>
        <v>0</v>
      </c>
      <c r="M746" s="191">
        <f t="shared" si="174"/>
        <v>0</v>
      </c>
      <c r="N746" s="191">
        <f t="shared" si="174"/>
        <v>0</v>
      </c>
      <c r="O746" s="189">
        <f t="shared" si="175"/>
        <v>0</v>
      </c>
      <c r="P746" s="191">
        <f t="shared" si="176"/>
        <v>0</v>
      </c>
      <c r="Q746" s="191">
        <f t="shared" si="176"/>
        <v>0</v>
      </c>
      <c r="R746" s="189">
        <f t="shared" si="177"/>
        <v>0</v>
      </c>
      <c r="S746" s="191">
        <f t="shared" si="178"/>
        <v>0</v>
      </c>
      <c r="T746" s="191">
        <f t="shared" si="178"/>
        <v>0</v>
      </c>
    </row>
    <row r="747" spans="1:20" ht="12" customHeight="1" x14ac:dyDescent="0.25">
      <c r="A747" s="170" t="s">
        <v>1368</v>
      </c>
      <c r="B747" s="177">
        <v>509124</v>
      </c>
      <c r="C747" s="178">
        <v>1304503.21</v>
      </c>
      <c r="D747" s="179">
        <v>5.815953492364347</v>
      </c>
      <c r="E747" s="179">
        <v>2.5558825570080432</v>
      </c>
      <c r="F747" s="180"/>
      <c r="G747" s="166">
        <f t="shared" si="170"/>
        <v>0</v>
      </c>
      <c r="H747" s="166">
        <f t="shared" si="171"/>
        <v>0</v>
      </c>
      <c r="I747" s="166">
        <f t="shared" si="172"/>
        <v>0</v>
      </c>
      <c r="J747" s="166">
        <f t="shared" si="169"/>
        <v>0</v>
      </c>
      <c r="L747" s="189">
        <f t="shared" si="173"/>
        <v>0</v>
      </c>
      <c r="M747" s="191">
        <f t="shared" si="174"/>
        <v>0</v>
      </c>
      <c r="N747" s="191">
        <f t="shared" si="174"/>
        <v>0</v>
      </c>
      <c r="O747" s="189">
        <f t="shared" si="175"/>
        <v>0</v>
      </c>
      <c r="P747" s="191">
        <f t="shared" si="176"/>
        <v>0</v>
      </c>
      <c r="Q747" s="191">
        <f t="shared" si="176"/>
        <v>0</v>
      </c>
      <c r="R747" s="189">
        <f t="shared" si="177"/>
        <v>0</v>
      </c>
      <c r="S747" s="191">
        <f t="shared" si="178"/>
        <v>0</v>
      </c>
      <c r="T747" s="191">
        <f t="shared" si="178"/>
        <v>0</v>
      </c>
    </row>
    <row r="748" spans="1:20" ht="12" customHeight="1" x14ac:dyDescent="0.25">
      <c r="A748" s="170" t="s">
        <v>1369</v>
      </c>
      <c r="B748" s="177">
        <v>509132</v>
      </c>
      <c r="C748" s="178">
        <v>14914966.029999999</v>
      </c>
      <c r="D748" s="179">
        <v>35.397120646341826</v>
      </c>
      <c r="E748" s="179">
        <v>6.6709661825491944</v>
      </c>
      <c r="F748" s="180"/>
      <c r="G748" s="166">
        <f t="shared" si="170"/>
        <v>0</v>
      </c>
      <c r="H748" s="166">
        <f t="shared" si="171"/>
        <v>0</v>
      </c>
      <c r="I748" s="166">
        <f t="shared" si="172"/>
        <v>0</v>
      </c>
      <c r="J748" s="166">
        <f t="shared" si="169"/>
        <v>0</v>
      </c>
      <c r="L748" s="189">
        <f t="shared" si="173"/>
        <v>0</v>
      </c>
      <c r="M748" s="191">
        <f t="shared" si="174"/>
        <v>0</v>
      </c>
      <c r="N748" s="191">
        <f t="shared" si="174"/>
        <v>0</v>
      </c>
      <c r="O748" s="189">
        <f t="shared" si="175"/>
        <v>0</v>
      </c>
      <c r="P748" s="191">
        <f t="shared" si="176"/>
        <v>0</v>
      </c>
      <c r="Q748" s="191">
        <f t="shared" si="176"/>
        <v>0</v>
      </c>
      <c r="R748" s="189">
        <f t="shared" si="177"/>
        <v>0</v>
      </c>
      <c r="S748" s="191">
        <f t="shared" si="178"/>
        <v>0</v>
      </c>
      <c r="T748" s="191">
        <f t="shared" si="178"/>
        <v>0</v>
      </c>
    </row>
    <row r="749" spans="1:20" ht="12" customHeight="1" x14ac:dyDescent="0.25">
      <c r="A749" s="170" t="s">
        <v>1370</v>
      </c>
      <c r="B749" s="177">
        <v>509159</v>
      </c>
      <c r="C749" s="178">
        <v>2288610.86</v>
      </c>
      <c r="D749" s="179">
        <v>0</v>
      </c>
      <c r="E749" s="179">
        <v>4.391769337317573</v>
      </c>
      <c r="F749" s="180"/>
      <c r="G749" s="166">
        <f t="shared" si="170"/>
        <v>0</v>
      </c>
      <c r="H749" s="166">
        <f t="shared" si="171"/>
        <v>0</v>
      </c>
      <c r="I749" s="166">
        <f t="shared" si="172"/>
        <v>0</v>
      </c>
      <c r="J749" s="166">
        <f t="shared" si="169"/>
        <v>0</v>
      </c>
      <c r="L749" s="189">
        <f t="shared" si="173"/>
        <v>0</v>
      </c>
      <c r="M749" s="191">
        <f t="shared" si="174"/>
        <v>0</v>
      </c>
      <c r="N749" s="191">
        <f t="shared" si="174"/>
        <v>0</v>
      </c>
      <c r="O749" s="189">
        <f t="shared" si="175"/>
        <v>0</v>
      </c>
      <c r="P749" s="191">
        <f t="shared" si="176"/>
        <v>0</v>
      </c>
      <c r="Q749" s="191">
        <f t="shared" si="176"/>
        <v>0</v>
      </c>
      <c r="R749" s="189">
        <f t="shared" si="177"/>
        <v>0</v>
      </c>
      <c r="S749" s="191">
        <f t="shared" si="178"/>
        <v>0</v>
      </c>
      <c r="T749" s="191">
        <f t="shared" si="178"/>
        <v>0</v>
      </c>
    </row>
    <row r="750" spans="1:20" ht="12" customHeight="1" x14ac:dyDescent="0.25">
      <c r="A750" s="170" t="s">
        <v>1371</v>
      </c>
      <c r="B750" s="177">
        <v>509167</v>
      </c>
      <c r="C750" s="178">
        <v>285649.15999999997</v>
      </c>
      <c r="D750" s="179">
        <v>430.19181992343346</v>
      </c>
      <c r="E750" s="179">
        <v>24.690935551849691</v>
      </c>
      <c r="F750" s="180"/>
      <c r="G750" s="166">
        <f t="shared" si="170"/>
        <v>1</v>
      </c>
      <c r="H750" s="166">
        <f t="shared" si="171"/>
        <v>0</v>
      </c>
      <c r="I750" s="166">
        <f t="shared" si="172"/>
        <v>0</v>
      </c>
      <c r="J750" s="166">
        <f t="shared" si="169"/>
        <v>1</v>
      </c>
      <c r="L750" s="189">
        <f t="shared" si="173"/>
        <v>285649.15999999997</v>
      </c>
      <c r="M750" s="191">
        <f t="shared" si="174"/>
        <v>4.3019181992343345</v>
      </c>
      <c r="N750" s="191">
        <f t="shared" si="174"/>
        <v>0.24690935551849691</v>
      </c>
      <c r="O750" s="189">
        <f t="shared" si="175"/>
        <v>0</v>
      </c>
      <c r="P750" s="191">
        <f t="shared" si="176"/>
        <v>0</v>
      </c>
      <c r="Q750" s="191">
        <f t="shared" si="176"/>
        <v>0</v>
      </c>
      <c r="R750" s="189">
        <f t="shared" si="177"/>
        <v>0</v>
      </c>
      <c r="S750" s="191">
        <f t="shared" si="178"/>
        <v>0</v>
      </c>
      <c r="T750" s="191">
        <f t="shared" si="178"/>
        <v>0</v>
      </c>
    </row>
    <row r="751" spans="1:20" ht="12" customHeight="1" x14ac:dyDescent="0.25">
      <c r="A751" s="170" t="s">
        <v>1372</v>
      </c>
      <c r="B751" s="177">
        <v>509175</v>
      </c>
      <c r="C751" s="178">
        <v>143602.58000000002</v>
      </c>
      <c r="D751" s="179">
        <v>6.6980760373525321</v>
      </c>
      <c r="E751" s="179">
        <v>2.2657462003816362</v>
      </c>
      <c r="F751" s="180"/>
      <c r="G751" s="166">
        <f t="shared" si="170"/>
        <v>0</v>
      </c>
      <c r="H751" s="166">
        <f t="shared" si="171"/>
        <v>0</v>
      </c>
      <c r="I751" s="166">
        <f t="shared" si="172"/>
        <v>0</v>
      </c>
      <c r="J751" s="166">
        <f t="shared" si="169"/>
        <v>0</v>
      </c>
      <c r="L751" s="189">
        <f t="shared" si="173"/>
        <v>0</v>
      </c>
      <c r="M751" s="191">
        <f t="shared" si="174"/>
        <v>0</v>
      </c>
      <c r="N751" s="191">
        <f t="shared" si="174"/>
        <v>0</v>
      </c>
      <c r="O751" s="189">
        <f t="shared" si="175"/>
        <v>0</v>
      </c>
      <c r="P751" s="191">
        <f t="shared" si="176"/>
        <v>0</v>
      </c>
      <c r="Q751" s="191">
        <f t="shared" si="176"/>
        <v>0</v>
      </c>
      <c r="R751" s="189">
        <f t="shared" si="177"/>
        <v>0</v>
      </c>
      <c r="S751" s="191">
        <f t="shared" si="178"/>
        <v>0</v>
      </c>
      <c r="T751" s="191">
        <f t="shared" si="178"/>
        <v>0</v>
      </c>
    </row>
    <row r="752" spans="1:20" ht="12" customHeight="1" x14ac:dyDescent="0.25">
      <c r="A752" s="170" t="s">
        <v>1373</v>
      </c>
      <c r="B752" s="177">
        <v>509183</v>
      </c>
      <c r="C752" s="178">
        <v>651099.67999999993</v>
      </c>
      <c r="D752" s="179">
        <v>0</v>
      </c>
      <c r="E752" s="179">
        <v>25.366910025205357</v>
      </c>
      <c r="F752" s="180"/>
      <c r="G752" s="166">
        <f t="shared" si="170"/>
        <v>0</v>
      </c>
      <c r="H752" s="166">
        <f t="shared" si="171"/>
        <v>1</v>
      </c>
      <c r="I752" s="166">
        <f t="shared" si="172"/>
        <v>0</v>
      </c>
      <c r="J752" s="166">
        <f t="shared" si="169"/>
        <v>1</v>
      </c>
      <c r="L752" s="189">
        <f t="shared" si="173"/>
        <v>0</v>
      </c>
      <c r="M752" s="191">
        <f t="shared" si="174"/>
        <v>0</v>
      </c>
      <c r="N752" s="191">
        <f t="shared" si="174"/>
        <v>0</v>
      </c>
      <c r="O752" s="189">
        <f t="shared" si="175"/>
        <v>651099.67999999993</v>
      </c>
      <c r="P752" s="191">
        <f t="shared" si="176"/>
        <v>0</v>
      </c>
      <c r="Q752" s="191">
        <f t="shared" si="176"/>
        <v>0.25366910025205358</v>
      </c>
      <c r="R752" s="189">
        <f t="shared" si="177"/>
        <v>0</v>
      </c>
      <c r="S752" s="191">
        <f t="shared" si="178"/>
        <v>0</v>
      </c>
      <c r="T752" s="191">
        <f t="shared" si="178"/>
        <v>0</v>
      </c>
    </row>
    <row r="753" spans="1:20" ht="12" customHeight="1" x14ac:dyDescent="0.25">
      <c r="A753" s="170" t="s">
        <v>1374</v>
      </c>
      <c r="B753" s="177">
        <v>509205</v>
      </c>
      <c r="C753" s="178">
        <v>1023197.66</v>
      </c>
      <c r="D753" s="179">
        <v>34.846053107666407</v>
      </c>
      <c r="E753" s="179">
        <v>5.4000397147116228</v>
      </c>
      <c r="F753" s="180"/>
      <c r="G753" s="166">
        <f t="shared" si="170"/>
        <v>0</v>
      </c>
      <c r="H753" s="166">
        <f t="shared" si="171"/>
        <v>0</v>
      </c>
      <c r="I753" s="166">
        <f t="shared" si="172"/>
        <v>0</v>
      </c>
      <c r="J753" s="166">
        <f t="shared" si="169"/>
        <v>0</v>
      </c>
      <c r="L753" s="189">
        <f t="shared" si="173"/>
        <v>0</v>
      </c>
      <c r="M753" s="191">
        <f t="shared" si="174"/>
        <v>0</v>
      </c>
      <c r="N753" s="191">
        <f t="shared" si="174"/>
        <v>0</v>
      </c>
      <c r="O753" s="189">
        <f t="shared" si="175"/>
        <v>0</v>
      </c>
      <c r="P753" s="191">
        <f t="shared" si="176"/>
        <v>0</v>
      </c>
      <c r="Q753" s="191">
        <f t="shared" si="176"/>
        <v>0</v>
      </c>
      <c r="R753" s="189">
        <f t="shared" si="177"/>
        <v>0</v>
      </c>
      <c r="S753" s="191">
        <f t="shared" si="178"/>
        <v>0</v>
      </c>
      <c r="T753" s="191">
        <f t="shared" si="178"/>
        <v>0</v>
      </c>
    </row>
    <row r="754" spans="1:20" ht="12" customHeight="1" x14ac:dyDescent="0.25">
      <c r="A754" s="170" t="s">
        <v>1375</v>
      </c>
      <c r="B754" s="177">
        <v>509213</v>
      </c>
      <c r="C754" s="178">
        <v>1114610.57</v>
      </c>
      <c r="D754" s="179">
        <v>0</v>
      </c>
      <c r="E754" s="179">
        <v>7.7647406483862786</v>
      </c>
      <c r="F754" s="180"/>
      <c r="G754" s="166">
        <f t="shared" si="170"/>
        <v>0</v>
      </c>
      <c r="H754" s="166">
        <f t="shared" si="171"/>
        <v>0</v>
      </c>
      <c r="I754" s="166">
        <f t="shared" si="172"/>
        <v>0</v>
      </c>
      <c r="J754" s="166">
        <f t="shared" si="169"/>
        <v>0</v>
      </c>
      <c r="L754" s="189">
        <f t="shared" si="173"/>
        <v>0</v>
      </c>
      <c r="M754" s="191">
        <f t="shared" si="174"/>
        <v>0</v>
      </c>
      <c r="N754" s="191">
        <f t="shared" si="174"/>
        <v>0</v>
      </c>
      <c r="O754" s="189">
        <f t="shared" si="175"/>
        <v>0</v>
      </c>
      <c r="P754" s="191">
        <f t="shared" si="176"/>
        <v>0</v>
      </c>
      <c r="Q754" s="191">
        <f t="shared" si="176"/>
        <v>0</v>
      </c>
      <c r="R754" s="189">
        <f t="shared" si="177"/>
        <v>0</v>
      </c>
      <c r="S754" s="191">
        <f t="shared" si="178"/>
        <v>0</v>
      </c>
      <c r="T754" s="191">
        <f t="shared" si="178"/>
        <v>0</v>
      </c>
    </row>
    <row r="755" spans="1:20" ht="12" customHeight="1" x14ac:dyDescent="0.25">
      <c r="A755" s="170" t="s">
        <v>1376</v>
      </c>
      <c r="B755" s="177">
        <v>509221</v>
      </c>
      <c r="C755" s="178">
        <v>280429.39</v>
      </c>
      <c r="D755" s="179">
        <v>0</v>
      </c>
      <c r="E755" s="179">
        <v>4.6428621479367758</v>
      </c>
      <c r="F755" s="180"/>
      <c r="G755" s="166">
        <f t="shared" si="170"/>
        <v>0</v>
      </c>
      <c r="H755" s="166">
        <f t="shared" si="171"/>
        <v>0</v>
      </c>
      <c r="I755" s="166">
        <f t="shared" si="172"/>
        <v>0</v>
      </c>
      <c r="J755" s="166">
        <f t="shared" si="169"/>
        <v>0</v>
      </c>
      <c r="L755" s="189">
        <f t="shared" si="173"/>
        <v>0</v>
      </c>
      <c r="M755" s="191">
        <f t="shared" si="174"/>
        <v>0</v>
      </c>
      <c r="N755" s="191">
        <f t="shared" si="174"/>
        <v>0</v>
      </c>
      <c r="O755" s="189">
        <f t="shared" si="175"/>
        <v>0</v>
      </c>
      <c r="P755" s="191">
        <f t="shared" si="176"/>
        <v>0</v>
      </c>
      <c r="Q755" s="191">
        <f t="shared" si="176"/>
        <v>0</v>
      </c>
      <c r="R755" s="189">
        <f t="shared" si="177"/>
        <v>0</v>
      </c>
      <c r="S755" s="191">
        <f t="shared" si="178"/>
        <v>0</v>
      </c>
      <c r="T755" s="191">
        <f t="shared" si="178"/>
        <v>0</v>
      </c>
    </row>
    <row r="756" spans="1:20" ht="12" customHeight="1" x14ac:dyDescent="0.25">
      <c r="A756" s="170" t="s">
        <v>1377</v>
      </c>
      <c r="B756" s="177">
        <v>509230</v>
      </c>
      <c r="C756" s="178">
        <v>1036476.29</v>
      </c>
      <c r="D756" s="179">
        <v>3.0883803429791916</v>
      </c>
      <c r="E756" s="179">
        <v>3.2900839439366241</v>
      </c>
      <c r="F756" s="180"/>
      <c r="G756" s="166">
        <f t="shared" si="170"/>
        <v>0</v>
      </c>
      <c r="H756" s="166">
        <f t="shared" si="171"/>
        <v>0</v>
      </c>
      <c r="I756" s="166">
        <f t="shared" si="172"/>
        <v>0</v>
      </c>
      <c r="J756" s="166">
        <f t="shared" si="169"/>
        <v>0</v>
      </c>
      <c r="L756" s="189">
        <f t="shared" si="173"/>
        <v>0</v>
      </c>
      <c r="M756" s="191">
        <f t="shared" si="174"/>
        <v>0</v>
      </c>
      <c r="N756" s="191">
        <f t="shared" si="174"/>
        <v>0</v>
      </c>
      <c r="O756" s="189">
        <f t="shared" si="175"/>
        <v>0</v>
      </c>
      <c r="P756" s="191">
        <f t="shared" si="176"/>
        <v>0</v>
      </c>
      <c r="Q756" s="191">
        <f t="shared" si="176"/>
        <v>0</v>
      </c>
      <c r="R756" s="189">
        <f t="shared" si="177"/>
        <v>0</v>
      </c>
      <c r="S756" s="191">
        <f t="shared" si="178"/>
        <v>0</v>
      </c>
      <c r="T756" s="191">
        <f t="shared" si="178"/>
        <v>0</v>
      </c>
    </row>
    <row r="757" spans="1:20" ht="12" customHeight="1" x14ac:dyDescent="0.25">
      <c r="A757" s="170" t="s">
        <v>1378</v>
      </c>
      <c r="B757" s="177">
        <v>509248</v>
      </c>
      <c r="C757" s="178">
        <v>3775131.98</v>
      </c>
      <c r="D757" s="179">
        <v>0</v>
      </c>
      <c r="E757" s="179">
        <v>2.7943796550392395</v>
      </c>
      <c r="F757" s="180"/>
      <c r="G757" s="166">
        <f t="shared" si="170"/>
        <v>0</v>
      </c>
      <c r="H757" s="166">
        <f t="shared" si="171"/>
        <v>0</v>
      </c>
      <c r="I757" s="166">
        <f t="shared" si="172"/>
        <v>0</v>
      </c>
      <c r="J757" s="166">
        <f t="shared" si="169"/>
        <v>0</v>
      </c>
      <c r="L757" s="189">
        <f t="shared" si="173"/>
        <v>0</v>
      </c>
      <c r="M757" s="191">
        <f t="shared" si="174"/>
        <v>0</v>
      </c>
      <c r="N757" s="191">
        <f t="shared" si="174"/>
        <v>0</v>
      </c>
      <c r="O757" s="189">
        <f t="shared" si="175"/>
        <v>0</v>
      </c>
      <c r="P757" s="191">
        <f t="shared" si="176"/>
        <v>0</v>
      </c>
      <c r="Q757" s="191">
        <f t="shared" si="176"/>
        <v>0</v>
      </c>
      <c r="R757" s="189">
        <f t="shared" si="177"/>
        <v>0</v>
      </c>
      <c r="S757" s="191">
        <f t="shared" si="178"/>
        <v>0</v>
      </c>
      <c r="T757" s="191">
        <f t="shared" si="178"/>
        <v>0</v>
      </c>
    </row>
    <row r="758" spans="1:20" ht="12" customHeight="1" x14ac:dyDescent="0.25">
      <c r="A758" s="170" t="s">
        <v>1379</v>
      </c>
      <c r="B758" s="177">
        <v>509256</v>
      </c>
      <c r="C758" s="178">
        <v>9212448.2799999993</v>
      </c>
      <c r="D758" s="179">
        <v>5.2609551258180858</v>
      </c>
      <c r="E758" s="179">
        <v>0.54036645294468888</v>
      </c>
      <c r="F758" s="180"/>
      <c r="G758" s="166">
        <f t="shared" si="170"/>
        <v>0</v>
      </c>
      <c r="H758" s="166">
        <f t="shared" si="171"/>
        <v>0</v>
      </c>
      <c r="I758" s="166">
        <f t="shared" si="172"/>
        <v>0</v>
      </c>
      <c r="J758" s="166">
        <f t="shared" si="169"/>
        <v>0</v>
      </c>
      <c r="L758" s="189">
        <f t="shared" si="173"/>
        <v>0</v>
      </c>
      <c r="M758" s="191">
        <f t="shared" si="174"/>
        <v>0</v>
      </c>
      <c r="N758" s="191">
        <f t="shared" si="174"/>
        <v>0</v>
      </c>
      <c r="O758" s="189">
        <f t="shared" si="175"/>
        <v>0</v>
      </c>
      <c r="P758" s="191">
        <f t="shared" si="176"/>
        <v>0</v>
      </c>
      <c r="Q758" s="191">
        <f t="shared" si="176"/>
        <v>0</v>
      </c>
      <c r="R758" s="189">
        <f t="shared" si="177"/>
        <v>0</v>
      </c>
      <c r="S758" s="191">
        <f t="shared" si="178"/>
        <v>0</v>
      </c>
      <c r="T758" s="191">
        <f t="shared" si="178"/>
        <v>0</v>
      </c>
    </row>
    <row r="759" spans="1:20" ht="12" customHeight="1" x14ac:dyDescent="0.25">
      <c r="A759" s="170" t="s">
        <v>1380</v>
      </c>
      <c r="B759" s="177">
        <v>509264</v>
      </c>
      <c r="C759" s="178">
        <v>1393279.4200000002</v>
      </c>
      <c r="D759" s="179">
        <v>15.320374860629176</v>
      </c>
      <c r="E759" s="179">
        <v>7.5315079296872121</v>
      </c>
      <c r="F759" s="180"/>
      <c r="G759" s="166">
        <f t="shared" si="170"/>
        <v>0</v>
      </c>
      <c r="H759" s="166">
        <f t="shared" si="171"/>
        <v>0</v>
      </c>
      <c r="I759" s="166">
        <f t="shared" si="172"/>
        <v>0</v>
      </c>
      <c r="J759" s="166">
        <f t="shared" si="169"/>
        <v>0</v>
      </c>
      <c r="L759" s="189">
        <f t="shared" si="173"/>
        <v>0</v>
      </c>
      <c r="M759" s="191">
        <f t="shared" si="174"/>
        <v>0</v>
      </c>
      <c r="N759" s="191">
        <f t="shared" si="174"/>
        <v>0</v>
      </c>
      <c r="O759" s="189">
        <f t="shared" si="175"/>
        <v>0</v>
      </c>
      <c r="P759" s="191">
        <f t="shared" si="176"/>
        <v>0</v>
      </c>
      <c r="Q759" s="191">
        <f t="shared" si="176"/>
        <v>0</v>
      </c>
      <c r="R759" s="189">
        <f t="shared" si="177"/>
        <v>0</v>
      </c>
      <c r="S759" s="191">
        <f t="shared" si="178"/>
        <v>0</v>
      </c>
      <c r="T759" s="191">
        <f t="shared" si="178"/>
        <v>0</v>
      </c>
    </row>
    <row r="760" spans="1:20" ht="12" customHeight="1" x14ac:dyDescent="0.25">
      <c r="A760" s="170" t="s">
        <v>1381</v>
      </c>
      <c r="B760" s="177">
        <v>509272</v>
      </c>
      <c r="C760" s="178">
        <v>418554.62</v>
      </c>
      <c r="D760" s="179">
        <v>10.001143936722045</v>
      </c>
      <c r="E760" s="179">
        <v>6.7546381401786943</v>
      </c>
      <c r="F760" s="180"/>
      <c r="G760" s="166">
        <f t="shared" si="170"/>
        <v>0</v>
      </c>
      <c r="H760" s="166">
        <f t="shared" si="171"/>
        <v>0</v>
      </c>
      <c r="I760" s="166">
        <f t="shared" si="172"/>
        <v>0</v>
      </c>
      <c r="J760" s="166">
        <f t="shared" si="169"/>
        <v>0</v>
      </c>
      <c r="L760" s="189">
        <f t="shared" si="173"/>
        <v>0</v>
      </c>
      <c r="M760" s="191">
        <f t="shared" si="174"/>
        <v>0</v>
      </c>
      <c r="N760" s="191">
        <f t="shared" si="174"/>
        <v>0</v>
      </c>
      <c r="O760" s="189">
        <f t="shared" si="175"/>
        <v>0</v>
      </c>
      <c r="P760" s="191">
        <f t="shared" si="176"/>
        <v>0</v>
      </c>
      <c r="Q760" s="191">
        <f t="shared" si="176"/>
        <v>0</v>
      </c>
      <c r="R760" s="189">
        <f t="shared" si="177"/>
        <v>0</v>
      </c>
      <c r="S760" s="191">
        <f t="shared" si="178"/>
        <v>0</v>
      </c>
      <c r="T760" s="191">
        <f t="shared" si="178"/>
        <v>0</v>
      </c>
    </row>
    <row r="761" spans="1:20" ht="12" customHeight="1" x14ac:dyDescent="0.25">
      <c r="A761" s="170" t="s">
        <v>1382</v>
      </c>
      <c r="B761" s="177">
        <v>509281</v>
      </c>
      <c r="C761" s="178">
        <v>79310.92</v>
      </c>
      <c r="D761" s="179">
        <v>39.314044018150341</v>
      </c>
      <c r="E761" s="179">
        <v>6.8235370362618424</v>
      </c>
      <c r="F761" s="180"/>
      <c r="G761" s="166">
        <f t="shared" si="170"/>
        <v>0</v>
      </c>
      <c r="H761" s="166">
        <f t="shared" si="171"/>
        <v>0</v>
      </c>
      <c r="I761" s="166">
        <f t="shared" si="172"/>
        <v>0</v>
      </c>
      <c r="J761" s="166">
        <f t="shared" si="169"/>
        <v>0</v>
      </c>
      <c r="L761" s="189">
        <f t="shared" si="173"/>
        <v>0</v>
      </c>
      <c r="M761" s="191">
        <f t="shared" si="174"/>
        <v>0</v>
      </c>
      <c r="N761" s="191">
        <f t="shared" si="174"/>
        <v>0</v>
      </c>
      <c r="O761" s="189">
        <f t="shared" si="175"/>
        <v>0</v>
      </c>
      <c r="P761" s="191">
        <f t="shared" si="176"/>
        <v>0</v>
      </c>
      <c r="Q761" s="191">
        <f t="shared" si="176"/>
        <v>0</v>
      </c>
      <c r="R761" s="189">
        <f t="shared" si="177"/>
        <v>0</v>
      </c>
      <c r="S761" s="191">
        <f t="shared" si="178"/>
        <v>0</v>
      </c>
      <c r="T761" s="191">
        <f t="shared" si="178"/>
        <v>0</v>
      </c>
    </row>
    <row r="762" spans="1:20" ht="12" customHeight="1" x14ac:dyDescent="0.25">
      <c r="A762" s="170" t="s">
        <v>1383</v>
      </c>
      <c r="B762" s="177">
        <v>509299</v>
      </c>
      <c r="C762" s="178">
        <v>1393276.14</v>
      </c>
      <c r="D762" s="179">
        <v>2.4836218037868663</v>
      </c>
      <c r="E762" s="179">
        <v>17.418328142761418</v>
      </c>
      <c r="F762" s="180"/>
      <c r="G762" s="166">
        <f t="shared" si="170"/>
        <v>0</v>
      </c>
      <c r="H762" s="166">
        <f t="shared" si="171"/>
        <v>0</v>
      </c>
      <c r="I762" s="166">
        <f t="shared" si="172"/>
        <v>0</v>
      </c>
      <c r="J762" s="166">
        <f t="shared" si="169"/>
        <v>0</v>
      </c>
      <c r="L762" s="189">
        <f t="shared" si="173"/>
        <v>0</v>
      </c>
      <c r="M762" s="191">
        <f t="shared" si="174"/>
        <v>0</v>
      </c>
      <c r="N762" s="191">
        <f t="shared" si="174"/>
        <v>0</v>
      </c>
      <c r="O762" s="189">
        <f t="shared" si="175"/>
        <v>0</v>
      </c>
      <c r="P762" s="191">
        <f t="shared" si="176"/>
        <v>0</v>
      </c>
      <c r="Q762" s="191">
        <f t="shared" si="176"/>
        <v>0</v>
      </c>
      <c r="R762" s="189">
        <f t="shared" si="177"/>
        <v>0</v>
      </c>
      <c r="S762" s="191">
        <f t="shared" si="178"/>
        <v>0</v>
      </c>
      <c r="T762" s="191">
        <f t="shared" si="178"/>
        <v>0</v>
      </c>
    </row>
    <row r="763" spans="1:20" ht="12" customHeight="1" x14ac:dyDescent="0.25">
      <c r="A763" s="170" t="s">
        <v>1384</v>
      </c>
      <c r="B763" s="177">
        <v>509302</v>
      </c>
      <c r="C763" s="178">
        <v>1348452.5299999998</v>
      </c>
      <c r="D763" s="179">
        <v>0.31287197036146319</v>
      </c>
      <c r="E763" s="179">
        <v>0.95303911069083025</v>
      </c>
      <c r="F763" s="180"/>
      <c r="G763" s="166">
        <f t="shared" si="170"/>
        <v>0</v>
      </c>
      <c r="H763" s="166">
        <f t="shared" si="171"/>
        <v>0</v>
      </c>
      <c r="I763" s="166">
        <f t="shared" si="172"/>
        <v>0</v>
      </c>
      <c r="J763" s="166">
        <f t="shared" si="169"/>
        <v>0</v>
      </c>
      <c r="L763" s="189">
        <f t="shared" si="173"/>
        <v>0</v>
      </c>
      <c r="M763" s="191">
        <f t="shared" si="174"/>
        <v>0</v>
      </c>
      <c r="N763" s="191">
        <f t="shared" si="174"/>
        <v>0</v>
      </c>
      <c r="O763" s="189">
        <f t="shared" si="175"/>
        <v>0</v>
      </c>
      <c r="P763" s="191">
        <f t="shared" si="176"/>
        <v>0</v>
      </c>
      <c r="Q763" s="191">
        <f t="shared" si="176"/>
        <v>0</v>
      </c>
      <c r="R763" s="189">
        <f t="shared" si="177"/>
        <v>0</v>
      </c>
      <c r="S763" s="191">
        <f t="shared" si="178"/>
        <v>0</v>
      </c>
      <c r="T763" s="191">
        <f t="shared" si="178"/>
        <v>0</v>
      </c>
    </row>
    <row r="764" spans="1:20" ht="12" customHeight="1" x14ac:dyDescent="0.25">
      <c r="A764" s="170" t="s">
        <v>1385</v>
      </c>
      <c r="B764" s="177">
        <v>509311</v>
      </c>
      <c r="C764" s="178">
        <v>1443490.54</v>
      </c>
      <c r="D764" s="179">
        <v>11.277372832661587</v>
      </c>
      <c r="E764" s="179">
        <v>6.3880917432268038</v>
      </c>
      <c r="F764" s="180"/>
      <c r="G764" s="166">
        <f t="shared" si="170"/>
        <v>0</v>
      </c>
      <c r="H764" s="166">
        <f t="shared" si="171"/>
        <v>0</v>
      </c>
      <c r="I764" s="166">
        <f t="shared" si="172"/>
        <v>0</v>
      </c>
      <c r="J764" s="166">
        <f t="shared" si="169"/>
        <v>0</v>
      </c>
      <c r="L764" s="189">
        <f t="shared" si="173"/>
        <v>0</v>
      </c>
      <c r="M764" s="191">
        <f t="shared" si="174"/>
        <v>0</v>
      </c>
      <c r="N764" s="191">
        <f t="shared" si="174"/>
        <v>0</v>
      </c>
      <c r="O764" s="189">
        <f t="shared" si="175"/>
        <v>0</v>
      </c>
      <c r="P764" s="191">
        <f t="shared" si="176"/>
        <v>0</v>
      </c>
      <c r="Q764" s="191">
        <f t="shared" si="176"/>
        <v>0</v>
      </c>
      <c r="R764" s="189">
        <f t="shared" si="177"/>
        <v>0</v>
      </c>
      <c r="S764" s="191">
        <f t="shared" si="178"/>
        <v>0</v>
      </c>
      <c r="T764" s="191">
        <f t="shared" si="178"/>
        <v>0</v>
      </c>
    </row>
    <row r="765" spans="1:20" ht="12" customHeight="1" x14ac:dyDescent="0.25">
      <c r="A765" s="170" t="s">
        <v>1386</v>
      </c>
      <c r="B765" s="177">
        <v>509329</v>
      </c>
      <c r="C765" s="178">
        <v>1074510.3399999999</v>
      </c>
      <c r="D765" s="179">
        <v>2.7592103022479995</v>
      </c>
      <c r="E765" s="179">
        <v>5.8114154583193685</v>
      </c>
      <c r="F765" s="180"/>
      <c r="G765" s="166">
        <f t="shared" si="170"/>
        <v>0</v>
      </c>
      <c r="H765" s="166">
        <f t="shared" si="171"/>
        <v>0</v>
      </c>
      <c r="I765" s="166">
        <f t="shared" si="172"/>
        <v>0</v>
      </c>
      <c r="J765" s="166">
        <f t="shared" si="169"/>
        <v>0</v>
      </c>
      <c r="L765" s="189">
        <f t="shared" si="173"/>
        <v>0</v>
      </c>
      <c r="M765" s="191">
        <f t="shared" si="174"/>
        <v>0</v>
      </c>
      <c r="N765" s="191">
        <f t="shared" si="174"/>
        <v>0</v>
      </c>
      <c r="O765" s="189">
        <f t="shared" si="175"/>
        <v>0</v>
      </c>
      <c r="P765" s="191">
        <f t="shared" si="176"/>
        <v>0</v>
      </c>
      <c r="Q765" s="191">
        <f t="shared" si="176"/>
        <v>0</v>
      </c>
      <c r="R765" s="189">
        <f t="shared" si="177"/>
        <v>0</v>
      </c>
      <c r="S765" s="191">
        <f t="shared" si="178"/>
        <v>0</v>
      </c>
      <c r="T765" s="191">
        <f t="shared" si="178"/>
        <v>0</v>
      </c>
    </row>
    <row r="766" spans="1:20" ht="12" customHeight="1" x14ac:dyDescent="0.25">
      <c r="A766" s="170" t="s">
        <v>1387</v>
      </c>
      <c r="B766" s="177">
        <v>509337</v>
      </c>
      <c r="C766" s="178">
        <v>848826.37</v>
      </c>
      <c r="D766" s="179">
        <v>5.5958499498548804</v>
      </c>
      <c r="E766" s="179">
        <v>2.5320207712208562</v>
      </c>
      <c r="F766" s="180"/>
      <c r="G766" s="166">
        <f t="shared" si="170"/>
        <v>0</v>
      </c>
      <c r="H766" s="166">
        <f t="shared" si="171"/>
        <v>0</v>
      </c>
      <c r="I766" s="166">
        <f t="shared" si="172"/>
        <v>0</v>
      </c>
      <c r="J766" s="166">
        <f t="shared" si="169"/>
        <v>0</v>
      </c>
      <c r="L766" s="189">
        <f t="shared" si="173"/>
        <v>0</v>
      </c>
      <c r="M766" s="191">
        <f t="shared" si="174"/>
        <v>0</v>
      </c>
      <c r="N766" s="191">
        <f t="shared" si="174"/>
        <v>0</v>
      </c>
      <c r="O766" s="189">
        <f t="shared" si="175"/>
        <v>0</v>
      </c>
      <c r="P766" s="191">
        <f t="shared" si="176"/>
        <v>0</v>
      </c>
      <c r="Q766" s="191">
        <f t="shared" si="176"/>
        <v>0</v>
      </c>
      <c r="R766" s="189">
        <f t="shared" si="177"/>
        <v>0</v>
      </c>
      <c r="S766" s="191">
        <f t="shared" si="178"/>
        <v>0</v>
      </c>
      <c r="T766" s="191">
        <f t="shared" si="178"/>
        <v>0</v>
      </c>
    </row>
    <row r="767" spans="1:20" ht="12" customHeight="1" x14ac:dyDescent="0.25">
      <c r="A767" s="170" t="s">
        <v>1388</v>
      </c>
      <c r="B767" s="177">
        <v>509345</v>
      </c>
      <c r="C767" s="178">
        <v>2649568.54</v>
      </c>
      <c r="D767" s="179">
        <v>23.970022681504211</v>
      </c>
      <c r="E767" s="179">
        <v>29.889952195763918</v>
      </c>
      <c r="F767" s="180"/>
      <c r="G767" s="166">
        <f t="shared" si="170"/>
        <v>0</v>
      </c>
      <c r="H767" s="166">
        <f t="shared" si="171"/>
        <v>1</v>
      </c>
      <c r="I767" s="166">
        <f t="shared" si="172"/>
        <v>0</v>
      </c>
      <c r="J767" s="166">
        <f t="shared" si="169"/>
        <v>1</v>
      </c>
      <c r="L767" s="189">
        <f t="shared" si="173"/>
        <v>0</v>
      </c>
      <c r="M767" s="191">
        <f t="shared" si="174"/>
        <v>0</v>
      </c>
      <c r="N767" s="191">
        <f t="shared" si="174"/>
        <v>0</v>
      </c>
      <c r="O767" s="189">
        <f t="shared" si="175"/>
        <v>2649568.54</v>
      </c>
      <c r="P767" s="191">
        <f t="shared" si="176"/>
        <v>0.23970022681504211</v>
      </c>
      <c r="Q767" s="191">
        <f t="shared" si="176"/>
        <v>0.29889952195763919</v>
      </c>
      <c r="R767" s="189">
        <f t="shared" si="177"/>
        <v>0</v>
      </c>
      <c r="S767" s="191">
        <f t="shared" si="178"/>
        <v>0</v>
      </c>
      <c r="T767" s="191">
        <f t="shared" si="178"/>
        <v>0</v>
      </c>
    </row>
    <row r="768" spans="1:20" ht="12" customHeight="1" x14ac:dyDescent="0.25">
      <c r="A768" s="170" t="s">
        <v>1389</v>
      </c>
      <c r="B768" s="177">
        <v>509361</v>
      </c>
      <c r="C768" s="178">
        <v>961133.07000000007</v>
      </c>
      <c r="D768" s="179">
        <v>29.762863117382899</v>
      </c>
      <c r="E768" s="179">
        <v>2.485096054389222</v>
      </c>
      <c r="F768" s="180"/>
      <c r="G768" s="166">
        <f t="shared" si="170"/>
        <v>0</v>
      </c>
      <c r="H768" s="166">
        <f t="shared" si="171"/>
        <v>0</v>
      </c>
      <c r="I768" s="166">
        <f t="shared" si="172"/>
        <v>0</v>
      </c>
      <c r="J768" s="166">
        <f t="shared" si="169"/>
        <v>0</v>
      </c>
      <c r="L768" s="189">
        <f t="shared" si="173"/>
        <v>0</v>
      </c>
      <c r="M768" s="191">
        <f t="shared" si="174"/>
        <v>0</v>
      </c>
      <c r="N768" s="191">
        <f t="shared" si="174"/>
        <v>0</v>
      </c>
      <c r="O768" s="189">
        <f t="shared" si="175"/>
        <v>0</v>
      </c>
      <c r="P768" s="191">
        <f t="shared" si="176"/>
        <v>0</v>
      </c>
      <c r="Q768" s="191">
        <f t="shared" si="176"/>
        <v>0</v>
      </c>
      <c r="R768" s="189">
        <f t="shared" si="177"/>
        <v>0</v>
      </c>
      <c r="S768" s="191">
        <f t="shared" si="178"/>
        <v>0</v>
      </c>
      <c r="T768" s="191">
        <f t="shared" si="178"/>
        <v>0</v>
      </c>
    </row>
    <row r="769" spans="1:20" ht="12" customHeight="1" x14ac:dyDescent="0.25">
      <c r="A769" s="170" t="s">
        <v>1390</v>
      </c>
      <c r="B769" s="177">
        <v>509370</v>
      </c>
      <c r="C769" s="178">
        <v>803680.89</v>
      </c>
      <c r="D769" s="179">
        <v>0</v>
      </c>
      <c r="E769" s="179">
        <v>0</v>
      </c>
      <c r="F769" s="180"/>
      <c r="G769" s="166">
        <f t="shared" si="170"/>
        <v>0</v>
      </c>
      <c r="H769" s="166">
        <f t="shared" si="171"/>
        <v>0</v>
      </c>
      <c r="I769" s="166">
        <f t="shared" si="172"/>
        <v>0</v>
      </c>
      <c r="J769" s="166">
        <f t="shared" si="169"/>
        <v>0</v>
      </c>
      <c r="L769" s="189">
        <f t="shared" si="173"/>
        <v>0</v>
      </c>
      <c r="M769" s="191">
        <f t="shared" si="174"/>
        <v>0</v>
      </c>
      <c r="N769" s="191">
        <f t="shared" si="174"/>
        <v>0</v>
      </c>
      <c r="O769" s="189">
        <f t="shared" si="175"/>
        <v>0</v>
      </c>
      <c r="P769" s="191">
        <f t="shared" si="176"/>
        <v>0</v>
      </c>
      <c r="Q769" s="191">
        <f t="shared" si="176"/>
        <v>0</v>
      </c>
      <c r="R769" s="189">
        <f t="shared" si="177"/>
        <v>0</v>
      </c>
      <c r="S769" s="191">
        <f t="shared" si="178"/>
        <v>0</v>
      </c>
      <c r="T769" s="191">
        <f t="shared" si="178"/>
        <v>0</v>
      </c>
    </row>
    <row r="770" spans="1:20" ht="12" customHeight="1" x14ac:dyDescent="0.25">
      <c r="A770" s="170" t="s">
        <v>1391</v>
      </c>
      <c r="B770" s="177">
        <v>509396</v>
      </c>
      <c r="C770" s="178">
        <v>300089.02</v>
      </c>
      <c r="D770" s="179">
        <v>0</v>
      </c>
      <c r="E770" s="179">
        <v>3.7163372388633209</v>
      </c>
      <c r="F770" s="180"/>
      <c r="G770" s="166">
        <f t="shared" si="170"/>
        <v>0</v>
      </c>
      <c r="H770" s="166">
        <f t="shared" si="171"/>
        <v>0</v>
      </c>
      <c r="I770" s="166">
        <f t="shared" si="172"/>
        <v>0</v>
      </c>
      <c r="J770" s="166">
        <f t="shared" si="169"/>
        <v>0</v>
      </c>
      <c r="L770" s="189">
        <f t="shared" si="173"/>
        <v>0</v>
      </c>
      <c r="M770" s="191">
        <f t="shared" si="174"/>
        <v>0</v>
      </c>
      <c r="N770" s="191">
        <f t="shared" si="174"/>
        <v>0</v>
      </c>
      <c r="O770" s="189">
        <f t="shared" si="175"/>
        <v>0</v>
      </c>
      <c r="P770" s="191">
        <f t="shared" si="176"/>
        <v>0</v>
      </c>
      <c r="Q770" s="191">
        <f t="shared" si="176"/>
        <v>0</v>
      </c>
      <c r="R770" s="189">
        <f t="shared" si="177"/>
        <v>0</v>
      </c>
      <c r="S770" s="191">
        <f t="shared" si="178"/>
        <v>0</v>
      </c>
      <c r="T770" s="191">
        <f t="shared" si="178"/>
        <v>0</v>
      </c>
    </row>
    <row r="771" spans="1:20" ht="12" customHeight="1" x14ac:dyDescent="0.25">
      <c r="A771" s="170" t="s">
        <v>1392</v>
      </c>
      <c r="B771" s="177">
        <v>509400</v>
      </c>
      <c r="C771" s="178">
        <v>2538588.5</v>
      </c>
      <c r="D771" s="179">
        <v>34.815730473844027</v>
      </c>
      <c r="E771" s="179">
        <v>12.601642605723612</v>
      </c>
      <c r="F771" s="180"/>
      <c r="G771" s="166">
        <f t="shared" si="170"/>
        <v>0</v>
      </c>
      <c r="H771" s="166">
        <f t="shared" si="171"/>
        <v>0</v>
      </c>
      <c r="I771" s="166">
        <f t="shared" si="172"/>
        <v>0</v>
      </c>
      <c r="J771" s="166">
        <f t="shared" ref="J771:J834" si="179">IF(OR(AND(ISNUMBER(D771),D771&gt;=$D$1),AND(ISNUMBER(E771),E771&gt;=$E$1)),1,0)</f>
        <v>0</v>
      </c>
      <c r="L771" s="189">
        <f t="shared" si="173"/>
        <v>0</v>
      </c>
      <c r="M771" s="191">
        <f t="shared" si="174"/>
        <v>0</v>
      </c>
      <c r="N771" s="191">
        <f t="shared" si="174"/>
        <v>0</v>
      </c>
      <c r="O771" s="189">
        <f t="shared" si="175"/>
        <v>0</v>
      </c>
      <c r="P771" s="191">
        <f t="shared" si="176"/>
        <v>0</v>
      </c>
      <c r="Q771" s="191">
        <f t="shared" si="176"/>
        <v>0</v>
      </c>
      <c r="R771" s="189">
        <f t="shared" si="177"/>
        <v>0</v>
      </c>
      <c r="S771" s="191">
        <f t="shared" si="178"/>
        <v>0</v>
      </c>
      <c r="T771" s="191">
        <f t="shared" si="178"/>
        <v>0</v>
      </c>
    </row>
    <row r="772" spans="1:20" ht="12" customHeight="1" x14ac:dyDescent="0.25">
      <c r="A772" s="170" t="s">
        <v>1393</v>
      </c>
      <c r="B772" s="177">
        <v>509426</v>
      </c>
      <c r="C772" s="178">
        <v>1124819.4000000001</v>
      </c>
      <c r="D772" s="179">
        <v>11.814933135043722</v>
      </c>
      <c r="E772" s="179">
        <v>6.8224872366177181</v>
      </c>
      <c r="F772" s="180"/>
      <c r="G772" s="166">
        <f t="shared" ref="G772:G835" si="180">IF(AND(ISNUMBER(D772),D772&gt;=$D$1),1,0)</f>
        <v>0</v>
      </c>
      <c r="H772" s="166">
        <f t="shared" ref="H772:H835" si="181">IF(AND(ISNUMBER(E772),E772&gt;=$E$1),1,0)</f>
        <v>0</v>
      </c>
      <c r="I772" s="166">
        <f t="shared" ref="I772:I835" si="182">G772*H772</f>
        <v>0</v>
      </c>
      <c r="J772" s="166">
        <f t="shared" si="179"/>
        <v>0</v>
      </c>
      <c r="L772" s="189">
        <f t="shared" ref="L772:L835" si="183">IF($G772=1,C772,0)</f>
        <v>0</v>
      </c>
      <c r="M772" s="191">
        <f t="shared" ref="M772:N835" si="184">IF($G772=1,D772,0)/100</f>
        <v>0</v>
      </c>
      <c r="N772" s="191">
        <f t="shared" si="184"/>
        <v>0</v>
      </c>
      <c r="O772" s="189">
        <f t="shared" ref="O772:O835" si="185">IF($H772=1,C772,0)</f>
        <v>0</v>
      </c>
      <c r="P772" s="191">
        <f t="shared" ref="P772:Q835" si="186">IF($H772=1,D772,0)/100</f>
        <v>0</v>
      </c>
      <c r="Q772" s="191">
        <f t="shared" si="186"/>
        <v>0</v>
      </c>
      <c r="R772" s="189">
        <f t="shared" ref="R772:R835" si="187">IF($I772=1,C772,0)</f>
        <v>0</v>
      </c>
      <c r="S772" s="191">
        <f t="shared" ref="S772:T835" si="188">IF($I772=1,D772,0)/100</f>
        <v>0</v>
      </c>
      <c r="T772" s="191">
        <f t="shared" si="188"/>
        <v>0</v>
      </c>
    </row>
    <row r="773" spans="1:20" ht="12" customHeight="1" x14ac:dyDescent="0.25">
      <c r="A773" s="170" t="s">
        <v>1394</v>
      </c>
      <c r="B773" s="177">
        <v>509434</v>
      </c>
      <c r="C773" s="178">
        <v>116116.95999999999</v>
      </c>
      <c r="D773" s="179">
        <v>0</v>
      </c>
      <c r="E773" s="179">
        <v>20.525167038475693</v>
      </c>
      <c r="F773" s="180"/>
      <c r="G773" s="166">
        <f t="shared" si="180"/>
        <v>0</v>
      </c>
      <c r="H773" s="166">
        <f t="shared" si="181"/>
        <v>0</v>
      </c>
      <c r="I773" s="166">
        <f t="shared" si="182"/>
        <v>0</v>
      </c>
      <c r="J773" s="166">
        <f t="shared" si="179"/>
        <v>0</v>
      </c>
      <c r="L773" s="189">
        <f t="shared" si="183"/>
        <v>0</v>
      </c>
      <c r="M773" s="191">
        <f t="shared" si="184"/>
        <v>0</v>
      </c>
      <c r="N773" s="191">
        <f t="shared" si="184"/>
        <v>0</v>
      </c>
      <c r="O773" s="189">
        <f t="shared" si="185"/>
        <v>0</v>
      </c>
      <c r="P773" s="191">
        <f t="shared" si="186"/>
        <v>0</v>
      </c>
      <c r="Q773" s="191">
        <f t="shared" si="186"/>
        <v>0</v>
      </c>
      <c r="R773" s="189">
        <f t="shared" si="187"/>
        <v>0</v>
      </c>
      <c r="S773" s="191">
        <f t="shared" si="188"/>
        <v>0</v>
      </c>
      <c r="T773" s="191">
        <f t="shared" si="188"/>
        <v>0</v>
      </c>
    </row>
    <row r="774" spans="1:20" ht="12" customHeight="1" x14ac:dyDescent="0.25">
      <c r="A774" s="170" t="s">
        <v>1395</v>
      </c>
      <c r="B774" s="177">
        <v>509442</v>
      </c>
      <c r="C774" s="178">
        <v>572484.38</v>
      </c>
      <c r="D774" s="179">
        <v>15.961249458020143</v>
      </c>
      <c r="E774" s="179">
        <v>4.80916876718977</v>
      </c>
      <c r="F774" s="180"/>
      <c r="G774" s="166">
        <f t="shared" si="180"/>
        <v>0</v>
      </c>
      <c r="H774" s="166">
        <f t="shared" si="181"/>
        <v>0</v>
      </c>
      <c r="I774" s="166">
        <f t="shared" si="182"/>
        <v>0</v>
      </c>
      <c r="J774" s="166">
        <f t="shared" si="179"/>
        <v>0</v>
      </c>
      <c r="L774" s="189">
        <f t="shared" si="183"/>
        <v>0</v>
      </c>
      <c r="M774" s="191">
        <f t="shared" si="184"/>
        <v>0</v>
      </c>
      <c r="N774" s="191">
        <f t="shared" si="184"/>
        <v>0</v>
      </c>
      <c r="O774" s="189">
        <f t="shared" si="185"/>
        <v>0</v>
      </c>
      <c r="P774" s="191">
        <f t="shared" si="186"/>
        <v>0</v>
      </c>
      <c r="Q774" s="191">
        <f t="shared" si="186"/>
        <v>0</v>
      </c>
      <c r="R774" s="189">
        <f t="shared" si="187"/>
        <v>0</v>
      </c>
      <c r="S774" s="191">
        <f t="shared" si="188"/>
        <v>0</v>
      </c>
      <c r="T774" s="191">
        <f t="shared" si="188"/>
        <v>0</v>
      </c>
    </row>
    <row r="775" spans="1:20" ht="12" customHeight="1" x14ac:dyDescent="0.25">
      <c r="A775" s="170" t="s">
        <v>1396</v>
      </c>
      <c r="B775" s="177">
        <v>509451</v>
      </c>
      <c r="C775" s="178">
        <v>2388342.2000000002</v>
      </c>
      <c r="D775" s="179">
        <v>16.911122702600988</v>
      </c>
      <c r="E775" s="179">
        <v>5.7439289897402466</v>
      </c>
      <c r="F775" s="180"/>
      <c r="G775" s="166">
        <f t="shared" si="180"/>
        <v>0</v>
      </c>
      <c r="H775" s="166">
        <f t="shared" si="181"/>
        <v>0</v>
      </c>
      <c r="I775" s="166">
        <f t="shared" si="182"/>
        <v>0</v>
      </c>
      <c r="J775" s="166">
        <f t="shared" si="179"/>
        <v>0</v>
      </c>
      <c r="L775" s="189">
        <f t="shared" si="183"/>
        <v>0</v>
      </c>
      <c r="M775" s="191">
        <f t="shared" si="184"/>
        <v>0</v>
      </c>
      <c r="N775" s="191">
        <f t="shared" si="184"/>
        <v>0</v>
      </c>
      <c r="O775" s="189">
        <f t="shared" si="185"/>
        <v>0</v>
      </c>
      <c r="P775" s="191">
        <f t="shared" si="186"/>
        <v>0</v>
      </c>
      <c r="Q775" s="191">
        <f t="shared" si="186"/>
        <v>0</v>
      </c>
      <c r="R775" s="189">
        <f t="shared" si="187"/>
        <v>0</v>
      </c>
      <c r="S775" s="191">
        <f t="shared" si="188"/>
        <v>0</v>
      </c>
      <c r="T775" s="191">
        <f t="shared" si="188"/>
        <v>0</v>
      </c>
    </row>
    <row r="776" spans="1:20" ht="12" customHeight="1" x14ac:dyDescent="0.25">
      <c r="A776" s="170" t="s">
        <v>1397</v>
      </c>
      <c r="B776" s="177">
        <v>509469</v>
      </c>
      <c r="C776" s="178">
        <v>720349.64999999991</v>
      </c>
      <c r="D776" s="179">
        <v>0</v>
      </c>
      <c r="E776" s="179">
        <v>0.64669289420769493</v>
      </c>
      <c r="F776" s="180"/>
      <c r="G776" s="166">
        <f t="shared" si="180"/>
        <v>0</v>
      </c>
      <c r="H776" s="166">
        <f t="shared" si="181"/>
        <v>0</v>
      </c>
      <c r="I776" s="166">
        <f t="shared" si="182"/>
        <v>0</v>
      </c>
      <c r="J776" s="166">
        <f t="shared" si="179"/>
        <v>0</v>
      </c>
      <c r="L776" s="189">
        <f t="shared" si="183"/>
        <v>0</v>
      </c>
      <c r="M776" s="191">
        <f t="shared" si="184"/>
        <v>0</v>
      </c>
      <c r="N776" s="191">
        <f t="shared" si="184"/>
        <v>0</v>
      </c>
      <c r="O776" s="189">
        <f t="shared" si="185"/>
        <v>0</v>
      </c>
      <c r="P776" s="191">
        <f t="shared" si="186"/>
        <v>0</v>
      </c>
      <c r="Q776" s="191">
        <f t="shared" si="186"/>
        <v>0</v>
      </c>
      <c r="R776" s="189">
        <f t="shared" si="187"/>
        <v>0</v>
      </c>
      <c r="S776" s="191">
        <f t="shared" si="188"/>
        <v>0</v>
      </c>
      <c r="T776" s="191">
        <f t="shared" si="188"/>
        <v>0</v>
      </c>
    </row>
    <row r="777" spans="1:20" ht="12" customHeight="1" x14ac:dyDescent="0.25">
      <c r="A777" s="170" t="s">
        <v>1398</v>
      </c>
      <c r="B777" s="177">
        <v>509477</v>
      </c>
      <c r="C777" s="178">
        <v>1840180.0999999999</v>
      </c>
      <c r="D777" s="179">
        <v>30.833339628007057</v>
      </c>
      <c r="E777" s="179">
        <v>5.3354386345119158</v>
      </c>
      <c r="F777" s="180"/>
      <c r="G777" s="166">
        <f t="shared" si="180"/>
        <v>0</v>
      </c>
      <c r="H777" s="166">
        <f t="shared" si="181"/>
        <v>0</v>
      </c>
      <c r="I777" s="166">
        <f t="shared" si="182"/>
        <v>0</v>
      </c>
      <c r="J777" s="166">
        <f t="shared" si="179"/>
        <v>0</v>
      </c>
      <c r="L777" s="189">
        <f t="shared" si="183"/>
        <v>0</v>
      </c>
      <c r="M777" s="191">
        <f t="shared" si="184"/>
        <v>0</v>
      </c>
      <c r="N777" s="191">
        <f t="shared" si="184"/>
        <v>0</v>
      </c>
      <c r="O777" s="189">
        <f t="shared" si="185"/>
        <v>0</v>
      </c>
      <c r="P777" s="191">
        <f t="shared" si="186"/>
        <v>0</v>
      </c>
      <c r="Q777" s="191">
        <f t="shared" si="186"/>
        <v>0</v>
      </c>
      <c r="R777" s="189">
        <f t="shared" si="187"/>
        <v>0</v>
      </c>
      <c r="S777" s="191">
        <f t="shared" si="188"/>
        <v>0</v>
      </c>
      <c r="T777" s="191">
        <f t="shared" si="188"/>
        <v>0</v>
      </c>
    </row>
    <row r="778" spans="1:20" ht="12" customHeight="1" x14ac:dyDescent="0.25">
      <c r="A778" s="170" t="s">
        <v>1399</v>
      </c>
      <c r="B778" s="177">
        <v>509485</v>
      </c>
      <c r="C778" s="178">
        <v>1598345.27</v>
      </c>
      <c r="D778" s="179">
        <v>45.27751754162604</v>
      </c>
      <c r="E778" s="179">
        <v>14.579428761346414</v>
      </c>
      <c r="F778" s="180"/>
      <c r="G778" s="166">
        <f t="shared" si="180"/>
        <v>0</v>
      </c>
      <c r="H778" s="166">
        <f t="shared" si="181"/>
        <v>0</v>
      </c>
      <c r="I778" s="166">
        <f t="shared" si="182"/>
        <v>0</v>
      </c>
      <c r="J778" s="166">
        <f t="shared" si="179"/>
        <v>0</v>
      </c>
      <c r="L778" s="189">
        <f t="shared" si="183"/>
        <v>0</v>
      </c>
      <c r="M778" s="191">
        <f t="shared" si="184"/>
        <v>0</v>
      </c>
      <c r="N778" s="191">
        <f t="shared" si="184"/>
        <v>0</v>
      </c>
      <c r="O778" s="189">
        <f t="shared" si="185"/>
        <v>0</v>
      </c>
      <c r="P778" s="191">
        <f t="shared" si="186"/>
        <v>0</v>
      </c>
      <c r="Q778" s="191">
        <f t="shared" si="186"/>
        <v>0</v>
      </c>
      <c r="R778" s="189">
        <f t="shared" si="187"/>
        <v>0</v>
      </c>
      <c r="S778" s="191">
        <f t="shared" si="188"/>
        <v>0</v>
      </c>
      <c r="T778" s="191">
        <f t="shared" si="188"/>
        <v>0</v>
      </c>
    </row>
    <row r="779" spans="1:20" ht="12" customHeight="1" x14ac:dyDescent="0.25">
      <c r="A779" s="170" t="s">
        <v>1400</v>
      </c>
      <c r="B779" s="177">
        <v>509493</v>
      </c>
      <c r="C779" s="178">
        <v>1621783.5999999999</v>
      </c>
      <c r="D779" s="179">
        <v>24.760831223105225</v>
      </c>
      <c r="E779" s="179">
        <v>9.3987773707910236</v>
      </c>
      <c r="F779" s="180"/>
      <c r="G779" s="166">
        <f t="shared" si="180"/>
        <v>0</v>
      </c>
      <c r="H779" s="166">
        <f t="shared" si="181"/>
        <v>0</v>
      </c>
      <c r="I779" s="166">
        <f t="shared" si="182"/>
        <v>0</v>
      </c>
      <c r="J779" s="166">
        <f t="shared" si="179"/>
        <v>0</v>
      </c>
      <c r="L779" s="189">
        <f t="shared" si="183"/>
        <v>0</v>
      </c>
      <c r="M779" s="191">
        <f t="shared" si="184"/>
        <v>0</v>
      </c>
      <c r="N779" s="191">
        <f t="shared" si="184"/>
        <v>0</v>
      </c>
      <c r="O779" s="189">
        <f t="shared" si="185"/>
        <v>0</v>
      </c>
      <c r="P779" s="191">
        <f t="shared" si="186"/>
        <v>0</v>
      </c>
      <c r="Q779" s="191">
        <f t="shared" si="186"/>
        <v>0</v>
      </c>
      <c r="R779" s="189">
        <f t="shared" si="187"/>
        <v>0</v>
      </c>
      <c r="S779" s="191">
        <f t="shared" si="188"/>
        <v>0</v>
      </c>
      <c r="T779" s="191">
        <f t="shared" si="188"/>
        <v>0</v>
      </c>
    </row>
    <row r="780" spans="1:20" ht="12" customHeight="1" x14ac:dyDescent="0.25">
      <c r="A780" s="170" t="s">
        <v>1401</v>
      </c>
      <c r="B780" s="177">
        <v>509507</v>
      </c>
      <c r="C780" s="178">
        <v>3885639.7199999997</v>
      </c>
      <c r="D780" s="179">
        <v>9.8179727790099918</v>
      </c>
      <c r="E780" s="179">
        <v>3.6984810830583128</v>
      </c>
      <c r="F780" s="180"/>
      <c r="G780" s="166">
        <f t="shared" si="180"/>
        <v>0</v>
      </c>
      <c r="H780" s="166">
        <f t="shared" si="181"/>
        <v>0</v>
      </c>
      <c r="I780" s="166">
        <f t="shared" si="182"/>
        <v>0</v>
      </c>
      <c r="J780" s="166">
        <f t="shared" si="179"/>
        <v>0</v>
      </c>
      <c r="L780" s="189">
        <f t="shared" si="183"/>
        <v>0</v>
      </c>
      <c r="M780" s="191">
        <f t="shared" si="184"/>
        <v>0</v>
      </c>
      <c r="N780" s="191">
        <f t="shared" si="184"/>
        <v>0</v>
      </c>
      <c r="O780" s="189">
        <f t="shared" si="185"/>
        <v>0</v>
      </c>
      <c r="P780" s="191">
        <f t="shared" si="186"/>
        <v>0</v>
      </c>
      <c r="Q780" s="191">
        <f t="shared" si="186"/>
        <v>0</v>
      </c>
      <c r="R780" s="189">
        <f t="shared" si="187"/>
        <v>0</v>
      </c>
      <c r="S780" s="191">
        <f t="shared" si="188"/>
        <v>0</v>
      </c>
      <c r="T780" s="191">
        <f t="shared" si="188"/>
        <v>0</v>
      </c>
    </row>
    <row r="781" spans="1:20" ht="12" customHeight="1" x14ac:dyDescent="0.25">
      <c r="A781" s="170" t="s">
        <v>1402</v>
      </c>
      <c r="B781" s="177">
        <v>509515</v>
      </c>
      <c r="C781" s="178">
        <v>1509022.23</v>
      </c>
      <c r="D781" s="179">
        <v>35.535748204319027</v>
      </c>
      <c r="E781" s="179">
        <v>2.3690929987161291</v>
      </c>
      <c r="F781" s="180"/>
      <c r="G781" s="166">
        <f t="shared" si="180"/>
        <v>0</v>
      </c>
      <c r="H781" s="166">
        <f t="shared" si="181"/>
        <v>0</v>
      </c>
      <c r="I781" s="166">
        <f t="shared" si="182"/>
        <v>0</v>
      </c>
      <c r="J781" s="166">
        <f t="shared" si="179"/>
        <v>0</v>
      </c>
      <c r="L781" s="189">
        <f t="shared" si="183"/>
        <v>0</v>
      </c>
      <c r="M781" s="191">
        <f t="shared" si="184"/>
        <v>0</v>
      </c>
      <c r="N781" s="191">
        <f t="shared" si="184"/>
        <v>0</v>
      </c>
      <c r="O781" s="189">
        <f t="shared" si="185"/>
        <v>0</v>
      </c>
      <c r="P781" s="191">
        <f t="shared" si="186"/>
        <v>0</v>
      </c>
      <c r="Q781" s="191">
        <f t="shared" si="186"/>
        <v>0</v>
      </c>
      <c r="R781" s="189">
        <f t="shared" si="187"/>
        <v>0</v>
      </c>
      <c r="S781" s="191">
        <f t="shared" si="188"/>
        <v>0</v>
      </c>
      <c r="T781" s="191">
        <f t="shared" si="188"/>
        <v>0</v>
      </c>
    </row>
    <row r="782" spans="1:20" ht="12" customHeight="1" x14ac:dyDescent="0.25">
      <c r="A782" s="170" t="s">
        <v>1403</v>
      </c>
      <c r="B782" s="177">
        <v>509523</v>
      </c>
      <c r="C782" s="178">
        <v>901177.04</v>
      </c>
      <c r="D782" s="179">
        <v>96.766013923301898</v>
      </c>
      <c r="E782" s="179">
        <v>5.6381551842465942</v>
      </c>
      <c r="F782" s="180"/>
      <c r="G782" s="166">
        <f t="shared" si="180"/>
        <v>1</v>
      </c>
      <c r="H782" s="166">
        <f t="shared" si="181"/>
        <v>0</v>
      </c>
      <c r="I782" s="166">
        <f t="shared" si="182"/>
        <v>0</v>
      </c>
      <c r="J782" s="166">
        <f t="shared" si="179"/>
        <v>1</v>
      </c>
      <c r="L782" s="189">
        <f t="shared" si="183"/>
        <v>901177.04</v>
      </c>
      <c r="M782" s="191">
        <f t="shared" si="184"/>
        <v>0.96766013923301897</v>
      </c>
      <c r="N782" s="191">
        <f t="shared" si="184"/>
        <v>5.6381551842465939E-2</v>
      </c>
      <c r="O782" s="189">
        <f t="shared" si="185"/>
        <v>0</v>
      </c>
      <c r="P782" s="191">
        <f t="shared" si="186"/>
        <v>0</v>
      </c>
      <c r="Q782" s="191">
        <f t="shared" si="186"/>
        <v>0</v>
      </c>
      <c r="R782" s="189">
        <f t="shared" si="187"/>
        <v>0</v>
      </c>
      <c r="S782" s="191">
        <f t="shared" si="188"/>
        <v>0</v>
      </c>
      <c r="T782" s="191">
        <f t="shared" si="188"/>
        <v>0</v>
      </c>
    </row>
    <row r="783" spans="1:20" ht="12" customHeight="1" x14ac:dyDescent="0.25">
      <c r="A783" s="170" t="s">
        <v>1404</v>
      </c>
      <c r="B783" s="177">
        <v>509531</v>
      </c>
      <c r="C783" s="178">
        <v>1712252.63</v>
      </c>
      <c r="D783" s="179">
        <v>0</v>
      </c>
      <c r="E783" s="179">
        <v>1.892937959744877</v>
      </c>
      <c r="F783" s="180"/>
      <c r="G783" s="166">
        <f t="shared" si="180"/>
        <v>0</v>
      </c>
      <c r="H783" s="166">
        <f t="shared" si="181"/>
        <v>0</v>
      </c>
      <c r="I783" s="166">
        <f t="shared" si="182"/>
        <v>0</v>
      </c>
      <c r="J783" s="166">
        <f t="shared" si="179"/>
        <v>0</v>
      </c>
      <c r="L783" s="189">
        <f t="shared" si="183"/>
        <v>0</v>
      </c>
      <c r="M783" s="191">
        <f t="shared" si="184"/>
        <v>0</v>
      </c>
      <c r="N783" s="191">
        <f t="shared" si="184"/>
        <v>0</v>
      </c>
      <c r="O783" s="189">
        <f t="shared" si="185"/>
        <v>0</v>
      </c>
      <c r="P783" s="191">
        <f t="shared" si="186"/>
        <v>0</v>
      </c>
      <c r="Q783" s="191">
        <f t="shared" si="186"/>
        <v>0</v>
      </c>
      <c r="R783" s="189">
        <f t="shared" si="187"/>
        <v>0</v>
      </c>
      <c r="S783" s="191">
        <f t="shared" si="188"/>
        <v>0</v>
      </c>
      <c r="T783" s="191">
        <f t="shared" si="188"/>
        <v>0</v>
      </c>
    </row>
    <row r="784" spans="1:20" ht="12" customHeight="1" x14ac:dyDescent="0.25">
      <c r="A784" s="170" t="s">
        <v>1405</v>
      </c>
      <c r="B784" s="177">
        <v>509540</v>
      </c>
      <c r="C784" s="178">
        <v>13039504.98</v>
      </c>
      <c r="D784" s="179">
        <v>28.19345493282675</v>
      </c>
      <c r="E784" s="179">
        <v>5.0174840302871688</v>
      </c>
      <c r="F784" s="180"/>
      <c r="G784" s="166">
        <f t="shared" si="180"/>
        <v>0</v>
      </c>
      <c r="H784" s="166">
        <f t="shared" si="181"/>
        <v>0</v>
      </c>
      <c r="I784" s="166">
        <f t="shared" si="182"/>
        <v>0</v>
      </c>
      <c r="J784" s="166">
        <f t="shared" si="179"/>
        <v>0</v>
      </c>
      <c r="L784" s="189">
        <f t="shared" si="183"/>
        <v>0</v>
      </c>
      <c r="M784" s="191">
        <f t="shared" si="184"/>
        <v>0</v>
      </c>
      <c r="N784" s="191">
        <f t="shared" si="184"/>
        <v>0</v>
      </c>
      <c r="O784" s="189">
        <f t="shared" si="185"/>
        <v>0</v>
      </c>
      <c r="P784" s="191">
        <f t="shared" si="186"/>
        <v>0</v>
      </c>
      <c r="Q784" s="191">
        <f t="shared" si="186"/>
        <v>0</v>
      </c>
      <c r="R784" s="189">
        <f t="shared" si="187"/>
        <v>0</v>
      </c>
      <c r="S784" s="191">
        <f t="shared" si="188"/>
        <v>0</v>
      </c>
      <c r="T784" s="191">
        <f t="shared" si="188"/>
        <v>0</v>
      </c>
    </row>
    <row r="785" spans="1:20" ht="12" customHeight="1" x14ac:dyDescent="0.25">
      <c r="A785" s="170" t="s">
        <v>1406</v>
      </c>
      <c r="B785" s="177">
        <v>509558</v>
      </c>
      <c r="C785" s="178">
        <v>812750.51</v>
      </c>
      <c r="D785" s="179">
        <v>0</v>
      </c>
      <c r="E785" s="179">
        <v>0</v>
      </c>
      <c r="F785" s="180"/>
      <c r="G785" s="166">
        <f t="shared" si="180"/>
        <v>0</v>
      </c>
      <c r="H785" s="166">
        <f t="shared" si="181"/>
        <v>0</v>
      </c>
      <c r="I785" s="166">
        <f t="shared" si="182"/>
        <v>0</v>
      </c>
      <c r="J785" s="166">
        <f t="shared" si="179"/>
        <v>0</v>
      </c>
      <c r="L785" s="189">
        <f t="shared" si="183"/>
        <v>0</v>
      </c>
      <c r="M785" s="191">
        <f t="shared" si="184"/>
        <v>0</v>
      </c>
      <c r="N785" s="191">
        <f t="shared" si="184"/>
        <v>0</v>
      </c>
      <c r="O785" s="189">
        <f t="shared" si="185"/>
        <v>0</v>
      </c>
      <c r="P785" s="191">
        <f t="shared" si="186"/>
        <v>0</v>
      </c>
      <c r="Q785" s="191">
        <f t="shared" si="186"/>
        <v>0</v>
      </c>
      <c r="R785" s="189">
        <f t="shared" si="187"/>
        <v>0</v>
      </c>
      <c r="S785" s="191">
        <f t="shared" si="188"/>
        <v>0</v>
      </c>
      <c r="T785" s="191">
        <f t="shared" si="188"/>
        <v>0</v>
      </c>
    </row>
    <row r="786" spans="1:20" ht="12" customHeight="1" x14ac:dyDescent="0.25">
      <c r="A786" s="170" t="s">
        <v>1407</v>
      </c>
      <c r="B786" s="177">
        <v>509566</v>
      </c>
      <c r="C786" s="178">
        <v>388224.43</v>
      </c>
      <c r="D786" s="179">
        <v>13.074491473913685</v>
      </c>
      <c r="E786" s="179">
        <v>2.6340871953885023</v>
      </c>
      <c r="F786" s="180"/>
      <c r="G786" s="166">
        <f t="shared" si="180"/>
        <v>0</v>
      </c>
      <c r="H786" s="166">
        <f t="shared" si="181"/>
        <v>0</v>
      </c>
      <c r="I786" s="166">
        <f t="shared" si="182"/>
        <v>0</v>
      </c>
      <c r="J786" s="166">
        <f t="shared" si="179"/>
        <v>0</v>
      </c>
      <c r="L786" s="189">
        <f t="shared" si="183"/>
        <v>0</v>
      </c>
      <c r="M786" s="191">
        <f t="shared" si="184"/>
        <v>0</v>
      </c>
      <c r="N786" s="191">
        <f t="shared" si="184"/>
        <v>0</v>
      </c>
      <c r="O786" s="189">
        <f t="shared" si="185"/>
        <v>0</v>
      </c>
      <c r="P786" s="191">
        <f t="shared" si="186"/>
        <v>0</v>
      </c>
      <c r="Q786" s="191">
        <f t="shared" si="186"/>
        <v>0</v>
      </c>
      <c r="R786" s="189">
        <f t="shared" si="187"/>
        <v>0</v>
      </c>
      <c r="S786" s="191">
        <f t="shared" si="188"/>
        <v>0</v>
      </c>
      <c r="T786" s="191">
        <f t="shared" si="188"/>
        <v>0</v>
      </c>
    </row>
    <row r="787" spans="1:20" ht="12" customHeight="1" x14ac:dyDescent="0.25">
      <c r="A787" s="170" t="s">
        <v>1408</v>
      </c>
      <c r="B787" s="177">
        <v>509582</v>
      </c>
      <c r="C787" s="178">
        <v>892173.05</v>
      </c>
      <c r="D787" s="179">
        <v>81.957172994633723</v>
      </c>
      <c r="E787" s="179">
        <v>8.9632106686029118</v>
      </c>
      <c r="F787" s="180"/>
      <c r="G787" s="166">
        <f t="shared" si="180"/>
        <v>1</v>
      </c>
      <c r="H787" s="166">
        <f t="shared" si="181"/>
        <v>0</v>
      </c>
      <c r="I787" s="166">
        <f t="shared" si="182"/>
        <v>0</v>
      </c>
      <c r="J787" s="166">
        <f t="shared" si="179"/>
        <v>1</v>
      </c>
      <c r="L787" s="189">
        <f t="shared" si="183"/>
        <v>892173.05</v>
      </c>
      <c r="M787" s="191">
        <f t="shared" si="184"/>
        <v>0.8195717299463372</v>
      </c>
      <c r="N787" s="191">
        <f t="shared" si="184"/>
        <v>8.9632106686029112E-2</v>
      </c>
      <c r="O787" s="189">
        <f t="shared" si="185"/>
        <v>0</v>
      </c>
      <c r="P787" s="191">
        <f t="shared" si="186"/>
        <v>0</v>
      </c>
      <c r="Q787" s="191">
        <f t="shared" si="186"/>
        <v>0</v>
      </c>
      <c r="R787" s="189">
        <f t="shared" si="187"/>
        <v>0</v>
      </c>
      <c r="S787" s="191">
        <f t="shared" si="188"/>
        <v>0</v>
      </c>
      <c r="T787" s="191">
        <f t="shared" si="188"/>
        <v>0</v>
      </c>
    </row>
    <row r="788" spans="1:20" ht="12" customHeight="1" x14ac:dyDescent="0.25">
      <c r="A788" s="170" t="s">
        <v>1409</v>
      </c>
      <c r="B788" s="177">
        <v>509591</v>
      </c>
      <c r="C788" s="178">
        <v>1119153.45</v>
      </c>
      <c r="D788" s="179">
        <v>7.5436840229550297</v>
      </c>
      <c r="E788" s="179">
        <v>2.4562351123521089</v>
      </c>
      <c r="F788" s="180"/>
      <c r="G788" s="166">
        <f t="shared" si="180"/>
        <v>0</v>
      </c>
      <c r="H788" s="166">
        <f t="shared" si="181"/>
        <v>0</v>
      </c>
      <c r="I788" s="166">
        <f t="shared" si="182"/>
        <v>0</v>
      </c>
      <c r="J788" s="166">
        <f t="shared" si="179"/>
        <v>0</v>
      </c>
      <c r="L788" s="189">
        <f t="shared" si="183"/>
        <v>0</v>
      </c>
      <c r="M788" s="191">
        <f t="shared" si="184"/>
        <v>0</v>
      </c>
      <c r="N788" s="191">
        <f t="shared" si="184"/>
        <v>0</v>
      </c>
      <c r="O788" s="189">
        <f t="shared" si="185"/>
        <v>0</v>
      </c>
      <c r="P788" s="191">
        <f t="shared" si="186"/>
        <v>0</v>
      </c>
      <c r="Q788" s="191">
        <f t="shared" si="186"/>
        <v>0</v>
      </c>
      <c r="R788" s="189">
        <f t="shared" si="187"/>
        <v>0</v>
      </c>
      <c r="S788" s="191">
        <f t="shared" si="188"/>
        <v>0</v>
      </c>
      <c r="T788" s="191">
        <f t="shared" si="188"/>
        <v>0</v>
      </c>
    </row>
    <row r="789" spans="1:20" ht="12" customHeight="1" x14ac:dyDescent="0.25">
      <c r="A789" s="170" t="s">
        <v>1410</v>
      </c>
      <c r="B789" s="177">
        <v>509604</v>
      </c>
      <c r="C789" s="178">
        <v>731010.01</v>
      </c>
      <c r="D789" s="179">
        <v>0</v>
      </c>
      <c r="E789" s="179">
        <v>0</v>
      </c>
      <c r="F789" s="180"/>
      <c r="G789" s="166">
        <f t="shared" si="180"/>
        <v>0</v>
      </c>
      <c r="H789" s="166">
        <f t="shared" si="181"/>
        <v>0</v>
      </c>
      <c r="I789" s="166">
        <f t="shared" si="182"/>
        <v>0</v>
      </c>
      <c r="J789" s="166">
        <f t="shared" si="179"/>
        <v>0</v>
      </c>
      <c r="L789" s="189">
        <f t="shared" si="183"/>
        <v>0</v>
      </c>
      <c r="M789" s="191">
        <f t="shared" si="184"/>
        <v>0</v>
      </c>
      <c r="N789" s="191">
        <f t="shared" si="184"/>
        <v>0</v>
      </c>
      <c r="O789" s="189">
        <f t="shared" si="185"/>
        <v>0</v>
      </c>
      <c r="P789" s="191">
        <f t="shared" si="186"/>
        <v>0</v>
      </c>
      <c r="Q789" s="191">
        <f t="shared" si="186"/>
        <v>0</v>
      </c>
      <c r="R789" s="189">
        <f t="shared" si="187"/>
        <v>0</v>
      </c>
      <c r="S789" s="191">
        <f t="shared" si="188"/>
        <v>0</v>
      </c>
      <c r="T789" s="191">
        <f t="shared" si="188"/>
        <v>0</v>
      </c>
    </row>
    <row r="790" spans="1:20" ht="12" customHeight="1" x14ac:dyDescent="0.25">
      <c r="A790" s="170" t="s">
        <v>1411</v>
      </c>
      <c r="B790" s="177">
        <v>509639</v>
      </c>
      <c r="C790" s="178">
        <v>1019248.37</v>
      </c>
      <c r="D790" s="179">
        <v>5.621789711569515</v>
      </c>
      <c r="E790" s="179">
        <v>5.2010826370024024</v>
      </c>
      <c r="F790" s="180"/>
      <c r="G790" s="166">
        <f t="shared" si="180"/>
        <v>0</v>
      </c>
      <c r="H790" s="166">
        <f t="shared" si="181"/>
        <v>0</v>
      </c>
      <c r="I790" s="166">
        <f t="shared" si="182"/>
        <v>0</v>
      </c>
      <c r="J790" s="166">
        <f t="shared" si="179"/>
        <v>0</v>
      </c>
      <c r="L790" s="189">
        <f t="shared" si="183"/>
        <v>0</v>
      </c>
      <c r="M790" s="191">
        <f t="shared" si="184"/>
        <v>0</v>
      </c>
      <c r="N790" s="191">
        <f t="shared" si="184"/>
        <v>0</v>
      </c>
      <c r="O790" s="189">
        <f t="shared" si="185"/>
        <v>0</v>
      </c>
      <c r="P790" s="191">
        <f t="shared" si="186"/>
        <v>0</v>
      </c>
      <c r="Q790" s="191">
        <f t="shared" si="186"/>
        <v>0</v>
      </c>
      <c r="R790" s="189">
        <f t="shared" si="187"/>
        <v>0</v>
      </c>
      <c r="S790" s="191">
        <f t="shared" si="188"/>
        <v>0</v>
      </c>
      <c r="T790" s="191">
        <f t="shared" si="188"/>
        <v>0</v>
      </c>
    </row>
    <row r="791" spans="1:20" ht="12" customHeight="1" x14ac:dyDescent="0.25">
      <c r="A791" s="170" t="s">
        <v>1412</v>
      </c>
      <c r="B791" s="177">
        <v>509655</v>
      </c>
      <c r="C791" s="178">
        <v>812782.24</v>
      </c>
      <c r="D791" s="179">
        <v>2.3253460853172897E-4</v>
      </c>
      <c r="E791" s="179">
        <v>19.870049079812571</v>
      </c>
      <c r="F791" s="180"/>
      <c r="G791" s="166">
        <f t="shared" si="180"/>
        <v>0</v>
      </c>
      <c r="H791" s="166">
        <f t="shared" si="181"/>
        <v>0</v>
      </c>
      <c r="I791" s="166">
        <f t="shared" si="182"/>
        <v>0</v>
      </c>
      <c r="J791" s="166">
        <f t="shared" si="179"/>
        <v>0</v>
      </c>
      <c r="L791" s="189">
        <f t="shared" si="183"/>
        <v>0</v>
      </c>
      <c r="M791" s="191">
        <f t="shared" si="184"/>
        <v>0</v>
      </c>
      <c r="N791" s="191">
        <f t="shared" si="184"/>
        <v>0</v>
      </c>
      <c r="O791" s="189">
        <f t="shared" si="185"/>
        <v>0</v>
      </c>
      <c r="P791" s="191">
        <f t="shared" si="186"/>
        <v>0</v>
      </c>
      <c r="Q791" s="191">
        <f t="shared" si="186"/>
        <v>0</v>
      </c>
      <c r="R791" s="189">
        <f t="shared" si="187"/>
        <v>0</v>
      </c>
      <c r="S791" s="191">
        <f t="shared" si="188"/>
        <v>0</v>
      </c>
      <c r="T791" s="191">
        <f t="shared" si="188"/>
        <v>0</v>
      </c>
    </row>
    <row r="792" spans="1:20" ht="12" customHeight="1" x14ac:dyDescent="0.25">
      <c r="A792" s="170" t="s">
        <v>1413</v>
      </c>
      <c r="B792" s="177">
        <v>509663</v>
      </c>
      <c r="C792" s="178">
        <v>825318.22</v>
      </c>
      <c r="D792" s="179">
        <v>0</v>
      </c>
      <c r="E792" s="179">
        <v>0</v>
      </c>
      <c r="F792" s="180"/>
      <c r="G792" s="166">
        <f t="shared" si="180"/>
        <v>0</v>
      </c>
      <c r="H792" s="166">
        <f t="shared" si="181"/>
        <v>0</v>
      </c>
      <c r="I792" s="166">
        <f t="shared" si="182"/>
        <v>0</v>
      </c>
      <c r="J792" s="166">
        <f t="shared" si="179"/>
        <v>0</v>
      </c>
      <c r="L792" s="189">
        <f t="shared" si="183"/>
        <v>0</v>
      </c>
      <c r="M792" s="191">
        <f t="shared" si="184"/>
        <v>0</v>
      </c>
      <c r="N792" s="191">
        <f t="shared" si="184"/>
        <v>0</v>
      </c>
      <c r="O792" s="189">
        <f t="shared" si="185"/>
        <v>0</v>
      </c>
      <c r="P792" s="191">
        <f t="shared" si="186"/>
        <v>0</v>
      </c>
      <c r="Q792" s="191">
        <f t="shared" si="186"/>
        <v>0</v>
      </c>
      <c r="R792" s="189">
        <f t="shared" si="187"/>
        <v>0</v>
      </c>
      <c r="S792" s="191">
        <f t="shared" si="188"/>
        <v>0</v>
      </c>
      <c r="T792" s="191">
        <f t="shared" si="188"/>
        <v>0</v>
      </c>
    </row>
    <row r="793" spans="1:20" ht="12" customHeight="1" x14ac:dyDescent="0.25">
      <c r="A793" s="170" t="s">
        <v>1322</v>
      </c>
      <c r="B793" s="177">
        <v>509671</v>
      </c>
      <c r="C793" s="178">
        <v>162895.01</v>
      </c>
      <c r="D793" s="179">
        <v>2.4064580001560514</v>
      </c>
      <c r="E793" s="179">
        <v>10.028784798257478</v>
      </c>
      <c r="F793" s="180"/>
      <c r="G793" s="166">
        <f t="shared" si="180"/>
        <v>0</v>
      </c>
      <c r="H793" s="166">
        <f t="shared" si="181"/>
        <v>0</v>
      </c>
      <c r="I793" s="166">
        <f t="shared" si="182"/>
        <v>0</v>
      </c>
      <c r="J793" s="166">
        <f t="shared" si="179"/>
        <v>0</v>
      </c>
      <c r="L793" s="189">
        <f t="shared" si="183"/>
        <v>0</v>
      </c>
      <c r="M793" s="191">
        <f t="shared" si="184"/>
        <v>0</v>
      </c>
      <c r="N793" s="191">
        <f t="shared" si="184"/>
        <v>0</v>
      </c>
      <c r="O793" s="189">
        <f t="shared" si="185"/>
        <v>0</v>
      </c>
      <c r="P793" s="191">
        <f t="shared" si="186"/>
        <v>0</v>
      </c>
      <c r="Q793" s="191">
        <f t="shared" si="186"/>
        <v>0</v>
      </c>
      <c r="R793" s="189">
        <f t="shared" si="187"/>
        <v>0</v>
      </c>
      <c r="S793" s="191">
        <f t="shared" si="188"/>
        <v>0</v>
      </c>
      <c r="T793" s="191">
        <f t="shared" si="188"/>
        <v>0</v>
      </c>
    </row>
    <row r="794" spans="1:20" ht="12" customHeight="1" x14ac:dyDescent="0.25">
      <c r="A794" s="170" t="s">
        <v>1414</v>
      </c>
      <c r="B794" s="177">
        <v>509680</v>
      </c>
      <c r="C794" s="178">
        <v>1543132.66</v>
      </c>
      <c r="D794" s="179">
        <v>0</v>
      </c>
      <c r="E794" s="179">
        <v>0</v>
      </c>
      <c r="F794" s="180"/>
      <c r="G794" s="166">
        <f t="shared" si="180"/>
        <v>0</v>
      </c>
      <c r="H794" s="166">
        <f t="shared" si="181"/>
        <v>0</v>
      </c>
      <c r="I794" s="166">
        <f t="shared" si="182"/>
        <v>0</v>
      </c>
      <c r="J794" s="166">
        <f t="shared" si="179"/>
        <v>0</v>
      </c>
      <c r="L794" s="189">
        <f t="shared" si="183"/>
        <v>0</v>
      </c>
      <c r="M794" s="191">
        <f t="shared" si="184"/>
        <v>0</v>
      </c>
      <c r="N794" s="191">
        <f t="shared" si="184"/>
        <v>0</v>
      </c>
      <c r="O794" s="189">
        <f t="shared" si="185"/>
        <v>0</v>
      </c>
      <c r="P794" s="191">
        <f t="shared" si="186"/>
        <v>0</v>
      </c>
      <c r="Q794" s="191">
        <f t="shared" si="186"/>
        <v>0</v>
      </c>
      <c r="R794" s="189">
        <f t="shared" si="187"/>
        <v>0</v>
      </c>
      <c r="S794" s="191">
        <f t="shared" si="188"/>
        <v>0</v>
      </c>
      <c r="T794" s="191">
        <f t="shared" si="188"/>
        <v>0</v>
      </c>
    </row>
    <row r="795" spans="1:20" ht="12" customHeight="1" x14ac:dyDescent="0.25">
      <c r="A795" s="170" t="s">
        <v>1415</v>
      </c>
      <c r="B795" s="177">
        <v>509698</v>
      </c>
      <c r="C795" s="178">
        <v>927103.7</v>
      </c>
      <c r="D795" s="179">
        <v>0</v>
      </c>
      <c r="E795" s="179">
        <v>0</v>
      </c>
      <c r="F795" s="180"/>
      <c r="G795" s="166">
        <f t="shared" si="180"/>
        <v>0</v>
      </c>
      <c r="H795" s="166">
        <f t="shared" si="181"/>
        <v>0</v>
      </c>
      <c r="I795" s="166">
        <f t="shared" si="182"/>
        <v>0</v>
      </c>
      <c r="J795" s="166">
        <f t="shared" si="179"/>
        <v>0</v>
      </c>
      <c r="L795" s="189">
        <f t="shared" si="183"/>
        <v>0</v>
      </c>
      <c r="M795" s="191">
        <f t="shared" si="184"/>
        <v>0</v>
      </c>
      <c r="N795" s="191">
        <f t="shared" si="184"/>
        <v>0</v>
      </c>
      <c r="O795" s="189">
        <f t="shared" si="185"/>
        <v>0</v>
      </c>
      <c r="P795" s="191">
        <f t="shared" si="186"/>
        <v>0</v>
      </c>
      <c r="Q795" s="191">
        <f t="shared" si="186"/>
        <v>0</v>
      </c>
      <c r="R795" s="189">
        <f t="shared" si="187"/>
        <v>0</v>
      </c>
      <c r="S795" s="191">
        <f t="shared" si="188"/>
        <v>0</v>
      </c>
      <c r="T795" s="191">
        <f t="shared" si="188"/>
        <v>0</v>
      </c>
    </row>
    <row r="796" spans="1:20" ht="12" customHeight="1" x14ac:dyDescent="0.25">
      <c r="A796" s="170" t="s">
        <v>1416</v>
      </c>
      <c r="B796" s="177">
        <v>509701</v>
      </c>
      <c r="C796" s="178">
        <v>777311.31</v>
      </c>
      <c r="D796" s="179">
        <v>5.7063366284995896</v>
      </c>
      <c r="E796" s="179">
        <v>1.9556334514160099</v>
      </c>
      <c r="F796" s="180"/>
      <c r="G796" s="166">
        <f t="shared" si="180"/>
        <v>0</v>
      </c>
      <c r="H796" s="166">
        <f t="shared" si="181"/>
        <v>0</v>
      </c>
      <c r="I796" s="166">
        <f t="shared" si="182"/>
        <v>0</v>
      </c>
      <c r="J796" s="166">
        <f t="shared" si="179"/>
        <v>0</v>
      </c>
      <c r="L796" s="189">
        <f t="shared" si="183"/>
        <v>0</v>
      </c>
      <c r="M796" s="191">
        <f t="shared" si="184"/>
        <v>0</v>
      </c>
      <c r="N796" s="191">
        <f t="shared" si="184"/>
        <v>0</v>
      </c>
      <c r="O796" s="189">
        <f t="shared" si="185"/>
        <v>0</v>
      </c>
      <c r="P796" s="191">
        <f t="shared" si="186"/>
        <v>0</v>
      </c>
      <c r="Q796" s="191">
        <f t="shared" si="186"/>
        <v>0</v>
      </c>
      <c r="R796" s="189">
        <f t="shared" si="187"/>
        <v>0</v>
      </c>
      <c r="S796" s="191">
        <f t="shared" si="188"/>
        <v>0</v>
      </c>
      <c r="T796" s="191">
        <f t="shared" si="188"/>
        <v>0</v>
      </c>
    </row>
    <row r="797" spans="1:20" ht="12" customHeight="1" x14ac:dyDescent="0.25">
      <c r="A797" s="170" t="s">
        <v>1417</v>
      </c>
      <c r="B797" s="177">
        <v>509710</v>
      </c>
      <c r="C797" s="178">
        <v>91721.87</v>
      </c>
      <c r="D797" s="179">
        <v>0</v>
      </c>
      <c r="E797" s="179">
        <v>0</v>
      </c>
      <c r="F797" s="180"/>
      <c r="G797" s="166">
        <f t="shared" si="180"/>
        <v>0</v>
      </c>
      <c r="H797" s="166">
        <f t="shared" si="181"/>
        <v>0</v>
      </c>
      <c r="I797" s="166">
        <f t="shared" si="182"/>
        <v>0</v>
      </c>
      <c r="J797" s="166">
        <f t="shared" si="179"/>
        <v>0</v>
      </c>
      <c r="L797" s="189">
        <f t="shared" si="183"/>
        <v>0</v>
      </c>
      <c r="M797" s="191">
        <f t="shared" si="184"/>
        <v>0</v>
      </c>
      <c r="N797" s="191">
        <f t="shared" si="184"/>
        <v>0</v>
      </c>
      <c r="O797" s="189">
        <f t="shared" si="185"/>
        <v>0</v>
      </c>
      <c r="P797" s="191">
        <f t="shared" si="186"/>
        <v>0</v>
      </c>
      <c r="Q797" s="191">
        <f t="shared" si="186"/>
        <v>0</v>
      </c>
      <c r="R797" s="189">
        <f t="shared" si="187"/>
        <v>0</v>
      </c>
      <c r="S797" s="191">
        <f t="shared" si="188"/>
        <v>0</v>
      </c>
      <c r="T797" s="191">
        <f t="shared" si="188"/>
        <v>0</v>
      </c>
    </row>
    <row r="798" spans="1:20" ht="12" customHeight="1" x14ac:dyDescent="0.25">
      <c r="A798" s="170" t="s">
        <v>1418</v>
      </c>
      <c r="B798" s="177">
        <v>509728</v>
      </c>
      <c r="C798" s="178">
        <v>1332154.19</v>
      </c>
      <c r="D798" s="179">
        <v>0</v>
      </c>
      <c r="E798" s="179">
        <v>0</v>
      </c>
      <c r="F798" s="180"/>
      <c r="G798" s="166">
        <f t="shared" si="180"/>
        <v>0</v>
      </c>
      <c r="H798" s="166">
        <f t="shared" si="181"/>
        <v>0</v>
      </c>
      <c r="I798" s="166">
        <f t="shared" si="182"/>
        <v>0</v>
      </c>
      <c r="J798" s="166">
        <f t="shared" si="179"/>
        <v>0</v>
      </c>
      <c r="L798" s="189">
        <f t="shared" si="183"/>
        <v>0</v>
      </c>
      <c r="M798" s="191">
        <f t="shared" si="184"/>
        <v>0</v>
      </c>
      <c r="N798" s="191">
        <f t="shared" si="184"/>
        <v>0</v>
      </c>
      <c r="O798" s="189">
        <f t="shared" si="185"/>
        <v>0</v>
      </c>
      <c r="P798" s="191">
        <f t="shared" si="186"/>
        <v>0</v>
      </c>
      <c r="Q798" s="191">
        <f t="shared" si="186"/>
        <v>0</v>
      </c>
      <c r="R798" s="189">
        <f t="shared" si="187"/>
        <v>0</v>
      </c>
      <c r="S798" s="191">
        <f t="shared" si="188"/>
        <v>0</v>
      </c>
      <c r="T798" s="191">
        <f t="shared" si="188"/>
        <v>0</v>
      </c>
    </row>
    <row r="799" spans="1:20" ht="12" customHeight="1" x14ac:dyDescent="0.25">
      <c r="A799" s="170" t="s">
        <v>1419</v>
      </c>
      <c r="B799" s="177">
        <v>509744</v>
      </c>
      <c r="C799" s="178">
        <v>201364.99</v>
      </c>
      <c r="D799" s="179">
        <v>0</v>
      </c>
      <c r="E799" s="179">
        <v>0</v>
      </c>
      <c r="F799" s="180"/>
      <c r="G799" s="166">
        <f t="shared" si="180"/>
        <v>0</v>
      </c>
      <c r="H799" s="166">
        <f t="shared" si="181"/>
        <v>0</v>
      </c>
      <c r="I799" s="166">
        <f t="shared" si="182"/>
        <v>0</v>
      </c>
      <c r="J799" s="166">
        <f t="shared" si="179"/>
        <v>0</v>
      </c>
      <c r="L799" s="189">
        <f t="shared" si="183"/>
        <v>0</v>
      </c>
      <c r="M799" s="191">
        <f t="shared" si="184"/>
        <v>0</v>
      </c>
      <c r="N799" s="191">
        <f t="shared" si="184"/>
        <v>0</v>
      </c>
      <c r="O799" s="189">
        <f t="shared" si="185"/>
        <v>0</v>
      </c>
      <c r="P799" s="191">
        <f t="shared" si="186"/>
        <v>0</v>
      </c>
      <c r="Q799" s="191">
        <f t="shared" si="186"/>
        <v>0</v>
      </c>
      <c r="R799" s="189">
        <f t="shared" si="187"/>
        <v>0</v>
      </c>
      <c r="S799" s="191">
        <f t="shared" si="188"/>
        <v>0</v>
      </c>
      <c r="T799" s="191">
        <f t="shared" si="188"/>
        <v>0</v>
      </c>
    </row>
    <row r="800" spans="1:20" ht="12" customHeight="1" x14ac:dyDescent="0.25">
      <c r="A800" s="170" t="s">
        <v>1420</v>
      </c>
      <c r="B800" s="177">
        <v>509761</v>
      </c>
      <c r="C800" s="178">
        <v>306628.41000000003</v>
      </c>
      <c r="D800" s="179">
        <v>3.7835633038699834</v>
      </c>
      <c r="E800" s="179">
        <v>6.6165004084259502</v>
      </c>
      <c r="F800" s="180"/>
      <c r="G800" s="166">
        <f t="shared" si="180"/>
        <v>0</v>
      </c>
      <c r="H800" s="166">
        <f t="shared" si="181"/>
        <v>0</v>
      </c>
      <c r="I800" s="166">
        <f t="shared" si="182"/>
        <v>0</v>
      </c>
      <c r="J800" s="166">
        <f t="shared" si="179"/>
        <v>0</v>
      </c>
      <c r="L800" s="189">
        <f t="shared" si="183"/>
        <v>0</v>
      </c>
      <c r="M800" s="191">
        <f t="shared" si="184"/>
        <v>0</v>
      </c>
      <c r="N800" s="191">
        <f t="shared" si="184"/>
        <v>0</v>
      </c>
      <c r="O800" s="189">
        <f t="shared" si="185"/>
        <v>0</v>
      </c>
      <c r="P800" s="191">
        <f t="shared" si="186"/>
        <v>0</v>
      </c>
      <c r="Q800" s="191">
        <f t="shared" si="186"/>
        <v>0</v>
      </c>
      <c r="R800" s="189">
        <f t="shared" si="187"/>
        <v>0</v>
      </c>
      <c r="S800" s="191">
        <f t="shared" si="188"/>
        <v>0</v>
      </c>
      <c r="T800" s="191">
        <f t="shared" si="188"/>
        <v>0</v>
      </c>
    </row>
    <row r="801" spans="1:20" ht="12" customHeight="1" x14ac:dyDescent="0.25">
      <c r="A801" s="170" t="s">
        <v>1421</v>
      </c>
      <c r="B801" s="177">
        <v>509779</v>
      </c>
      <c r="C801" s="178">
        <v>770711.55</v>
      </c>
      <c r="D801" s="179">
        <v>7.3461154176293313</v>
      </c>
      <c r="E801" s="179">
        <v>1.6116820878057425</v>
      </c>
      <c r="F801" s="180"/>
      <c r="G801" s="166">
        <f t="shared" si="180"/>
        <v>0</v>
      </c>
      <c r="H801" s="166">
        <f t="shared" si="181"/>
        <v>0</v>
      </c>
      <c r="I801" s="166">
        <f t="shared" si="182"/>
        <v>0</v>
      </c>
      <c r="J801" s="166">
        <f t="shared" si="179"/>
        <v>0</v>
      </c>
      <c r="L801" s="189">
        <f t="shared" si="183"/>
        <v>0</v>
      </c>
      <c r="M801" s="191">
        <f t="shared" si="184"/>
        <v>0</v>
      </c>
      <c r="N801" s="191">
        <f t="shared" si="184"/>
        <v>0</v>
      </c>
      <c r="O801" s="189">
        <f t="shared" si="185"/>
        <v>0</v>
      </c>
      <c r="P801" s="191">
        <f t="shared" si="186"/>
        <v>0</v>
      </c>
      <c r="Q801" s="191">
        <f t="shared" si="186"/>
        <v>0</v>
      </c>
      <c r="R801" s="189">
        <f t="shared" si="187"/>
        <v>0</v>
      </c>
      <c r="S801" s="191">
        <f t="shared" si="188"/>
        <v>0</v>
      </c>
      <c r="T801" s="191">
        <f t="shared" si="188"/>
        <v>0</v>
      </c>
    </row>
    <row r="802" spans="1:20" ht="12" customHeight="1" x14ac:dyDescent="0.25">
      <c r="A802" s="170" t="s">
        <v>1422</v>
      </c>
      <c r="B802" s="177">
        <v>509787</v>
      </c>
      <c r="C802" s="178">
        <v>64571.1</v>
      </c>
      <c r="D802" s="179">
        <v>0</v>
      </c>
      <c r="E802" s="179">
        <v>0</v>
      </c>
      <c r="F802" s="180"/>
      <c r="G802" s="166">
        <f t="shared" si="180"/>
        <v>0</v>
      </c>
      <c r="H802" s="166">
        <f t="shared" si="181"/>
        <v>0</v>
      </c>
      <c r="I802" s="166">
        <f t="shared" si="182"/>
        <v>0</v>
      </c>
      <c r="J802" s="166">
        <f t="shared" si="179"/>
        <v>0</v>
      </c>
      <c r="L802" s="189">
        <f t="shared" si="183"/>
        <v>0</v>
      </c>
      <c r="M802" s="191">
        <f t="shared" si="184"/>
        <v>0</v>
      </c>
      <c r="N802" s="191">
        <f t="shared" si="184"/>
        <v>0</v>
      </c>
      <c r="O802" s="189">
        <f t="shared" si="185"/>
        <v>0</v>
      </c>
      <c r="P802" s="191">
        <f t="shared" si="186"/>
        <v>0</v>
      </c>
      <c r="Q802" s="191">
        <f t="shared" si="186"/>
        <v>0</v>
      </c>
      <c r="R802" s="189">
        <f t="shared" si="187"/>
        <v>0</v>
      </c>
      <c r="S802" s="191">
        <f t="shared" si="188"/>
        <v>0</v>
      </c>
      <c r="T802" s="191">
        <f t="shared" si="188"/>
        <v>0</v>
      </c>
    </row>
    <row r="803" spans="1:20" ht="12" customHeight="1" x14ac:dyDescent="0.25">
      <c r="A803" s="170" t="s">
        <v>1423</v>
      </c>
      <c r="B803" s="177">
        <v>509795</v>
      </c>
      <c r="C803" s="178">
        <v>1612098.7999999998</v>
      </c>
      <c r="D803" s="179">
        <v>19.421886549385189</v>
      </c>
      <c r="E803" s="179">
        <v>12.172210536972052</v>
      </c>
      <c r="F803" s="180"/>
      <c r="G803" s="166">
        <f t="shared" si="180"/>
        <v>0</v>
      </c>
      <c r="H803" s="166">
        <f t="shared" si="181"/>
        <v>0</v>
      </c>
      <c r="I803" s="166">
        <f t="shared" si="182"/>
        <v>0</v>
      </c>
      <c r="J803" s="166">
        <f t="shared" si="179"/>
        <v>0</v>
      </c>
      <c r="L803" s="189">
        <f t="shared" si="183"/>
        <v>0</v>
      </c>
      <c r="M803" s="191">
        <f t="shared" si="184"/>
        <v>0</v>
      </c>
      <c r="N803" s="191">
        <f t="shared" si="184"/>
        <v>0</v>
      </c>
      <c r="O803" s="189">
        <f t="shared" si="185"/>
        <v>0</v>
      </c>
      <c r="P803" s="191">
        <f t="shared" si="186"/>
        <v>0</v>
      </c>
      <c r="Q803" s="191">
        <f t="shared" si="186"/>
        <v>0</v>
      </c>
      <c r="R803" s="189">
        <f t="shared" si="187"/>
        <v>0</v>
      </c>
      <c r="S803" s="191">
        <f t="shared" si="188"/>
        <v>0</v>
      </c>
      <c r="T803" s="191">
        <f t="shared" si="188"/>
        <v>0</v>
      </c>
    </row>
    <row r="804" spans="1:20" ht="12" customHeight="1" x14ac:dyDescent="0.25">
      <c r="A804" s="170" t="s">
        <v>1424</v>
      </c>
      <c r="B804" s="177">
        <v>509809</v>
      </c>
      <c r="C804" s="178">
        <v>1466660.99</v>
      </c>
      <c r="D804" s="179">
        <v>0</v>
      </c>
      <c r="E804" s="179">
        <v>1.056029996407009</v>
      </c>
      <c r="F804" s="180"/>
      <c r="G804" s="166">
        <f t="shared" si="180"/>
        <v>0</v>
      </c>
      <c r="H804" s="166">
        <f t="shared" si="181"/>
        <v>0</v>
      </c>
      <c r="I804" s="166">
        <f t="shared" si="182"/>
        <v>0</v>
      </c>
      <c r="J804" s="166">
        <f t="shared" si="179"/>
        <v>0</v>
      </c>
      <c r="L804" s="189">
        <f t="shared" si="183"/>
        <v>0</v>
      </c>
      <c r="M804" s="191">
        <f t="shared" si="184"/>
        <v>0</v>
      </c>
      <c r="N804" s="191">
        <f t="shared" si="184"/>
        <v>0</v>
      </c>
      <c r="O804" s="189">
        <f t="shared" si="185"/>
        <v>0</v>
      </c>
      <c r="P804" s="191">
        <f t="shared" si="186"/>
        <v>0</v>
      </c>
      <c r="Q804" s="191">
        <f t="shared" si="186"/>
        <v>0</v>
      </c>
      <c r="R804" s="189">
        <f t="shared" si="187"/>
        <v>0</v>
      </c>
      <c r="S804" s="191">
        <f t="shared" si="188"/>
        <v>0</v>
      </c>
      <c r="T804" s="191">
        <f t="shared" si="188"/>
        <v>0</v>
      </c>
    </row>
    <row r="805" spans="1:20" ht="12" customHeight="1" x14ac:dyDescent="0.25">
      <c r="A805" s="170" t="s">
        <v>1425</v>
      </c>
      <c r="B805" s="177">
        <v>509817</v>
      </c>
      <c r="C805" s="178">
        <v>499777.23</v>
      </c>
      <c r="D805" s="179">
        <v>9.3414379842795157</v>
      </c>
      <c r="E805" s="179">
        <v>27.191720999374063</v>
      </c>
      <c r="F805" s="180"/>
      <c r="G805" s="166">
        <f t="shared" si="180"/>
        <v>0</v>
      </c>
      <c r="H805" s="166">
        <f t="shared" si="181"/>
        <v>1</v>
      </c>
      <c r="I805" s="166">
        <f t="shared" si="182"/>
        <v>0</v>
      </c>
      <c r="J805" s="166">
        <f t="shared" si="179"/>
        <v>1</v>
      </c>
      <c r="L805" s="189">
        <f t="shared" si="183"/>
        <v>0</v>
      </c>
      <c r="M805" s="191">
        <f t="shared" si="184"/>
        <v>0</v>
      </c>
      <c r="N805" s="191">
        <f t="shared" si="184"/>
        <v>0</v>
      </c>
      <c r="O805" s="189">
        <f t="shared" si="185"/>
        <v>499777.23</v>
      </c>
      <c r="P805" s="191">
        <f t="shared" si="186"/>
        <v>9.3414379842795159E-2</v>
      </c>
      <c r="Q805" s="191">
        <f t="shared" si="186"/>
        <v>0.27191720999374064</v>
      </c>
      <c r="R805" s="189">
        <f t="shared" si="187"/>
        <v>0</v>
      </c>
      <c r="S805" s="191">
        <f t="shared" si="188"/>
        <v>0</v>
      </c>
      <c r="T805" s="191">
        <f t="shared" si="188"/>
        <v>0</v>
      </c>
    </row>
    <row r="806" spans="1:20" ht="12" customHeight="1" x14ac:dyDescent="0.25">
      <c r="A806" s="170" t="s">
        <v>1426</v>
      </c>
      <c r="B806" s="177">
        <v>509825</v>
      </c>
      <c r="C806" s="178">
        <v>520469.72</v>
      </c>
      <c r="D806" s="179">
        <v>5.1352843350810113</v>
      </c>
      <c r="E806" s="179">
        <v>1.4789332989438848</v>
      </c>
      <c r="F806" s="180"/>
      <c r="G806" s="166">
        <f t="shared" si="180"/>
        <v>0</v>
      </c>
      <c r="H806" s="166">
        <f t="shared" si="181"/>
        <v>0</v>
      </c>
      <c r="I806" s="166">
        <f t="shared" si="182"/>
        <v>0</v>
      </c>
      <c r="J806" s="166">
        <f t="shared" si="179"/>
        <v>0</v>
      </c>
      <c r="L806" s="189">
        <f t="shared" si="183"/>
        <v>0</v>
      </c>
      <c r="M806" s="191">
        <f t="shared" si="184"/>
        <v>0</v>
      </c>
      <c r="N806" s="191">
        <f t="shared" si="184"/>
        <v>0</v>
      </c>
      <c r="O806" s="189">
        <f t="shared" si="185"/>
        <v>0</v>
      </c>
      <c r="P806" s="191">
        <f t="shared" si="186"/>
        <v>0</v>
      </c>
      <c r="Q806" s="191">
        <f t="shared" si="186"/>
        <v>0</v>
      </c>
      <c r="R806" s="189">
        <f t="shared" si="187"/>
        <v>0</v>
      </c>
      <c r="S806" s="191">
        <f t="shared" si="188"/>
        <v>0</v>
      </c>
      <c r="T806" s="191">
        <f t="shared" si="188"/>
        <v>0</v>
      </c>
    </row>
    <row r="807" spans="1:20" ht="12" customHeight="1" x14ac:dyDescent="0.25">
      <c r="A807" s="170" t="s">
        <v>1427</v>
      </c>
      <c r="B807" s="177">
        <v>509833</v>
      </c>
      <c r="C807" s="178">
        <v>147263.33000000002</v>
      </c>
      <c r="D807" s="179">
        <v>15.475678840075121</v>
      </c>
      <c r="E807" s="179">
        <v>2.8734240900297441</v>
      </c>
      <c r="F807" s="180"/>
      <c r="G807" s="166">
        <f t="shared" si="180"/>
        <v>0</v>
      </c>
      <c r="H807" s="166">
        <f t="shared" si="181"/>
        <v>0</v>
      </c>
      <c r="I807" s="166">
        <f t="shared" si="182"/>
        <v>0</v>
      </c>
      <c r="J807" s="166">
        <f t="shared" si="179"/>
        <v>0</v>
      </c>
      <c r="L807" s="189">
        <f t="shared" si="183"/>
        <v>0</v>
      </c>
      <c r="M807" s="191">
        <f t="shared" si="184"/>
        <v>0</v>
      </c>
      <c r="N807" s="191">
        <f t="shared" si="184"/>
        <v>0</v>
      </c>
      <c r="O807" s="189">
        <f t="shared" si="185"/>
        <v>0</v>
      </c>
      <c r="P807" s="191">
        <f t="shared" si="186"/>
        <v>0</v>
      </c>
      <c r="Q807" s="191">
        <f t="shared" si="186"/>
        <v>0</v>
      </c>
      <c r="R807" s="189">
        <f t="shared" si="187"/>
        <v>0</v>
      </c>
      <c r="S807" s="191">
        <f t="shared" si="188"/>
        <v>0</v>
      </c>
      <c r="T807" s="191">
        <f t="shared" si="188"/>
        <v>0</v>
      </c>
    </row>
    <row r="808" spans="1:20" ht="12" customHeight="1" x14ac:dyDescent="0.25">
      <c r="A808" s="170" t="s">
        <v>1428</v>
      </c>
      <c r="B808" s="177">
        <v>509850</v>
      </c>
      <c r="C808" s="178">
        <v>1704193.62</v>
      </c>
      <c r="D808" s="179">
        <v>5.8951147816173606</v>
      </c>
      <c r="E808" s="179">
        <v>34.443996451529962</v>
      </c>
      <c r="F808" s="180"/>
      <c r="G808" s="166">
        <f t="shared" si="180"/>
        <v>0</v>
      </c>
      <c r="H808" s="166">
        <f t="shared" si="181"/>
        <v>1</v>
      </c>
      <c r="I808" s="166">
        <f t="shared" si="182"/>
        <v>0</v>
      </c>
      <c r="J808" s="166">
        <f t="shared" si="179"/>
        <v>1</v>
      </c>
      <c r="L808" s="189">
        <f t="shared" si="183"/>
        <v>0</v>
      </c>
      <c r="M808" s="191">
        <f t="shared" si="184"/>
        <v>0</v>
      </c>
      <c r="N808" s="191">
        <f t="shared" si="184"/>
        <v>0</v>
      </c>
      <c r="O808" s="189">
        <f t="shared" si="185"/>
        <v>1704193.62</v>
      </c>
      <c r="P808" s="191">
        <f t="shared" si="186"/>
        <v>5.8951147816173603E-2</v>
      </c>
      <c r="Q808" s="191">
        <f t="shared" si="186"/>
        <v>0.34443996451529962</v>
      </c>
      <c r="R808" s="189">
        <f t="shared" si="187"/>
        <v>0</v>
      </c>
      <c r="S808" s="191">
        <f t="shared" si="188"/>
        <v>0</v>
      </c>
      <c r="T808" s="191">
        <f t="shared" si="188"/>
        <v>0</v>
      </c>
    </row>
    <row r="809" spans="1:20" ht="12" customHeight="1" x14ac:dyDescent="0.25">
      <c r="A809" s="170" t="s">
        <v>1429</v>
      </c>
      <c r="B809" s="177">
        <v>509868</v>
      </c>
      <c r="C809" s="178">
        <v>5814852.04</v>
      </c>
      <c r="D809" s="179">
        <v>0</v>
      </c>
      <c r="E809" s="179">
        <v>0.23535491369097672</v>
      </c>
      <c r="F809" s="180"/>
      <c r="G809" s="166">
        <f t="shared" si="180"/>
        <v>0</v>
      </c>
      <c r="H809" s="166">
        <f t="shared" si="181"/>
        <v>0</v>
      </c>
      <c r="I809" s="166">
        <f t="shared" si="182"/>
        <v>0</v>
      </c>
      <c r="J809" s="166">
        <f t="shared" si="179"/>
        <v>0</v>
      </c>
      <c r="L809" s="189">
        <f t="shared" si="183"/>
        <v>0</v>
      </c>
      <c r="M809" s="191">
        <f t="shared" si="184"/>
        <v>0</v>
      </c>
      <c r="N809" s="191">
        <f t="shared" si="184"/>
        <v>0</v>
      </c>
      <c r="O809" s="189">
        <f t="shared" si="185"/>
        <v>0</v>
      </c>
      <c r="P809" s="191">
        <f t="shared" si="186"/>
        <v>0</v>
      </c>
      <c r="Q809" s="191">
        <f t="shared" si="186"/>
        <v>0</v>
      </c>
      <c r="R809" s="189">
        <f t="shared" si="187"/>
        <v>0</v>
      </c>
      <c r="S809" s="191">
        <f t="shared" si="188"/>
        <v>0</v>
      </c>
      <c r="T809" s="191">
        <f t="shared" si="188"/>
        <v>0</v>
      </c>
    </row>
    <row r="810" spans="1:20" ht="12" customHeight="1" x14ac:dyDescent="0.25">
      <c r="A810" s="170" t="s">
        <v>1225</v>
      </c>
      <c r="B810" s="177">
        <v>509876</v>
      </c>
      <c r="C810" s="178">
        <v>2446128.3099999996</v>
      </c>
      <c r="D810" s="179">
        <v>40.646839985266354</v>
      </c>
      <c r="E810" s="179">
        <v>1.5058188014675324</v>
      </c>
      <c r="F810" s="180"/>
      <c r="G810" s="166">
        <f t="shared" si="180"/>
        <v>0</v>
      </c>
      <c r="H810" s="166">
        <f t="shared" si="181"/>
        <v>0</v>
      </c>
      <c r="I810" s="166">
        <f t="shared" si="182"/>
        <v>0</v>
      </c>
      <c r="J810" s="166">
        <f t="shared" si="179"/>
        <v>0</v>
      </c>
      <c r="L810" s="189">
        <f t="shared" si="183"/>
        <v>0</v>
      </c>
      <c r="M810" s="191">
        <f t="shared" si="184"/>
        <v>0</v>
      </c>
      <c r="N810" s="191">
        <f t="shared" si="184"/>
        <v>0</v>
      </c>
      <c r="O810" s="189">
        <f t="shared" si="185"/>
        <v>0</v>
      </c>
      <c r="P810" s="191">
        <f t="shared" si="186"/>
        <v>0</v>
      </c>
      <c r="Q810" s="191">
        <f t="shared" si="186"/>
        <v>0</v>
      </c>
      <c r="R810" s="189">
        <f t="shared" si="187"/>
        <v>0</v>
      </c>
      <c r="S810" s="191">
        <f t="shared" si="188"/>
        <v>0</v>
      </c>
      <c r="T810" s="191">
        <f t="shared" si="188"/>
        <v>0</v>
      </c>
    </row>
    <row r="811" spans="1:20" ht="12" customHeight="1" x14ac:dyDescent="0.25">
      <c r="A811" s="170" t="s">
        <v>1430</v>
      </c>
      <c r="B811" s="177">
        <v>509884</v>
      </c>
      <c r="C811" s="178">
        <v>2050659.22</v>
      </c>
      <c r="D811" s="179">
        <v>0</v>
      </c>
      <c r="E811" s="179">
        <v>0</v>
      </c>
      <c r="F811" s="180"/>
      <c r="G811" s="166">
        <f t="shared" si="180"/>
        <v>0</v>
      </c>
      <c r="H811" s="166">
        <f t="shared" si="181"/>
        <v>0</v>
      </c>
      <c r="I811" s="166">
        <f t="shared" si="182"/>
        <v>0</v>
      </c>
      <c r="J811" s="166">
        <f t="shared" si="179"/>
        <v>0</v>
      </c>
      <c r="L811" s="189">
        <f t="shared" si="183"/>
        <v>0</v>
      </c>
      <c r="M811" s="191">
        <f t="shared" si="184"/>
        <v>0</v>
      </c>
      <c r="N811" s="191">
        <f t="shared" si="184"/>
        <v>0</v>
      </c>
      <c r="O811" s="189">
        <f t="shared" si="185"/>
        <v>0</v>
      </c>
      <c r="P811" s="191">
        <f t="shared" si="186"/>
        <v>0</v>
      </c>
      <c r="Q811" s="191">
        <f t="shared" si="186"/>
        <v>0</v>
      </c>
      <c r="R811" s="189">
        <f t="shared" si="187"/>
        <v>0</v>
      </c>
      <c r="S811" s="191">
        <f t="shared" si="188"/>
        <v>0</v>
      </c>
      <c r="T811" s="191">
        <f t="shared" si="188"/>
        <v>0</v>
      </c>
    </row>
    <row r="812" spans="1:20" ht="12" customHeight="1" x14ac:dyDescent="0.25">
      <c r="A812" s="170" t="s">
        <v>1431</v>
      </c>
      <c r="B812" s="177">
        <v>509892</v>
      </c>
      <c r="C812" s="178">
        <v>1015179.19</v>
      </c>
      <c r="D812" s="179">
        <v>20.686003226681589</v>
      </c>
      <c r="E812" s="179">
        <v>0.92494212770456807</v>
      </c>
      <c r="F812" s="180"/>
      <c r="G812" s="166">
        <f t="shared" si="180"/>
        <v>0</v>
      </c>
      <c r="H812" s="166">
        <f t="shared" si="181"/>
        <v>0</v>
      </c>
      <c r="I812" s="166">
        <f t="shared" si="182"/>
        <v>0</v>
      </c>
      <c r="J812" s="166">
        <f t="shared" si="179"/>
        <v>0</v>
      </c>
      <c r="L812" s="189">
        <f t="shared" si="183"/>
        <v>0</v>
      </c>
      <c r="M812" s="191">
        <f t="shared" si="184"/>
        <v>0</v>
      </c>
      <c r="N812" s="191">
        <f t="shared" si="184"/>
        <v>0</v>
      </c>
      <c r="O812" s="189">
        <f t="shared" si="185"/>
        <v>0</v>
      </c>
      <c r="P812" s="191">
        <f t="shared" si="186"/>
        <v>0</v>
      </c>
      <c r="Q812" s="191">
        <f t="shared" si="186"/>
        <v>0</v>
      </c>
      <c r="R812" s="189">
        <f t="shared" si="187"/>
        <v>0</v>
      </c>
      <c r="S812" s="191">
        <f t="shared" si="188"/>
        <v>0</v>
      </c>
      <c r="T812" s="191">
        <f t="shared" si="188"/>
        <v>0</v>
      </c>
    </row>
    <row r="813" spans="1:20" ht="12" customHeight="1" x14ac:dyDescent="0.25">
      <c r="A813" s="170" t="s">
        <v>1432</v>
      </c>
      <c r="B813" s="177">
        <v>509906</v>
      </c>
      <c r="C813" s="178">
        <v>2020361.9100000001</v>
      </c>
      <c r="D813" s="179">
        <v>0</v>
      </c>
      <c r="E813" s="179">
        <v>1.3662700659408094</v>
      </c>
      <c r="F813" s="180"/>
      <c r="G813" s="166">
        <f t="shared" si="180"/>
        <v>0</v>
      </c>
      <c r="H813" s="166">
        <f t="shared" si="181"/>
        <v>0</v>
      </c>
      <c r="I813" s="166">
        <f t="shared" si="182"/>
        <v>0</v>
      </c>
      <c r="J813" s="166">
        <f t="shared" si="179"/>
        <v>0</v>
      </c>
      <c r="L813" s="189">
        <f t="shared" si="183"/>
        <v>0</v>
      </c>
      <c r="M813" s="191">
        <f t="shared" si="184"/>
        <v>0</v>
      </c>
      <c r="N813" s="191">
        <f t="shared" si="184"/>
        <v>0</v>
      </c>
      <c r="O813" s="189">
        <f t="shared" si="185"/>
        <v>0</v>
      </c>
      <c r="P813" s="191">
        <f t="shared" si="186"/>
        <v>0</v>
      </c>
      <c r="Q813" s="191">
        <f t="shared" si="186"/>
        <v>0</v>
      </c>
      <c r="R813" s="189">
        <f t="shared" si="187"/>
        <v>0</v>
      </c>
      <c r="S813" s="191">
        <f t="shared" si="188"/>
        <v>0</v>
      </c>
      <c r="T813" s="191">
        <f t="shared" si="188"/>
        <v>0</v>
      </c>
    </row>
    <row r="814" spans="1:20" ht="12" customHeight="1" x14ac:dyDescent="0.25">
      <c r="A814" s="170" t="s">
        <v>1433</v>
      </c>
      <c r="B814" s="177">
        <v>509914</v>
      </c>
      <c r="C814" s="178">
        <v>2178811.54</v>
      </c>
      <c r="D814" s="179">
        <v>0</v>
      </c>
      <c r="E814" s="179">
        <v>0.54034411805988503</v>
      </c>
      <c r="F814" s="180"/>
      <c r="G814" s="166">
        <f t="shared" si="180"/>
        <v>0</v>
      </c>
      <c r="H814" s="166">
        <f t="shared" si="181"/>
        <v>0</v>
      </c>
      <c r="I814" s="166">
        <f t="shared" si="182"/>
        <v>0</v>
      </c>
      <c r="J814" s="166">
        <f t="shared" si="179"/>
        <v>0</v>
      </c>
      <c r="L814" s="189">
        <f t="shared" si="183"/>
        <v>0</v>
      </c>
      <c r="M814" s="191">
        <f t="shared" si="184"/>
        <v>0</v>
      </c>
      <c r="N814" s="191">
        <f t="shared" si="184"/>
        <v>0</v>
      </c>
      <c r="O814" s="189">
        <f t="shared" si="185"/>
        <v>0</v>
      </c>
      <c r="P814" s="191">
        <f t="shared" si="186"/>
        <v>0</v>
      </c>
      <c r="Q814" s="191">
        <f t="shared" si="186"/>
        <v>0</v>
      </c>
      <c r="R814" s="189">
        <f t="shared" si="187"/>
        <v>0</v>
      </c>
      <c r="S814" s="191">
        <f t="shared" si="188"/>
        <v>0</v>
      </c>
      <c r="T814" s="191">
        <f t="shared" si="188"/>
        <v>0</v>
      </c>
    </row>
    <row r="815" spans="1:20" ht="12" customHeight="1" x14ac:dyDescent="0.25">
      <c r="A815" s="170" t="s">
        <v>1434</v>
      </c>
      <c r="B815" s="177">
        <v>509922</v>
      </c>
      <c r="C815" s="178">
        <v>312624.28999999998</v>
      </c>
      <c r="D815" s="179">
        <v>49.224367690687117</v>
      </c>
      <c r="E815" s="179">
        <v>8.8518393756288102E-2</v>
      </c>
      <c r="F815" s="180"/>
      <c r="G815" s="166">
        <f t="shared" si="180"/>
        <v>0</v>
      </c>
      <c r="H815" s="166">
        <f t="shared" si="181"/>
        <v>0</v>
      </c>
      <c r="I815" s="166">
        <f t="shared" si="182"/>
        <v>0</v>
      </c>
      <c r="J815" s="166">
        <f t="shared" si="179"/>
        <v>0</v>
      </c>
      <c r="L815" s="189">
        <f t="shared" si="183"/>
        <v>0</v>
      </c>
      <c r="M815" s="191">
        <f t="shared" si="184"/>
        <v>0</v>
      </c>
      <c r="N815" s="191">
        <f t="shared" si="184"/>
        <v>0</v>
      </c>
      <c r="O815" s="189">
        <f t="shared" si="185"/>
        <v>0</v>
      </c>
      <c r="P815" s="191">
        <f t="shared" si="186"/>
        <v>0</v>
      </c>
      <c r="Q815" s="191">
        <f t="shared" si="186"/>
        <v>0</v>
      </c>
      <c r="R815" s="189">
        <f t="shared" si="187"/>
        <v>0</v>
      </c>
      <c r="S815" s="191">
        <f t="shared" si="188"/>
        <v>0</v>
      </c>
      <c r="T815" s="191">
        <f t="shared" si="188"/>
        <v>0</v>
      </c>
    </row>
    <row r="816" spans="1:20" ht="12" customHeight="1" x14ac:dyDescent="0.25">
      <c r="A816" s="170" t="s">
        <v>1435</v>
      </c>
      <c r="B816" s="177">
        <v>509931</v>
      </c>
      <c r="C816" s="178">
        <v>1696881.59</v>
      </c>
      <c r="D816" s="179">
        <v>5.8931614018023227E-9</v>
      </c>
      <c r="E816" s="179">
        <v>0.49877375356520903</v>
      </c>
      <c r="F816" s="180"/>
      <c r="G816" s="166">
        <f t="shared" si="180"/>
        <v>0</v>
      </c>
      <c r="H816" s="166">
        <f t="shared" si="181"/>
        <v>0</v>
      </c>
      <c r="I816" s="166">
        <f t="shared" si="182"/>
        <v>0</v>
      </c>
      <c r="J816" s="166">
        <f t="shared" si="179"/>
        <v>0</v>
      </c>
      <c r="L816" s="189">
        <f t="shared" si="183"/>
        <v>0</v>
      </c>
      <c r="M816" s="191">
        <f t="shared" si="184"/>
        <v>0</v>
      </c>
      <c r="N816" s="191">
        <f t="shared" si="184"/>
        <v>0</v>
      </c>
      <c r="O816" s="189">
        <f t="shared" si="185"/>
        <v>0</v>
      </c>
      <c r="P816" s="191">
        <f t="shared" si="186"/>
        <v>0</v>
      </c>
      <c r="Q816" s="191">
        <f t="shared" si="186"/>
        <v>0</v>
      </c>
      <c r="R816" s="189">
        <f t="shared" si="187"/>
        <v>0</v>
      </c>
      <c r="S816" s="191">
        <f t="shared" si="188"/>
        <v>0</v>
      </c>
      <c r="T816" s="191">
        <f t="shared" si="188"/>
        <v>0</v>
      </c>
    </row>
    <row r="817" spans="1:20" ht="12" customHeight="1" x14ac:dyDescent="0.25">
      <c r="A817" s="170" t="s">
        <v>1436</v>
      </c>
      <c r="B817" s="177">
        <v>509949</v>
      </c>
      <c r="C817" s="178">
        <v>213832.15000000002</v>
      </c>
      <c r="D817" s="179">
        <v>20.180884866938857</v>
      </c>
      <c r="E817" s="179">
        <v>44.352685038241439</v>
      </c>
      <c r="F817" s="180"/>
      <c r="G817" s="166">
        <f t="shared" si="180"/>
        <v>0</v>
      </c>
      <c r="H817" s="166">
        <f t="shared" si="181"/>
        <v>1</v>
      </c>
      <c r="I817" s="166">
        <f t="shared" si="182"/>
        <v>0</v>
      </c>
      <c r="J817" s="166">
        <f t="shared" si="179"/>
        <v>1</v>
      </c>
      <c r="L817" s="189">
        <f t="shared" si="183"/>
        <v>0</v>
      </c>
      <c r="M817" s="191">
        <f t="shared" si="184"/>
        <v>0</v>
      </c>
      <c r="N817" s="191">
        <f t="shared" si="184"/>
        <v>0</v>
      </c>
      <c r="O817" s="189">
        <f t="shared" si="185"/>
        <v>213832.15000000002</v>
      </c>
      <c r="P817" s="191">
        <f t="shared" si="186"/>
        <v>0.20180884866938859</v>
      </c>
      <c r="Q817" s="191">
        <f t="shared" si="186"/>
        <v>0.44352685038241441</v>
      </c>
      <c r="R817" s="189">
        <f t="shared" si="187"/>
        <v>0</v>
      </c>
      <c r="S817" s="191">
        <f t="shared" si="188"/>
        <v>0</v>
      </c>
      <c r="T817" s="191">
        <f t="shared" si="188"/>
        <v>0</v>
      </c>
    </row>
    <row r="818" spans="1:20" ht="12" customHeight="1" x14ac:dyDescent="0.25">
      <c r="A818" s="170" t="s">
        <v>1437</v>
      </c>
      <c r="B818" s="177">
        <v>509957</v>
      </c>
      <c r="C818" s="178">
        <v>1100842.6200000001</v>
      </c>
      <c r="D818" s="179">
        <v>37.100671120454983</v>
      </c>
      <c r="E818" s="179">
        <v>6.3385064070284631</v>
      </c>
      <c r="F818" s="180"/>
      <c r="G818" s="166">
        <f t="shared" si="180"/>
        <v>0</v>
      </c>
      <c r="H818" s="166">
        <f t="shared" si="181"/>
        <v>0</v>
      </c>
      <c r="I818" s="166">
        <f t="shared" si="182"/>
        <v>0</v>
      </c>
      <c r="J818" s="166">
        <f t="shared" si="179"/>
        <v>0</v>
      </c>
      <c r="L818" s="189">
        <f t="shared" si="183"/>
        <v>0</v>
      </c>
      <c r="M818" s="191">
        <f t="shared" si="184"/>
        <v>0</v>
      </c>
      <c r="N818" s="191">
        <f t="shared" si="184"/>
        <v>0</v>
      </c>
      <c r="O818" s="189">
        <f t="shared" si="185"/>
        <v>0</v>
      </c>
      <c r="P818" s="191">
        <f t="shared" si="186"/>
        <v>0</v>
      </c>
      <c r="Q818" s="191">
        <f t="shared" si="186"/>
        <v>0</v>
      </c>
      <c r="R818" s="189">
        <f t="shared" si="187"/>
        <v>0</v>
      </c>
      <c r="S818" s="191">
        <f t="shared" si="188"/>
        <v>0</v>
      </c>
      <c r="T818" s="191">
        <f t="shared" si="188"/>
        <v>0</v>
      </c>
    </row>
    <row r="819" spans="1:20" ht="12" customHeight="1" x14ac:dyDescent="0.25">
      <c r="A819" s="170" t="s">
        <v>1438</v>
      </c>
      <c r="B819" s="177">
        <v>509965</v>
      </c>
      <c r="C819" s="178">
        <v>33246.160000000003</v>
      </c>
      <c r="D819" s="179">
        <v>0</v>
      </c>
      <c r="E819" s="179">
        <v>0</v>
      </c>
      <c r="F819" s="180"/>
      <c r="G819" s="166">
        <f t="shared" si="180"/>
        <v>0</v>
      </c>
      <c r="H819" s="166">
        <f t="shared" si="181"/>
        <v>0</v>
      </c>
      <c r="I819" s="166">
        <f t="shared" si="182"/>
        <v>0</v>
      </c>
      <c r="J819" s="166">
        <f t="shared" si="179"/>
        <v>0</v>
      </c>
      <c r="L819" s="189">
        <f t="shared" si="183"/>
        <v>0</v>
      </c>
      <c r="M819" s="191">
        <f t="shared" si="184"/>
        <v>0</v>
      </c>
      <c r="N819" s="191">
        <f t="shared" si="184"/>
        <v>0</v>
      </c>
      <c r="O819" s="189">
        <f t="shared" si="185"/>
        <v>0</v>
      </c>
      <c r="P819" s="191">
        <f t="shared" si="186"/>
        <v>0</v>
      </c>
      <c r="Q819" s="191">
        <f t="shared" si="186"/>
        <v>0</v>
      </c>
      <c r="R819" s="189">
        <f t="shared" si="187"/>
        <v>0</v>
      </c>
      <c r="S819" s="191">
        <f t="shared" si="188"/>
        <v>0</v>
      </c>
      <c r="T819" s="191">
        <f t="shared" si="188"/>
        <v>0</v>
      </c>
    </row>
    <row r="820" spans="1:20" ht="12" customHeight="1" x14ac:dyDescent="0.25">
      <c r="A820" s="170" t="s">
        <v>1439</v>
      </c>
      <c r="B820" s="177">
        <v>509973</v>
      </c>
      <c r="C820" s="178">
        <v>275547.73</v>
      </c>
      <c r="D820" s="179">
        <v>21.774811935485733</v>
      </c>
      <c r="E820" s="179">
        <v>38.22877437604005</v>
      </c>
      <c r="F820" s="180"/>
      <c r="G820" s="166">
        <f t="shared" si="180"/>
        <v>0</v>
      </c>
      <c r="H820" s="166">
        <f t="shared" si="181"/>
        <v>1</v>
      </c>
      <c r="I820" s="166">
        <f t="shared" si="182"/>
        <v>0</v>
      </c>
      <c r="J820" s="166">
        <f t="shared" si="179"/>
        <v>1</v>
      </c>
      <c r="L820" s="189">
        <f t="shared" si="183"/>
        <v>0</v>
      </c>
      <c r="M820" s="191">
        <f t="shared" si="184"/>
        <v>0</v>
      </c>
      <c r="N820" s="191">
        <f t="shared" si="184"/>
        <v>0</v>
      </c>
      <c r="O820" s="189">
        <f t="shared" si="185"/>
        <v>275547.73</v>
      </c>
      <c r="P820" s="191">
        <f t="shared" si="186"/>
        <v>0.21774811935485733</v>
      </c>
      <c r="Q820" s="191">
        <f t="shared" si="186"/>
        <v>0.38228774376040048</v>
      </c>
      <c r="R820" s="189">
        <f t="shared" si="187"/>
        <v>0</v>
      </c>
      <c r="S820" s="191">
        <f t="shared" si="188"/>
        <v>0</v>
      </c>
      <c r="T820" s="191">
        <f t="shared" si="188"/>
        <v>0</v>
      </c>
    </row>
    <row r="821" spans="1:20" ht="12" customHeight="1" x14ac:dyDescent="0.25">
      <c r="A821" s="170" t="s">
        <v>1440</v>
      </c>
      <c r="B821" s="177">
        <v>509981</v>
      </c>
      <c r="C821" s="178">
        <v>557521.62</v>
      </c>
      <c r="D821" s="179">
        <v>24.22843619947869</v>
      </c>
      <c r="E821" s="179">
        <v>3.6928451312793928</v>
      </c>
      <c r="F821" s="180"/>
      <c r="G821" s="166">
        <f t="shared" si="180"/>
        <v>0</v>
      </c>
      <c r="H821" s="166">
        <f t="shared" si="181"/>
        <v>0</v>
      </c>
      <c r="I821" s="166">
        <f t="shared" si="182"/>
        <v>0</v>
      </c>
      <c r="J821" s="166">
        <f t="shared" si="179"/>
        <v>0</v>
      </c>
      <c r="L821" s="189">
        <f t="shared" si="183"/>
        <v>0</v>
      </c>
      <c r="M821" s="191">
        <f t="shared" si="184"/>
        <v>0</v>
      </c>
      <c r="N821" s="191">
        <f t="shared" si="184"/>
        <v>0</v>
      </c>
      <c r="O821" s="189">
        <f t="shared" si="185"/>
        <v>0</v>
      </c>
      <c r="P821" s="191">
        <f t="shared" si="186"/>
        <v>0</v>
      </c>
      <c r="Q821" s="191">
        <f t="shared" si="186"/>
        <v>0</v>
      </c>
      <c r="R821" s="189">
        <f t="shared" si="187"/>
        <v>0</v>
      </c>
      <c r="S821" s="191">
        <f t="shared" si="188"/>
        <v>0</v>
      </c>
      <c r="T821" s="191">
        <f t="shared" si="188"/>
        <v>0</v>
      </c>
    </row>
    <row r="822" spans="1:20" ht="12" customHeight="1" x14ac:dyDescent="0.25">
      <c r="A822" s="170" t="s">
        <v>1441</v>
      </c>
      <c r="B822" s="177">
        <v>509990</v>
      </c>
      <c r="C822" s="178">
        <v>35452.949999999997</v>
      </c>
      <c r="D822" s="179">
        <v>0</v>
      </c>
      <c r="E822" s="179">
        <v>0</v>
      </c>
      <c r="F822" s="180"/>
      <c r="G822" s="166">
        <f t="shared" si="180"/>
        <v>0</v>
      </c>
      <c r="H822" s="166">
        <f t="shared" si="181"/>
        <v>0</v>
      </c>
      <c r="I822" s="166">
        <f t="shared" si="182"/>
        <v>0</v>
      </c>
      <c r="J822" s="166">
        <f t="shared" si="179"/>
        <v>0</v>
      </c>
      <c r="L822" s="189">
        <f t="shared" si="183"/>
        <v>0</v>
      </c>
      <c r="M822" s="191">
        <f t="shared" si="184"/>
        <v>0</v>
      </c>
      <c r="N822" s="191">
        <f t="shared" si="184"/>
        <v>0</v>
      </c>
      <c r="O822" s="189">
        <f t="shared" si="185"/>
        <v>0</v>
      </c>
      <c r="P822" s="191">
        <f t="shared" si="186"/>
        <v>0</v>
      </c>
      <c r="Q822" s="191">
        <f t="shared" si="186"/>
        <v>0</v>
      </c>
      <c r="R822" s="189">
        <f t="shared" si="187"/>
        <v>0</v>
      </c>
      <c r="S822" s="191">
        <f t="shared" si="188"/>
        <v>0</v>
      </c>
      <c r="T822" s="191">
        <f t="shared" si="188"/>
        <v>0</v>
      </c>
    </row>
    <row r="823" spans="1:20" ht="12" customHeight="1" x14ac:dyDescent="0.25">
      <c r="A823" s="170" t="s">
        <v>1442</v>
      </c>
      <c r="B823" s="177">
        <v>510009</v>
      </c>
      <c r="C823" s="178">
        <v>135076.17000000001</v>
      </c>
      <c r="D823" s="179">
        <v>8.8785460825547524</v>
      </c>
      <c r="E823" s="179">
        <v>60.138661023628373</v>
      </c>
      <c r="F823" s="180"/>
      <c r="G823" s="166">
        <f t="shared" si="180"/>
        <v>0</v>
      </c>
      <c r="H823" s="166">
        <f t="shared" si="181"/>
        <v>1</v>
      </c>
      <c r="I823" s="166">
        <f t="shared" si="182"/>
        <v>0</v>
      </c>
      <c r="J823" s="166">
        <f t="shared" si="179"/>
        <v>1</v>
      </c>
      <c r="L823" s="189">
        <f t="shared" si="183"/>
        <v>0</v>
      </c>
      <c r="M823" s="191">
        <f t="shared" si="184"/>
        <v>0</v>
      </c>
      <c r="N823" s="191">
        <f t="shared" si="184"/>
        <v>0</v>
      </c>
      <c r="O823" s="189">
        <f t="shared" si="185"/>
        <v>135076.17000000001</v>
      </c>
      <c r="P823" s="191">
        <f t="shared" si="186"/>
        <v>8.878546082554753E-2</v>
      </c>
      <c r="Q823" s="191">
        <f t="shared" si="186"/>
        <v>0.6013866102362837</v>
      </c>
      <c r="R823" s="189">
        <f t="shared" si="187"/>
        <v>0</v>
      </c>
      <c r="S823" s="191">
        <f t="shared" si="188"/>
        <v>0</v>
      </c>
      <c r="T823" s="191">
        <f t="shared" si="188"/>
        <v>0</v>
      </c>
    </row>
    <row r="824" spans="1:20" ht="12" customHeight="1" x14ac:dyDescent="0.25">
      <c r="A824" s="170" t="s">
        <v>1443</v>
      </c>
      <c r="B824" s="177">
        <v>510017</v>
      </c>
      <c r="C824" s="178">
        <v>410861.54</v>
      </c>
      <c r="D824" s="179">
        <v>7.3431063905373087E-2</v>
      </c>
      <c r="E824" s="179">
        <v>0</v>
      </c>
      <c r="F824" s="180"/>
      <c r="G824" s="166">
        <f t="shared" si="180"/>
        <v>0</v>
      </c>
      <c r="H824" s="166">
        <f t="shared" si="181"/>
        <v>0</v>
      </c>
      <c r="I824" s="166">
        <f t="shared" si="182"/>
        <v>0</v>
      </c>
      <c r="J824" s="166">
        <f t="shared" si="179"/>
        <v>0</v>
      </c>
      <c r="L824" s="189">
        <f t="shared" si="183"/>
        <v>0</v>
      </c>
      <c r="M824" s="191">
        <f t="shared" si="184"/>
        <v>0</v>
      </c>
      <c r="N824" s="191">
        <f t="shared" si="184"/>
        <v>0</v>
      </c>
      <c r="O824" s="189">
        <f t="shared" si="185"/>
        <v>0</v>
      </c>
      <c r="P824" s="191">
        <f t="shared" si="186"/>
        <v>0</v>
      </c>
      <c r="Q824" s="191">
        <f t="shared" si="186"/>
        <v>0</v>
      </c>
      <c r="R824" s="189">
        <f t="shared" si="187"/>
        <v>0</v>
      </c>
      <c r="S824" s="191">
        <f t="shared" si="188"/>
        <v>0</v>
      </c>
      <c r="T824" s="191">
        <f t="shared" si="188"/>
        <v>0</v>
      </c>
    </row>
    <row r="825" spans="1:20" ht="12" customHeight="1" x14ac:dyDescent="0.25">
      <c r="A825" s="170" t="s">
        <v>1444</v>
      </c>
      <c r="B825" s="177">
        <v>510025</v>
      </c>
      <c r="C825" s="178">
        <v>2790602.39</v>
      </c>
      <c r="D825" s="179">
        <v>4.671134105923274</v>
      </c>
      <c r="E825" s="179">
        <v>1.9648345531589686</v>
      </c>
      <c r="F825" s="180"/>
      <c r="G825" s="166">
        <f t="shared" si="180"/>
        <v>0</v>
      </c>
      <c r="H825" s="166">
        <f t="shared" si="181"/>
        <v>0</v>
      </c>
      <c r="I825" s="166">
        <f t="shared" si="182"/>
        <v>0</v>
      </c>
      <c r="J825" s="166">
        <f t="shared" si="179"/>
        <v>0</v>
      </c>
      <c r="L825" s="189">
        <f t="shared" si="183"/>
        <v>0</v>
      </c>
      <c r="M825" s="191">
        <f t="shared" si="184"/>
        <v>0</v>
      </c>
      <c r="N825" s="191">
        <f t="shared" si="184"/>
        <v>0</v>
      </c>
      <c r="O825" s="189">
        <f t="shared" si="185"/>
        <v>0</v>
      </c>
      <c r="P825" s="191">
        <f t="shared" si="186"/>
        <v>0</v>
      </c>
      <c r="Q825" s="191">
        <f t="shared" si="186"/>
        <v>0</v>
      </c>
      <c r="R825" s="189">
        <f t="shared" si="187"/>
        <v>0</v>
      </c>
      <c r="S825" s="191">
        <f t="shared" si="188"/>
        <v>0</v>
      </c>
      <c r="T825" s="191">
        <f t="shared" si="188"/>
        <v>0</v>
      </c>
    </row>
    <row r="826" spans="1:20" ht="12" customHeight="1" x14ac:dyDescent="0.25">
      <c r="A826" s="170" t="s">
        <v>1445</v>
      </c>
      <c r="B826" s="177">
        <v>510033</v>
      </c>
      <c r="C826" s="178">
        <v>1185257.1499999999</v>
      </c>
      <c r="D826" s="179">
        <v>1.1450350668629168</v>
      </c>
      <c r="E826" s="179">
        <v>1.3831766380822932</v>
      </c>
      <c r="F826" s="180"/>
      <c r="G826" s="166">
        <f t="shared" si="180"/>
        <v>0</v>
      </c>
      <c r="H826" s="166">
        <f t="shared" si="181"/>
        <v>0</v>
      </c>
      <c r="I826" s="166">
        <f t="shared" si="182"/>
        <v>0</v>
      </c>
      <c r="J826" s="166">
        <f t="shared" si="179"/>
        <v>0</v>
      </c>
      <c r="L826" s="189">
        <f t="shared" si="183"/>
        <v>0</v>
      </c>
      <c r="M826" s="191">
        <f t="shared" si="184"/>
        <v>0</v>
      </c>
      <c r="N826" s="191">
        <f t="shared" si="184"/>
        <v>0</v>
      </c>
      <c r="O826" s="189">
        <f t="shared" si="185"/>
        <v>0</v>
      </c>
      <c r="P826" s="191">
        <f t="shared" si="186"/>
        <v>0</v>
      </c>
      <c r="Q826" s="191">
        <f t="shared" si="186"/>
        <v>0</v>
      </c>
      <c r="R826" s="189">
        <f t="shared" si="187"/>
        <v>0</v>
      </c>
      <c r="S826" s="191">
        <f t="shared" si="188"/>
        <v>0</v>
      </c>
      <c r="T826" s="191">
        <f t="shared" si="188"/>
        <v>0</v>
      </c>
    </row>
    <row r="827" spans="1:20" ht="12" customHeight="1" x14ac:dyDescent="0.25">
      <c r="A827" s="170" t="s">
        <v>1446</v>
      </c>
      <c r="B827" s="177">
        <v>510041</v>
      </c>
      <c r="C827" s="178">
        <v>184183.89</v>
      </c>
      <c r="D827" s="179">
        <v>0</v>
      </c>
      <c r="E827" s="179">
        <v>3.009318567438227</v>
      </c>
      <c r="F827" s="180"/>
      <c r="G827" s="166">
        <f t="shared" si="180"/>
        <v>0</v>
      </c>
      <c r="H827" s="166">
        <f t="shared" si="181"/>
        <v>0</v>
      </c>
      <c r="I827" s="166">
        <f t="shared" si="182"/>
        <v>0</v>
      </c>
      <c r="J827" s="166">
        <f t="shared" si="179"/>
        <v>0</v>
      </c>
      <c r="L827" s="189">
        <f t="shared" si="183"/>
        <v>0</v>
      </c>
      <c r="M827" s="191">
        <f t="shared" si="184"/>
        <v>0</v>
      </c>
      <c r="N827" s="191">
        <f t="shared" si="184"/>
        <v>0</v>
      </c>
      <c r="O827" s="189">
        <f t="shared" si="185"/>
        <v>0</v>
      </c>
      <c r="P827" s="191">
        <f t="shared" si="186"/>
        <v>0</v>
      </c>
      <c r="Q827" s="191">
        <f t="shared" si="186"/>
        <v>0</v>
      </c>
      <c r="R827" s="189">
        <f t="shared" si="187"/>
        <v>0</v>
      </c>
      <c r="S827" s="191">
        <f t="shared" si="188"/>
        <v>0</v>
      </c>
      <c r="T827" s="191">
        <f t="shared" si="188"/>
        <v>0</v>
      </c>
    </row>
    <row r="828" spans="1:20" ht="12" customHeight="1" x14ac:dyDescent="0.25">
      <c r="A828" s="170" t="s">
        <v>1447</v>
      </c>
      <c r="B828" s="177">
        <v>510050</v>
      </c>
      <c r="C828" s="178">
        <v>697413.99</v>
      </c>
      <c r="D828" s="179">
        <v>32.90348534591341</v>
      </c>
      <c r="E828" s="179">
        <v>5.1609188396120356</v>
      </c>
      <c r="F828" s="180"/>
      <c r="G828" s="166">
        <f t="shared" si="180"/>
        <v>0</v>
      </c>
      <c r="H828" s="166">
        <f t="shared" si="181"/>
        <v>0</v>
      </c>
      <c r="I828" s="166">
        <f t="shared" si="182"/>
        <v>0</v>
      </c>
      <c r="J828" s="166">
        <f t="shared" si="179"/>
        <v>0</v>
      </c>
      <c r="L828" s="189">
        <f t="shared" si="183"/>
        <v>0</v>
      </c>
      <c r="M828" s="191">
        <f t="shared" si="184"/>
        <v>0</v>
      </c>
      <c r="N828" s="191">
        <f t="shared" si="184"/>
        <v>0</v>
      </c>
      <c r="O828" s="189">
        <f t="shared" si="185"/>
        <v>0</v>
      </c>
      <c r="P828" s="191">
        <f t="shared" si="186"/>
        <v>0</v>
      </c>
      <c r="Q828" s="191">
        <f t="shared" si="186"/>
        <v>0</v>
      </c>
      <c r="R828" s="189">
        <f t="shared" si="187"/>
        <v>0</v>
      </c>
      <c r="S828" s="191">
        <f t="shared" si="188"/>
        <v>0</v>
      </c>
      <c r="T828" s="191">
        <f t="shared" si="188"/>
        <v>0</v>
      </c>
    </row>
    <row r="829" spans="1:20" ht="12" customHeight="1" x14ac:dyDescent="0.25">
      <c r="A829" s="170" t="s">
        <v>1448</v>
      </c>
      <c r="B829" s="177">
        <v>510076</v>
      </c>
      <c r="C829" s="178">
        <v>589503.71000000008</v>
      </c>
      <c r="D829" s="179">
        <v>0</v>
      </c>
      <c r="E829" s="179">
        <v>0</v>
      </c>
      <c r="F829" s="180"/>
      <c r="G829" s="166">
        <f t="shared" si="180"/>
        <v>0</v>
      </c>
      <c r="H829" s="166">
        <f t="shared" si="181"/>
        <v>0</v>
      </c>
      <c r="I829" s="166">
        <f t="shared" si="182"/>
        <v>0</v>
      </c>
      <c r="J829" s="166">
        <f t="shared" si="179"/>
        <v>0</v>
      </c>
      <c r="L829" s="189">
        <f t="shared" si="183"/>
        <v>0</v>
      </c>
      <c r="M829" s="191">
        <f t="shared" si="184"/>
        <v>0</v>
      </c>
      <c r="N829" s="191">
        <f t="shared" si="184"/>
        <v>0</v>
      </c>
      <c r="O829" s="189">
        <f t="shared" si="185"/>
        <v>0</v>
      </c>
      <c r="P829" s="191">
        <f t="shared" si="186"/>
        <v>0</v>
      </c>
      <c r="Q829" s="191">
        <f t="shared" si="186"/>
        <v>0</v>
      </c>
      <c r="R829" s="189">
        <f t="shared" si="187"/>
        <v>0</v>
      </c>
      <c r="S829" s="191">
        <f t="shared" si="188"/>
        <v>0</v>
      </c>
      <c r="T829" s="191">
        <f t="shared" si="188"/>
        <v>0</v>
      </c>
    </row>
    <row r="830" spans="1:20" ht="12" customHeight="1" x14ac:dyDescent="0.25">
      <c r="A830" s="170" t="s">
        <v>1449</v>
      </c>
      <c r="B830" s="177">
        <v>510084</v>
      </c>
      <c r="C830" s="178">
        <v>187748.74</v>
      </c>
      <c r="D830" s="179">
        <v>32.87138438319213</v>
      </c>
      <c r="E830" s="179">
        <v>5.9567590173974008</v>
      </c>
      <c r="F830" s="180"/>
      <c r="G830" s="166">
        <f t="shared" si="180"/>
        <v>0</v>
      </c>
      <c r="H830" s="166">
        <f t="shared" si="181"/>
        <v>0</v>
      </c>
      <c r="I830" s="166">
        <f t="shared" si="182"/>
        <v>0</v>
      </c>
      <c r="J830" s="166">
        <f t="shared" si="179"/>
        <v>0</v>
      </c>
      <c r="L830" s="189">
        <f t="shared" si="183"/>
        <v>0</v>
      </c>
      <c r="M830" s="191">
        <f t="shared" si="184"/>
        <v>0</v>
      </c>
      <c r="N830" s="191">
        <f t="shared" si="184"/>
        <v>0</v>
      </c>
      <c r="O830" s="189">
        <f t="shared" si="185"/>
        <v>0</v>
      </c>
      <c r="P830" s="191">
        <f t="shared" si="186"/>
        <v>0</v>
      </c>
      <c r="Q830" s="191">
        <f t="shared" si="186"/>
        <v>0</v>
      </c>
      <c r="R830" s="189">
        <f t="shared" si="187"/>
        <v>0</v>
      </c>
      <c r="S830" s="191">
        <f t="shared" si="188"/>
        <v>0</v>
      </c>
      <c r="T830" s="191">
        <f t="shared" si="188"/>
        <v>0</v>
      </c>
    </row>
    <row r="831" spans="1:20" ht="12" customHeight="1" x14ac:dyDescent="0.25">
      <c r="A831" s="170" t="s">
        <v>1450</v>
      </c>
      <c r="B831" s="177">
        <v>510092</v>
      </c>
      <c r="C831" s="178">
        <v>278732.05</v>
      </c>
      <c r="D831" s="179">
        <v>2.6288795996011221</v>
      </c>
      <c r="E831" s="179">
        <v>1.8346401140450119</v>
      </c>
      <c r="F831" s="180"/>
      <c r="G831" s="166">
        <f t="shared" si="180"/>
        <v>0</v>
      </c>
      <c r="H831" s="166">
        <f t="shared" si="181"/>
        <v>0</v>
      </c>
      <c r="I831" s="166">
        <f t="shared" si="182"/>
        <v>0</v>
      </c>
      <c r="J831" s="166">
        <f t="shared" si="179"/>
        <v>0</v>
      </c>
      <c r="L831" s="189">
        <f t="shared" si="183"/>
        <v>0</v>
      </c>
      <c r="M831" s="191">
        <f t="shared" si="184"/>
        <v>0</v>
      </c>
      <c r="N831" s="191">
        <f t="shared" si="184"/>
        <v>0</v>
      </c>
      <c r="O831" s="189">
        <f t="shared" si="185"/>
        <v>0</v>
      </c>
      <c r="P831" s="191">
        <f t="shared" si="186"/>
        <v>0</v>
      </c>
      <c r="Q831" s="191">
        <f t="shared" si="186"/>
        <v>0</v>
      </c>
      <c r="R831" s="189">
        <f t="shared" si="187"/>
        <v>0</v>
      </c>
      <c r="S831" s="191">
        <f t="shared" si="188"/>
        <v>0</v>
      </c>
      <c r="T831" s="191">
        <f t="shared" si="188"/>
        <v>0</v>
      </c>
    </row>
    <row r="832" spans="1:20" ht="12" customHeight="1" x14ac:dyDescent="0.25">
      <c r="A832" s="170" t="s">
        <v>1451</v>
      </c>
      <c r="B832" s="177">
        <v>510106</v>
      </c>
      <c r="C832" s="178">
        <v>5202433.6300000008</v>
      </c>
      <c r="D832" s="179">
        <v>16.44047095705092</v>
      </c>
      <c r="E832" s="179">
        <v>15.716159938786184</v>
      </c>
      <c r="F832" s="180"/>
      <c r="G832" s="166">
        <f t="shared" si="180"/>
        <v>0</v>
      </c>
      <c r="H832" s="166">
        <f t="shared" si="181"/>
        <v>0</v>
      </c>
      <c r="I832" s="166">
        <f t="shared" si="182"/>
        <v>0</v>
      </c>
      <c r="J832" s="166">
        <f t="shared" si="179"/>
        <v>0</v>
      </c>
      <c r="L832" s="189">
        <f t="shared" si="183"/>
        <v>0</v>
      </c>
      <c r="M832" s="191">
        <f t="shared" si="184"/>
        <v>0</v>
      </c>
      <c r="N832" s="191">
        <f t="shared" si="184"/>
        <v>0</v>
      </c>
      <c r="O832" s="189">
        <f t="shared" si="185"/>
        <v>0</v>
      </c>
      <c r="P832" s="191">
        <f t="shared" si="186"/>
        <v>0</v>
      </c>
      <c r="Q832" s="191">
        <f t="shared" si="186"/>
        <v>0</v>
      </c>
      <c r="R832" s="189">
        <f t="shared" si="187"/>
        <v>0</v>
      </c>
      <c r="S832" s="191">
        <f t="shared" si="188"/>
        <v>0</v>
      </c>
      <c r="T832" s="191">
        <f t="shared" si="188"/>
        <v>0</v>
      </c>
    </row>
    <row r="833" spans="1:20" ht="12" customHeight="1" x14ac:dyDescent="0.25">
      <c r="A833" s="170" t="s">
        <v>1452</v>
      </c>
      <c r="B833" s="177">
        <v>510114</v>
      </c>
      <c r="C833" s="178">
        <v>5223528.75</v>
      </c>
      <c r="D833" s="179">
        <v>0</v>
      </c>
      <c r="E833" s="179">
        <v>1.2520509243870823</v>
      </c>
      <c r="F833" s="180"/>
      <c r="G833" s="166">
        <f t="shared" si="180"/>
        <v>0</v>
      </c>
      <c r="H833" s="166">
        <f t="shared" si="181"/>
        <v>0</v>
      </c>
      <c r="I833" s="166">
        <f t="shared" si="182"/>
        <v>0</v>
      </c>
      <c r="J833" s="166">
        <f t="shared" si="179"/>
        <v>0</v>
      </c>
      <c r="L833" s="189">
        <f t="shared" si="183"/>
        <v>0</v>
      </c>
      <c r="M833" s="191">
        <f t="shared" si="184"/>
        <v>0</v>
      </c>
      <c r="N833" s="191">
        <f t="shared" si="184"/>
        <v>0</v>
      </c>
      <c r="O833" s="189">
        <f t="shared" si="185"/>
        <v>0</v>
      </c>
      <c r="P833" s="191">
        <f t="shared" si="186"/>
        <v>0</v>
      </c>
      <c r="Q833" s="191">
        <f t="shared" si="186"/>
        <v>0</v>
      </c>
      <c r="R833" s="189">
        <f t="shared" si="187"/>
        <v>0</v>
      </c>
      <c r="S833" s="191">
        <f t="shared" si="188"/>
        <v>0</v>
      </c>
      <c r="T833" s="191">
        <f t="shared" si="188"/>
        <v>0</v>
      </c>
    </row>
    <row r="834" spans="1:20" ht="12" customHeight="1" x14ac:dyDescent="0.25">
      <c r="A834" s="170" t="s">
        <v>1453</v>
      </c>
      <c r="B834" s="177">
        <v>510149</v>
      </c>
      <c r="C834" s="178">
        <v>330411.77</v>
      </c>
      <c r="D834" s="179">
        <v>24.54607170924934</v>
      </c>
      <c r="E834" s="179">
        <v>5.2731172379240604E-2</v>
      </c>
      <c r="F834" s="180"/>
      <c r="G834" s="166">
        <f t="shared" si="180"/>
        <v>0</v>
      </c>
      <c r="H834" s="166">
        <f t="shared" si="181"/>
        <v>0</v>
      </c>
      <c r="I834" s="166">
        <f t="shared" si="182"/>
        <v>0</v>
      </c>
      <c r="J834" s="166">
        <f t="shared" si="179"/>
        <v>0</v>
      </c>
      <c r="L834" s="189">
        <f t="shared" si="183"/>
        <v>0</v>
      </c>
      <c r="M834" s="191">
        <f t="shared" si="184"/>
        <v>0</v>
      </c>
      <c r="N834" s="191">
        <f t="shared" si="184"/>
        <v>0</v>
      </c>
      <c r="O834" s="189">
        <f t="shared" si="185"/>
        <v>0</v>
      </c>
      <c r="P834" s="191">
        <f t="shared" si="186"/>
        <v>0</v>
      </c>
      <c r="Q834" s="191">
        <f t="shared" si="186"/>
        <v>0</v>
      </c>
      <c r="R834" s="189">
        <f t="shared" si="187"/>
        <v>0</v>
      </c>
      <c r="S834" s="191">
        <f t="shared" si="188"/>
        <v>0</v>
      </c>
      <c r="T834" s="191">
        <f t="shared" si="188"/>
        <v>0</v>
      </c>
    </row>
    <row r="835" spans="1:20" ht="12" customHeight="1" x14ac:dyDescent="0.25">
      <c r="A835" s="170" t="s">
        <v>1454</v>
      </c>
      <c r="B835" s="177">
        <v>510157</v>
      </c>
      <c r="C835" s="178">
        <v>670316.11</v>
      </c>
      <c r="D835" s="179">
        <v>13.426501117510064</v>
      </c>
      <c r="E835" s="179">
        <v>0</v>
      </c>
      <c r="F835" s="180"/>
      <c r="G835" s="166">
        <f t="shared" si="180"/>
        <v>0</v>
      </c>
      <c r="H835" s="166">
        <f t="shared" si="181"/>
        <v>0</v>
      </c>
      <c r="I835" s="166">
        <f t="shared" si="182"/>
        <v>0</v>
      </c>
      <c r="J835" s="166">
        <f t="shared" ref="J835:J898" si="189">IF(OR(AND(ISNUMBER(D835),D835&gt;=$D$1),AND(ISNUMBER(E835),E835&gt;=$E$1)),1,0)</f>
        <v>0</v>
      </c>
      <c r="L835" s="189">
        <f t="shared" si="183"/>
        <v>0</v>
      </c>
      <c r="M835" s="191">
        <f t="shared" si="184"/>
        <v>0</v>
      </c>
      <c r="N835" s="191">
        <f t="shared" si="184"/>
        <v>0</v>
      </c>
      <c r="O835" s="189">
        <f t="shared" si="185"/>
        <v>0</v>
      </c>
      <c r="P835" s="191">
        <f t="shared" si="186"/>
        <v>0</v>
      </c>
      <c r="Q835" s="191">
        <f t="shared" si="186"/>
        <v>0</v>
      </c>
      <c r="R835" s="189">
        <f t="shared" si="187"/>
        <v>0</v>
      </c>
      <c r="S835" s="191">
        <f t="shared" si="188"/>
        <v>0</v>
      </c>
      <c r="T835" s="191">
        <f t="shared" si="188"/>
        <v>0</v>
      </c>
    </row>
    <row r="836" spans="1:20" ht="12" customHeight="1" x14ac:dyDescent="0.25">
      <c r="A836" s="170" t="s">
        <v>1455</v>
      </c>
      <c r="B836" s="177">
        <v>510165</v>
      </c>
      <c r="C836" s="178">
        <v>309420.36</v>
      </c>
      <c r="D836" s="179">
        <v>83.260529462250005</v>
      </c>
      <c r="E836" s="179">
        <v>0.17476871916250114</v>
      </c>
      <c r="F836" s="180"/>
      <c r="G836" s="166">
        <f t="shared" ref="G836:G899" si="190">IF(AND(ISNUMBER(D836),D836&gt;=$D$1),1,0)</f>
        <v>1</v>
      </c>
      <c r="H836" s="166">
        <f t="shared" ref="H836:H899" si="191">IF(AND(ISNUMBER(E836),E836&gt;=$E$1),1,0)</f>
        <v>0</v>
      </c>
      <c r="I836" s="166">
        <f t="shared" ref="I836:I899" si="192">G836*H836</f>
        <v>0</v>
      </c>
      <c r="J836" s="166">
        <f t="shared" si="189"/>
        <v>1</v>
      </c>
      <c r="L836" s="189">
        <f t="shared" ref="L836:L899" si="193">IF($G836=1,C836,0)</f>
        <v>309420.36</v>
      </c>
      <c r="M836" s="191">
        <f t="shared" ref="M836:N899" si="194">IF($G836=1,D836,0)/100</f>
        <v>0.8326052946225001</v>
      </c>
      <c r="N836" s="191">
        <f t="shared" si="194"/>
        <v>1.7476871916250114E-3</v>
      </c>
      <c r="O836" s="189">
        <f t="shared" ref="O836:O899" si="195">IF($H836=1,C836,0)</f>
        <v>0</v>
      </c>
      <c r="P836" s="191">
        <f t="shared" ref="P836:Q899" si="196">IF($H836=1,D836,0)/100</f>
        <v>0</v>
      </c>
      <c r="Q836" s="191">
        <f t="shared" si="196"/>
        <v>0</v>
      </c>
      <c r="R836" s="189">
        <f t="shared" ref="R836:R899" si="197">IF($I836=1,C836,0)</f>
        <v>0</v>
      </c>
      <c r="S836" s="191">
        <f t="shared" ref="S836:T899" si="198">IF($I836=1,D836,0)/100</f>
        <v>0</v>
      </c>
      <c r="T836" s="191">
        <f t="shared" si="198"/>
        <v>0</v>
      </c>
    </row>
    <row r="837" spans="1:20" ht="12" customHeight="1" x14ac:dyDescent="0.25">
      <c r="A837" s="170" t="s">
        <v>1456</v>
      </c>
      <c r="B837" s="177">
        <v>510173</v>
      </c>
      <c r="C837" s="178">
        <v>786413.85</v>
      </c>
      <c r="D837" s="179">
        <v>0</v>
      </c>
      <c r="E837" s="179">
        <v>0</v>
      </c>
      <c r="F837" s="180"/>
      <c r="G837" s="166">
        <f t="shared" si="190"/>
        <v>0</v>
      </c>
      <c r="H837" s="166">
        <f t="shared" si="191"/>
        <v>0</v>
      </c>
      <c r="I837" s="166">
        <f t="shared" si="192"/>
        <v>0</v>
      </c>
      <c r="J837" s="166">
        <f t="shared" si="189"/>
        <v>0</v>
      </c>
      <c r="L837" s="189">
        <f t="shared" si="193"/>
        <v>0</v>
      </c>
      <c r="M837" s="191">
        <f t="shared" si="194"/>
        <v>0</v>
      </c>
      <c r="N837" s="191">
        <f t="shared" si="194"/>
        <v>0</v>
      </c>
      <c r="O837" s="189">
        <f t="shared" si="195"/>
        <v>0</v>
      </c>
      <c r="P837" s="191">
        <f t="shared" si="196"/>
        <v>0</v>
      </c>
      <c r="Q837" s="191">
        <f t="shared" si="196"/>
        <v>0</v>
      </c>
      <c r="R837" s="189">
        <f t="shared" si="197"/>
        <v>0</v>
      </c>
      <c r="S837" s="191">
        <f t="shared" si="198"/>
        <v>0</v>
      </c>
      <c r="T837" s="191">
        <f t="shared" si="198"/>
        <v>0</v>
      </c>
    </row>
    <row r="838" spans="1:20" ht="12" customHeight="1" x14ac:dyDescent="0.25">
      <c r="A838" s="170" t="s">
        <v>1457</v>
      </c>
      <c r="B838" s="177">
        <v>510181</v>
      </c>
      <c r="C838" s="178">
        <v>258533.85</v>
      </c>
      <c r="D838" s="179">
        <v>75.174569983775825</v>
      </c>
      <c r="E838" s="179">
        <v>0.30764636816416879</v>
      </c>
      <c r="F838" s="180"/>
      <c r="G838" s="166">
        <f t="shared" si="190"/>
        <v>1</v>
      </c>
      <c r="H838" s="166">
        <f t="shared" si="191"/>
        <v>0</v>
      </c>
      <c r="I838" s="166">
        <f t="shared" si="192"/>
        <v>0</v>
      </c>
      <c r="J838" s="166">
        <f t="shared" si="189"/>
        <v>1</v>
      </c>
      <c r="L838" s="189">
        <f t="shared" si="193"/>
        <v>258533.85</v>
      </c>
      <c r="M838" s="191">
        <f t="shared" si="194"/>
        <v>0.7517456998377583</v>
      </c>
      <c r="N838" s="191">
        <f t="shared" si="194"/>
        <v>3.0764636816416877E-3</v>
      </c>
      <c r="O838" s="189">
        <f t="shared" si="195"/>
        <v>0</v>
      </c>
      <c r="P838" s="191">
        <f t="shared" si="196"/>
        <v>0</v>
      </c>
      <c r="Q838" s="191">
        <f t="shared" si="196"/>
        <v>0</v>
      </c>
      <c r="R838" s="189">
        <f t="shared" si="197"/>
        <v>0</v>
      </c>
      <c r="S838" s="191">
        <f t="shared" si="198"/>
        <v>0</v>
      </c>
      <c r="T838" s="191">
        <f t="shared" si="198"/>
        <v>0</v>
      </c>
    </row>
    <row r="839" spans="1:20" ht="12" customHeight="1" x14ac:dyDescent="0.25">
      <c r="A839" s="170" t="s">
        <v>1458</v>
      </c>
      <c r="B839" s="177">
        <v>510190</v>
      </c>
      <c r="C839" s="178">
        <v>313317.73</v>
      </c>
      <c r="D839" s="179">
        <v>0</v>
      </c>
      <c r="E839" s="179">
        <v>0</v>
      </c>
      <c r="F839" s="180"/>
      <c r="G839" s="166">
        <f t="shared" si="190"/>
        <v>0</v>
      </c>
      <c r="H839" s="166">
        <f t="shared" si="191"/>
        <v>0</v>
      </c>
      <c r="I839" s="166">
        <f t="shared" si="192"/>
        <v>0</v>
      </c>
      <c r="J839" s="166">
        <f t="shared" si="189"/>
        <v>0</v>
      </c>
      <c r="L839" s="189">
        <f t="shared" si="193"/>
        <v>0</v>
      </c>
      <c r="M839" s="191">
        <f t="shared" si="194"/>
        <v>0</v>
      </c>
      <c r="N839" s="191">
        <f t="shared" si="194"/>
        <v>0</v>
      </c>
      <c r="O839" s="189">
        <f t="shared" si="195"/>
        <v>0</v>
      </c>
      <c r="P839" s="191">
        <f t="shared" si="196"/>
        <v>0</v>
      </c>
      <c r="Q839" s="191">
        <f t="shared" si="196"/>
        <v>0</v>
      </c>
      <c r="R839" s="189">
        <f t="shared" si="197"/>
        <v>0</v>
      </c>
      <c r="S839" s="191">
        <f t="shared" si="198"/>
        <v>0</v>
      </c>
      <c r="T839" s="191">
        <f t="shared" si="198"/>
        <v>0</v>
      </c>
    </row>
    <row r="840" spans="1:20" ht="12" customHeight="1" x14ac:dyDescent="0.25">
      <c r="A840" s="170" t="s">
        <v>1459</v>
      </c>
      <c r="B840" s="177">
        <v>510203</v>
      </c>
      <c r="C840" s="178">
        <v>3207563.11</v>
      </c>
      <c r="D840" s="179">
        <v>13.404646619719978</v>
      </c>
      <c r="E840" s="179">
        <v>0.68543468190716295</v>
      </c>
      <c r="F840" s="180"/>
      <c r="G840" s="166">
        <f t="shared" si="190"/>
        <v>0</v>
      </c>
      <c r="H840" s="166">
        <f t="shared" si="191"/>
        <v>0</v>
      </c>
      <c r="I840" s="166">
        <f t="shared" si="192"/>
        <v>0</v>
      </c>
      <c r="J840" s="166">
        <f t="shared" si="189"/>
        <v>0</v>
      </c>
      <c r="L840" s="189">
        <f t="shared" si="193"/>
        <v>0</v>
      </c>
      <c r="M840" s="191">
        <f t="shared" si="194"/>
        <v>0</v>
      </c>
      <c r="N840" s="191">
        <f t="shared" si="194"/>
        <v>0</v>
      </c>
      <c r="O840" s="189">
        <f t="shared" si="195"/>
        <v>0</v>
      </c>
      <c r="P840" s="191">
        <f t="shared" si="196"/>
        <v>0</v>
      </c>
      <c r="Q840" s="191">
        <f t="shared" si="196"/>
        <v>0</v>
      </c>
      <c r="R840" s="189">
        <f t="shared" si="197"/>
        <v>0</v>
      </c>
      <c r="S840" s="191">
        <f t="shared" si="198"/>
        <v>0</v>
      </c>
      <c r="T840" s="191">
        <f t="shared" si="198"/>
        <v>0</v>
      </c>
    </row>
    <row r="841" spans="1:20" ht="12" customHeight="1" x14ac:dyDescent="0.25">
      <c r="A841" s="170" t="s">
        <v>1460</v>
      </c>
      <c r="B841" s="177">
        <v>510211</v>
      </c>
      <c r="C841" s="178">
        <v>1331680.04</v>
      </c>
      <c r="D841" s="179">
        <v>0</v>
      </c>
      <c r="E841" s="179">
        <v>0.1166834339576044</v>
      </c>
      <c r="F841" s="180"/>
      <c r="G841" s="166">
        <f t="shared" si="190"/>
        <v>0</v>
      </c>
      <c r="H841" s="166">
        <f t="shared" si="191"/>
        <v>0</v>
      </c>
      <c r="I841" s="166">
        <f t="shared" si="192"/>
        <v>0</v>
      </c>
      <c r="J841" s="166">
        <f t="shared" si="189"/>
        <v>0</v>
      </c>
      <c r="L841" s="189">
        <f t="shared" si="193"/>
        <v>0</v>
      </c>
      <c r="M841" s="191">
        <f t="shared" si="194"/>
        <v>0</v>
      </c>
      <c r="N841" s="191">
        <f t="shared" si="194"/>
        <v>0</v>
      </c>
      <c r="O841" s="189">
        <f t="shared" si="195"/>
        <v>0</v>
      </c>
      <c r="P841" s="191">
        <f t="shared" si="196"/>
        <v>0</v>
      </c>
      <c r="Q841" s="191">
        <f t="shared" si="196"/>
        <v>0</v>
      </c>
      <c r="R841" s="189">
        <f t="shared" si="197"/>
        <v>0</v>
      </c>
      <c r="S841" s="191">
        <f t="shared" si="198"/>
        <v>0</v>
      </c>
      <c r="T841" s="191">
        <f t="shared" si="198"/>
        <v>0</v>
      </c>
    </row>
    <row r="842" spans="1:20" ht="12" customHeight="1" x14ac:dyDescent="0.25">
      <c r="A842" s="170" t="s">
        <v>1461</v>
      </c>
      <c r="B842" s="177">
        <v>510238</v>
      </c>
      <c r="C842" s="178">
        <v>1605693.81</v>
      </c>
      <c r="D842" s="179">
        <v>0</v>
      </c>
      <c r="E842" s="179">
        <v>2.7885241707446076</v>
      </c>
      <c r="F842" s="180"/>
      <c r="G842" s="166">
        <f t="shared" si="190"/>
        <v>0</v>
      </c>
      <c r="H842" s="166">
        <f t="shared" si="191"/>
        <v>0</v>
      </c>
      <c r="I842" s="166">
        <f t="shared" si="192"/>
        <v>0</v>
      </c>
      <c r="J842" s="166">
        <f t="shared" si="189"/>
        <v>0</v>
      </c>
      <c r="L842" s="189">
        <f t="shared" si="193"/>
        <v>0</v>
      </c>
      <c r="M842" s="191">
        <f t="shared" si="194"/>
        <v>0</v>
      </c>
      <c r="N842" s="191">
        <f t="shared" si="194"/>
        <v>0</v>
      </c>
      <c r="O842" s="189">
        <f t="shared" si="195"/>
        <v>0</v>
      </c>
      <c r="P842" s="191">
        <f t="shared" si="196"/>
        <v>0</v>
      </c>
      <c r="Q842" s="191">
        <f t="shared" si="196"/>
        <v>0</v>
      </c>
      <c r="R842" s="189">
        <f t="shared" si="197"/>
        <v>0</v>
      </c>
      <c r="S842" s="191">
        <f t="shared" si="198"/>
        <v>0</v>
      </c>
      <c r="T842" s="191">
        <f t="shared" si="198"/>
        <v>0</v>
      </c>
    </row>
    <row r="843" spans="1:20" ht="12" customHeight="1" x14ac:dyDescent="0.25">
      <c r="A843" s="170" t="s">
        <v>1462</v>
      </c>
      <c r="B843" s="177">
        <v>510246</v>
      </c>
      <c r="C843" s="178">
        <v>1176456.26</v>
      </c>
      <c r="D843" s="179">
        <v>0</v>
      </c>
      <c r="E843" s="179">
        <v>0</v>
      </c>
      <c r="F843" s="180"/>
      <c r="G843" s="166">
        <f t="shared" si="190"/>
        <v>0</v>
      </c>
      <c r="H843" s="166">
        <f t="shared" si="191"/>
        <v>0</v>
      </c>
      <c r="I843" s="166">
        <f t="shared" si="192"/>
        <v>0</v>
      </c>
      <c r="J843" s="166">
        <f t="shared" si="189"/>
        <v>0</v>
      </c>
      <c r="L843" s="189">
        <f t="shared" si="193"/>
        <v>0</v>
      </c>
      <c r="M843" s="191">
        <f t="shared" si="194"/>
        <v>0</v>
      </c>
      <c r="N843" s="191">
        <f t="shared" si="194"/>
        <v>0</v>
      </c>
      <c r="O843" s="189">
        <f t="shared" si="195"/>
        <v>0</v>
      </c>
      <c r="P843" s="191">
        <f t="shared" si="196"/>
        <v>0</v>
      </c>
      <c r="Q843" s="191">
        <f t="shared" si="196"/>
        <v>0</v>
      </c>
      <c r="R843" s="189">
        <f t="shared" si="197"/>
        <v>0</v>
      </c>
      <c r="S843" s="191">
        <f t="shared" si="198"/>
        <v>0</v>
      </c>
      <c r="T843" s="191">
        <f t="shared" si="198"/>
        <v>0</v>
      </c>
    </row>
    <row r="844" spans="1:20" ht="12" customHeight="1" x14ac:dyDescent="0.25">
      <c r="A844" s="170" t="s">
        <v>1463</v>
      </c>
      <c r="B844" s="177">
        <v>510254</v>
      </c>
      <c r="C844" s="178">
        <v>852886.01</v>
      </c>
      <c r="D844" s="179">
        <v>0</v>
      </c>
      <c r="E844" s="179">
        <v>0</v>
      </c>
      <c r="F844" s="180"/>
      <c r="G844" s="166">
        <f t="shared" si="190"/>
        <v>0</v>
      </c>
      <c r="H844" s="166">
        <f t="shared" si="191"/>
        <v>0</v>
      </c>
      <c r="I844" s="166">
        <f t="shared" si="192"/>
        <v>0</v>
      </c>
      <c r="J844" s="166">
        <f t="shared" si="189"/>
        <v>0</v>
      </c>
      <c r="L844" s="189">
        <f t="shared" si="193"/>
        <v>0</v>
      </c>
      <c r="M844" s="191">
        <f t="shared" si="194"/>
        <v>0</v>
      </c>
      <c r="N844" s="191">
        <f t="shared" si="194"/>
        <v>0</v>
      </c>
      <c r="O844" s="189">
        <f t="shared" si="195"/>
        <v>0</v>
      </c>
      <c r="P844" s="191">
        <f t="shared" si="196"/>
        <v>0</v>
      </c>
      <c r="Q844" s="191">
        <f t="shared" si="196"/>
        <v>0</v>
      </c>
      <c r="R844" s="189">
        <f t="shared" si="197"/>
        <v>0</v>
      </c>
      <c r="S844" s="191">
        <f t="shared" si="198"/>
        <v>0</v>
      </c>
      <c r="T844" s="191">
        <f t="shared" si="198"/>
        <v>0</v>
      </c>
    </row>
    <row r="845" spans="1:20" ht="12" customHeight="1" x14ac:dyDescent="0.25">
      <c r="A845" s="170" t="s">
        <v>1464</v>
      </c>
      <c r="B845" s="177">
        <v>510262</v>
      </c>
      <c r="C845" s="178">
        <v>21029873.240000002</v>
      </c>
      <c r="D845" s="179">
        <v>34.934153602154559</v>
      </c>
      <c r="E845" s="179">
        <v>8.6286274258113398</v>
      </c>
      <c r="F845" s="180"/>
      <c r="G845" s="166">
        <f t="shared" si="190"/>
        <v>0</v>
      </c>
      <c r="H845" s="166">
        <f t="shared" si="191"/>
        <v>0</v>
      </c>
      <c r="I845" s="166">
        <f t="shared" si="192"/>
        <v>0</v>
      </c>
      <c r="J845" s="166">
        <f t="shared" si="189"/>
        <v>0</v>
      </c>
      <c r="L845" s="189">
        <f t="shared" si="193"/>
        <v>0</v>
      </c>
      <c r="M845" s="191">
        <f t="shared" si="194"/>
        <v>0</v>
      </c>
      <c r="N845" s="191">
        <f t="shared" si="194"/>
        <v>0</v>
      </c>
      <c r="O845" s="189">
        <f t="shared" si="195"/>
        <v>0</v>
      </c>
      <c r="P845" s="191">
        <f t="shared" si="196"/>
        <v>0</v>
      </c>
      <c r="Q845" s="191">
        <f t="shared" si="196"/>
        <v>0</v>
      </c>
      <c r="R845" s="189">
        <f t="shared" si="197"/>
        <v>0</v>
      </c>
      <c r="S845" s="191">
        <f t="shared" si="198"/>
        <v>0</v>
      </c>
      <c r="T845" s="191">
        <f t="shared" si="198"/>
        <v>0</v>
      </c>
    </row>
    <row r="846" spans="1:20" ht="12" customHeight="1" x14ac:dyDescent="0.25">
      <c r="A846" s="170" t="s">
        <v>1465</v>
      </c>
      <c r="B846" s="177">
        <v>510271</v>
      </c>
      <c r="C846" s="178">
        <v>118567.17</v>
      </c>
      <c r="D846" s="179">
        <v>28.538194847696875</v>
      </c>
      <c r="E846" s="179">
        <v>8.7991220503955674</v>
      </c>
      <c r="F846" s="180"/>
      <c r="G846" s="166">
        <f t="shared" si="190"/>
        <v>0</v>
      </c>
      <c r="H846" s="166">
        <f t="shared" si="191"/>
        <v>0</v>
      </c>
      <c r="I846" s="166">
        <f t="shared" si="192"/>
        <v>0</v>
      </c>
      <c r="J846" s="166">
        <f t="shared" si="189"/>
        <v>0</v>
      </c>
      <c r="L846" s="189">
        <f t="shared" si="193"/>
        <v>0</v>
      </c>
      <c r="M846" s="191">
        <f t="shared" si="194"/>
        <v>0</v>
      </c>
      <c r="N846" s="191">
        <f t="shared" si="194"/>
        <v>0</v>
      </c>
      <c r="O846" s="189">
        <f t="shared" si="195"/>
        <v>0</v>
      </c>
      <c r="P846" s="191">
        <f t="shared" si="196"/>
        <v>0</v>
      </c>
      <c r="Q846" s="191">
        <f t="shared" si="196"/>
        <v>0</v>
      </c>
      <c r="R846" s="189">
        <f t="shared" si="197"/>
        <v>0</v>
      </c>
      <c r="S846" s="191">
        <f t="shared" si="198"/>
        <v>0</v>
      </c>
      <c r="T846" s="191">
        <f t="shared" si="198"/>
        <v>0</v>
      </c>
    </row>
    <row r="847" spans="1:20" ht="12" customHeight="1" x14ac:dyDescent="0.25">
      <c r="A847" s="170" t="s">
        <v>1466</v>
      </c>
      <c r="B847" s="177">
        <v>510301</v>
      </c>
      <c r="C847" s="178">
        <v>452182.60000000003</v>
      </c>
      <c r="D847" s="179">
        <v>1.0559849052130668</v>
      </c>
      <c r="E847" s="179">
        <v>10.978969557873301</v>
      </c>
      <c r="F847" s="180"/>
      <c r="G847" s="166">
        <f t="shared" si="190"/>
        <v>0</v>
      </c>
      <c r="H847" s="166">
        <f t="shared" si="191"/>
        <v>0</v>
      </c>
      <c r="I847" s="166">
        <f t="shared" si="192"/>
        <v>0</v>
      </c>
      <c r="J847" s="166">
        <f t="shared" si="189"/>
        <v>0</v>
      </c>
      <c r="L847" s="189">
        <f t="shared" si="193"/>
        <v>0</v>
      </c>
      <c r="M847" s="191">
        <f t="shared" si="194"/>
        <v>0</v>
      </c>
      <c r="N847" s="191">
        <f t="shared" si="194"/>
        <v>0</v>
      </c>
      <c r="O847" s="189">
        <f t="shared" si="195"/>
        <v>0</v>
      </c>
      <c r="P847" s="191">
        <f t="shared" si="196"/>
        <v>0</v>
      </c>
      <c r="Q847" s="191">
        <f t="shared" si="196"/>
        <v>0</v>
      </c>
      <c r="R847" s="189">
        <f t="shared" si="197"/>
        <v>0</v>
      </c>
      <c r="S847" s="191">
        <f t="shared" si="198"/>
        <v>0</v>
      </c>
      <c r="T847" s="191">
        <f t="shared" si="198"/>
        <v>0</v>
      </c>
    </row>
    <row r="848" spans="1:20" ht="12" customHeight="1" x14ac:dyDescent="0.25">
      <c r="A848" s="170" t="s">
        <v>1467</v>
      </c>
      <c r="B848" s="177">
        <v>510319</v>
      </c>
      <c r="C848" s="178">
        <v>40026.65</v>
      </c>
      <c r="D848" s="179">
        <v>0</v>
      </c>
      <c r="E848" s="179">
        <v>0</v>
      </c>
      <c r="F848" s="180"/>
      <c r="G848" s="166">
        <f t="shared" si="190"/>
        <v>0</v>
      </c>
      <c r="H848" s="166">
        <f t="shared" si="191"/>
        <v>0</v>
      </c>
      <c r="I848" s="166">
        <f t="shared" si="192"/>
        <v>0</v>
      </c>
      <c r="J848" s="166">
        <f t="shared" si="189"/>
        <v>0</v>
      </c>
      <c r="L848" s="189">
        <f t="shared" si="193"/>
        <v>0</v>
      </c>
      <c r="M848" s="191">
        <f t="shared" si="194"/>
        <v>0</v>
      </c>
      <c r="N848" s="191">
        <f t="shared" si="194"/>
        <v>0</v>
      </c>
      <c r="O848" s="189">
        <f t="shared" si="195"/>
        <v>0</v>
      </c>
      <c r="P848" s="191">
        <f t="shared" si="196"/>
        <v>0</v>
      </c>
      <c r="Q848" s="191">
        <f t="shared" si="196"/>
        <v>0</v>
      </c>
      <c r="R848" s="189">
        <f t="shared" si="197"/>
        <v>0</v>
      </c>
      <c r="S848" s="191">
        <f t="shared" si="198"/>
        <v>0</v>
      </c>
      <c r="T848" s="191">
        <f t="shared" si="198"/>
        <v>0</v>
      </c>
    </row>
    <row r="849" spans="1:20" ht="12" customHeight="1" x14ac:dyDescent="0.25">
      <c r="A849" s="170" t="s">
        <v>1468</v>
      </c>
      <c r="B849" s="177">
        <v>510327</v>
      </c>
      <c r="C849" s="178">
        <v>1139945.69</v>
      </c>
      <c r="D849" s="179">
        <v>9.9266027313985568</v>
      </c>
      <c r="E849" s="179">
        <v>8.0740065783309394</v>
      </c>
      <c r="F849" s="180"/>
      <c r="G849" s="166">
        <f t="shared" si="190"/>
        <v>0</v>
      </c>
      <c r="H849" s="166">
        <f t="shared" si="191"/>
        <v>0</v>
      </c>
      <c r="I849" s="166">
        <f t="shared" si="192"/>
        <v>0</v>
      </c>
      <c r="J849" s="166">
        <f t="shared" si="189"/>
        <v>0</v>
      </c>
      <c r="L849" s="189">
        <f t="shared" si="193"/>
        <v>0</v>
      </c>
      <c r="M849" s="191">
        <f t="shared" si="194"/>
        <v>0</v>
      </c>
      <c r="N849" s="191">
        <f t="shared" si="194"/>
        <v>0</v>
      </c>
      <c r="O849" s="189">
        <f t="shared" si="195"/>
        <v>0</v>
      </c>
      <c r="P849" s="191">
        <f t="shared" si="196"/>
        <v>0</v>
      </c>
      <c r="Q849" s="191">
        <f t="shared" si="196"/>
        <v>0</v>
      </c>
      <c r="R849" s="189">
        <f t="shared" si="197"/>
        <v>0</v>
      </c>
      <c r="S849" s="191">
        <f t="shared" si="198"/>
        <v>0</v>
      </c>
      <c r="T849" s="191">
        <f t="shared" si="198"/>
        <v>0</v>
      </c>
    </row>
    <row r="850" spans="1:20" ht="12" customHeight="1" x14ac:dyDescent="0.25">
      <c r="A850" s="170" t="s">
        <v>1469</v>
      </c>
      <c r="B850" s="177">
        <v>510335</v>
      </c>
      <c r="C850" s="178">
        <v>40946.67</v>
      </c>
      <c r="D850" s="179">
        <v>0</v>
      </c>
      <c r="E850" s="179">
        <v>0</v>
      </c>
      <c r="F850" s="180"/>
      <c r="G850" s="166">
        <f t="shared" si="190"/>
        <v>0</v>
      </c>
      <c r="H850" s="166">
        <f t="shared" si="191"/>
        <v>0</v>
      </c>
      <c r="I850" s="166">
        <f t="shared" si="192"/>
        <v>0</v>
      </c>
      <c r="J850" s="166">
        <f t="shared" si="189"/>
        <v>0</v>
      </c>
      <c r="L850" s="189">
        <f t="shared" si="193"/>
        <v>0</v>
      </c>
      <c r="M850" s="191">
        <f t="shared" si="194"/>
        <v>0</v>
      </c>
      <c r="N850" s="191">
        <f t="shared" si="194"/>
        <v>0</v>
      </c>
      <c r="O850" s="189">
        <f t="shared" si="195"/>
        <v>0</v>
      </c>
      <c r="P850" s="191">
        <f t="shared" si="196"/>
        <v>0</v>
      </c>
      <c r="Q850" s="191">
        <f t="shared" si="196"/>
        <v>0</v>
      </c>
      <c r="R850" s="189">
        <f t="shared" si="197"/>
        <v>0</v>
      </c>
      <c r="S850" s="191">
        <f t="shared" si="198"/>
        <v>0</v>
      </c>
      <c r="T850" s="191">
        <f t="shared" si="198"/>
        <v>0</v>
      </c>
    </row>
    <row r="851" spans="1:20" ht="12" customHeight="1" x14ac:dyDescent="0.25">
      <c r="A851" s="170" t="s">
        <v>1470</v>
      </c>
      <c r="B851" s="177">
        <v>510351</v>
      </c>
      <c r="C851" s="178">
        <v>26764.16</v>
      </c>
      <c r="D851" s="179">
        <v>0</v>
      </c>
      <c r="E851" s="179">
        <v>0</v>
      </c>
      <c r="F851" s="180"/>
      <c r="G851" s="166">
        <f t="shared" si="190"/>
        <v>0</v>
      </c>
      <c r="H851" s="166">
        <f t="shared" si="191"/>
        <v>0</v>
      </c>
      <c r="I851" s="166">
        <f t="shared" si="192"/>
        <v>0</v>
      </c>
      <c r="J851" s="166">
        <f t="shared" si="189"/>
        <v>0</v>
      </c>
      <c r="L851" s="189">
        <f t="shared" si="193"/>
        <v>0</v>
      </c>
      <c r="M851" s="191">
        <f t="shared" si="194"/>
        <v>0</v>
      </c>
      <c r="N851" s="191">
        <f t="shared" si="194"/>
        <v>0</v>
      </c>
      <c r="O851" s="189">
        <f t="shared" si="195"/>
        <v>0</v>
      </c>
      <c r="P851" s="191">
        <f t="shared" si="196"/>
        <v>0</v>
      </c>
      <c r="Q851" s="191">
        <f t="shared" si="196"/>
        <v>0</v>
      </c>
      <c r="R851" s="189">
        <f t="shared" si="197"/>
        <v>0</v>
      </c>
      <c r="S851" s="191">
        <f t="shared" si="198"/>
        <v>0</v>
      </c>
      <c r="T851" s="191">
        <f t="shared" si="198"/>
        <v>0</v>
      </c>
    </row>
    <row r="852" spans="1:20" ht="12" customHeight="1" x14ac:dyDescent="0.25">
      <c r="A852" s="170" t="s">
        <v>1471</v>
      </c>
      <c r="B852" s="177">
        <v>510386</v>
      </c>
      <c r="C852" s="178">
        <v>642136.38</v>
      </c>
      <c r="D852" s="179">
        <v>0</v>
      </c>
      <c r="E852" s="179">
        <v>0</v>
      </c>
      <c r="F852" s="180"/>
      <c r="G852" s="166">
        <f t="shared" si="190"/>
        <v>0</v>
      </c>
      <c r="H852" s="166">
        <f t="shared" si="191"/>
        <v>0</v>
      </c>
      <c r="I852" s="166">
        <f t="shared" si="192"/>
        <v>0</v>
      </c>
      <c r="J852" s="166">
        <f t="shared" si="189"/>
        <v>0</v>
      </c>
      <c r="L852" s="189">
        <f t="shared" si="193"/>
        <v>0</v>
      </c>
      <c r="M852" s="191">
        <f t="shared" si="194"/>
        <v>0</v>
      </c>
      <c r="N852" s="191">
        <f t="shared" si="194"/>
        <v>0</v>
      </c>
      <c r="O852" s="189">
        <f t="shared" si="195"/>
        <v>0</v>
      </c>
      <c r="P852" s="191">
        <f t="shared" si="196"/>
        <v>0</v>
      </c>
      <c r="Q852" s="191">
        <f t="shared" si="196"/>
        <v>0</v>
      </c>
      <c r="R852" s="189">
        <f t="shared" si="197"/>
        <v>0</v>
      </c>
      <c r="S852" s="191">
        <f t="shared" si="198"/>
        <v>0</v>
      </c>
      <c r="T852" s="191">
        <f t="shared" si="198"/>
        <v>0</v>
      </c>
    </row>
    <row r="853" spans="1:20" ht="12" customHeight="1" x14ac:dyDescent="0.25">
      <c r="A853" s="170" t="s">
        <v>1472</v>
      </c>
      <c r="B853" s="177">
        <v>510408</v>
      </c>
      <c r="C853" s="178">
        <v>497713.69</v>
      </c>
      <c r="D853" s="179">
        <v>31.412429101558363</v>
      </c>
      <c r="E853" s="179">
        <v>9.9415710265072281</v>
      </c>
      <c r="F853" s="180"/>
      <c r="G853" s="166">
        <f t="shared" si="190"/>
        <v>0</v>
      </c>
      <c r="H853" s="166">
        <f t="shared" si="191"/>
        <v>0</v>
      </c>
      <c r="I853" s="166">
        <f t="shared" si="192"/>
        <v>0</v>
      </c>
      <c r="J853" s="166">
        <f t="shared" si="189"/>
        <v>0</v>
      </c>
      <c r="L853" s="189">
        <f t="shared" si="193"/>
        <v>0</v>
      </c>
      <c r="M853" s="191">
        <f t="shared" si="194"/>
        <v>0</v>
      </c>
      <c r="N853" s="191">
        <f t="shared" si="194"/>
        <v>0</v>
      </c>
      <c r="O853" s="189">
        <f t="shared" si="195"/>
        <v>0</v>
      </c>
      <c r="P853" s="191">
        <f t="shared" si="196"/>
        <v>0</v>
      </c>
      <c r="Q853" s="191">
        <f t="shared" si="196"/>
        <v>0</v>
      </c>
      <c r="R853" s="189">
        <f t="shared" si="197"/>
        <v>0</v>
      </c>
      <c r="S853" s="191">
        <f t="shared" si="198"/>
        <v>0</v>
      </c>
      <c r="T853" s="191">
        <f t="shared" si="198"/>
        <v>0</v>
      </c>
    </row>
    <row r="854" spans="1:20" ht="12" customHeight="1" x14ac:dyDescent="0.25">
      <c r="A854" s="170" t="s">
        <v>1473</v>
      </c>
      <c r="B854" s="177">
        <v>510416</v>
      </c>
      <c r="C854" s="178">
        <v>67968.539999999994</v>
      </c>
      <c r="D854" s="179">
        <v>0</v>
      </c>
      <c r="E854" s="179">
        <v>0</v>
      </c>
      <c r="F854" s="180"/>
      <c r="G854" s="166">
        <f t="shared" si="190"/>
        <v>0</v>
      </c>
      <c r="H854" s="166">
        <f t="shared" si="191"/>
        <v>0</v>
      </c>
      <c r="I854" s="166">
        <f t="shared" si="192"/>
        <v>0</v>
      </c>
      <c r="J854" s="166">
        <f t="shared" si="189"/>
        <v>0</v>
      </c>
      <c r="L854" s="189">
        <f t="shared" si="193"/>
        <v>0</v>
      </c>
      <c r="M854" s="191">
        <f t="shared" si="194"/>
        <v>0</v>
      </c>
      <c r="N854" s="191">
        <f t="shared" si="194"/>
        <v>0</v>
      </c>
      <c r="O854" s="189">
        <f t="shared" si="195"/>
        <v>0</v>
      </c>
      <c r="P854" s="191">
        <f t="shared" si="196"/>
        <v>0</v>
      </c>
      <c r="Q854" s="191">
        <f t="shared" si="196"/>
        <v>0</v>
      </c>
      <c r="R854" s="189">
        <f t="shared" si="197"/>
        <v>0</v>
      </c>
      <c r="S854" s="191">
        <f t="shared" si="198"/>
        <v>0</v>
      </c>
      <c r="T854" s="191">
        <f t="shared" si="198"/>
        <v>0</v>
      </c>
    </row>
    <row r="855" spans="1:20" ht="12" customHeight="1" x14ac:dyDescent="0.25">
      <c r="A855" s="170" t="s">
        <v>1474</v>
      </c>
      <c r="B855" s="177">
        <v>510424</v>
      </c>
      <c r="C855" s="178">
        <v>197292.47</v>
      </c>
      <c r="D855" s="179">
        <v>0</v>
      </c>
      <c r="E855" s="179">
        <v>17.287289271607779</v>
      </c>
      <c r="F855" s="180"/>
      <c r="G855" s="166">
        <f t="shared" si="190"/>
        <v>0</v>
      </c>
      <c r="H855" s="166">
        <f t="shared" si="191"/>
        <v>0</v>
      </c>
      <c r="I855" s="166">
        <f t="shared" si="192"/>
        <v>0</v>
      </c>
      <c r="J855" s="166">
        <f t="shared" si="189"/>
        <v>0</v>
      </c>
      <c r="L855" s="189">
        <f t="shared" si="193"/>
        <v>0</v>
      </c>
      <c r="M855" s="191">
        <f t="shared" si="194"/>
        <v>0</v>
      </c>
      <c r="N855" s="191">
        <f t="shared" si="194"/>
        <v>0</v>
      </c>
      <c r="O855" s="189">
        <f t="shared" si="195"/>
        <v>0</v>
      </c>
      <c r="P855" s="191">
        <f t="shared" si="196"/>
        <v>0</v>
      </c>
      <c r="Q855" s="191">
        <f t="shared" si="196"/>
        <v>0</v>
      </c>
      <c r="R855" s="189">
        <f t="shared" si="197"/>
        <v>0</v>
      </c>
      <c r="S855" s="191">
        <f t="shared" si="198"/>
        <v>0</v>
      </c>
      <c r="T855" s="191">
        <f t="shared" si="198"/>
        <v>0</v>
      </c>
    </row>
    <row r="856" spans="1:20" ht="12" customHeight="1" x14ac:dyDescent="0.25">
      <c r="A856" s="170" t="s">
        <v>1475</v>
      </c>
      <c r="B856" s="177">
        <v>510441</v>
      </c>
      <c r="C856" s="178">
        <v>375877.12</v>
      </c>
      <c r="D856" s="179">
        <v>0</v>
      </c>
      <c r="E856" s="179">
        <v>0</v>
      </c>
      <c r="F856" s="180"/>
      <c r="G856" s="166">
        <f t="shared" si="190"/>
        <v>0</v>
      </c>
      <c r="H856" s="166">
        <f t="shared" si="191"/>
        <v>0</v>
      </c>
      <c r="I856" s="166">
        <f t="shared" si="192"/>
        <v>0</v>
      </c>
      <c r="J856" s="166">
        <f t="shared" si="189"/>
        <v>0</v>
      </c>
      <c r="L856" s="189">
        <f t="shared" si="193"/>
        <v>0</v>
      </c>
      <c r="M856" s="191">
        <f t="shared" si="194"/>
        <v>0</v>
      </c>
      <c r="N856" s="191">
        <f t="shared" si="194"/>
        <v>0</v>
      </c>
      <c r="O856" s="189">
        <f t="shared" si="195"/>
        <v>0</v>
      </c>
      <c r="P856" s="191">
        <f t="shared" si="196"/>
        <v>0</v>
      </c>
      <c r="Q856" s="191">
        <f t="shared" si="196"/>
        <v>0</v>
      </c>
      <c r="R856" s="189">
        <f t="shared" si="197"/>
        <v>0</v>
      </c>
      <c r="S856" s="191">
        <f t="shared" si="198"/>
        <v>0</v>
      </c>
      <c r="T856" s="191">
        <f t="shared" si="198"/>
        <v>0</v>
      </c>
    </row>
    <row r="857" spans="1:20" ht="12" customHeight="1" x14ac:dyDescent="0.25">
      <c r="A857" s="170" t="s">
        <v>1476</v>
      </c>
      <c r="B857" s="177">
        <v>510459</v>
      </c>
      <c r="C857" s="178">
        <v>48929.83</v>
      </c>
      <c r="D857" s="179">
        <v>74.596621324864614</v>
      </c>
      <c r="E857" s="179">
        <v>0</v>
      </c>
      <c r="F857" s="180"/>
      <c r="G857" s="166">
        <f t="shared" si="190"/>
        <v>1</v>
      </c>
      <c r="H857" s="166">
        <f t="shared" si="191"/>
        <v>0</v>
      </c>
      <c r="I857" s="166">
        <f t="shared" si="192"/>
        <v>0</v>
      </c>
      <c r="J857" s="166">
        <f t="shared" si="189"/>
        <v>1</v>
      </c>
      <c r="L857" s="189">
        <f t="shared" si="193"/>
        <v>48929.83</v>
      </c>
      <c r="M857" s="191">
        <f t="shared" si="194"/>
        <v>0.74596621324864609</v>
      </c>
      <c r="N857" s="191">
        <f t="shared" si="194"/>
        <v>0</v>
      </c>
      <c r="O857" s="189">
        <f t="shared" si="195"/>
        <v>0</v>
      </c>
      <c r="P857" s="191">
        <f t="shared" si="196"/>
        <v>0</v>
      </c>
      <c r="Q857" s="191">
        <f t="shared" si="196"/>
        <v>0</v>
      </c>
      <c r="R857" s="189">
        <f t="shared" si="197"/>
        <v>0</v>
      </c>
      <c r="S857" s="191">
        <f t="shared" si="198"/>
        <v>0</v>
      </c>
      <c r="T857" s="191">
        <f t="shared" si="198"/>
        <v>0</v>
      </c>
    </row>
    <row r="858" spans="1:20" ht="12" customHeight="1" x14ac:dyDescent="0.25">
      <c r="A858" s="170" t="s">
        <v>1477</v>
      </c>
      <c r="B858" s="177">
        <v>510467</v>
      </c>
      <c r="C858" s="178">
        <v>1067086.52</v>
      </c>
      <c r="D858" s="179">
        <v>0</v>
      </c>
      <c r="E858" s="179">
        <v>4.9185037029612184</v>
      </c>
      <c r="F858" s="180"/>
      <c r="G858" s="166">
        <f t="shared" si="190"/>
        <v>0</v>
      </c>
      <c r="H858" s="166">
        <f t="shared" si="191"/>
        <v>0</v>
      </c>
      <c r="I858" s="166">
        <f t="shared" si="192"/>
        <v>0</v>
      </c>
      <c r="J858" s="166">
        <f t="shared" si="189"/>
        <v>0</v>
      </c>
      <c r="L858" s="189">
        <f t="shared" si="193"/>
        <v>0</v>
      </c>
      <c r="M858" s="191">
        <f t="shared" si="194"/>
        <v>0</v>
      </c>
      <c r="N858" s="191">
        <f t="shared" si="194"/>
        <v>0</v>
      </c>
      <c r="O858" s="189">
        <f t="shared" si="195"/>
        <v>0</v>
      </c>
      <c r="P858" s="191">
        <f t="shared" si="196"/>
        <v>0</v>
      </c>
      <c r="Q858" s="191">
        <f t="shared" si="196"/>
        <v>0</v>
      </c>
      <c r="R858" s="189">
        <f t="shared" si="197"/>
        <v>0</v>
      </c>
      <c r="S858" s="191">
        <f t="shared" si="198"/>
        <v>0</v>
      </c>
      <c r="T858" s="191">
        <f t="shared" si="198"/>
        <v>0</v>
      </c>
    </row>
    <row r="859" spans="1:20" ht="12" customHeight="1" x14ac:dyDescent="0.25">
      <c r="A859" s="170" t="s">
        <v>1478</v>
      </c>
      <c r="B859" s="177">
        <v>510505</v>
      </c>
      <c r="C859" s="178">
        <v>187837.14</v>
      </c>
      <c r="D859" s="179">
        <v>19.487626355469423</v>
      </c>
      <c r="E859" s="179">
        <v>2.2484850440120625</v>
      </c>
      <c r="F859" s="180"/>
      <c r="G859" s="166">
        <f t="shared" si="190"/>
        <v>0</v>
      </c>
      <c r="H859" s="166">
        <f t="shared" si="191"/>
        <v>0</v>
      </c>
      <c r="I859" s="166">
        <f t="shared" si="192"/>
        <v>0</v>
      </c>
      <c r="J859" s="166">
        <f t="shared" si="189"/>
        <v>0</v>
      </c>
      <c r="L859" s="189">
        <f t="shared" si="193"/>
        <v>0</v>
      </c>
      <c r="M859" s="191">
        <f t="shared" si="194"/>
        <v>0</v>
      </c>
      <c r="N859" s="191">
        <f t="shared" si="194"/>
        <v>0</v>
      </c>
      <c r="O859" s="189">
        <f t="shared" si="195"/>
        <v>0</v>
      </c>
      <c r="P859" s="191">
        <f t="shared" si="196"/>
        <v>0</v>
      </c>
      <c r="Q859" s="191">
        <f t="shared" si="196"/>
        <v>0</v>
      </c>
      <c r="R859" s="189">
        <f t="shared" si="197"/>
        <v>0</v>
      </c>
      <c r="S859" s="191">
        <f t="shared" si="198"/>
        <v>0</v>
      </c>
      <c r="T859" s="191">
        <f t="shared" si="198"/>
        <v>0</v>
      </c>
    </row>
    <row r="860" spans="1:20" ht="12" customHeight="1" x14ac:dyDescent="0.25">
      <c r="A860" s="170" t="s">
        <v>1479</v>
      </c>
      <c r="B860" s="177">
        <v>510513</v>
      </c>
      <c r="C860" s="178">
        <v>63264.43</v>
      </c>
      <c r="D860" s="179">
        <v>0</v>
      </c>
      <c r="E860" s="179">
        <v>0</v>
      </c>
      <c r="F860" s="180"/>
      <c r="G860" s="166">
        <f t="shared" si="190"/>
        <v>0</v>
      </c>
      <c r="H860" s="166">
        <f t="shared" si="191"/>
        <v>0</v>
      </c>
      <c r="I860" s="166">
        <f t="shared" si="192"/>
        <v>0</v>
      </c>
      <c r="J860" s="166">
        <f t="shared" si="189"/>
        <v>0</v>
      </c>
      <c r="L860" s="189">
        <f t="shared" si="193"/>
        <v>0</v>
      </c>
      <c r="M860" s="191">
        <f t="shared" si="194"/>
        <v>0</v>
      </c>
      <c r="N860" s="191">
        <f t="shared" si="194"/>
        <v>0</v>
      </c>
      <c r="O860" s="189">
        <f t="shared" si="195"/>
        <v>0</v>
      </c>
      <c r="P860" s="191">
        <f t="shared" si="196"/>
        <v>0</v>
      </c>
      <c r="Q860" s="191">
        <f t="shared" si="196"/>
        <v>0</v>
      </c>
      <c r="R860" s="189">
        <f t="shared" si="197"/>
        <v>0</v>
      </c>
      <c r="S860" s="191">
        <f t="shared" si="198"/>
        <v>0</v>
      </c>
      <c r="T860" s="191">
        <f t="shared" si="198"/>
        <v>0</v>
      </c>
    </row>
    <row r="861" spans="1:20" ht="12" customHeight="1" x14ac:dyDescent="0.25">
      <c r="A861" s="170" t="s">
        <v>1480</v>
      </c>
      <c r="B861" s="177">
        <v>510521</v>
      </c>
      <c r="C861" s="178">
        <v>216596.88</v>
      </c>
      <c r="D861" s="179">
        <v>15.302667332973577</v>
      </c>
      <c r="E861" s="179">
        <v>25.829582586785182</v>
      </c>
      <c r="F861" s="180"/>
      <c r="G861" s="166">
        <f t="shared" si="190"/>
        <v>0</v>
      </c>
      <c r="H861" s="166">
        <f t="shared" si="191"/>
        <v>1</v>
      </c>
      <c r="I861" s="166">
        <f t="shared" si="192"/>
        <v>0</v>
      </c>
      <c r="J861" s="166">
        <f t="shared" si="189"/>
        <v>1</v>
      </c>
      <c r="L861" s="189">
        <f t="shared" si="193"/>
        <v>0</v>
      </c>
      <c r="M861" s="191">
        <f t="shared" si="194"/>
        <v>0</v>
      </c>
      <c r="N861" s="191">
        <f t="shared" si="194"/>
        <v>0</v>
      </c>
      <c r="O861" s="189">
        <f t="shared" si="195"/>
        <v>216596.88</v>
      </c>
      <c r="P861" s="191">
        <f t="shared" si="196"/>
        <v>0.15302667332973577</v>
      </c>
      <c r="Q861" s="191">
        <f t="shared" si="196"/>
        <v>0.25829582586785182</v>
      </c>
      <c r="R861" s="189">
        <f t="shared" si="197"/>
        <v>0</v>
      </c>
      <c r="S861" s="191">
        <f t="shared" si="198"/>
        <v>0</v>
      </c>
      <c r="T861" s="191">
        <f t="shared" si="198"/>
        <v>0</v>
      </c>
    </row>
    <row r="862" spans="1:20" ht="12" customHeight="1" x14ac:dyDescent="0.25">
      <c r="A862" s="170" t="s">
        <v>1481</v>
      </c>
      <c r="B862" s="177">
        <v>510530</v>
      </c>
      <c r="C862" s="178">
        <v>125950.36</v>
      </c>
      <c r="D862" s="179">
        <v>103.21526671301298</v>
      </c>
      <c r="E862" s="179">
        <v>0</v>
      </c>
      <c r="F862" s="180"/>
      <c r="G862" s="166">
        <f t="shared" si="190"/>
        <v>1</v>
      </c>
      <c r="H862" s="166">
        <f t="shared" si="191"/>
        <v>0</v>
      </c>
      <c r="I862" s="166">
        <f t="shared" si="192"/>
        <v>0</v>
      </c>
      <c r="J862" s="166">
        <f t="shared" si="189"/>
        <v>1</v>
      </c>
      <c r="L862" s="189">
        <f t="shared" si="193"/>
        <v>125950.36</v>
      </c>
      <c r="M862" s="191">
        <f t="shared" si="194"/>
        <v>1.0321526671301298</v>
      </c>
      <c r="N862" s="191">
        <f t="shared" si="194"/>
        <v>0</v>
      </c>
      <c r="O862" s="189">
        <f t="shared" si="195"/>
        <v>0</v>
      </c>
      <c r="P862" s="191">
        <f t="shared" si="196"/>
        <v>0</v>
      </c>
      <c r="Q862" s="191">
        <f t="shared" si="196"/>
        <v>0</v>
      </c>
      <c r="R862" s="189">
        <f t="shared" si="197"/>
        <v>0</v>
      </c>
      <c r="S862" s="191">
        <f t="shared" si="198"/>
        <v>0</v>
      </c>
      <c r="T862" s="191">
        <f t="shared" si="198"/>
        <v>0</v>
      </c>
    </row>
    <row r="863" spans="1:20" ht="12" customHeight="1" x14ac:dyDescent="0.25">
      <c r="A863" s="170" t="s">
        <v>1482</v>
      </c>
      <c r="B863" s="177">
        <v>510548</v>
      </c>
      <c r="C863" s="178">
        <v>783104.45000000007</v>
      </c>
      <c r="D863" s="179">
        <v>0</v>
      </c>
      <c r="E863" s="179">
        <v>0</v>
      </c>
      <c r="F863" s="180"/>
      <c r="G863" s="166">
        <f t="shared" si="190"/>
        <v>0</v>
      </c>
      <c r="H863" s="166">
        <f t="shared" si="191"/>
        <v>0</v>
      </c>
      <c r="I863" s="166">
        <f t="shared" si="192"/>
        <v>0</v>
      </c>
      <c r="J863" s="166">
        <f t="shared" si="189"/>
        <v>0</v>
      </c>
      <c r="L863" s="189">
        <f t="shared" si="193"/>
        <v>0</v>
      </c>
      <c r="M863" s="191">
        <f t="shared" si="194"/>
        <v>0</v>
      </c>
      <c r="N863" s="191">
        <f t="shared" si="194"/>
        <v>0</v>
      </c>
      <c r="O863" s="189">
        <f t="shared" si="195"/>
        <v>0</v>
      </c>
      <c r="P863" s="191">
        <f t="shared" si="196"/>
        <v>0</v>
      </c>
      <c r="Q863" s="191">
        <f t="shared" si="196"/>
        <v>0</v>
      </c>
      <c r="R863" s="189">
        <f t="shared" si="197"/>
        <v>0</v>
      </c>
      <c r="S863" s="191">
        <f t="shared" si="198"/>
        <v>0</v>
      </c>
      <c r="T863" s="191">
        <f t="shared" si="198"/>
        <v>0</v>
      </c>
    </row>
    <row r="864" spans="1:20" ht="12" customHeight="1" x14ac:dyDescent="0.25">
      <c r="A864" s="170" t="s">
        <v>1483</v>
      </c>
      <c r="B864" s="177">
        <v>510564</v>
      </c>
      <c r="C864" s="178">
        <v>249141.57</v>
      </c>
      <c r="D864" s="179">
        <v>15.012914143553003</v>
      </c>
      <c r="E864" s="179">
        <v>0</v>
      </c>
      <c r="F864" s="180"/>
      <c r="G864" s="166">
        <f t="shared" si="190"/>
        <v>0</v>
      </c>
      <c r="H864" s="166">
        <f t="shared" si="191"/>
        <v>0</v>
      </c>
      <c r="I864" s="166">
        <f t="shared" si="192"/>
        <v>0</v>
      </c>
      <c r="J864" s="166">
        <f t="shared" si="189"/>
        <v>0</v>
      </c>
      <c r="L864" s="189">
        <f t="shared" si="193"/>
        <v>0</v>
      </c>
      <c r="M864" s="191">
        <f t="shared" si="194"/>
        <v>0</v>
      </c>
      <c r="N864" s="191">
        <f t="shared" si="194"/>
        <v>0</v>
      </c>
      <c r="O864" s="189">
        <f t="shared" si="195"/>
        <v>0</v>
      </c>
      <c r="P864" s="191">
        <f t="shared" si="196"/>
        <v>0</v>
      </c>
      <c r="Q864" s="191">
        <f t="shared" si="196"/>
        <v>0</v>
      </c>
      <c r="R864" s="189">
        <f t="shared" si="197"/>
        <v>0</v>
      </c>
      <c r="S864" s="191">
        <f t="shared" si="198"/>
        <v>0</v>
      </c>
      <c r="T864" s="191">
        <f t="shared" si="198"/>
        <v>0</v>
      </c>
    </row>
    <row r="865" spans="1:20" ht="12" customHeight="1" x14ac:dyDescent="0.25">
      <c r="A865" s="170" t="s">
        <v>1484</v>
      </c>
      <c r="B865" s="177">
        <v>510572</v>
      </c>
      <c r="C865" s="178">
        <v>804751.21000000008</v>
      </c>
      <c r="D865" s="179">
        <v>0</v>
      </c>
      <c r="E865" s="179">
        <v>1.973263264804535</v>
      </c>
      <c r="F865" s="180"/>
      <c r="G865" s="166">
        <f t="shared" si="190"/>
        <v>0</v>
      </c>
      <c r="H865" s="166">
        <f t="shared" si="191"/>
        <v>0</v>
      </c>
      <c r="I865" s="166">
        <f t="shared" si="192"/>
        <v>0</v>
      </c>
      <c r="J865" s="166">
        <f t="shared" si="189"/>
        <v>0</v>
      </c>
      <c r="L865" s="189">
        <f t="shared" si="193"/>
        <v>0</v>
      </c>
      <c r="M865" s="191">
        <f t="shared" si="194"/>
        <v>0</v>
      </c>
      <c r="N865" s="191">
        <f t="shared" si="194"/>
        <v>0</v>
      </c>
      <c r="O865" s="189">
        <f t="shared" si="195"/>
        <v>0</v>
      </c>
      <c r="P865" s="191">
        <f t="shared" si="196"/>
        <v>0</v>
      </c>
      <c r="Q865" s="191">
        <f t="shared" si="196"/>
        <v>0</v>
      </c>
      <c r="R865" s="189">
        <f t="shared" si="197"/>
        <v>0</v>
      </c>
      <c r="S865" s="191">
        <f t="shared" si="198"/>
        <v>0</v>
      </c>
      <c r="T865" s="191">
        <f t="shared" si="198"/>
        <v>0</v>
      </c>
    </row>
    <row r="866" spans="1:20" ht="12" customHeight="1" x14ac:dyDescent="0.25">
      <c r="A866" s="170" t="s">
        <v>1485</v>
      </c>
      <c r="B866" s="177">
        <v>510581</v>
      </c>
      <c r="C866" s="178">
        <v>92919.6</v>
      </c>
      <c r="D866" s="179">
        <v>0</v>
      </c>
      <c r="E866" s="179">
        <v>0</v>
      </c>
      <c r="F866" s="180"/>
      <c r="G866" s="166">
        <f t="shared" si="190"/>
        <v>0</v>
      </c>
      <c r="H866" s="166">
        <f t="shared" si="191"/>
        <v>0</v>
      </c>
      <c r="I866" s="166">
        <f t="shared" si="192"/>
        <v>0</v>
      </c>
      <c r="J866" s="166">
        <f t="shared" si="189"/>
        <v>0</v>
      </c>
      <c r="L866" s="189">
        <f t="shared" si="193"/>
        <v>0</v>
      </c>
      <c r="M866" s="191">
        <f t="shared" si="194"/>
        <v>0</v>
      </c>
      <c r="N866" s="191">
        <f t="shared" si="194"/>
        <v>0</v>
      </c>
      <c r="O866" s="189">
        <f t="shared" si="195"/>
        <v>0</v>
      </c>
      <c r="P866" s="191">
        <f t="shared" si="196"/>
        <v>0</v>
      </c>
      <c r="Q866" s="191">
        <f t="shared" si="196"/>
        <v>0</v>
      </c>
      <c r="R866" s="189">
        <f t="shared" si="197"/>
        <v>0</v>
      </c>
      <c r="S866" s="191">
        <f t="shared" si="198"/>
        <v>0</v>
      </c>
      <c r="T866" s="191">
        <f t="shared" si="198"/>
        <v>0</v>
      </c>
    </row>
    <row r="867" spans="1:20" ht="12" customHeight="1" x14ac:dyDescent="0.25">
      <c r="A867" s="170" t="s">
        <v>1486</v>
      </c>
      <c r="B867" s="177">
        <v>510599</v>
      </c>
      <c r="C867" s="178">
        <v>1419479.57</v>
      </c>
      <c r="D867" s="179">
        <v>5.3317716999618385</v>
      </c>
      <c r="E867" s="179">
        <v>1.9813550398615458</v>
      </c>
      <c r="F867" s="180"/>
      <c r="G867" s="166">
        <f t="shared" si="190"/>
        <v>0</v>
      </c>
      <c r="H867" s="166">
        <f t="shared" si="191"/>
        <v>0</v>
      </c>
      <c r="I867" s="166">
        <f t="shared" si="192"/>
        <v>0</v>
      </c>
      <c r="J867" s="166">
        <f t="shared" si="189"/>
        <v>0</v>
      </c>
      <c r="L867" s="189">
        <f t="shared" si="193"/>
        <v>0</v>
      </c>
      <c r="M867" s="191">
        <f t="shared" si="194"/>
        <v>0</v>
      </c>
      <c r="N867" s="191">
        <f t="shared" si="194"/>
        <v>0</v>
      </c>
      <c r="O867" s="189">
        <f t="shared" si="195"/>
        <v>0</v>
      </c>
      <c r="P867" s="191">
        <f t="shared" si="196"/>
        <v>0</v>
      </c>
      <c r="Q867" s="191">
        <f t="shared" si="196"/>
        <v>0</v>
      </c>
      <c r="R867" s="189">
        <f t="shared" si="197"/>
        <v>0</v>
      </c>
      <c r="S867" s="191">
        <f t="shared" si="198"/>
        <v>0</v>
      </c>
      <c r="T867" s="191">
        <f t="shared" si="198"/>
        <v>0</v>
      </c>
    </row>
    <row r="868" spans="1:20" ht="12" customHeight="1" x14ac:dyDescent="0.25">
      <c r="A868" s="170" t="s">
        <v>1487</v>
      </c>
      <c r="B868" s="177">
        <v>510602</v>
      </c>
      <c r="C868" s="178">
        <v>33202.660000000003</v>
      </c>
      <c r="D868" s="179">
        <v>0</v>
      </c>
      <c r="E868" s="179">
        <v>0</v>
      </c>
      <c r="F868" s="180"/>
      <c r="G868" s="166">
        <f t="shared" si="190"/>
        <v>0</v>
      </c>
      <c r="H868" s="166">
        <f t="shared" si="191"/>
        <v>0</v>
      </c>
      <c r="I868" s="166">
        <f t="shared" si="192"/>
        <v>0</v>
      </c>
      <c r="J868" s="166">
        <f t="shared" si="189"/>
        <v>0</v>
      </c>
      <c r="L868" s="189">
        <f t="shared" si="193"/>
        <v>0</v>
      </c>
      <c r="M868" s="191">
        <f t="shared" si="194"/>
        <v>0</v>
      </c>
      <c r="N868" s="191">
        <f t="shared" si="194"/>
        <v>0</v>
      </c>
      <c r="O868" s="189">
        <f t="shared" si="195"/>
        <v>0</v>
      </c>
      <c r="P868" s="191">
        <f t="shared" si="196"/>
        <v>0</v>
      </c>
      <c r="Q868" s="191">
        <f t="shared" si="196"/>
        <v>0</v>
      </c>
      <c r="R868" s="189">
        <f t="shared" si="197"/>
        <v>0</v>
      </c>
      <c r="S868" s="191">
        <f t="shared" si="198"/>
        <v>0</v>
      </c>
      <c r="T868" s="191">
        <f t="shared" si="198"/>
        <v>0</v>
      </c>
    </row>
    <row r="869" spans="1:20" ht="12" customHeight="1" x14ac:dyDescent="0.25">
      <c r="A869" s="170" t="s">
        <v>1488</v>
      </c>
      <c r="B869" s="177">
        <v>510611</v>
      </c>
      <c r="C869" s="178">
        <v>391570.43</v>
      </c>
      <c r="D869" s="179">
        <v>23.546977232167404</v>
      </c>
      <c r="E869" s="179">
        <v>11.037363061352719</v>
      </c>
      <c r="F869" s="180"/>
      <c r="G869" s="166">
        <f t="shared" si="190"/>
        <v>0</v>
      </c>
      <c r="H869" s="166">
        <f t="shared" si="191"/>
        <v>0</v>
      </c>
      <c r="I869" s="166">
        <f t="shared" si="192"/>
        <v>0</v>
      </c>
      <c r="J869" s="166">
        <f t="shared" si="189"/>
        <v>0</v>
      </c>
      <c r="L869" s="189">
        <f t="shared" si="193"/>
        <v>0</v>
      </c>
      <c r="M869" s="191">
        <f t="shared" si="194"/>
        <v>0</v>
      </c>
      <c r="N869" s="191">
        <f t="shared" si="194"/>
        <v>0</v>
      </c>
      <c r="O869" s="189">
        <f t="shared" si="195"/>
        <v>0</v>
      </c>
      <c r="P869" s="191">
        <f t="shared" si="196"/>
        <v>0</v>
      </c>
      <c r="Q869" s="191">
        <f t="shared" si="196"/>
        <v>0</v>
      </c>
      <c r="R869" s="189">
        <f t="shared" si="197"/>
        <v>0</v>
      </c>
      <c r="S869" s="191">
        <f t="shared" si="198"/>
        <v>0</v>
      </c>
      <c r="T869" s="191">
        <f t="shared" si="198"/>
        <v>0</v>
      </c>
    </row>
    <row r="870" spans="1:20" ht="12" customHeight="1" x14ac:dyDescent="0.25">
      <c r="A870" s="170" t="s">
        <v>1489</v>
      </c>
      <c r="B870" s="177">
        <v>510629</v>
      </c>
      <c r="C870" s="178">
        <v>1329101.68</v>
      </c>
      <c r="D870" s="179">
        <v>0</v>
      </c>
      <c r="E870" s="179">
        <v>0</v>
      </c>
      <c r="F870" s="180"/>
      <c r="G870" s="166">
        <f t="shared" si="190"/>
        <v>0</v>
      </c>
      <c r="H870" s="166">
        <f t="shared" si="191"/>
        <v>0</v>
      </c>
      <c r="I870" s="166">
        <f t="shared" si="192"/>
        <v>0</v>
      </c>
      <c r="J870" s="166">
        <f t="shared" si="189"/>
        <v>0</v>
      </c>
      <c r="L870" s="189">
        <f t="shared" si="193"/>
        <v>0</v>
      </c>
      <c r="M870" s="191">
        <f t="shared" si="194"/>
        <v>0</v>
      </c>
      <c r="N870" s="191">
        <f t="shared" si="194"/>
        <v>0</v>
      </c>
      <c r="O870" s="189">
        <f t="shared" si="195"/>
        <v>0</v>
      </c>
      <c r="P870" s="191">
        <f t="shared" si="196"/>
        <v>0</v>
      </c>
      <c r="Q870" s="191">
        <f t="shared" si="196"/>
        <v>0</v>
      </c>
      <c r="R870" s="189">
        <f t="shared" si="197"/>
        <v>0</v>
      </c>
      <c r="S870" s="191">
        <f t="shared" si="198"/>
        <v>0</v>
      </c>
      <c r="T870" s="191">
        <f t="shared" si="198"/>
        <v>0</v>
      </c>
    </row>
    <row r="871" spans="1:20" ht="12" customHeight="1" x14ac:dyDescent="0.25">
      <c r="A871" s="170" t="s">
        <v>1490</v>
      </c>
      <c r="B871" s="177">
        <v>510637</v>
      </c>
      <c r="C871" s="178">
        <v>1244024.57</v>
      </c>
      <c r="D871" s="179">
        <v>38.757418593428582</v>
      </c>
      <c r="E871" s="179">
        <v>2.7844401819169859</v>
      </c>
      <c r="F871" s="180"/>
      <c r="G871" s="166">
        <f t="shared" si="190"/>
        <v>0</v>
      </c>
      <c r="H871" s="166">
        <f t="shared" si="191"/>
        <v>0</v>
      </c>
      <c r="I871" s="166">
        <f t="shared" si="192"/>
        <v>0</v>
      </c>
      <c r="J871" s="166">
        <f t="shared" si="189"/>
        <v>0</v>
      </c>
      <c r="L871" s="189">
        <f t="shared" si="193"/>
        <v>0</v>
      </c>
      <c r="M871" s="191">
        <f t="shared" si="194"/>
        <v>0</v>
      </c>
      <c r="N871" s="191">
        <f t="shared" si="194"/>
        <v>0</v>
      </c>
      <c r="O871" s="189">
        <f t="shared" si="195"/>
        <v>0</v>
      </c>
      <c r="P871" s="191">
        <f t="shared" si="196"/>
        <v>0</v>
      </c>
      <c r="Q871" s="191">
        <f t="shared" si="196"/>
        <v>0</v>
      </c>
      <c r="R871" s="189">
        <f t="shared" si="197"/>
        <v>0</v>
      </c>
      <c r="S871" s="191">
        <f t="shared" si="198"/>
        <v>0</v>
      </c>
      <c r="T871" s="191">
        <f t="shared" si="198"/>
        <v>0</v>
      </c>
    </row>
    <row r="872" spans="1:20" ht="12" customHeight="1" x14ac:dyDescent="0.25">
      <c r="A872" s="170" t="s">
        <v>1491</v>
      </c>
      <c r="B872" s="177">
        <v>510653</v>
      </c>
      <c r="C872" s="178">
        <v>185534.36</v>
      </c>
      <c r="D872" s="179">
        <v>0</v>
      </c>
      <c r="E872" s="179">
        <v>0</v>
      </c>
      <c r="F872" s="180"/>
      <c r="G872" s="166">
        <f t="shared" si="190"/>
        <v>0</v>
      </c>
      <c r="H872" s="166">
        <f t="shared" si="191"/>
        <v>0</v>
      </c>
      <c r="I872" s="166">
        <f t="shared" si="192"/>
        <v>0</v>
      </c>
      <c r="J872" s="166">
        <f t="shared" si="189"/>
        <v>0</v>
      </c>
      <c r="L872" s="189">
        <f t="shared" si="193"/>
        <v>0</v>
      </c>
      <c r="M872" s="191">
        <f t="shared" si="194"/>
        <v>0</v>
      </c>
      <c r="N872" s="191">
        <f t="shared" si="194"/>
        <v>0</v>
      </c>
      <c r="O872" s="189">
        <f t="shared" si="195"/>
        <v>0</v>
      </c>
      <c r="P872" s="191">
        <f t="shared" si="196"/>
        <v>0</v>
      </c>
      <c r="Q872" s="191">
        <f t="shared" si="196"/>
        <v>0</v>
      </c>
      <c r="R872" s="189">
        <f t="shared" si="197"/>
        <v>0</v>
      </c>
      <c r="S872" s="191">
        <f t="shared" si="198"/>
        <v>0</v>
      </c>
      <c r="T872" s="191">
        <f t="shared" si="198"/>
        <v>0</v>
      </c>
    </row>
    <row r="873" spans="1:20" ht="12" customHeight="1" x14ac:dyDescent="0.25">
      <c r="A873" s="170" t="s">
        <v>1492</v>
      </c>
      <c r="B873" s="177">
        <v>510661</v>
      </c>
      <c r="C873" s="178">
        <v>392946.82</v>
      </c>
      <c r="D873" s="179">
        <v>0</v>
      </c>
      <c r="E873" s="179">
        <v>0</v>
      </c>
      <c r="F873" s="180"/>
      <c r="G873" s="166">
        <f t="shared" si="190"/>
        <v>0</v>
      </c>
      <c r="H873" s="166">
        <f t="shared" si="191"/>
        <v>0</v>
      </c>
      <c r="I873" s="166">
        <f t="shared" si="192"/>
        <v>0</v>
      </c>
      <c r="J873" s="166">
        <f t="shared" si="189"/>
        <v>0</v>
      </c>
      <c r="L873" s="189">
        <f t="shared" si="193"/>
        <v>0</v>
      </c>
      <c r="M873" s="191">
        <f t="shared" si="194"/>
        <v>0</v>
      </c>
      <c r="N873" s="191">
        <f t="shared" si="194"/>
        <v>0</v>
      </c>
      <c r="O873" s="189">
        <f t="shared" si="195"/>
        <v>0</v>
      </c>
      <c r="P873" s="191">
        <f t="shared" si="196"/>
        <v>0</v>
      </c>
      <c r="Q873" s="191">
        <f t="shared" si="196"/>
        <v>0</v>
      </c>
      <c r="R873" s="189">
        <f t="shared" si="197"/>
        <v>0</v>
      </c>
      <c r="S873" s="191">
        <f t="shared" si="198"/>
        <v>0</v>
      </c>
      <c r="T873" s="191">
        <f t="shared" si="198"/>
        <v>0</v>
      </c>
    </row>
    <row r="874" spans="1:20" ht="12" customHeight="1" x14ac:dyDescent="0.25">
      <c r="A874" s="170" t="s">
        <v>1493</v>
      </c>
      <c r="B874" s="177">
        <v>510670</v>
      </c>
      <c r="C874" s="178">
        <v>912493.7</v>
      </c>
      <c r="D874" s="179">
        <v>22.207567022106563</v>
      </c>
      <c r="E874" s="179">
        <v>1.2241991369365071</v>
      </c>
      <c r="F874" s="180"/>
      <c r="G874" s="166">
        <f t="shared" si="190"/>
        <v>0</v>
      </c>
      <c r="H874" s="166">
        <f t="shared" si="191"/>
        <v>0</v>
      </c>
      <c r="I874" s="166">
        <f t="shared" si="192"/>
        <v>0</v>
      </c>
      <c r="J874" s="166">
        <f t="shared" si="189"/>
        <v>0</v>
      </c>
      <c r="L874" s="189">
        <f t="shared" si="193"/>
        <v>0</v>
      </c>
      <c r="M874" s="191">
        <f t="shared" si="194"/>
        <v>0</v>
      </c>
      <c r="N874" s="191">
        <f t="shared" si="194"/>
        <v>0</v>
      </c>
      <c r="O874" s="189">
        <f t="shared" si="195"/>
        <v>0</v>
      </c>
      <c r="P874" s="191">
        <f t="shared" si="196"/>
        <v>0</v>
      </c>
      <c r="Q874" s="191">
        <f t="shared" si="196"/>
        <v>0</v>
      </c>
      <c r="R874" s="189">
        <f t="shared" si="197"/>
        <v>0</v>
      </c>
      <c r="S874" s="191">
        <f t="shared" si="198"/>
        <v>0</v>
      </c>
      <c r="T874" s="191">
        <f t="shared" si="198"/>
        <v>0</v>
      </c>
    </row>
    <row r="875" spans="1:20" ht="12" customHeight="1" x14ac:dyDescent="0.25">
      <c r="A875" s="170" t="s">
        <v>1494</v>
      </c>
      <c r="B875" s="177">
        <v>510688</v>
      </c>
      <c r="C875" s="178">
        <v>17722.740000000002</v>
      </c>
      <c r="D875" s="179">
        <v>0</v>
      </c>
      <c r="E875" s="179">
        <v>0</v>
      </c>
      <c r="F875" s="180"/>
      <c r="G875" s="166">
        <f t="shared" si="190"/>
        <v>0</v>
      </c>
      <c r="H875" s="166">
        <f t="shared" si="191"/>
        <v>0</v>
      </c>
      <c r="I875" s="166">
        <f t="shared" si="192"/>
        <v>0</v>
      </c>
      <c r="J875" s="166">
        <f t="shared" si="189"/>
        <v>0</v>
      </c>
      <c r="L875" s="189">
        <f t="shared" si="193"/>
        <v>0</v>
      </c>
      <c r="M875" s="191">
        <f t="shared" si="194"/>
        <v>0</v>
      </c>
      <c r="N875" s="191">
        <f t="shared" si="194"/>
        <v>0</v>
      </c>
      <c r="O875" s="189">
        <f t="shared" si="195"/>
        <v>0</v>
      </c>
      <c r="P875" s="191">
        <f t="shared" si="196"/>
        <v>0</v>
      </c>
      <c r="Q875" s="191">
        <f t="shared" si="196"/>
        <v>0</v>
      </c>
      <c r="R875" s="189">
        <f t="shared" si="197"/>
        <v>0</v>
      </c>
      <c r="S875" s="191">
        <f t="shared" si="198"/>
        <v>0</v>
      </c>
      <c r="T875" s="191">
        <f t="shared" si="198"/>
        <v>0</v>
      </c>
    </row>
    <row r="876" spans="1:20" ht="12" customHeight="1" x14ac:dyDescent="0.25">
      <c r="A876" s="170" t="s">
        <v>1495</v>
      </c>
      <c r="B876" s="177">
        <v>510696</v>
      </c>
      <c r="C876" s="178">
        <v>116844.16</v>
      </c>
      <c r="D876" s="179">
        <v>0</v>
      </c>
      <c r="E876" s="179">
        <v>22.317444021164597</v>
      </c>
      <c r="F876" s="180"/>
      <c r="G876" s="166">
        <f t="shared" si="190"/>
        <v>0</v>
      </c>
      <c r="H876" s="166">
        <f t="shared" si="191"/>
        <v>0</v>
      </c>
      <c r="I876" s="166">
        <f t="shared" si="192"/>
        <v>0</v>
      </c>
      <c r="J876" s="166">
        <f t="shared" si="189"/>
        <v>0</v>
      </c>
      <c r="L876" s="189">
        <f t="shared" si="193"/>
        <v>0</v>
      </c>
      <c r="M876" s="191">
        <f t="shared" si="194"/>
        <v>0</v>
      </c>
      <c r="N876" s="191">
        <f t="shared" si="194"/>
        <v>0</v>
      </c>
      <c r="O876" s="189">
        <f t="shared" si="195"/>
        <v>0</v>
      </c>
      <c r="P876" s="191">
        <f t="shared" si="196"/>
        <v>0</v>
      </c>
      <c r="Q876" s="191">
        <f t="shared" si="196"/>
        <v>0</v>
      </c>
      <c r="R876" s="189">
        <f t="shared" si="197"/>
        <v>0</v>
      </c>
      <c r="S876" s="191">
        <f t="shared" si="198"/>
        <v>0</v>
      </c>
      <c r="T876" s="191">
        <f t="shared" si="198"/>
        <v>0</v>
      </c>
    </row>
    <row r="877" spans="1:20" ht="12" customHeight="1" x14ac:dyDescent="0.25">
      <c r="A877" s="170" t="s">
        <v>1496</v>
      </c>
      <c r="B877" s="177">
        <v>510700</v>
      </c>
      <c r="C877" s="178">
        <v>71581.91</v>
      </c>
      <c r="D877" s="179">
        <v>0</v>
      </c>
      <c r="E877" s="179">
        <v>120.67276494857431</v>
      </c>
      <c r="F877" s="180"/>
      <c r="G877" s="166">
        <f t="shared" si="190"/>
        <v>0</v>
      </c>
      <c r="H877" s="166">
        <f t="shared" si="191"/>
        <v>1</v>
      </c>
      <c r="I877" s="166">
        <f t="shared" si="192"/>
        <v>0</v>
      </c>
      <c r="J877" s="166">
        <f t="shared" si="189"/>
        <v>1</v>
      </c>
      <c r="L877" s="189">
        <f t="shared" si="193"/>
        <v>0</v>
      </c>
      <c r="M877" s="191">
        <f t="shared" si="194"/>
        <v>0</v>
      </c>
      <c r="N877" s="191">
        <f t="shared" si="194"/>
        <v>0</v>
      </c>
      <c r="O877" s="189">
        <f t="shared" si="195"/>
        <v>71581.91</v>
      </c>
      <c r="P877" s="191">
        <f t="shared" si="196"/>
        <v>0</v>
      </c>
      <c r="Q877" s="191">
        <f t="shared" si="196"/>
        <v>1.2067276494857431</v>
      </c>
      <c r="R877" s="189">
        <f t="shared" si="197"/>
        <v>0</v>
      </c>
      <c r="S877" s="191">
        <f t="shared" si="198"/>
        <v>0</v>
      </c>
      <c r="T877" s="191">
        <f t="shared" si="198"/>
        <v>0</v>
      </c>
    </row>
    <row r="878" spans="1:20" ht="12" customHeight="1" x14ac:dyDescent="0.25">
      <c r="A878" s="170" t="s">
        <v>1497</v>
      </c>
      <c r="B878" s="177">
        <v>510718</v>
      </c>
      <c r="C878" s="178">
        <v>762282.1399999999</v>
      </c>
      <c r="D878" s="179">
        <v>0</v>
      </c>
      <c r="E878" s="179">
        <v>21.837636127746613</v>
      </c>
      <c r="F878" s="180"/>
      <c r="G878" s="166">
        <f t="shared" si="190"/>
        <v>0</v>
      </c>
      <c r="H878" s="166">
        <f t="shared" si="191"/>
        <v>0</v>
      </c>
      <c r="I878" s="166">
        <f t="shared" si="192"/>
        <v>0</v>
      </c>
      <c r="J878" s="166">
        <f t="shared" si="189"/>
        <v>0</v>
      </c>
      <c r="L878" s="189">
        <f t="shared" si="193"/>
        <v>0</v>
      </c>
      <c r="M878" s="191">
        <f t="shared" si="194"/>
        <v>0</v>
      </c>
      <c r="N878" s="191">
        <f t="shared" si="194"/>
        <v>0</v>
      </c>
      <c r="O878" s="189">
        <f t="shared" si="195"/>
        <v>0</v>
      </c>
      <c r="P878" s="191">
        <f t="shared" si="196"/>
        <v>0</v>
      </c>
      <c r="Q878" s="191">
        <f t="shared" si="196"/>
        <v>0</v>
      </c>
      <c r="R878" s="189">
        <f t="shared" si="197"/>
        <v>0</v>
      </c>
      <c r="S878" s="191">
        <f t="shared" si="198"/>
        <v>0</v>
      </c>
      <c r="T878" s="191">
        <f t="shared" si="198"/>
        <v>0</v>
      </c>
    </row>
    <row r="879" spans="1:20" ht="12" customHeight="1" x14ac:dyDescent="0.25">
      <c r="A879" s="170" t="s">
        <v>1498</v>
      </c>
      <c r="B879" s="177">
        <v>510726</v>
      </c>
      <c r="C879" s="178">
        <v>6131967.0700000003</v>
      </c>
      <c r="D879" s="179">
        <v>130.38924946477249</v>
      </c>
      <c r="E879" s="179">
        <v>10.787833536098882</v>
      </c>
      <c r="F879" s="180"/>
      <c r="G879" s="166">
        <f t="shared" si="190"/>
        <v>1</v>
      </c>
      <c r="H879" s="166">
        <f t="shared" si="191"/>
        <v>0</v>
      </c>
      <c r="I879" s="166">
        <f t="shared" si="192"/>
        <v>0</v>
      </c>
      <c r="J879" s="166">
        <f t="shared" si="189"/>
        <v>1</v>
      </c>
      <c r="L879" s="189">
        <f t="shared" si="193"/>
        <v>6131967.0700000003</v>
      </c>
      <c r="M879" s="191">
        <f t="shared" si="194"/>
        <v>1.3038924946477248</v>
      </c>
      <c r="N879" s="191">
        <f t="shared" si="194"/>
        <v>0.10787833536098881</v>
      </c>
      <c r="O879" s="189">
        <f t="shared" si="195"/>
        <v>0</v>
      </c>
      <c r="P879" s="191">
        <f t="shared" si="196"/>
        <v>0</v>
      </c>
      <c r="Q879" s="191">
        <f t="shared" si="196"/>
        <v>0</v>
      </c>
      <c r="R879" s="189">
        <f t="shared" si="197"/>
        <v>0</v>
      </c>
      <c r="S879" s="191">
        <f t="shared" si="198"/>
        <v>0</v>
      </c>
      <c r="T879" s="191">
        <f t="shared" si="198"/>
        <v>0</v>
      </c>
    </row>
    <row r="880" spans="1:20" ht="12" customHeight="1" x14ac:dyDescent="0.25">
      <c r="A880" s="170" t="s">
        <v>1499</v>
      </c>
      <c r="B880" s="177">
        <v>510734</v>
      </c>
      <c r="C880" s="178">
        <v>1329437.52</v>
      </c>
      <c r="D880" s="179">
        <v>118.16005012405549</v>
      </c>
      <c r="E880" s="179">
        <v>12.989355077025355</v>
      </c>
      <c r="F880" s="180"/>
      <c r="G880" s="166">
        <f t="shared" si="190"/>
        <v>1</v>
      </c>
      <c r="H880" s="166">
        <f t="shared" si="191"/>
        <v>0</v>
      </c>
      <c r="I880" s="166">
        <f t="shared" si="192"/>
        <v>0</v>
      </c>
      <c r="J880" s="166">
        <f t="shared" si="189"/>
        <v>1</v>
      </c>
      <c r="L880" s="189">
        <f t="shared" si="193"/>
        <v>1329437.52</v>
      </c>
      <c r="M880" s="191">
        <f t="shared" si="194"/>
        <v>1.1816005012405548</v>
      </c>
      <c r="N880" s="191">
        <f t="shared" si="194"/>
        <v>0.12989355077025355</v>
      </c>
      <c r="O880" s="189">
        <f t="shared" si="195"/>
        <v>0</v>
      </c>
      <c r="P880" s="191">
        <f t="shared" si="196"/>
        <v>0</v>
      </c>
      <c r="Q880" s="191">
        <f t="shared" si="196"/>
        <v>0</v>
      </c>
      <c r="R880" s="189">
        <f t="shared" si="197"/>
        <v>0</v>
      </c>
      <c r="S880" s="191">
        <f t="shared" si="198"/>
        <v>0</v>
      </c>
      <c r="T880" s="191">
        <f t="shared" si="198"/>
        <v>0</v>
      </c>
    </row>
    <row r="881" spans="1:20" ht="12" customHeight="1" x14ac:dyDescent="0.25">
      <c r="A881" s="170" t="s">
        <v>1500</v>
      </c>
      <c r="B881" s="177">
        <v>510742</v>
      </c>
      <c r="C881" s="178">
        <v>69722.67</v>
      </c>
      <c r="D881" s="179">
        <v>0</v>
      </c>
      <c r="E881" s="179">
        <v>0</v>
      </c>
      <c r="F881" s="180"/>
      <c r="G881" s="166">
        <f t="shared" si="190"/>
        <v>0</v>
      </c>
      <c r="H881" s="166">
        <f t="shared" si="191"/>
        <v>0</v>
      </c>
      <c r="I881" s="166">
        <f t="shared" si="192"/>
        <v>0</v>
      </c>
      <c r="J881" s="166">
        <f t="shared" si="189"/>
        <v>0</v>
      </c>
      <c r="L881" s="189">
        <f t="shared" si="193"/>
        <v>0</v>
      </c>
      <c r="M881" s="191">
        <f t="shared" si="194"/>
        <v>0</v>
      </c>
      <c r="N881" s="191">
        <f t="shared" si="194"/>
        <v>0</v>
      </c>
      <c r="O881" s="189">
        <f t="shared" si="195"/>
        <v>0</v>
      </c>
      <c r="P881" s="191">
        <f t="shared" si="196"/>
        <v>0</v>
      </c>
      <c r="Q881" s="191">
        <f t="shared" si="196"/>
        <v>0</v>
      </c>
      <c r="R881" s="189">
        <f t="shared" si="197"/>
        <v>0</v>
      </c>
      <c r="S881" s="191">
        <f t="shared" si="198"/>
        <v>0</v>
      </c>
      <c r="T881" s="191">
        <f t="shared" si="198"/>
        <v>0</v>
      </c>
    </row>
    <row r="882" spans="1:20" ht="12" customHeight="1" x14ac:dyDescent="0.25">
      <c r="A882" s="170" t="s">
        <v>1501</v>
      </c>
      <c r="B882" s="177">
        <v>510751</v>
      </c>
      <c r="C882" s="178">
        <v>148180.81</v>
      </c>
      <c r="D882" s="179">
        <v>85.614405805987971</v>
      </c>
      <c r="E882" s="179">
        <v>15.236581578950743</v>
      </c>
      <c r="F882" s="180"/>
      <c r="G882" s="166">
        <f t="shared" si="190"/>
        <v>1</v>
      </c>
      <c r="H882" s="166">
        <f t="shared" si="191"/>
        <v>0</v>
      </c>
      <c r="I882" s="166">
        <f t="shared" si="192"/>
        <v>0</v>
      </c>
      <c r="J882" s="166">
        <f t="shared" si="189"/>
        <v>1</v>
      </c>
      <c r="L882" s="189">
        <f t="shared" si="193"/>
        <v>148180.81</v>
      </c>
      <c r="M882" s="191">
        <f t="shared" si="194"/>
        <v>0.8561440580598797</v>
      </c>
      <c r="N882" s="191">
        <f t="shared" si="194"/>
        <v>0.15236581578950742</v>
      </c>
      <c r="O882" s="189">
        <f t="shared" si="195"/>
        <v>0</v>
      </c>
      <c r="P882" s="191">
        <f t="shared" si="196"/>
        <v>0</v>
      </c>
      <c r="Q882" s="191">
        <f t="shared" si="196"/>
        <v>0</v>
      </c>
      <c r="R882" s="189">
        <f t="shared" si="197"/>
        <v>0</v>
      </c>
      <c r="S882" s="191">
        <f t="shared" si="198"/>
        <v>0</v>
      </c>
      <c r="T882" s="191">
        <f t="shared" si="198"/>
        <v>0</v>
      </c>
    </row>
    <row r="883" spans="1:20" ht="12" customHeight="1" x14ac:dyDescent="0.25">
      <c r="A883" s="170" t="s">
        <v>1502</v>
      </c>
      <c r="B883" s="177">
        <v>510777</v>
      </c>
      <c r="C883" s="178">
        <v>348446.88999999996</v>
      </c>
      <c r="D883" s="179">
        <v>90.239158111010838</v>
      </c>
      <c r="E883" s="179">
        <v>4.8534570074653285</v>
      </c>
      <c r="F883" s="180"/>
      <c r="G883" s="166">
        <f t="shared" si="190"/>
        <v>1</v>
      </c>
      <c r="H883" s="166">
        <f t="shared" si="191"/>
        <v>0</v>
      </c>
      <c r="I883" s="166">
        <f t="shared" si="192"/>
        <v>0</v>
      </c>
      <c r="J883" s="166">
        <f t="shared" si="189"/>
        <v>1</v>
      </c>
      <c r="L883" s="189">
        <f t="shared" si="193"/>
        <v>348446.88999999996</v>
      </c>
      <c r="M883" s="191">
        <f t="shared" si="194"/>
        <v>0.90239158111010842</v>
      </c>
      <c r="N883" s="191">
        <f t="shared" si="194"/>
        <v>4.8534570074653283E-2</v>
      </c>
      <c r="O883" s="189">
        <f t="shared" si="195"/>
        <v>0</v>
      </c>
      <c r="P883" s="191">
        <f t="shared" si="196"/>
        <v>0</v>
      </c>
      <c r="Q883" s="191">
        <f t="shared" si="196"/>
        <v>0</v>
      </c>
      <c r="R883" s="189">
        <f t="shared" si="197"/>
        <v>0</v>
      </c>
      <c r="S883" s="191">
        <f t="shared" si="198"/>
        <v>0</v>
      </c>
      <c r="T883" s="191">
        <f t="shared" si="198"/>
        <v>0</v>
      </c>
    </row>
    <row r="884" spans="1:20" ht="12" customHeight="1" x14ac:dyDescent="0.25">
      <c r="A884" s="170" t="s">
        <v>1503</v>
      </c>
      <c r="B884" s="177">
        <v>510785</v>
      </c>
      <c r="C884" s="178">
        <v>1104994.8400000001</v>
      </c>
      <c r="D884" s="179">
        <v>0</v>
      </c>
      <c r="E884" s="179">
        <v>0</v>
      </c>
      <c r="F884" s="180"/>
      <c r="G884" s="166">
        <f t="shared" si="190"/>
        <v>0</v>
      </c>
      <c r="H884" s="166">
        <f t="shared" si="191"/>
        <v>0</v>
      </c>
      <c r="I884" s="166">
        <f t="shared" si="192"/>
        <v>0</v>
      </c>
      <c r="J884" s="166">
        <f t="shared" si="189"/>
        <v>0</v>
      </c>
      <c r="L884" s="189">
        <f t="shared" si="193"/>
        <v>0</v>
      </c>
      <c r="M884" s="191">
        <f t="shared" si="194"/>
        <v>0</v>
      </c>
      <c r="N884" s="191">
        <f t="shared" si="194"/>
        <v>0</v>
      </c>
      <c r="O884" s="189">
        <f t="shared" si="195"/>
        <v>0</v>
      </c>
      <c r="P884" s="191">
        <f t="shared" si="196"/>
        <v>0</v>
      </c>
      <c r="Q884" s="191">
        <f t="shared" si="196"/>
        <v>0</v>
      </c>
      <c r="R884" s="189">
        <f t="shared" si="197"/>
        <v>0</v>
      </c>
      <c r="S884" s="191">
        <f t="shared" si="198"/>
        <v>0</v>
      </c>
      <c r="T884" s="191">
        <f t="shared" si="198"/>
        <v>0</v>
      </c>
    </row>
    <row r="885" spans="1:20" ht="12" customHeight="1" x14ac:dyDescent="0.25">
      <c r="A885" s="170" t="s">
        <v>1504</v>
      </c>
      <c r="B885" s="177">
        <v>510793</v>
      </c>
      <c r="C885" s="178">
        <v>836959.69000000006</v>
      </c>
      <c r="D885" s="179">
        <v>0</v>
      </c>
      <c r="E885" s="179">
        <v>0</v>
      </c>
      <c r="F885" s="180"/>
      <c r="G885" s="166">
        <f t="shared" si="190"/>
        <v>0</v>
      </c>
      <c r="H885" s="166">
        <f t="shared" si="191"/>
        <v>0</v>
      </c>
      <c r="I885" s="166">
        <f t="shared" si="192"/>
        <v>0</v>
      </c>
      <c r="J885" s="166">
        <f t="shared" si="189"/>
        <v>0</v>
      </c>
      <c r="L885" s="189">
        <f t="shared" si="193"/>
        <v>0</v>
      </c>
      <c r="M885" s="191">
        <f t="shared" si="194"/>
        <v>0</v>
      </c>
      <c r="N885" s="191">
        <f t="shared" si="194"/>
        <v>0</v>
      </c>
      <c r="O885" s="189">
        <f t="shared" si="195"/>
        <v>0</v>
      </c>
      <c r="P885" s="191">
        <f t="shared" si="196"/>
        <v>0</v>
      </c>
      <c r="Q885" s="191">
        <f t="shared" si="196"/>
        <v>0</v>
      </c>
      <c r="R885" s="189">
        <f t="shared" si="197"/>
        <v>0</v>
      </c>
      <c r="S885" s="191">
        <f t="shared" si="198"/>
        <v>0</v>
      </c>
      <c r="T885" s="191">
        <f t="shared" si="198"/>
        <v>0</v>
      </c>
    </row>
    <row r="886" spans="1:20" ht="12" customHeight="1" x14ac:dyDescent="0.25">
      <c r="A886" s="170" t="s">
        <v>1505</v>
      </c>
      <c r="B886" s="177">
        <v>510807</v>
      </c>
      <c r="C886" s="178">
        <v>1012362.9099999999</v>
      </c>
      <c r="D886" s="179">
        <v>17.019235720518441</v>
      </c>
      <c r="E886" s="179">
        <v>7.0861979722271746</v>
      </c>
      <c r="F886" s="180"/>
      <c r="G886" s="166">
        <f t="shared" si="190"/>
        <v>0</v>
      </c>
      <c r="H886" s="166">
        <f t="shared" si="191"/>
        <v>0</v>
      </c>
      <c r="I886" s="166">
        <f t="shared" si="192"/>
        <v>0</v>
      </c>
      <c r="J886" s="166">
        <f t="shared" si="189"/>
        <v>0</v>
      </c>
      <c r="L886" s="189">
        <f t="shared" si="193"/>
        <v>0</v>
      </c>
      <c r="M886" s="191">
        <f t="shared" si="194"/>
        <v>0</v>
      </c>
      <c r="N886" s="191">
        <f t="shared" si="194"/>
        <v>0</v>
      </c>
      <c r="O886" s="189">
        <f t="shared" si="195"/>
        <v>0</v>
      </c>
      <c r="P886" s="191">
        <f t="shared" si="196"/>
        <v>0</v>
      </c>
      <c r="Q886" s="191">
        <f t="shared" si="196"/>
        <v>0</v>
      </c>
      <c r="R886" s="189">
        <f t="shared" si="197"/>
        <v>0</v>
      </c>
      <c r="S886" s="191">
        <f t="shared" si="198"/>
        <v>0</v>
      </c>
      <c r="T886" s="191">
        <f t="shared" si="198"/>
        <v>0</v>
      </c>
    </row>
    <row r="887" spans="1:20" ht="12" customHeight="1" x14ac:dyDescent="0.25">
      <c r="A887" s="170" t="s">
        <v>1506</v>
      </c>
      <c r="B887" s="177">
        <v>510815</v>
      </c>
      <c r="C887" s="178">
        <v>1206313</v>
      </c>
      <c r="D887" s="179">
        <v>1.6460562059763924</v>
      </c>
      <c r="E887" s="179">
        <v>2.2637126516915593</v>
      </c>
      <c r="F887" s="180"/>
      <c r="G887" s="166">
        <f t="shared" si="190"/>
        <v>0</v>
      </c>
      <c r="H887" s="166">
        <f t="shared" si="191"/>
        <v>0</v>
      </c>
      <c r="I887" s="166">
        <f t="shared" si="192"/>
        <v>0</v>
      </c>
      <c r="J887" s="166">
        <f t="shared" si="189"/>
        <v>0</v>
      </c>
      <c r="L887" s="189">
        <f t="shared" si="193"/>
        <v>0</v>
      </c>
      <c r="M887" s="191">
        <f t="shared" si="194"/>
        <v>0</v>
      </c>
      <c r="N887" s="191">
        <f t="shared" si="194"/>
        <v>0</v>
      </c>
      <c r="O887" s="189">
        <f t="shared" si="195"/>
        <v>0</v>
      </c>
      <c r="P887" s="191">
        <f t="shared" si="196"/>
        <v>0</v>
      </c>
      <c r="Q887" s="191">
        <f t="shared" si="196"/>
        <v>0</v>
      </c>
      <c r="R887" s="189">
        <f t="shared" si="197"/>
        <v>0</v>
      </c>
      <c r="S887" s="191">
        <f t="shared" si="198"/>
        <v>0</v>
      </c>
      <c r="T887" s="191">
        <f t="shared" si="198"/>
        <v>0</v>
      </c>
    </row>
    <row r="888" spans="1:20" ht="12" customHeight="1" x14ac:dyDescent="0.25">
      <c r="A888" s="170" t="s">
        <v>1507</v>
      </c>
      <c r="B888" s="177">
        <v>510823</v>
      </c>
      <c r="C888" s="178">
        <v>434643.85</v>
      </c>
      <c r="D888" s="179">
        <v>9.4468149037424549</v>
      </c>
      <c r="E888" s="179">
        <v>2.3909437577455659</v>
      </c>
      <c r="F888" s="180"/>
      <c r="G888" s="166">
        <f t="shared" si="190"/>
        <v>0</v>
      </c>
      <c r="H888" s="166">
        <f t="shared" si="191"/>
        <v>0</v>
      </c>
      <c r="I888" s="166">
        <f t="shared" si="192"/>
        <v>0</v>
      </c>
      <c r="J888" s="166">
        <f t="shared" si="189"/>
        <v>0</v>
      </c>
      <c r="L888" s="189">
        <f t="shared" si="193"/>
        <v>0</v>
      </c>
      <c r="M888" s="191">
        <f t="shared" si="194"/>
        <v>0</v>
      </c>
      <c r="N888" s="191">
        <f t="shared" si="194"/>
        <v>0</v>
      </c>
      <c r="O888" s="189">
        <f t="shared" si="195"/>
        <v>0</v>
      </c>
      <c r="P888" s="191">
        <f t="shared" si="196"/>
        <v>0</v>
      </c>
      <c r="Q888" s="191">
        <f t="shared" si="196"/>
        <v>0</v>
      </c>
      <c r="R888" s="189">
        <f t="shared" si="197"/>
        <v>0</v>
      </c>
      <c r="S888" s="191">
        <f t="shared" si="198"/>
        <v>0</v>
      </c>
      <c r="T888" s="191">
        <f t="shared" si="198"/>
        <v>0</v>
      </c>
    </row>
    <row r="889" spans="1:20" ht="12" customHeight="1" x14ac:dyDescent="0.25">
      <c r="A889" s="170" t="s">
        <v>1508</v>
      </c>
      <c r="B889" s="177">
        <v>510831</v>
      </c>
      <c r="C889" s="178">
        <v>92821.62</v>
      </c>
      <c r="D889" s="179">
        <v>0</v>
      </c>
      <c r="E889" s="179">
        <v>32.666689075239155</v>
      </c>
      <c r="F889" s="180"/>
      <c r="G889" s="166">
        <f t="shared" si="190"/>
        <v>0</v>
      </c>
      <c r="H889" s="166">
        <f t="shared" si="191"/>
        <v>1</v>
      </c>
      <c r="I889" s="166">
        <f t="shared" si="192"/>
        <v>0</v>
      </c>
      <c r="J889" s="166">
        <f t="shared" si="189"/>
        <v>1</v>
      </c>
      <c r="L889" s="189">
        <f t="shared" si="193"/>
        <v>0</v>
      </c>
      <c r="M889" s="191">
        <f t="shared" si="194"/>
        <v>0</v>
      </c>
      <c r="N889" s="191">
        <f t="shared" si="194"/>
        <v>0</v>
      </c>
      <c r="O889" s="189">
        <f t="shared" si="195"/>
        <v>92821.62</v>
      </c>
      <c r="P889" s="191">
        <f t="shared" si="196"/>
        <v>0</v>
      </c>
      <c r="Q889" s="191">
        <f t="shared" si="196"/>
        <v>0.32666689075239153</v>
      </c>
      <c r="R889" s="189">
        <f t="shared" si="197"/>
        <v>0</v>
      </c>
      <c r="S889" s="191">
        <f t="shared" si="198"/>
        <v>0</v>
      </c>
      <c r="T889" s="191">
        <f t="shared" si="198"/>
        <v>0</v>
      </c>
    </row>
    <row r="890" spans="1:20" ht="12" customHeight="1" x14ac:dyDescent="0.25">
      <c r="A890" s="170" t="s">
        <v>1509</v>
      </c>
      <c r="B890" s="177">
        <v>510840</v>
      </c>
      <c r="C890" s="178">
        <v>42752.35</v>
      </c>
      <c r="D890" s="179">
        <v>0</v>
      </c>
      <c r="E890" s="179">
        <v>15.725848988418182</v>
      </c>
      <c r="F890" s="180"/>
      <c r="G890" s="166">
        <f t="shared" si="190"/>
        <v>0</v>
      </c>
      <c r="H890" s="166">
        <f t="shared" si="191"/>
        <v>0</v>
      </c>
      <c r="I890" s="166">
        <f t="shared" si="192"/>
        <v>0</v>
      </c>
      <c r="J890" s="166">
        <f t="shared" si="189"/>
        <v>0</v>
      </c>
      <c r="L890" s="189">
        <f t="shared" si="193"/>
        <v>0</v>
      </c>
      <c r="M890" s="191">
        <f t="shared" si="194"/>
        <v>0</v>
      </c>
      <c r="N890" s="191">
        <f t="shared" si="194"/>
        <v>0</v>
      </c>
      <c r="O890" s="189">
        <f t="shared" si="195"/>
        <v>0</v>
      </c>
      <c r="P890" s="191">
        <f t="shared" si="196"/>
        <v>0</v>
      </c>
      <c r="Q890" s="191">
        <f t="shared" si="196"/>
        <v>0</v>
      </c>
      <c r="R890" s="189">
        <f t="shared" si="197"/>
        <v>0</v>
      </c>
      <c r="S890" s="191">
        <f t="shared" si="198"/>
        <v>0</v>
      </c>
      <c r="T890" s="191">
        <f t="shared" si="198"/>
        <v>0</v>
      </c>
    </row>
    <row r="891" spans="1:20" ht="12" customHeight="1" x14ac:dyDescent="0.25">
      <c r="A891" s="170" t="s">
        <v>1510</v>
      </c>
      <c r="B891" s="177">
        <v>510858</v>
      </c>
      <c r="C891" s="178">
        <v>117908.34</v>
      </c>
      <c r="D891" s="179">
        <v>175.40972080516104</v>
      </c>
      <c r="E891" s="179">
        <v>8.0438075881655191</v>
      </c>
      <c r="F891" s="180"/>
      <c r="G891" s="166">
        <f t="shared" si="190"/>
        <v>1</v>
      </c>
      <c r="H891" s="166">
        <f t="shared" si="191"/>
        <v>0</v>
      </c>
      <c r="I891" s="166">
        <f t="shared" si="192"/>
        <v>0</v>
      </c>
      <c r="J891" s="166">
        <f t="shared" si="189"/>
        <v>1</v>
      </c>
      <c r="L891" s="189">
        <f t="shared" si="193"/>
        <v>117908.34</v>
      </c>
      <c r="M891" s="191">
        <f t="shared" si="194"/>
        <v>1.7540972080516104</v>
      </c>
      <c r="N891" s="191">
        <f t="shared" si="194"/>
        <v>8.0438075881655191E-2</v>
      </c>
      <c r="O891" s="189">
        <f t="shared" si="195"/>
        <v>0</v>
      </c>
      <c r="P891" s="191">
        <f t="shared" si="196"/>
        <v>0</v>
      </c>
      <c r="Q891" s="191">
        <f t="shared" si="196"/>
        <v>0</v>
      </c>
      <c r="R891" s="189">
        <f t="shared" si="197"/>
        <v>0</v>
      </c>
      <c r="S891" s="191">
        <f t="shared" si="198"/>
        <v>0</v>
      </c>
      <c r="T891" s="191">
        <f t="shared" si="198"/>
        <v>0</v>
      </c>
    </row>
    <row r="892" spans="1:20" ht="12" customHeight="1" x14ac:dyDescent="0.25">
      <c r="A892" s="170" t="s">
        <v>1511</v>
      </c>
      <c r="B892" s="177">
        <v>510866</v>
      </c>
      <c r="C892" s="178">
        <v>149988.24</v>
      </c>
      <c r="D892" s="179">
        <v>19.94525037429603</v>
      </c>
      <c r="E892" s="179">
        <v>8.1627132900552741</v>
      </c>
      <c r="F892" s="180"/>
      <c r="G892" s="166">
        <f t="shared" si="190"/>
        <v>0</v>
      </c>
      <c r="H892" s="166">
        <f t="shared" si="191"/>
        <v>0</v>
      </c>
      <c r="I892" s="166">
        <f t="shared" si="192"/>
        <v>0</v>
      </c>
      <c r="J892" s="166">
        <f t="shared" si="189"/>
        <v>0</v>
      </c>
      <c r="L892" s="189">
        <f t="shared" si="193"/>
        <v>0</v>
      </c>
      <c r="M892" s="191">
        <f t="shared" si="194"/>
        <v>0</v>
      </c>
      <c r="N892" s="191">
        <f t="shared" si="194"/>
        <v>0</v>
      </c>
      <c r="O892" s="189">
        <f t="shared" si="195"/>
        <v>0</v>
      </c>
      <c r="P892" s="191">
        <f t="shared" si="196"/>
        <v>0</v>
      </c>
      <c r="Q892" s="191">
        <f t="shared" si="196"/>
        <v>0</v>
      </c>
      <c r="R892" s="189">
        <f t="shared" si="197"/>
        <v>0</v>
      </c>
      <c r="S892" s="191">
        <f t="shared" si="198"/>
        <v>0</v>
      </c>
      <c r="T892" s="191">
        <f t="shared" si="198"/>
        <v>0</v>
      </c>
    </row>
    <row r="893" spans="1:20" ht="12" customHeight="1" x14ac:dyDescent="0.25">
      <c r="A893" s="170" t="s">
        <v>1512</v>
      </c>
      <c r="B893" s="177">
        <v>510874</v>
      </c>
      <c r="C893" s="178">
        <v>86323.199999999997</v>
      </c>
      <c r="D893" s="179">
        <v>31.970350960112697</v>
      </c>
      <c r="E893" s="179">
        <v>15.101374833185055</v>
      </c>
      <c r="F893" s="180"/>
      <c r="G893" s="166">
        <f t="shared" si="190"/>
        <v>0</v>
      </c>
      <c r="H893" s="166">
        <f t="shared" si="191"/>
        <v>0</v>
      </c>
      <c r="I893" s="166">
        <f t="shared" si="192"/>
        <v>0</v>
      </c>
      <c r="J893" s="166">
        <f t="shared" si="189"/>
        <v>0</v>
      </c>
      <c r="L893" s="189">
        <f t="shared" si="193"/>
        <v>0</v>
      </c>
      <c r="M893" s="191">
        <f t="shared" si="194"/>
        <v>0</v>
      </c>
      <c r="N893" s="191">
        <f t="shared" si="194"/>
        <v>0</v>
      </c>
      <c r="O893" s="189">
        <f t="shared" si="195"/>
        <v>0</v>
      </c>
      <c r="P893" s="191">
        <f t="shared" si="196"/>
        <v>0</v>
      </c>
      <c r="Q893" s="191">
        <f t="shared" si="196"/>
        <v>0</v>
      </c>
      <c r="R893" s="189">
        <f t="shared" si="197"/>
        <v>0</v>
      </c>
      <c r="S893" s="191">
        <f t="shared" si="198"/>
        <v>0</v>
      </c>
      <c r="T893" s="191">
        <f t="shared" si="198"/>
        <v>0</v>
      </c>
    </row>
    <row r="894" spans="1:20" ht="12" customHeight="1" x14ac:dyDescent="0.25">
      <c r="A894" s="170" t="s">
        <v>1513</v>
      </c>
      <c r="B894" s="177">
        <v>510904</v>
      </c>
      <c r="C894" s="178">
        <v>1040582.6799999999</v>
      </c>
      <c r="D894" s="179">
        <v>43.781426383149103</v>
      </c>
      <c r="E894" s="179">
        <v>12.259182518778807</v>
      </c>
      <c r="F894" s="180"/>
      <c r="G894" s="166">
        <f t="shared" si="190"/>
        <v>0</v>
      </c>
      <c r="H894" s="166">
        <f t="shared" si="191"/>
        <v>0</v>
      </c>
      <c r="I894" s="166">
        <f t="shared" si="192"/>
        <v>0</v>
      </c>
      <c r="J894" s="166">
        <f t="shared" si="189"/>
        <v>0</v>
      </c>
      <c r="L894" s="189">
        <f t="shared" si="193"/>
        <v>0</v>
      </c>
      <c r="M894" s="191">
        <f t="shared" si="194"/>
        <v>0</v>
      </c>
      <c r="N894" s="191">
        <f t="shared" si="194"/>
        <v>0</v>
      </c>
      <c r="O894" s="189">
        <f t="shared" si="195"/>
        <v>0</v>
      </c>
      <c r="P894" s="191">
        <f t="shared" si="196"/>
        <v>0</v>
      </c>
      <c r="Q894" s="191">
        <f t="shared" si="196"/>
        <v>0</v>
      </c>
      <c r="R894" s="189">
        <f t="shared" si="197"/>
        <v>0</v>
      </c>
      <c r="S894" s="191">
        <f t="shared" si="198"/>
        <v>0</v>
      </c>
      <c r="T894" s="191">
        <f t="shared" si="198"/>
        <v>0</v>
      </c>
    </row>
    <row r="895" spans="1:20" ht="12" customHeight="1" x14ac:dyDescent="0.25">
      <c r="A895" s="170" t="s">
        <v>1514</v>
      </c>
      <c r="B895" s="177">
        <v>510912</v>
      </c>
      <c r="C895" s="178">
        <v>144876.07999999999</v>
      </c>
      <c r="D895" s="179">
        <v>0</v>
      </c>
      <c r="E895" s="179">
        <v>7.8382987723025082</v>
      </c>
      <c r="F895" s="180"/>
      <c r="G895" s="166">
        <f t="shared" si="190"/>
        <v>0</v>
      </c>
      <c r="H895" s="166">
        <f t="shared" si="191"/>
        <v>0</v>
      </c>
      <c r="I895" s="166">
        <f t="shared" si="192"/>
        <v>0</v>
      </c>
      <c r="J895" s="166">
        <f t="shared" si="189"/>
        <v>0</v>
      </c>
      <c r="L895" s="189">
        <f t="shared" si="193"/>
        <v>0</v>
      </c>
      <c r="M895" s="191">
        <f t="shared" si="194"/>
        <v>0</v>
      </c>
      <c r="N895" s="191">
        <f t="shared" si="194"/>
        <v>0</v>
      </c>
      <c r="O895" s="189">
        <f t="shared" si="195"/>
        <v>0</v>
      </c>
      <c r="P895" s="191">
        <f t="shared" si="196"/>
        <v>0</v>
      </c>
      <c r="Q895" s="191">
        <f t="shared" si="196"/>
        <v>0</v>
      </c>
      <c r="R895" s="189">
        <f t="shared" si="197"/>
        <v>0</v>
      </c>
      <c r="S895" s="191">
        <f t="shared" si="198"/>
        <v>0</v>
      </c>
      <c r="T895" s="191">
        <f t="shared" si="198"/>
        <v>0</v>
      </c>
    </row>
    <row r="896" spans="1:20" ht="12" customHeight="1" x14ac:dyDescent="0.25">
      <c r="A896" s="170" t="s">
        <v>1515</v>
      </c>
      <c r="B896" s="177">
        <v>510921</v>
      </c>
      <c r="C896" s="178">
        <v>55664.36</v>
      </c>
      <c r="D896" s="179">
        <v>0</v>
      </c>
      <c r="E896" s="179">
        <v>0</v>
      </c>
      <c r="F896" s="180"/>
      <c r="G896" s="166">
        <f t="shared" si="190"/>
        <v>0</v>
      </c>
      <c r="H896" s="166">
        <f t="shared" si="191"/>
        <v>0</v>
      </c>
      <c r="I896" s="166">
        <f t="shared" si="192"/>
        <v>0</v>
      </c>
      <c r="J896" s="166">
        <f t="shared" si="189"/>
        <v>0</v>
      </c>
      <c r="L896" s="189">
        <f t="shared" si="193"/>
        <v>0</v>
      </c>
      <c r="M896" s="191">
        <f t="shared" si="194"/>
        <v>0</v>
      </c>
      <c r="N896" s="191">
        <f t="shared" si="194"/>
        <v>0</v>
      </c>
      <c r="O896" s="189">
        <f t="shared" si="195"/>
        <v>0</v>
      </c>
      <c r="P896" s="191">
        <f t="shared" si="196"/>
        <v>0</v>
      </c>
      <c r="Q896" s="191">
        <f t="shared" si="196"/>
        <v>0</v>
      </c>
      <c r="R896" s="189">
        <f t="shared" si="197"/>
        <v>0</v>
      </c>
      <c r="S896" s="191">
        <f t="shared" si="198"/>
        <v>0</v>
      </c>
      <c r="T896" s="191">
        <f t="shared" si="198"/>
        <v>0</v>
      </c>
    </row>
    <row r="897" spans="1:20" ht="12" customHeight="1" x14ac:dyDescent="0.25">
      <c r="A897" s="170" t="s">
        <v>1516</v>
      </c>
      <c r="B897" s="177">
        <v>510947</v>
      </c>
      <c r="C897" s="178">
        <v>582081.84000000008</v>
      </c>
      <c r="D897" s="179">
        <v>9.3755458854377061</v>
      </c>
      <c r="E897" s="179">
        <v>44.9427953292616</v>
      </c>
      <c r="F897" s="180"/>
      <c r="G897" s="166">
        <f t="shared" si="190"/>
        <v>0</v>
      </c>
      <c r="H897" s="166">
        <f t="shared" si="191"/>
        <v>1</v>
      </c>
      <c r="I897" s="166">
        <f t="shared" si="192"/>
        <v>0</v>
      </c>
      <c r="J897" s="166">
        <f t="shared" si="189"/>
        <v>1</v>
      </c>
      <c r="L897" s="189">
        <f t="shared" si="193"/>
        <v>0</v>
      </c>
      <c r="M897" s="191">
        <f t="shared" si="194"/>
        <v>0</v>
      </c>
      <c r="N897" s="191">
        <f t="shared" si="194"/>
        <v>0</v>
      </c>
      <c r="O897" s="189">
        <f t="shared" si="195"/>
        <v>582081.84000000008</v>
      </c>
      <c r="P897" s="191">
        <f t="shared" si="196"/>
        <v>9.3755458854377055E-2</v>
      </c>
      <c r="Q897" s="191">
        <f t="shared" si="196"/>
        <v>0.44942795329261598</v>
      </c>
      <c r="R897" s="189">
        <f t="shared" si="197"/>
        <v>0</v>
      </c>
      <c r="S897" s="191">
        <f t="shared" si="198"/>
        <v>0</v>
      </c>
      <c r="T897" s="191">
        <f t="shared" si="198"/>
        <v>0</v>
      </c>
    </row>
    <row r="898" spans="1:20" ht="12" customHeight="1" x14ac:dyDescent="0.25">
      <c r="A898" s="170" t="s">
        <v>1517</v>
      </c>
      <c r="B898" s="177">
        <v>510955</v>
      </c>
      <c r="C898" s="178">
        <v>27627.9</v>
      </c>
      <c r="D898" s="179">
        <v>0</v>
      </c>
      <c r="E898" s="179">
        <v>0</v>
      </c>
      <c r="F898" s="180"/>
      <c r="G898" s="166">
        <f t="shared" si="190"/>
        <v>0</v>
      </c>
      <c r="H898" s="166">
        <f t="shared" si="191"/>
        <v>0</v>
      </c>
      <c r="I898" s="166">
        <f t="shared" si="192"/>
        <v>0</v>
      </c>
      <c r="J898" s="166">
        <f t="shared" si="189"/>
        <v>0</v>
      </c>
      <c r="L898" s="189">
        <f t="shared" si="193"/>
        <v>0</v>
      </c>
      <c r="M898" s="191">
        <f t="shared" si="194"/>
        <v>0</v>
      </c>
      <c r="N898" s="191">
        <f t="shared" si="194"/>
        <v>0</v>
      </c>
      <c r="O898" s="189">
        <f t="shared" si="195"/>
        <v>0</v>
      </c>
      <c r="P898" s="191">
        <f t="shared" si="196"/>
        <v>0</v>
      </c>
      <c r="Q898" s="191">
        <f t="shared" si="196"/>
        <v>0</v>
      </c>
      <c r="R898" s="189">
        <f t="shared" si="197"/>
        <v>0</v>
      </c>
      <c r="S898" s="191">
        <f t="shared" si="198"/>
        <v>0</v>
      </c>
      <c r="T898" s="191">
        <f t="shared" si="198"/>
        <v>0</v>
      </c>
    </row>
    <row r="899" spans="1:20" ht="12" customHeight="1" x14ac:dyDescent="0.25">
      <c r="A899" s="170" t="s">
        <v>1518</v>
      </c>
      <c r="B899" s="177">
        <v>510963</v>
      </c>
      <c r="C899" s="178">
        <v>1124019.77</v>
      </c>
      <c r="D899" s="179">
        <v>5.8772035655565018</v>
      </c>
      <c r="E899" s="179">
        <v>3.4728188099396151</v>
      </c>
      <c r="F899" s="180"/>
      <c r="G899" s="166">
        <f t="shared" si="190"/>
        <v>0</v>
      </c>
      <c r="H899" s="166">
        <f t="shared" si="191"/>
        <v>0</v>
      </c>
      <c r="I899" s="166">
        <f t="shared" si="192"/>
        <v>0</v>
      </c>
      <c r="J899" s="166">
        <f t="shared" ref="J899:J962" si="199">IF(OR(AND(ISNUMBER(D899),D899&gt;=$D$1),AND(ISNUMBER(E899),E899&gt;=$E$1)),1,0)</f>
        <v>0</v>
      </c>
      <c r="L899" s="189">
        <f t="shared" si="193"/>
        <v>0</v>
      </c>
      <c r="M899" s="191">
        <f t="shared" si="194"/>
        <v>0</v>
      </c>
      <c r="N899" s="191">
        <f t="shared" si="194"/>
        <v>0</v>
      </c>
      <c r="O899" s="189">
        <f t="shared" si="195"/>
        <v>0</v>
      </c>
      <c r="P899" s="191">
        <f t="shared" si="196"/>
        <v>0</v>
      </c>
      <c r="Q899" s="191">
        <f t="shared" si="196"/>
        <v>0</v>
      </c>
      <c r="R899" s="189">
        <f t="shared" si="197"/>
        <v>0</v>
      </c>
      <c r="S899" s="191">
        <f t="shared" si="198"/>
        <v>0</v>
      </c>
      <c r="T899" s="191">
        <f t="shared" si="198"/>
        <v>0</v>
      </c>
    </row>
    <row r="900" spans="1:20" ht="12" customHeight="1" x14ac:dyDescent="0.25">
      <c r="A900" s="170" t="s">
        <v>1519</v>
      </c>
      <c r="B900" s="177">
        <v>510971</v>
      </c>
      <c r="C900" s="178">
        <v>82614.59</v>
      </c>
      <c r="D900" s="179">
        <v>0</v>
      </c>
      <c r="E900" s="179">
        <v>0</v>
      </c>
      <c r="F900" s="180"/>
      <c r="G900" s="166">
        <f t="shared" ref="G900:G963" si="200">IF(AND(ISNUMBER(D900),D900&gt;=$D$1),1,0)</f>
        <v>0</v>
      </c>
      <c r="H900" s="166">
        <f t="shared" ref="H900:H963" si="201">IF(AND(ISNUMBER(E900),E900&gt;=$E$1),1,0)</f>
        <v>0</v>
      </c>
      <c r="I900" s="166">
        <f t="shared" ref="I900:I963" si="202">G900*H900</f>
        <v>0</v>
      </c>
      <c r="J900" s="166">
        <f t="shared" si="199"/>
        <v>0</v>
      </c>
      <c r="L900" s="189">
        <f t="shared" ref="L900:L963" si="203">IF($G900=1,C900,0)</f>
        <v>0</v>
      </c>
      <c r="M900" s="191">
        <f t="shared" ref="M900:N963" si="204">IF($G900=1,D900,0)/100</f>
        <v>0</v>
      </c>
      <c r="N900" s="191">
        <f t="shared" si="204"/>
        <v>0</v>
      </c>
      <c r="O900" s="189">
        <f t="shared" ref="O900:O963" si="205">IF($H900=1,C900,0)</f>
        <v>0</v>
      </c>
      <c r="P900" s="191">
        <f t="shared" ref="P900:Q963" si="206">IF($H900=1,D900,0)/100</f>
        <v>0</v>
      </c>
      <c r="Q900" s="191">
        <f t="shared" si="206"/>
        <v>0</v>
      </c>
      <c r="R900" s="189">
        <f t="shared" ref="R900:R963" si="207">IF($I900=1,C900,0)</f>
        <v>0</v>
      </c>
      <c r="S900" s="191">
        <f t="shared" ref="S900:T963" si="208">IF($I900=1,D900,0)/100</f>
        <v>0</v>
      </c>
      <c r="T900" s="191">
        <f t="shared" si="208"/>
        <v>0</v>
      </c>
    </row>
    <row r="901" spans="1:20" ht="12" customHeight="1" x14ac:dyDescent="0.25">
      <c r="A901" s="170" t="s">
        <v>1520</v>
      </c>
      <c r="B901" s="177">
        <v>510998</v>
      </c>
      <c r="C901" s="178">
        <v>20094850.210000001</v>
      </c>
      <c r="D901" s="179">
        <v>5.2202429430301285</v>
      </c>
      <c r="E901" s="179">
        <v>1.8188075361622709</v>
      </c>
      <c r="F901" s="180"/>
      <c r="G901" s="166">
        <f t="shared" si="200"/>
        <v>0</v>
      </c>
      <c r="H901" s="166">
        <f t="shared" si="201"/>
        <v>0</v>
      </c>
      <c r="I901" s="166">
        <f t="shared" si="202"/>
        <v>0</v>
      </c>
      <c r="J901" s="166">
        <f t="shared" si="199"/>
        <v>0</v>
      </c>
      <c r="L901" s="189">
        <f t="shared" si="203"/>
        <v>0</v>
      </c>
      <c r="M901" s="191">
        <f t="shared" si="204"/>
        <v>0</v>
      </c>
      <c r="N901" s="191">
        <f t="shared" si="204"/>
        <v>0</v>
      </c>
      <c r="O901" s="189">
        <f t="shared" si="205"/>
        <v>0</v>
      </c>
      <c r="P901" s="191">
        <f t="shared" si="206"/>
        <v>0</v>
      </c>
      <c r="Q901" s="191">
        <f t="shared" si="206"/>
        <v>0</v>
      </c>
      <c r="R901" s="189">
        <f t="shared" si="207"/>
        <v>0</v>
      </c>
      <c r="S901" s="191">
        <f t="shared" si="208"/>
        <v>0</v>
      </c>
      <c r="T901" s="191">
        <f t="shared" si="208"/>
        <v>0</v>
      </c>
    </row>
    <row r="902" spans="1:20" ht="12" customHeight="1" x14ac:dyDescent="0.25">
      <c r="A902" s="170" t="s">
        <v>1521</v>
      </c>
      <c r="B902" s="177">
        <v>511005</v>
      </c>
      <c r="C902" s="178">
        <v>1909717.81</v>
      </c>
      <c r="D902" s="179">
        <v>18.003453609724673</v>
      </c>
      <c r="E902" s="179">
        <v>3.6923858399791536</v>
      </c>
      <c r="F902" s="180"/>
      <c r="G902" s="166">
        <f t="shared" si="200"/>
        <v>0</v>
      </c>
      <c r="H902" s="166">
        <f t="shared" si="201"/>
        <v>0</v>
      </c>
      <c r="I902" s="166">
        <f t="shared" si="202"/>
        <v>0</v>
      </c>
      <c r="J902" s="166">
        <f t="shared" si="199"/>
        <v>0</v>
      </c>
      <c r="L902" s="189">
        <f t="shared" si="203"/>
        <v>0</v>
      </c>
      <c r="M902" s="191">
        <f t="shared" si="204"/>
        <v>0</v>
      </c>
      <c r="N902" s="191">
        <f t="shared" si="204"/>
        <v>0</v>
      </c>
      <c r="O902" s="189">
        <f t="shared" si="205"/>
        <v>0</v>
      </c>
      <c r="P902" s="191">
        <f t="shared" si="206"/>
        <v>0</v>
      </c>
      <c r="Q902" s="191">
        <f t="shared" si="206"/>
        <v>0</v>
      </c>
      <c r="R902" s="189">
        <f t="shared" si="207"/>
        <v>0</v>
      </c>
      <c r="S902" s="191">
        <f t="shared" si="208"/>
        <v>0</v>
      </c>
      <c r="T902" s="191">
        <f t="shared" si="208"/>
        <v>0</v>
      </c>
    </row>
    <row r="903" spans="1:20" ht="12" customHeight="1" x14ac:dyDescent="0.25">
      <c r="A903" s="170" t="s">
        <v>1522</v>
      </c>
      <c r="B903" s="177">
        <v>511013</v>
      </c>
      <c r="C903" s="178">
        <v>188734.7</v>
      </c>
      <c r="D903" s="179">
        <v>0</v>
      </c>
      <c r="E903" s="179">
        <v>0.31815029244754672</v>
      </c>
      <c r="F903" s="180"/>
      <c r="G903" s="166">
        <f t="shared" si="200"/>
        <v>0</v>
      </c>
      <c r="H903" s="166">
        <f t="shared" si="201"/>
        <v>0</v>
      </c>
      <c r="I903" s="166">
        <f t="shared" si="202"/>
        <v>0</v>
      </c>
      <c r="J903" s="166">
        <f t="shared" si="199"/>
        <v>0</v>
      </c>
      <c r="L903" s="189">
        <f t="shared" si="203"/>
        <v>0</v>
      </c>
      <c r="M903" s="191">
        <f t="shared" si="204"/>
        <v>0</v>
      </c>
      <c r="N903" s="191">
        <f t="shared" si="204"/>
        <v>0</v>
      </c>
      <c r="O903" s="189">
        <f t="shared" si="205"/>
        <v>0</v>
      </c>
      <c r="P903" s="191">
        <f t="shared" si="206"/>
        <v>0</v>
      </c>
      <c r="Q903" s="191">
        <f t="shared" si="206"/>
        <v>0</v>
      </c>
      <c r="R903" s="189">
        <f t="shared" si="207"/>
        <v>0</v>
      </c>
      <c r="S903" s="191">
        <f t="shared" si="208"/>
        <v>0</v>
      </c>
      <c r="T903" s="191">
        <f t="shared" si="208"/>
        <v>0</v>
      </c>
    </row>
    <row r="904" spans="1:20" ht="12" customHeight="1" x14ac:dyDescent="0.25">
      <c r="A904" s="170" t="s">
        <v>1523</v>
      </c>
      <c r="B904" s="177">
        <v>511030</v>
      </c>
      <c r="C904" s="178">
        <v>422955.53</v>
      </c>
      <c r="D904" s="179">
        <v>0</v>
      </c>
      <c r="E904" s="179">
        <v>0</v>
      </c>
      <c r="F904" s="180"/>
      <c r="G904" s="166">
        <f t="shared" si="200"/>
        <v>0</v>
      </c>
      <c r="H904" s="166">
        <f t="shared" si="201"/>
        <v>0</v>
      </c>
      <c r="I904" s="166">
        <f t="shared" si="202"/>
        <v>0</v>
      </c>
      <c r="J904" s="166">
        <f t="shared" si="199"/>
        <v>0</v>
      </c>
      <c r="L904" s="189">
        <f t="shared" si="203"/>
        <v>0</v>
      </c>
      <c r="M904" s="191">
        <f t="shared" si="204"/>
        <v>0</v>
      </c>
      <c r="N904" s="191">
        <f t="shared" si="204"/>
        <v>0</v>
      </c>
      <c r="O904" s="189">
        <f t="shared" si="205"/>
        <v>0</v>
      </c>
      <c r="P904" s="191">
        <f t="shared" si="206"/>
        <v>0</v>
      </c>
      <c r="Q904" s="191">
        <f t="shared" si="206"/>
        <v>0</v>
      </c>
      <c r="R904" s="189">
        <f t="shared" si="207"/>
        <v>0</v>
      </c>
      <c r="S904" s="191">
        <f t="shared" si="208"/>
        <v>0</v>
      </c>
      <c r="T904" s="191">
        <f t="shared" si="208"/>
        <v>0</v>
      </c>
    </row>
    <row r="905" spans="1:20" ht="12" customHeight="1" x14ac:dyDescent="0.25">
      <c r="A905" s="170" t="s">
        <v>1524</v>
      </c>
      <c r="B905" s="177">
        <v>511048</v>
      </c>
      <c r="C905" s="178">
        <v>887435.14</v>
      </c>
      <c r="D905" s="179">
        <v>23.698218666436834</v>
      </c>
      <c r="E905" s="179">
        <v>14.575297300037048</v>
      </c>
      <c r="F905" s="180"/>
      <c r="G905" s="166">
        <f t="shared" si="200"/>
        <v>0</v>
      </c>
      <c r="H905" s="166">
        <f t="shared" si="201"/>
        <v>0</v>
      </c>
      <c r="I905" s="166">
        <f t="shared" si="202"/>
        <v>0</v>
      </c>
      <c r="J905" s="166">
        <f t="shared" si="199"/>
        <v>0</v>
      </c>
      <c r="L905" s="189">
        <f t="shared" si="203"/>
        <v>0</v>
      </c>
      <c r="M905" s="191">
        <f t="shared" si="204"/>
        <v>0</v>
      </c>
      <c r="N905" s="191">
        <f t="shared" si="204"/>
        <v>0</v>
      </c>
      <c r="O905" s="189">
        <f t="shared" si="205"/>
        <v>0</v>
      </c>
      <c r="P905" s="191">
        <f t="shared" si="206"/>
        <v>0</v>
      </c>
      <c r="Q905" s="191">
        <f t="shared" si="206"/>
        <v>0</v>
      </c>
      <c r="R905" s="189">
        <f t="shared" si="207"/>
        <v>0</v>
      </c>
      <c r="S905" s="191">
        <f t="shared" si="208"/>
        <v>0</v>
      </c>
      <c r="T905" s="191">
        <f t="shared" si="208"/>
        <v>0</v>
      </c>
    </row>
    <row r="906" spans="1:20" ht="12" customHeight="1" x14ac:dyDescent="0.25">
      <c r="A906" s="170" t="s">
        <v>1525</v>
      </c>
      <c r="B906" s="177">
        <v>511056</v>
      </c>
      <c r="C906" s="178">
        <v>293148.78000000003</v>
      </c>
      <c r="D906" s="179">
        <v>0</v>
      </c>
      <c r="E906" s="179">
        <v>0</v>
      </c>
      <c r="F906" s="180"/>
      <c r="G906" s="166">
        <f t="shared" si="200"/>
        <v>0</v>
      </c>
      <c r="H906" s="166">
        <f t="shared" si="201"/>
        <v>0</v>
      </c>
      <c r="I906" s="166">
        <f t="shared" si="202"/>
        <v>0</v>
      </c>
      <c r="J906" s="166">
        <f t="shared" si="199"/>
        <v>0</v>
      </c>
      <c r="L906" s="189">
        <f t="shared" si="203"/>
        <v>0</v>
      </c>
      <c r="M906" s="191">
        <f t="shared" si="204"/>
        <v>0</v>
      </c>
      <c r="N906" s="191">
        <f t="shared" si="204"/>
        <v>0</v>
      </c>
      <c r="O906" s="189">
        <f t="shared" si="205"/>
        <v>0</v>
      </c>
      <c r="P906" s="191">
        <f t="shared" si="206"/>
        <v>0</v>
      </c>
      <c r="Q906" s="191">
        <f t="shared" si="206"/>
        <v>0</v>
      </c>
      <c r="R906" s="189">
        <f t="shared" si="207"/>
        <v>0</v>
      </c>
      <c r="S906" s="191">
        <f t="shared" si="208"/>
        <v>0</v>
      </c>
      <c r="T906" s="191">
        <f t="shared" si="208"/>
        <v>0</v>
      </c>
    </row>
    <row r="907" spans="1:20" ht="12" customHeight="1" x14ac:dyDescent="0.25">
      <c r="A907" s="170" t="s">
        <v>1526</v>
      </c>
      <c r="B907" s="177">
        <v>511064</v>
      </c>
      <c r="C907" s="178">
        <v>232302.53</v>
      </c>
      <c r="D907" s="179">
        <v>27.227426235951885</v>
      </c>
      <c r="E907" s="179">
        <v>0.85214310838543172</v>
      </c>
      <c r="F907" s="180"/>
      <c r="G907" s="166">
        <f t="shared" si="200"/>
        <v>0</v>
      </c>
      <c r="H907" s="166">
        <f t="shared" si="201"/>
        <v>0</v>
      </c>
      <c r="I907" s="166">
        <f t="shared" si="202"/>
        <v>0</v>
      </c>
      <c r="J907" s="166">
        <f t="shared" si="199"/>
        <v>0</v>
      </c>
      <c r="L907" s="189">
        <f t="shared" si="203"/>
        <v>0</v>
      </c>
      <c r="M907" s="191">
        <f t="shared" si="204"/>
        <v>0</v>
      </c>
      <c r="N907" s="191">
        <f t="shared" si="204"/>
        <v>0</v>
      </c>
      <c r="O907" s="189">
        <f t="shared" si="205"/>
        <v>0</v>
      </c>
      <c r="P907" s="191">
        <f t="shared" si="206"/>
        <v>0</v>
      </c>
      <c r="Q907" s="191">
        <f t="shared" si="206"/>
        <v>0</v>
      </c>
      <c r="R907" s="189">
        <f t="shared" si="207"/>
        <v>0</v>
      </c>
      <c r="S907" s="191">
        <f t="shared" si="208"/>
        <v>0</v>
      </c>
      <c r="T907" s="191">
        <f t="shared" si="208"/>
        <v>0</v>
      </c>
    </row>
    <row r="908" spans="1:20" ht="12" customHeight="1" x14ac:dyDescent="0.25">
      <c r="A908" s="170" t="s">
        <v>1527</v>
      </c>
      <c r="B908" s="177">
        <v>511072</v>
      </c>
      <c r="C908" s="178">
        <v>53134.380000000005</v>
      </c>
      <c r="D908" s="179">
        <v>0</v>
      </c>
      <c r="E908" s="179">
        <v>0</v>
      </c>
      <c r="F908" s="180"/>
      <c r="G908" s="166">
        <f t="shared" si="200"/>
        <v>0</v>
      </c>
      <c r="H908" s="166">
        <f t="shared" si="201"/>
        <v>0</v>
      </c>
      <c r="I908" s="166">
        <f t="shared" si="202"/>
        <v>0</v>
      </c>
      <c r="J908" s="166">
        <f t="shared" si="199"/>
        <v>0</v>
      </c>
      <c r="L908" s="189">
        <f t="shared" si="203"/>
        <v>0</v>
      </c>
      <c r="M908" s="191">
        <f t="shared" si="204"/>
        <v>0</v>
      </c>
      <c r="N908" s="191">
        <f t="shared" si="204"/>
        <v>0</v>
      </c>
      <c r="O908" s="189">
        <f t="shared" si="205"/>
        <v>0</v>
      </c>
      <c r="P908" s="191">
        <f t="shared" si="206"/>
        <v>0</v>
      </c>
      <c r="Q908" s="191">
        <f t="shared" si="206"/>
        <v>0</v>
      </c>
      <c r="R908" s="189">
        <f t="shared" si="207"/>
        <v>0</v>
      </c>
      <c r="S908" s="191">
        <f t="shared" si="208"/>
        <v>0</v>
      </c>
      <c r="T908" s="191">
        <f t="shared" si="208"/>
        <v>0</v>
      </c>
    </row>
    <row r="909" spans="1:20" ht="12" customHeight="1" x14ac:dyDescent="0.25">
      <c r="A909" s="170" t="s">
        <v>1528</v>
      </c>
      <c r="B909" s="177">
        <v>511099</v>
      </c>
      <c r="C909" s="178">
        <v>113178.78</v>
      </c>
      <c r="D909" s="179">
        <v>0</v>
      </c>
      <c r="E909" s="179">
        <v>25.759917185889435</v>
      </c>
      <c r="F909" s="180"/>
      <c r="G909" s="166">
        <f t="shared" si="200"/>
        <v>0</v>
      </c>
      <c r="H909" s="166">
        <f t="shared" si="201"/>
        <v>1</v>
      </c>
      <c r="I909" s="166">
        <f t="shared" si="202"/>
        <v>0</v>
      </c>
      <c r="J909" s="166">
        <f t="shared" si="199"/>
        <v>1</v>
      </c>
      <c r="L909" s="189">
        <f t="shared" si="203"/>
        <v>0</v>
      </c>
      <c r="M909" s="191">
        <f t="shared" si="204"/>
        <v>0</v>
      </c>
      <c r="N909" s="191">
        <f t="shared" si="204"/>
        <v>0</v>
      </c>
      <c r="O909" s="189">
        <f t="shared" si="205"/>
        <v>113178.78</v>
      </c>
      <c r="P909" s="191">
        <f t="shared" si="206"/>
        <v>0</v>
      </c>
      <c r="Q909" s="191">
        <f t="shared" si="206"/>
        <v>0.25759917185889436</v>
      </c>
      <c r="R909" s="189">
        <f t="shared" si="207"/>
        <v>0</v>
      </c>
      <c r="S909" s="191">
        <f t="shared" si="208"/>
        <v>0</v>
      </c>
      <c r="T909" s="191">
        <f t="shared" si="208"/>
        <v>0</v>
      </c>
    </row>
    <row r="910" spans="1:20" ht="12" customHeight="1" x14ac:dyDescent="0.25">
      <c r="A910" s="170" t="s">
        <v>1529</v>
      </c>
      <c r="B910" s="177">
        <v>511102</v>
      </c>
      <c r="C910" s="178">
        <v>269555.81</v>
      </c>
      <c r="D910" s="179">
        <v>32.166674500542214</v>
      </c>
      <c r="E910" s="179">
        <v>35.679345958078216</v>
      </c>
      <c r="F910" s="180"/>
      <c r="G910" s="166">
        <f t="shared" si="200"/>
        <v>0</v>
      </c>
      <c r="H910" s="166">
        <f t="shared" si="201"/>
        <v>1</v>
      </c>
      <c r="I910" s="166">
        <f t="shared" si="202"/>
        <v>0</v>
      </c>
      <c r="J910" s="166">
        <f t="shared" si="199"/>
        <v>1</v>
      </c>
      <c r="L910" s="189">
        <f t="shared" si="203"/>
        <v>0</v>
      </c>
      <c r="M910" s="191">
        <f t="shared" si="204"/>
        <v>0</v>
      </c>
      <c r="N910" s="191">
        <f t="shared" si="204"/>
        <v>0</v>
      </c>
      <c r="O910" s="189">
        <f t="shared" si="205"/>
        <v>269555.81</v>
      </c>
      <c r="P910" s="191">
        <f t="shared" si="206"/>
        <v>0.32166674500542214</v>
      </c>
      <c r="Q910" s="191">
        <f t="shared" si="206"/>
        <v>0.35679345958078218</v>
      </c>
      <c r="R910" s="189">
        <f t="shared" si="207"/>
        <v>0</v>
      </c>
      <c r="S910" s="191">
        <f t="shared" si="208"/>
        <v>0</v>
      </c>
      <c r="T910" s="191">
        <f t="shared" si="208"/>
        <v>0</v>
      </c>
    </row>
    <row r="911" spans="1:20" ht="12" customHeight="1" x14ac:dyDescent="0.25">
      <c r="A911" s="170" t="s">
        <v>1530</v>
      </c>
      <c r="B911" s="177">
        <v>511111</v>
      </c>
      <c r="C911" s="178">
        <v>239109.05</v>
      </c>
      <c r="D911" s="179">
        <v>49.768086987924548</v>
      </c>
      <c r="E911" s="179">
        <v>12.876722984763648</v>
      </c>
      <c r="F911" s="180"/>
      <c r="G911" s="166">
        <f t="shared" si="200"/>
        <v>0</v>
      </c>
      <c r="H911" s="166">
        <f t="shared" si="201"/>
        <v>0</v>
      </c>
      <c r="I911" s="166">
        <f t="shared" si="202"/>
        <v>0</v>
      </c>
      <c r="J911" s="166">
        <f t="shared" si="199"/>
        <v>0</v>
      </c>
      <c r="L911" s="189">
        <f t="shared" si="203"/>
        <v>0</v>
      </c>
      <c r="M911" s="191">
        <f t="shared" si="204"/>
        <v>0</v>
      </c>
      <c r="N911" s="191">
        <f t="shared" si="204"/>
        <v>0</v>
      </c>
      <c r="O911" s="189">
        <f t="shared" si="205"/>
        <v>0</v>
      </c>
      <c r="P911" s="191">
        <f t="shared" si="206"/>
        <v>0</v>
      </c>
      <c r="Q911" s="191">
        <f t="shared" si="206"/>
        <v>0</v>
      </c>
      <c r="R911" s="189">
        <f t="shared" si="207"/>
        <v>0</v>
      </c>
      <c r="S911" s="191">
        <f t="shared" si="208"/>
        <v>0</v>
      </c>
      <c r="T911" s="191">
        <f t="shared" si="208"/>
        <v>0</v>
      </c>
    </row>
    <row r="912" spans="1:20" ht="12" customHeight="1" x14ac:dyDescent="0.25">
      <c r="A912" s="170" t="s">
        <v>1531</v>
      </c>
      <c r="B912" s="177">
        <v>511129</v>
      </c>
      <c r="C912" s="178">
        <v>1248110.05</v>
      </c>
      <c r="D912" s="179">
        <v>0.82112230407887576</v>
      </c>
      <c r="E912" s="179">
        <v>4.6142301313894549</v>
      </c>
      <c r="F912" s="180"/>
      <c r="G912" s="166">
        <f t="shared" si="200"/>
        <v>0</v>
      </c>
      <c r="H912" s="166">
        <f t="shared" si="201"/>
        <v>0</v>
      </c>
      <c r="I912" s="166">
        <f t="shared" si="202"/>
        <v>0</v>
      </c>
      <c r="J912" s="166">
        <f t="shared" si="199"/>
        <v>0</v>
      </c>
      <c r="L912" s="189">
        <f t="shared" si="203"/>
        <v>0</v>
      </c>
      <c r="M912" s="191">
        <f t="shared" si="204"/>
        <v>0</v>
      </c>
      <c r="N912" s="191">
        <f t="shared" si="204"/>
        <v>0</v>
      </c>
      <c r="O912" s="189">
        <f t="shared" si="205"/>
        <v>0</v>
      </c>
      <c r="P912" s="191">
        <f t="shared" si="206"/>
        <v>0</v>
      </c>
      <c r="Q912" s="191">
        <f t="shared" si="206"/>
        <v>0</v>
      </c>
      <c r="R912" s="189">
        <f t="shared" si="207"/>
        <v>0</v>
      </c>
      <c r="S912" s="191">
        <f t="shared" si="208"/>
        <v>0</v>
      </c>
      <c r="T912" s="191">
        <f t="shared" si="208"/>
        <v>0</v>
      </c>
    </row>
    <row r="913" spans="1:20" ht="12" customHeight="1" x14ac:dyDescent="0.25">
      <c r="A913" s="170" t="s">
        <v>1532</v>
      </c>
      <c r="B913" s="177">
        <v>511137</v>
      </c>
      <c r="C913" s="178">
        <v>26995.759999999998</v>
      </c>
      <c r="D913" s="179">
        <v>0</v>
      </c>
      <c r="E913" s="179">
        <v>0</v>
      </c>
      <c r="F913" s="180"/>
      <c r="G913" s="166">
        <f t="shared" si="200"/>
        <v>0</v>
      </c>
      <c r="H913" s="166">
        <f t="shared" si="201"/>
        <v>0</v>
      </c>
      <c r="I913" s="166">
        <f t="shared" si="202"/>
        <v>0</v>
      </c>
      <c r="J913" s="166">
        <f t="shared" si="199"/>
        <v>0</v>
      </c>
      <c r="L913" s="189">
        <f t="shared" si="203"/>
        <v>0</v>
      </c>
      <c r="M913" s="191">
        <f t="shared" si="204"/>
        <v>0</v>
      </c>
      <c r="N913" s="191">
        <f t="shared" si="204"/>
        <v>0</v>
      </c>
      <c r="O913" s="189">
        <f t="shared" si="205"/>
        <v>0</v>
      </c>
      <c r="P913" s="191">
        <f t="shared" si="206"/>
        <v>0</v>
      </c>
      <c r="Q913" s="191">
        <f t="shared" si="206"/>
        <v>0</v>
      </c>
      <c r="R913" s="189">
        <f t="shared" si="207"/>
        <v>0</v>
      </c>
      <c r="S913" s="191">
        <f t="shared" si="208"/>
        <v>0</v>
      </c>
      <c r="T913" s="191">
        <f t="shared" si="208"/>
        <v>0</v>
      </c>
    </row>
    <row r="914" spans="1:20" ht="12" customHeight="1" x14ac:dyDescent="0.25">
      <c r="A914" s="170" t="s">
        <v>1533</v>
      </c>
      <c r="B914" s="177">
        <v>511145</v>
      </c>
      <c r="C914" s="178">
        <v>159117.79</v>
      </c>
      <c r="D914" s="179">
        <v>4.0159745808435368</v>
      </c>
      <c r="E914" s="179">
        <v>4.4937212866015797</v>
      </c>
      <c r="F914" s="180"/>
      <c r="G914" s="166">
        <f t="shared" si="200"/>
        <v>0</v>
      </c>
      <c r="H914" s="166">
        <f t="shared" si="201"/>
        <v>0</v>
      </c>
      <c r="I914" s="166">
        <f t="shared" si="202"/>
        <v>0</v>
      </c>
      <c r="J914" s="166">
        <f t="shared" si="199"/>
        <v>0</v>
      </c>
      <c r="L914" s="189">
        <f t="shared" si="203"/>
        <v>0</v>
      </c>
      <c r="M914" s="191">
        <f t="shared" si="204"/>
        <v>0</v>
      </c>
      <c r="N914" s="191">
        <f t="shared" si="204"/>
        <v>0</v>
      </c>
      <c r="O914" s="189">
        <f t="shared" si="205"/>
        <v>0</v>
      </c>
      <c r="P914" s="191">
        <f t="shared" si="206"/>
        <v>0</v>
      </c>
      <c r="Q914" s="191">
        <f t="shared" si="206"/>
        <v>0</v>
      </c>
      <c r="R914" s="189">
        <f t="shared" si="207"/>
        <v>0</v>
      </c>
      <c r="S914" s="191">
        <f t="shared" si="208"/>
        <v>0</v>
      </c>
      <c r="T914" s="191">
        <f t="shared" si="208"/>
        <v>0</v>
      </c>
    </row>
    <row r="915" spans="1:20" ht="12" customHeight="1" x14ac:dyDescent="0.25">
      <c r="A915" s="170" t="s">
        <v>1534</v>
      </c>
      <c r="B915" s="177">
        <v>511153</v>
      </c>
      <c r="C915" s="178">
        <v>189224.71</v>
      </c>
      <c r="D915" s="179">
        <v>9.6071755110630122</v>
      </c>
      <c r="E915" s="179">
        <v>5.9148934618528424</v>
      </c>
      <c r="F915" s="180"/>
      <c r="G915" s="166">
        <f t="shared" si="200"/>
        <v>0</v>
      </c>
      <c r="H915" s="166">
        <f t="shared" si="201"/>
        <v>0</v>
      </c>
      <c r="I915" s="166">
        <f t="shared" si="202"/>
        <v>0</v>
      </c>
      <c r="J915" s="166">
        <f t="shared" si="199"/>
        <v>0</v>
      </c>
      <c r="L915" s="189">
        <f t="shared" si="203"/>
        <v>0</v>
      </c>
      <c r="M915" s="191">
        <f t="shared" si="204"/>
        <v>0</v>
      </c>
      <c r="N915" s="191">
        <f t="shared" si="204"/>
        <v>0</v>
      </c>
      <c r="O915" s="189">
        <f t="shared" si="205"/>
        <v>0</v>
      </c>
      <c r="P915" s="191">
        <f t="shared" si="206"/>
        <v>0</v>
      </c>
      <c r="Q915" s="191">
        <f t="shared" si="206"/>
        <v>0</v>
      </c>
      <c r="R915" s="189">
        <f t="shared" si="207"/>
        <v>0</v>
      </c>
      <c r="S915" s="191">
        <f t="shared" si="208"/>
        <v>0</v>
      </c>
      <c r="T915" s="191">
        <f t="shared" si="208"/>
        <v>0</v>
      </c>
    </row>
    <row r="916" spans="1:20" ht="12" customHeight="1" x14ac:dyDescent="0.25">
      <c r="A916" s="170" t="s">
        <v>1535</v>
      </c>
      <c r="B916" s="177">
        <v>511170</v>
      </c>
      <c r="C916" s="178">
        <v>1219038.78</v>
      </c>
      <c r="D916" s="179">
        <v>0</v>
      </c>
      <c r="E916" s="179">
        <v>0</v>
      </c>
      <c r="F916" s="180"/>
      <c r="G916" s="166">
        <f t="shared" si="200"/>
        <v>0</v>
      </c>
      <c r="H916" s="166">
        <f t="shared" si="201"/>
        <v>0</v>
      </c>
      <c r="I916" s="166">
        <f t="shared" si="202"/>
        <v>0</v>
      </c>
      <c r="J916" s="166">
        <f t="shared" si="199"/>
        <v>0</v>
      </c>
      <c r="L916" s="189">
        <f t="shared" si="203"/>
        <v>0</v>
      </c>
      <c r="M916" s="191">
        <f t="shared" si="204"/>
        <v>0</v>
      </c>
      <c r="N916" s="191">
        <f t="shared" si="204"/>
        <v>0</v>
      </c>
      <c r="O916" s="189">
        <f t="shared" si="205"/>
        <v>0</v>
      </c>
      <c r="P916" s="191">
        <f t="shared" si="206"/>
        <v>0</v>
      </c>
      <c r="Q916" s="191">
        <f t="shared" si="206"/>
        <v>0</v>
      </c>
      <c r="R916" s="189">
        <f t="shared" si="207"/>
        <v>0</v>
      </c>
      <c r="S916" s="191">
        <f t="shared" si="208"/>
        <v>0</v>
      </c>
      <c r="T916" s="191">
        <f t="shared" si="208"/>
        <v>0</v>
      </c>
    </row>
    <row r="917" spans="1:20" ht="12" customHeight="1" x14ac:dyDescent="0.25">
      <c r="A917" s="170" t="s">
        <v>1536</v>
      </c>
      <c r="B917" s="177">
        <v>511188</v>
      </c>
      <c r="C917" s="178">
        <v>118227.33</v>
      </c>
      <c r="D917" s="179">
        <v>0</v>
      </c>
      <c r="E917" s="179">
        <v>6.9306902219647508</v>
      </c>
      <c r="F917" s="180"/>
      <c r="G917" s="166">
        <f t="shared" si="200"/>
        <v>0</v>
      </c>
      <c r="H917" s="166">
        <f t="shared" si="201"/>
        <v>0</v>
      </c>
      <c r="I917" s="166">
        <f t="shared" si="202"/>
        <v>0</v>
      </c>
      <c r="J917" s="166">
        <f t="shared" si="199"/>
        <v>0</v>
      </c>
      <c r="L917" s="189">
        <f t="shared" si="203"/>
        <v>0</v>
      </c>
      <c r="M917" s="191">
        <f t="shared" si="204"/>
        <v>0</v>
      </c>
      <c r="N917" s="191">
        <f t="shared" si="204"/>
        <v>0</v>
      </c>
      <c r="O917" s="189">
        <f t="shared" si="205"/>
        <v>0</v>
      </c>
      <c r="P917" s="191">
        <f t="shared" si="206"/>
        <v>0</v>
      </c>
      <c r="Q917" s="191">
        <f t="shared" si="206"/>
        <v>0</v>
      </c>
      <c r="R917" s="189">
        <f t="shared" si="207"/>
        <v>0</v>
      </c>
      <c r="S917" s="191">
        <f t="shared" si="208"/>
        <v>0</v>
      </c>
      <c r="T917" s="191">
        <f t="shared" si="208"/>
        <v>0</v>
      </c>
    </row>
    <row r="918" spans="1:20" ht="12" customHeight="1" x14ac:dyDescent="0.25">
      <c r="A918" s="170" t="s">
        <v>1537</v>
      </c>
      <c r="B918" s="177">
        <v>511196</v>
      </c>
      <c r="C918" s="178">
        <v>860671.46</v>
      </c>
      <c r="D918" s="179">
        <v>38.995329297894934</v>
      </c>
      <c r="E918" s="179">
        <v>8.6414739487237089</v>
      </c>
      <c r="F918" s="180"/>
      <c r="G918" s="166">
        <f t="shared" si="200"/>
        <v>0</v>
      </c>
      <c r="H918" s="166">
        <f t="shared" si="201"/>
        <v>0</v>
      </c>
      <c r="I918" s="166">
        <f t="shared" si="202"/>
        <v>0</v>
      </c>
      <c r="J918" s="166">
        <f t="shared" si="199"/>
        <v>0</v>
      </c>
      <c r="L918" s="189">
        <f t="shared" si="203"/>
        <v>0</v>
      </c>
      <c r="M918" s="191">
        <f t="shared" si="204"/>
        <v>0</v>
      </c>
      <c r="N918" s="191">
        <f t="shared" si="204"/>
        <v>0</v>
      </c>
      <c r="O918" s="189">
        <f t="shared" si="205"/>
        <v>0</v>
      </c>
      <c r="P918" s="191">
        <f t="shared" si="206"/>
        <v>0</v>
      </c>
      <c r="Q918" s="191">
        <f t="shared" si="206"/>
        <v>0</v>
      </c>
      <c r="R918" s="189">
        <f t="shared" si="207"/>
        <v>0</v>
      </c>
      <c r="S918" s="191">
        <f t="shared" si="208"/>
        <v>0</v>
      </c>
      <c r="T918" s="191">
        <f t="shared" si="208"/>
        <v>0</v>
      </c>
    </row>
    <row r="919" spans="1:20" ht="12" customHeight="1" x14ac:dyDescent="0.25">
      <c r="A919" s="170" t="s">
        <v>1538</v>
      </c>
      <c r="B919" s="177">
        <v>511200</v>
      </c>
      <c r="C919" s="178">
        <v>136845.71</v>
      </c>
      <c r="D919" s="179">
        <v>10.448650527663601</v>
      </c>
      <c r="E919" s="179">
        <v>8.28067609865154</v>
      </c>
      <c r="F919" s="180"/>
      <c r="G919" s="166">
        <f t="shared" si="200"/>
        <v>0</v>
      </c>
      <c r="H919" s="166">
        <f t="shared" si="201"/>
        <v>0</v>
      </c>
      <c r="I919" s="166">
        <f t="shared" si="202"/>
        <v>0</v>
      </c>
      <c r="J919" s="166">
        <f t="shared" si="199"/>
        <v>0</v>
      </c>
      <c r="L919" s="189">
        <f t="shared" si="203"/>
        <v>0</v>
      </c>
      <c r="M919" s="191">
        <f t="shared" si="204"/>
        <v>0</v>
      </c>
      <c r="N919" s="191">
        <f t="shared" si="204"/>
        <v>0</v>
      </c>
      <c r="O919" s="189">
        <f t="shared" si="205"/>
        <v>0</v>
      </c>
      <c r="P919" s="191">
        <f t="shared" si="206"/>
        <v>0</v>
      </c>
      <c r="Q919" s="191">
        <f t="shared" si="206"/>
        <v>0</v>
      </c>
      <c r="R919" s="189">
        <f t="shared" si="207"/>
        <v>0</v>
      </c>
      <c r="S919" s="191">
        <f t="shared" si="208"/>
        <v>0</v>
      </c>
      <c r="T919" s="191">
        <f t="shared" si="208"/>
        <v>0</v>
      </c>
    </row>
    <row r="920" spans="1:20" ht="12" customHeight="1" x14ac:dyDescent="0.25">
      <c r="A920" s="170" t="s">
        <v>1539</v>
      </c>
      <c r="B920" s="177">
        <v>511218</v>
      </c>
      <c r="C920" s="178">
        <v>17034362</v>
      </c>
      <c r="D920" s="179">
        <v>47.019672999787133</v>
      </c>
      <c r="E920" s="179">
        <v>2.7286701433255915</v>
      </c>
      <c r="F920" s="180"/>
      <c r="G920" s="166">
        <f t="shared" si="200"/>
        <v>0</v>
      </c>
      <c r="H920" s="166">
        <f t="shared" si="201"/>
        <v>0</v>
      </c>
      <c r="I920" s="166">
        <f t="shared" si="202"/>
        <v>0</v>
      </c>
      <c r="J920" s="166">
        <f t="shared" si="199"/>
        <v>0</v>
      </c>
      <c r="L920" s="189">
        <f t="shared" si="203"/>
        <v>0</v>
      </c>
      <c r="M920" s="191">
        <f t="shared" si="204"/>
        <v>0</v>
      </c>
      <c r="N920" s="191">
        <f t="shared" si="204"/>
        <v>0</v>
      </c>
      <c r="O920" s="189">
        <f t="shared" si="205"/>
        <v>0</v>
      </c>
      <c r="P920" s="191">
        <f t="shared" si="206"/>
        <v>0</v>
      </c>
      <c r="Q920" s="191">
        <f t="shared" si="206"/>
        <v>0</v>
      </c>
      <c r="R920" s="189">
        <f t="shared" si="207"/>
        <v>0</v>
      </c>
      <c r="S920" s="191">
        <f t="shared" si="208"/>
        <v>0</v>
      </c>
      <c r="T920" s="191">
        <f t="shared" si="208"/>
        <v>0</v>
      </c>
    </row>
    <row r="921" spans="1:20" ht="12" customHeight="1" x14ac:dyDescent="0.25">
      <c r="A921" s="170" t="s">
        <v>1540</v>
      </c>
      <c r="B921" s="177">
        <v>511226</v>
      </c>
      <c r="C921" s="178">
        <v>76536.960000000006</v>
      </c>
      <c r="D921" s="179">
        <v>13.549662803435098</v>
      </c>
      <c r="E921" s="179">
        <v>1.5734358929332966</v>
      </c>
      <c r="F921" s="180"/>
      <c r="G921" s="166">
        <f t="shared" si="200"/>
        <v>0</v>
      </c>
      <c r="H921" s="166">
        <f t="shared" si="201"/>
        <v>0</v>
      </c>
      <c r="I921" s="166">
        <f t="shared" si="202"/>
        <v>0</v>
      </c>
      <c r="J921" s="166">
        <f t="shared" si="199"/>
        <v>0</v>
      </c>
      <c r="L921" s="189">
        <f t="shared" si="203"/>
        <v>0</v>
      </c>
      <c r="M921" s="191">
        <f t="shared" si="204"/>
        <v>0</v>
      </c>
      <c r="N921" s="191">
        <f t="shared" si="204"/>
        <v>0</v>
      </c>
      <c r="O921" s="189">
        <f t="shared" si="205"/>
        <v>0</v>
      </c>
      <c r="P921" s="191">
        <f t="shared" si="206"/>
        <v>0</v>
      </c>
      <c r="Q921" s="191">
        <f t="shared" si="206"/>
        <v>0</v>
      </c>
      <c r="R921" s="189">
        <f t="shared" si="207"/>
        <v>0</v>
      </c>
      <c r="S921" s="191">
        <f t="shared" si="208"/>
        <v>0</v>
      </c>
      <c r="T921" s="191">
        <f t="shared" si="208"/>
        <v>0</v>
      </c>
    </row>
    <row r="922" spans="1:20" ht="12" customHeight="1" x14ac:dyDescent="0.25">
      <c r="A922" s="170" t="s">
        <v>1541</v>
      </c>
      <c r="B922" s="177">
        <v>511234</v>
      </c>
      <c r="C922" s="178">
        <v>243270.51</v>
      </c>
      <c r="D922" s="179">
        <v>0</v>
      </c>
      <c r="E922" s="179">
        <v>0</v>
      </c>
      <c r="F922" s="180"/>
      <c r="G922" s="166">
        <f t="shared" si="200"/>
        <v>0</v>
      </c>
      <c r="H922" s="166">
        <f t="shared" si="201"/>
        <v>0</v>
      </c>
      <c r="I922" s="166">
        <f t="shared" si="202"/>
        <v>0</v>
      </c>
      <c r="J922" s="166">
        <f t="shared" si="199"/>
        <v>0</v>
      </c>
      <c r="L922" s="189">
        <f t="shared" si="203"/>
        <v>0</v>
      </c>
      <c r="M922" s="191">
        <f t="shared" si="204"/>
        <v>0</v>
      </c>
      <c r="N922" s="191">
        <f t="shared" si="204"/>
        <v>0</v>
      </c>
      <c r="O922" s="189">
        <f t="shared" si="205"/>
        <v>0</v>
      </c>
      <c r="P922" s="191">
        <f t="shared" si="206"/>
        <v>0</v>
      </c>
      <c r="Q922" s="191">
        <f t="shared" si="206"/>
        <v>0</v>
      </c>
      <c r="R922" s="189">
        <f t="shared" si="207"/>
        <v>0</v>
      </c>
      <c r="S922" s="191">
        <f t="shared" si="208"/>
        <v>0</v>
      </c>
      <c r="T922" s="191">
        <f t="shared" si="208"/>
        <v>0</v>
      </c>
    </row>
    <row r="923" spans="1:20" ht="12" customHeight="1" x14ac:dyDescent="0.25">
      <c r="A923" s="170" t="s">
        <v>1542</v>
      </c>
      <c r="B923" s="177">
        <v>511251</v>
      </c>
      <c r="C923" s="178">
        <v>164308.63</v>
      </c>
      <c r="D923" s="179">
        <v>9.720323272125146</v>
      </c>
      <c r="E923" s="179">
        <v>51.493600792605953</v>
      </c>
      <c r="F923" s="180"/>
      <c r="G923" s="166">
        <f t="shared" si="200"/>
        <v>0</v>
      </c>
      <c r="H923" s="166">
        <f t="shared" si="201"/>
        <v>1</v>
      </c>
      <c r="I923" s="166">
        <f t="shared" si="202"/>
        <v>0</v>
      </c>
      <c r="J923" s="166">
        <f t="shared" si="199"/>
        <v>1</v>
      </c>
      <c r="L923" s="189">
        <f t="shared" si="203"/>
        <v>0</v>
      </c>
      <c r="M923" s="191">
        <f t="shared" si="204"/>
        <v>0</v>
      </c>
      <c r="N923" s="191">
        <f t="shared" si="204"/>
        <v>0</v>
      </c>
      <c r="O923" s="189">
        <f t="shared" si="205"/>
        <v>164308.63</v>
      </c>
      <c r="P923" s="191">
        <f t="shared" si="206"/>
        <v>9.7203232721251462E-2</v>
      </c>
      <c r="Q923" s="191">
        <f t="shared" si="206"/>
        <v>0.51493600792605954</v>
      </c>
      <c r="R923" s="189">
        <f t="shared" si="207"/>
        <v>0</v>
      </c>
      <c r="S923" s="191">
        <f t="shared" si="208"/>
        <v>0</v>
      </c>
      <c r="T923" s="191">
        <f t="shared" si="208"/>
        <v>0</v>
      </c>
    </row>
    <row r="924" spans="1:20" ht="12" customHeight="1" x14ac:dyDescent="0.25">
      <c r="A924" s="170" t="s">
        <v>1543</v>
      </c>
      <c r="B924" s="177">
        <v>511269</v>
      </c>
      <c r="C924" s="178">
        <v>286005.37</v>
      </c>
      <c r="D924" s="179">
        <v>0</v>
      </c>
      <c r="E924" s="179">
        <v>0</v>
      </c>
      <c r="F924" s="180"/>
      <c r="G924" s="166">
        <f t="shared" si="200"/>
        <v>0</v>
      </c>
      <c r="H924" s="166">
        <f t="shared" si="201"/>
        <v>0</v>
      </c>
      <c r="I924" s="166">
        <f t="shared" si="202"/>
        <v>0</v>
      </c>
      <c r="J924" s="166">
        <f t="shared" si="199"/>
        <v>0</v>
      </c>
      <c r="L924" s="189">
        <f t="shared" si="203"/>
        <v>0</v>
      </c>
      <c r="M924" s="191">
        <f t="shared" si="204"/>
        <v>0</v>
      </c>
      <c r="N924" s="191">
        <f t="shared" si="204"/>
        <v>0</v>
      </c>
      <c r="O924" s="189">
        <f t="shared" si="205"/>
        <v>0</v>
      </c>
      <c r="P924" s="191">
        <f t="shared" si="206"/>
        <v>0</v>
      </c>
      <c r="Q924" s="191">
        <f t="shared" si="206"/>
        <v>0</v>
      </c>
      <c r="R924" s="189">
        <f t="shared" si="207"/>
        <v>0</v>
      </c>
      <c r="S924" s="191">
        <f t="shared" si="208"/>
        <v>0</v>
      </c>
      <c r="T924" s="191">
        <f t="shared" si="208"/>
        <v>0</v>
      </c>
    </row>
    <row r="925" spans="1:20" ht="12" customHeight="1" x14ac:dyDescent="0.25">
      <c r="A925" s="170" t="s">
        <v>1544</v>
      </c>
      <c r="B925" s="177">
        <v>511277</v>
      </c>
      <c r="C925" s="178">
        <v>75893.960000000006</v>
      </c>
      <c r="D925" s="179">
        <v>0</v>
      </c>
      <c r="E925" s="179">
        <v>0</v>
      </c>
      <c r="F925" s="180"/>
      <c r="G925" s="166">
        <f t="shared" si="200"/>
        <v>0</v>
      </c>
      <c r="H925" s="166">
        <f t="shared" si="201"/>
        <v>0</v>
      </c>
      <c r="I925" s="166">
        <f t="shared" si="202"/>
        <v>0</v>
      </c>
      <c r="J925" s="166">
        <f t="shared" si="199"/>
        <v>0</v>
      </c>
      <c r="L925" s="189">
        <f t="shared" si="203"/>
        <v>0</v>
      </c>
      <c r="M925" s="191">
        <f t="shared" si="204"/>
        <v>0</v>
      </c>
      <c r="N925" s="191">
        <f t="shared" si="204"/>
        <v>0</v>
      </c>
      <c r="O925" s="189">
        <f t="shared" si="205"/>
        <v>0</v>
      </c>
      <c r="P925" s="191">
        <f t="shared" si="206"/>
        <v>0</v>
      </c>
      <c r="Q925" s="191">
        <f t="shared" si="206"/>
        <v>0</v>
      </c>
      <c r="R925" s="189">
        <f t="shared" si="207"/>
        <v>0</v>
      </c>
      <c r="S925" s="191">
        <f t="shared" si="208"/>
        <v>0</v>
      </c>
      <c r="T925" s="191">
        <f t="shared" si="208"/>
        <v>0</v>
      </c>
    </row>
    <row r="926" spans="1:20" ht="12" customHeight="1" x14ac:dyDescent="0.25">
      <c r="A926" s="170" t="s">
        <v>1545</v>
      </c>
      <c r="B926" s="177">
        <v>511293</v>
      </c>
      <c r="C926" s="178">
        <v>302868.75</v>
      </c>
      <c r="D926" s="179">
        <v>3.1079667347654718</v>
      </c>
      <c r="E926" s="179">
        <v>0.86958129552817853</v>
      </c>
      <c r="F926" s="180"/>
      <c r="G926" s="166">
        <f t="shared" si="200"/>
        <v>0</v>
      </c>
      <c r="H926" s="166">
        <f t="shared" si="201"/>
        <v>0</v>
      </c>
      <c r="I926" s="166">
        <f t="shared" si="202"/>
        <v>0</v>
      </c>
      <c r="J926" s="166">
        <f t="shared" si="199"/>
        <v>0</v>
      </c>
      <c r="L926" s="189">
        <f t="shared" si="203"/>
        <v>0</v>
      </c>
      <c r="M926" s="191">
        <f t="shared" si="204"/>
        <v>0</v>
      </c>
      <c r="N926" s="191">
        <f t="shared" si="204"/>
        <v>0</v>
      </c>
      <c r="O926" s="189">
        <f t="shared" si="205"/>
        <v>0</v>
      </c>
      <c r="P926" s="191">
        <f t="shared" si="206"/>
        <v>0</v>
      </c>
      <c r="Q926" s="191">
        <f t="shared" si="206"/>
        <v>0</v>
      </c>
      <c r="R926" s="189">
        <f t="shared" si="207"/>
        <v>0</v>
      </c>
      <c r="S926" s="191">
        <f t="shared" si="208"/>
        <v>0</v>
      </c>
      <c r="T926" s="191">
        <f t="shared" si="208"/>
        <v>0</v>
      </c>
    </row>
    <row r="927" spans="1:20" ht="12" customHeight="1" x14ac:dyDescent="0.25">
      <c r="A927" s="170" t="s">
        <v>1546</v>
      </c>
      <c r="B927" s="177">
        <v>511315</v>
      </c>
      <c r="C927" s="178">
        <v>1263417.9000000001</v>
      </c>
      <c r="D927" s="179">
        <v>0.7275059186671331</v>
      </c>
      <c r="E927" s="179">
        <v>0.31316558044650145</v>
      </c>
      <c r="F927" s="180"/>
      <c r="G927" s="166">
        <f t="shared" si="200"/>
        <v>0</v>
      </c>
      <c r="H927" s="166">
        <f t="shared" si="201"/>
        <v>0</v>
      </c>
      <c r="I927" s="166">
        <f t="shared" si="202"/>
        <v>0</v>
      </c>
      <c r="J927" s="166">
        <f t="shared" si="199"/>
        <v>0</v>
      </c>
      <c r="L927" s="189">
        <f t="shared" si="203"/>
        <v>0</v>
      </c>
      <c r="M927" s="191">
        <f t="shared" si="204"/>
        <v>0</v>
      </c>
      <c r="N927" s="191">
        <f t="shared" si="204"/>
        <v>0</v>
      </c>
      <c r="O927" s="189">
        <f t="shared" si="205"/>
        <v>0</v>
      </c>
      <c r="P927" s="191">
        <f t="shared" si="206"/>
        <v>0</v>
      </c>
      <c r="Q927" s="191">
        <f t="shared" si="206"/>
        <v>0</v>
      </c>
      <c r="R927" s="189">
        <f t="shared" si="207"/>
        <v>0</v>
      </c>
      <c r="S927" s="191">
        <f t="shared" si="208"/>
        <v>0</v>
      </c>
      <c r="T927" s="191">
        <f t="shared" si="208"/>
        <v>0</v>
      </c>
    </row>
    <row r="928" spans="1:20" ht="12" customHeight="1" x14ac:dyDescent="0.25">
      <c r="A928" s="170" t="s">
        <v>1547</v>
      </c>
      <c r="B928" s="177">
        <v>511323</v>
      </c>
      <c r="C928" s="178">
        <v>500274.07</v>
      </c>
      <c r="D928" s="179">
        <v>0</v>
      </c>
      <c r="E928" s="179">
        <v>0</v>
      </c>
      <c r="F928" s="180"/>
      <c r="G928" s="166">
        <f t="shared" si="200"/>
        <v>0</v>
      </c>
      <c r="H928" s="166">
        <f t="shared" si="201"/>
        <v>0</v>
      </c>
      <c r="I928" s="166">
        <f t="shared" si="202"/>
        <v>0</v>
      </c>
      <c r="J928" s="166">
        <f t="shared" si="199"/>
        <v>0</v>
      </c>
      <c r="L928" s="189">
        <f t="shared" si="203"/>
        <v>0</v>
      </c>
      <c r="M928" s="191">
        <f t="shared" si="204"/>
        <v>0</v>
      </c>
      <c r="N928" s="191">
        <f t="shared" si="204"/>
        <v>0</v>
      </c>
      <c r="O928" s="189">
        <f t="shared" si="205"/>
        <v>0</v>
      </c>
      <c r="P928" s="191">
        <f t="shared" si="206"/>
        <v>0</v>
      </c>
      <c r="Q928" s="191">
        <f t="shared" si="206"/>
        <v>0</v>
      </c>
      <c r="R928" s="189">
        <f t="shared" si="207"/>
        <v>0</v>
      </c>
      <c r="S928" s="191">
        <f t="shared" si="208"/>
        <v>0</v>
      </c>
      <c r="T928" s="191">
        <f t="shared" si="208"/>
        <v>0</v>
      </c>
    </row>
    <row r="929" spans="1:20" ht="12" customHeight="1" x14ac:dyDescent="0.25">
      <c r="A929" s="170" t="s">
        <v>1548</v>
      </c>
      <c r="B929" s="177">
        <v>511331</v>
      </c>
      <c r="C929" s="178">
        <v>316015.11000000004</v>
      </c>
      <c r="D929" s="179">
        <v>0</v>
      </c>
      <c r="E929" s="179">
        <v>11.873710722249957</v>
      </c>
      <c r="F929" s="180"/>
      <c r="G929" s="166">
        <f t="shared" si="200"/>
        <v>0</v>
      </c>
      <c r="H929" s="166">
        <f t="shared" si="201"/>
        <v>0</v>
      </c>
      <c r="I929" s="166">
        <f t="shared" si="202"/>
        <v>0</v>
      </c>
      <c r="J929" s="166">
        <f t="shared" si="199"/>
        <v>0</v>
      </c>
      <c r="L929" s="189">
        <f t="shared" si="203"/>
        <v>0</v>
      </c>
      <c r="M929" s="191">
        <f t="shared" si="204"/>
        <v>0</v>
      </c>
      <c r="N929" s="191">
        <f t="shared" si="204"/>
        <v>0</v>
      </c>
      <c r="O929" s="189">
        <f t="shared" si="205"/>
        <v>0</v>
      </c>
      <c r="P929" s="191">
        <f t="shared" si="206"/>
        <v>0</v>
      </c>
      <c r="Q929" s="191">
        <f t="shared" si="206"/>
        <v>0</v>
      </c>
      <c r="R929" s="189">
        <f t="shared" si="207"/>
        <v>0</v>
      </c>
      <c r="S929" s="191">
        <f t="shared" si="208"/>
        <v>0</v>
      </c>
      <c r="T929" s="191">
        <f t="shared" si="208"/>
        <v>0</v>
      </c>
    </row>
    <row r="930" spans="1:20" ht="12" customHeight="1" x14ac:dyDescent="0.25">
      <c r="A930" s="170" t="s">
        <v>1549</v>
      </c>
      <c r="B930" s="177">
        <v>511340</v>
      </c>
      <c r="C930" s="178">
        <v>144829.94</v>
      </c>
      <c r="D930" s="179">
        <v>10.840113584249222</v>
      </c>
      <c r="E930" s="179">
        <v>0.31258039601480186</v>
      </c>
      <c r="F930" s="180"/>
      <c r="G930" s="166">
        <f t="shared" si="200"/>
        <v>0</v>
      </c>
      <c r="H930" s="166">
        <f t="shared" si="201"/>
        <v>0</v>
      </c>
      <c r="I930" s="166">
        <f t="shared" si="202"/>
        <v>0</v>
      </c>
      <c r="J930" s="166">
        <f t="shared" si="199"/>
        <v>0</v>
      </c>
      <c r="L930" s="189">
        <f t="shared" si="203"/>
        <v>0</v>
      </c>
      <c r="M930" s="191">
        <f t="shared" si="204"/>
        <v>0</v>
      </c>
      <c r="N930" s="191">
        <f t="shared" si="204"/>
        <v>0</v>
      </c>
      <c r="O930" s="189">
        <f t="shared" si="205"/>
        <v>0</v>
      </c>
      <c r="P930" s="191">
        <f t="shared" si="206"/>
        <v>0</v>
      </c>
      <c r="Q930" s="191">
        <f t="shared" si="206"/>
        <v>0</v>
      </c>
      <c r="R930" s="189">
        <f t="shared" si="207"/>
        <v>0</v>
      </c>
      <c r="S930" s="191">
        <f t="shared" si="208"/>
        <v>0</v>
      </c>
      <c r="T930" s="191">
        <f t="shared" si="208"/>
        <v>0</v>
      </c>
    </row>
    <row r="931" spans="1:20" ht="12" customHeight="1" x14ac:dyDescent="0.25">
      <c r="A931" s="170" t="s">
        <v>1550</v>
      </c>
      <c r="B931" s="177">
        <v>511358</v>
      </c>
      <c r="C931" s="178">
        <v>1360094.5499999998</v>
      </c>
      <c r="D931" s="179">
        <v>22.057294472652657</v>
      </c>
      <c r="E931" s="179">
        <v>12.399304886561016</v>
      </c>
      <c r="F931" s="180"/>
      <c r="G931" s="166">
        <f t="shared" si="200"/>
        <v>0</v>
      </c>
      <c r="H931" s="166">
        <f t="shared" si="201"/>
        <v>0</v>
      </c>
      <c r="I931" s="166">
        <f t="shared" si="202"/>
        <v>0</v>
      </c>
      <c r="J931" s="166">
        <f t="shared" si="199"/>
        <v>0</v>
      </c>
      <c r="L931" s="189">
        <f t="shared" si="203"/>
        <v>0</v>
      </c>
      <c r="M931" s="191">
        <f t="shared" si="204"/>
        <v>0</v>
      </c>
      <c r="N931" s="191">
        <f t="shared" si="204"/>
        <v>0</v>
      </c>
      <c r="O931" s="189">
        <f t="shared" si="205"/>
        <v>0</v>
      </c>
      <c r="P931" s="191">
        <f t="shared" si="206"/>
        <v>0</v>
      </c>
      <c r="Q931" s="191">
        <f t="shared" si="206"/>
        <v>0</v>
      </c>
      <c r="R931" s="189">
        <f t="shared" si="207"/>
        <v>0</v>
      </c>
      <c r="S931" s="191">
        <f t="shared" si="208"/>
        <v>0</v>
      </c>
      <c r="T931" s="191">
        <f t="shared" si="208"/>
        <v>0</v>
      </c>
    </row>
    <row r="932" spans="1:20" ht="12" customHeight="1" x14ac:dyDescent="0.25">
      <c r="A932" s="170" t="s">
        <v>1551</v>
      </c>
      <c r="B932" s="177">
        <v>511366</v>
      </c>
      <c r="C932" s="178">
        <v>235302.53</v>
      </c>
      <c r="D932" s="179">
        <v>0</v>
      </c>
      <c r="E932" s="179">
        <v>0</v>
      </c>
      <c r="F932" s="180"/>
      <c r="G932" s="166">
        <f t="shared" si="200"/>
        <v>0</v>
      </c>
      <c r="H932" s="166">
        <f t="shared" si="201"/>
        <v>0</v>
      </c>
      <c r="I932" s="166">
        <f t="shared" si="202"/>
        <v>0</v>
      </c>
      <c r="J932" s="166">
        <f t="shared" si="199"/>
        <v>0</v>
      </c>
      <c r="L932" s="189">
        <f t="shared" si="203"/>
        <v>0</v>
      </c>
      <c r="M932" s="191">
        <f t="shared" si="204"/>
        <v>0</v>
      </c>
      <c r="N932" s="191">
        <f t="shared" si="204"/>
        <v>0</v>
      </c>
      <c r="O932" s="189">
        <f t="shared" si="205"/>
        <v>0</v>
      </c>
      <c r="P932" s="191">
        <f t="shared" si="206"/>
        <v>0</v>
      </c>
      <c r="Q932" s="191">
        <f t="shared" si="206"/>
        <v>0</v>
      </c>
      <c r="R932" s="189">
        <f t="shared" si="207"/>
        <v>0</v>
      </c>
      <c r="S932" s="191">
        <f t="shared" si="208"/>
        <v>0</v>
      </c>
      <c r="T932" s="191">
        <f t="shared" si="208"/>
        <v>0</v>
      </c>
    </row>
    <row r="933" spans="1:20" ht="12" customHeight="1" x14ac:dyDescent="0.25">
      <c r="A933" s="170" t="s">
        <v>1552</v>
      </c>
      <c r="B933" s="177">
        <v>511374</v>
      </c>
      <c r="C933" s="178">
        <v>74192.22</v>
      </c>
      <c r="D933" s="179">
        <v>5.9053092089709676</v>
      </c>
      <c r="E933" s="179">
        <v>7.0904873853350123</v>
      </c>
      <c r="F933" s="180"/>
      <c r="G933" s="166">
        <f t="shared" si="200"/>
        <v>0</v>
      </c>
      <c r="H933" s="166">
        <f t="shared" si="201"/>
        <v>0</v>
      </c>
      <c r="I933" s="166">
        <f t="shared" si="202"/>
        <v>0</v>
      </c>
      <c r="J933" s="166">
        <f t="shared" si="199"/>
        <v>0</v>
      </c>
      <c r="L933" s="189">
        <f t="shared" si="203"/>
        <v>0</v>
      </c>
      <c r="M933" s="191">
        <f t="shared" si="204"/>
        <v>0</v>
      </c>
      <c r="N933" s="191">
        <f t="shared" si="204"/>
        <v>0</v>
      </c>
      <c r="O933" s="189">
        <f t="shared" si="205"/>
        <v>0</v>
      </c>
      <c r="P933" s="191">
        <f t="shared" si="206"/>
        <v>0</v>
      </c>
      <c r="Q933" s="191">
        <f t="shared" si="206"/>
        <v>0</v>
      </c>
      <c r="R933" s="189">
        <f t="shared" si="207"/>
        <v>0</v>
      </c>
      <c r="S933" s="191">
        <f t="shared" si="208"/>
        <v>0</v>
      </c>
      <c r="T933" s="191">
        <f t="shared" si="208"/>
        <v>0</v>
      </c>
    </row>
    <row r="934" spans="1:20" ht="12" customHeight="1" x14ac:dyDescent="0.25">
      <c r="A934" s="170" t="s">
        <v>1553</v>
      </c>
      <c r="B934" s="177">
        <v>511391</v>
      </c>
      <c r="C934" s="178">
        <v>6570191.4500000002</v>
      </c>
      <c r="D934" s="179">
        <v>17.090700606601043</v>
      </c>
      <c r="E934" s="179">
        <v>1.0769454823116305</v>
      </c>
      <c r="F934" s="180"/>
      <c r="G934" s="166">
        <f t="shared" si="200"/>
        <v>0</v>
      </c>
      <c r="H934" s="166">
        <f t="shared" si="201"/>
        <v>0</v>
      </c>
      <c r="I934" s="166">
        <f t="shared" si="202"/>
        <v>0</v>
      </c>
      <c r="J934" s="166">
        <f t="shared" si="199"/>
        <v>0</v>
      </c>
      <c r="L934" s="189">
        <f t="shared" si="203"/>
        <v>0</v>
      </c>
      <c r="M934" s="191">
        <f t="shared" si="204"/>
        <v>0</v>
      </c>
      <c r="N934" s="191">
        <f t="shared" si="204"/>
        <v>0</v>
      </c>
      <c r="O934" s="189">
        <f t="shared" si="205"/>
        <v>0</v>
      </c>
      <c r="P934" s="191">
        <f t="shared" si="206"/>
        <v>0</v>
      </c>
      <c r="Q934" s="191">
        <f t="shared" si="206"/>
        <v>0</v>
      </c>
      <c r="R934" s="189">
        <f t="shared" si="207"/>
        <v>0</v>
      </c>
      <c r="S934" s="191">
        <f t="shared" si="208"/>
        <v>0</v>
      </c>
      <c r="T934" s="191">
        <f t="shared" si="208"/>
        <v>0</v>
      </c>
    </row>
    <row r="935" spans="1:20" ht="12" customHeight="1" x14ac:dyDescent="0.25">
      <c r="A935" s="170" t="s">
        <v>1554</v>
      </c>
      <c r="B935" s="177">
        <v>511404</v>
      </c>
      <c r="C935" s="178">
        <v>332787.57</v>
      </c>
      <c r="D935" s="179">
        <v>0</v>
      </c>
      <c r="E935" s="179">
        <v>0</v>
      </c>
      <c r="F935" s="180"/>
      <c r="G935" s="166">
        <f t="shared" si="200"/>
        <v>0</v>
      </c>
      <c r="H935" s="166">
        <f t="shared" si="201"/>
        <v>0</v>
      </c>
      <c r="I935" s="166">
        <f t="shared" si="202"/>
        <v>0</v>
      </c>
      <c r="J935" s="166">
        <f t="shared" si="199"/>
        <v>0</v>
      </c>
      <c r="L935" s="189">
        <f t="shared" si="203"/>
        <v>0</v>
      </c>
      <c r="M935" s="191">
        <f t="shared" si="204"/>
        <v>0</v>
      </c>
      <c r="N935" s="191">
        <f t="shared" si="204"/>
        <v>0</v>
      </c>
      <c r="O935" s="189">
        <f t="shared" si="205"/>
        <v>0</v>
      </c>
      <c r="P935" s="191">
        <f t="shared" si="206"/>
        <v>0</v>
      </c>
      <c r="Q935" s="191">
        <f t="shared" si="206"/>
        <v>0</v>
      </c>
      <c r="R935" s="189">
        <f t="shared" si="207"/>
        <v>0</v>
      </c>
      <c r="S935" s="191">
        <f t="shared" si="208"/>
        <v>0</v>
      </c>
      <c r="T935" s="191">
        <f t="shared" si="208"/>
        <v>0</v>
      </c>
    </row>
    <row r="936" spans="1:20" ht="12" customHeight="1" x14ac:dyDescent="0.25">
      <c r="A936" s="170" t="s">
        <v>1555</v>
      </c>
      <c r="B936" s="177">
        <v>511421</v>
      </c>
      <c r="C936" s="178">
        <v>1095474.97</v>
      </c>
      <c r="D936" s="179">
        <v>1.9783802089060967</v>
      </c>
      <c r="E936" s="179">
        <v>1.2376421526089274</v>
      </c>
      <c r="F936" s="180"/>
      <c r="G936" s="166">
        <f t="shared" si="200"/>
        <v>0</v>
      </c>
      <c r="H936" s="166">
        <f t="shared" si="201"/>
        <v>0</v>
      </c>
      <c r="I936" s="166">
        <f t="shared" si="202"/>
        <v>0</v>
      </c>
      <c r="J936" s="166">
        <f t="shared" si="199"/>
        <v>0</v>
      </c>
      <c r="L936" s="189">
        <f t="shared" si="203"/>
        <v>0</v>
      </c>
      <c r="M936" s="191">
        <f t="shared" si="204"/>
        <v>0</v>
      </c>
      <c r="N936" s="191">
        <f t="shared" si="204"/>
        <v>0</v>
      </c>
      <c r="O936" s="189">
        <f t="shared" si="205"/>
        <v>0</v>
      </c>
      <c r="P936" s="191">
        <f t="shared" si="206"/>
        <v>0</v>
      </c>
      <c r="Q936" s="191">
        <f t="shared" si="206"/>
        <v>0</v>
      </c>
      <c r="R936" s="189">
        <f t="shared" si="207"/>
        <v>0</v>
      </c>
      <c r="S936" s="191">
        <f t="shared" si="208"/>
        <v>0</v>
      </c>
      <c r="T936" s="191">
        <f t="shared" si="208"/>
        <v>0</v>
      </c>
    </row>
    <row r="937" spans="1:20" ht="12" customHeight="1" x14ac:dyDescent="0.25">
      <c r="A937" s="170" t="s">
        <v>1556</v>
      </c>
      <c r="B937" s="177">
        <v>511439</v>
      </c>
      <c r="C937" s="178">
        <v>334815.77999999997</v>
      </c>
      <c r="D937" s="179">
        <v>10.931384416827667</v>
      </c>
      <c r="E937" s="179">
        <v>2.3595064724846604</v>
      </c>
      <c r="F937" s="180"/>
      <c r="G937" s="166">
        <f t="shared" si="200"/>
        <v>0</v>
      </c>
      <c r="H937" s="166">
        <f t="shared" si="201"/>
        <v>0</v>
      </c>
      <c r="I937" s="166">
        <f t="shared" si="202"/>
        <v>0</v>
      </c>
      <c r="J937" s="166">
        <f t="shared" si="199"/>
        <v>0</v>
      </c>
      <c r="L937" s="189">
        <f t="shared" si="203"/>
        <v>0</v>
      </c>
      <c r="M937" s="191">
        <f t="shared" si="204"/>
        <v>0</v>
      </c>
      <c r="N937" s="191">
        <f t="shared" si="204"/>
        <v>0</v>
      </c>
      <c r="O937" s="189">
        <f t="shared" si="205"/>
        <v>0</v>
      </c>
      <c r="P937" s="191">
        <f t="shared" si="206"/>
        <v>0</v>
      </c>
      <c r="Q937" s="191">
        <f t="shared" si="206"/>
        <v>0</v>
      </c>
      <c r="R937" s="189">
        <f t="shared" si="207"/>
        <v>0</v>
      </c>
      <c r="S937" s="191">
        <f t="shared" si="208"/>
        <v>0</v>
      </c>
      <c r="T937" s="191">
        <f t="shared" si="208"/>
        <v>0</v>
      </c>
    </row>
    <row r="938" spans="1:20" ht="12" customHeight="1" x14ac:dyDescent="0.25">
      <c r="A938" s="170" t="s">
        <v>1557</v>
      </c>
      <c r="B938" s="177">
        <v>511447</v>
      </c>
      <c r="C938" s="178">
        <v>71042.22</v>
      </c>
      <c r="D938" s="179">
        <v>0</v>
      </c>
      <c r="E938" s="179">
        <v>0.90639059421284973</v>
      </c>
      <c r="F938" s="180"/>
      <c r="G938" s="166">
        <f t="shared" si="200"/>
        <v>0</v>
      </c>
      <c r="H938" s="166">
        <f t="shared" si="201"/>
        <v>0</v>
      </c>
      <c r="I938" s="166">
        <f t="shared" si="202"/>
        <v>0</v>
      </c>
      <c r="J938" s="166">
        <f t="shared" si="199"/>
        <v>0</v>
      </c>
      <c r="L938" s="189">
        <f t="shared" si="203"/>
        <v>0</v>
      </c>
      <c r="M938" s="191">
        <f t="shared" si="204"/>
        <v>0</v>
      </c>
      <c r="N938" s="191">
        <f t="shared" si="204"/>
        <v>0</v>
      </c>
      <c r="O938" s="189">
        <f t="shared" si="205"/>
        <v>0</v>
      </c>
      <c r="P938" s="191">
        <f t="shared" si="206"/>
        <v>0</v>
      </c>
      <c r="Q938" s="191">
        <f t="shared" si="206"/>
        <v>0</v>
      </c>
      <c r="R938" s="189">
        <f t="shared" si="207"/>
        <v>0</v>
      </c>
      <c r="S938" s="191">
        <f t="shared" si="208"/>
        <v>0</v>
      </c>
      <c r="T938" s="191">
        <f t="shared" si="208"/>
        <v>0</v>
      </c>
    </row>
    <row r="939" spans="1:20" ht="12" customHeight="1" x14ac:dyDescent="0.25">
      <c r="A939" s="170" t="s">
        <v>1558</v>
      </c>
      <c r="B939" s="177">
        <v>511463</v>
      </c>
      <c r="C939" s="178">
        <v>46405.84</v>
      </c>
      <c r="D939" s="179">
        <v>0</v>
      </c>
      <c r="E939" s="179">
        <v>0</v>
      </c>
      <c r="F939" s="180"/>
      <c r="G939" s="166">
        <f t="shared" si="200"/>
        <v>0</v>
      </c>
      <c r="H939" s="166">
        <f t="shared" si="201"/>
        <v>0</v>
      </c>
      <c r="I939" s="166">
        <f t="shared" si="202"/>
        <v>0</v>
      </c>
      <c r="J939" s="166">
        <f t="shared" si="199"/>
        <v>0</v>
      </c>
      <c r="L939" s="189">
        <f t="shared" si="203"/>
        <v>0</v>
      </c>
      <c r="M939" s="191">
        <f t="shared" si="204"/>
        <v>0</v>
      </c>
      <c r="N939" s="191">
        <f t="shared" si="204"/>
        <v>0</v>
      </c>
      <c r="O939" s="189">
        <f t="shared" si="205"/>
        <v>0</v>
      </c>
      <c r="P939" s="191">
        <f t="shared" si="206"/>
        <v>0</v>
      </c>
      <c r="Q939" s="191">
        <f t="shared" si="206"/>
        <v>0</v>
      </c>
      <c r="R939" s="189">
        <f t="shared" si="207"/>
        <v>0</v>
      </c>
      <c r="S939" s="191">
        <f t="shared" si="208"/>
        <v>0</v>
      </c>
      <c r="T939" s="191">
        <f t="shared" si="208"/>
        <v>0</v>
      </c>
    </row>
    <row r="940" spans="1:20" ht="12" customHeight="1" x14ac:dyDescent="0.25">
      <c r="A940" s="170" t="s">
        <v>1559</v>
      </c>
      <c r="B940" s="177">
        <v>511471</v>
      </c>
      <c r="C940" s="178">
        <v>1053783.69</v>
      </c>
      <c r="D940" s="179">
        <v>0</v>
      </c>
      <c r="E940" s="179">
        <v>0</v>
      </c>
      <c r="F940" s="180"/>
      <c r="G940" s="166">
        <f t="shared" si="200"/>
        <v>0</v>
      </c>
      <c r="H940" s="166">
        <f t="shared" si="201"/>
        <v>0</v>
      </c>
      <c r="I940" s="166">
        <f t="shared" si="202"/>
        <v>0</v>
      </c>
      <c r="J940" s="166">
        <f t="shared" si="199"/>
        <v>0</v>
      </c>
      <c r="L940" s="189">
        <f t="shared" si="203"/>
        <v>0</v>
      </c>
      <c r="M940" s="191">
        <f t="shared" si="204"/>
        <v>0</v>
      </c>
      <c r="N940" s="191">
        <f t="shared" si="204"/>
        <v>0</v>
      </c>
      <c r="O940" s="189">
        <f t="shared" si="205"/>
        <v>0</v>
      </c>
      <c r="P940" s="191">
        <f t="shared" si="206"/>
        <v>0</v>
      </c>
      <c r="Q940" s="191">
        <f t="shared" si="206"/>
        <v>0</v>
      </c>
      <c r="R940" s="189">
        <f t="shared" si="207"/>
        <v>0</v>
      </c>
      <c r="S940" s="191">
        <f t="shared" si="208"/>
        <v>0</v>
      </c>
      <c r="T940" s="191">
        <f t="shared" si="208"/>
        <v>0</v>
      </c>
    </row>
    <row r="941" spans="1:20" ht="12" customHeight="1" x14ac:dyDescent="0.25">
      <c r="A941" s="170" t="s">
        <v>1560</v>
      </c>
      <c r="B941" s="177">
        <v>511480</v>
      </c>
      <c r="C941" s="178">
        <v>63487.64</v>
      </c>
      <c r="D941" s="179">
        <v>61.794468970653185</v>
      </c>
      <c r="E941" s="179">
        <v>160.21342106904586</v>
      </c>
      <c r="F941" s="180"/>
      <c r="G941" s="166">
        <f t="shared" si="200"/>
        <v>1</v>
      </c>
      <c r="H941" s="166">
        <f t="shared" si="201"/>
        <v>1</v>
      </c>
      <c r="I941" s="166">
        <f t="shared" si="202"/>
        <v>1</v>
      </c>
      <c r="J941" s="166">
        <f t="shared" si="199"/>
        <v>1</v>
      </c>
      <c r="L941" s="189">
        <f t="shared" si="203"/>
        <v>63487.64</v>
      </c>
      <c r="M941" s="191">
        <f t="shared" si="204"/>
        <v>0.61794468970653182</v>
      </c>
      <c r="N941" s="191">
        <f t="shared" si="204"/>
        <v>1.6021342106904586</v>
      </c>
      <c r="O941" s="189">
        <f t="shared" si="205"/>
        <v>63487.64</v>
      </c>
      <c r="P941" s="191">
        <f t="shared" si="206"/>
        <v>0.61794468970653182</v>
      </c>
      <c r="Q941" s="191">
        <f t="shared" si="206"/>
        <v>1.6021342106904586</v>
      </c>
      <c r="R941" s="189">
        <f t="shared" si="207"/>
        <v>63487.64</v>
      </c>
      <c r="S941" s="191">
        <f t="shared" si="208"/>
        <v>0.61794468970653182</v>
      </c>
      <c r="T941" s="191">
        <f t="shared" si="208"/>
        <v>1.6021342106904586</v>
      </c>
    </row>
    <row r="942" spans="1:20" ht="12" customHeight="1" x14ac:dyDescent="0.25">
      <c r="A942" s="170" t="s">
        <v>1561</v>
      </c>
      <c r="B942" s="177">
        <v>511498</v>
      </c>
      <c r="C942" s="178">
        <v>1509356.75</v>
      </c>
      <c r="D942" s="179">
        <v>1.1809679852029682</v>
      </c>
      <c r="E942" s="179">
        <v>0.40639033813576542</v>
      </c>
      <c r="F942" s="180"/>
      <c r="G942" s="166">
        <f t="shared" si="200"/>
        <v>0</v>
      </c>
      <c r="H942" s="166">
        <f t="shared" si="201"/>
        <v>0</v>
      </c>
      <c r="I942" s="166">
        <f t="shared" si="202"/>
        <v>0</v>
      </c>
      <c r="J942" s="166">
        <f t="shared" si="199"/>
        <v>0</v>
      </c>
      <c r="L942" s="189">
        <f t="shared" si="203"/>
        <v>0</v>
      </c>
      <c r="M942" s="191">
        <f t="shared" si="204"/>
        <v>0</v>
      </c>
      <c r="N942" s="191">
        <f t="shared" si="204"/>
        <v>0</v>
      </c>
      <c r="O942" s="189">
        <f t="shared" si="205"/>
        <v>0</v>
      </c>
      <c r="P942" s="191">
        <f t="shared" si="206"/>
        <v>0</v>
      </c>
      <c r="Q942" s="191">
        <f t="shared" si="206"/>
        <v>0</v>
      </c>
      <c r="R942" s="189">
        <f t="shared" si="207"/>
        <v>0</v>
      </c>
      <c r="S942" s="191">
        <f t="shared" si="208"/>
        <v>0</v>
      </c>
      <c r="T942" s="191">
        <f t="shared" si="208"/>
        <v>0</v>
      </c>
    </row>
    <row r="943" spans="1:20" ht="12" customHeight="1" x14ac:dyDescent="0.25">
      <c r="A943" s="170" t="s">
        <v>1562</v>
      </c>
      <c r="B943" s="177">
        <v>511501</v>
      </c>
      <c r="C943" s="178">
        <v>23057.02</v>
      </c>
      <c r="D943" s="179">
        <v>0</v>
      </c>
      <c r="E943" s="179">
        <v>0</v>
      </c>
      <c r="F943" s="180"/>
      <c r="G943" s="166">
        <f t="shared" si="200"/>
        <v>0</v>
      </c>
      <c r="H943" s="166">
        <f t="shared" si="201"/>
        <v>0</v>
      </c>
      <c r="I943" s="166">
        <f t="shared" si="202"/>
        <v>0</v>
      </c>
      <c r="J943" s="166">
        <f t="shared" si="199"/>
        <v>0</v>
      </c>
      <c r="L943" s="189">
        <f t="shared" si="203"/>
        <v>0</v>
      </c>
      <c r="M943" s="191">
        <f t="shared" si="204"/>
        <v>0</v>
      </c>
      <c r="N943" s="191">
        <f t="shared" si="204"/>
        <v>0</v>
      </c>
      <c r="O943" s="189">
        <f t="shared" si="205"/>
        <v>0</v>
      </c>
      <c r="P943" s="191">
        <f t="shared" si="206"/>
        <v>0</v>
      </c>
      <c r="Q943" s="191">
        <f t="shared" si="206"/>
        <v>0</v>
      </c>
      <c r="R943" s="189">
        <f t="shared" si="207"/>
        <v>0</v>
      </c>
      <c r="S943" s="191">
        <f t="shared" si="208"/>
        <v>0</v>
      </c>
      <c r="T943" s="191">
        <f t="shared" si="208"/>
        <v>0</v>
      </c>
    </row>
    <row r="944" spans="1:20" ht="12" customHeight="1" x14ac:dyDescent="0.25">
      <c r="A944" s="170" t="s">
        <v>1563</v>
      </c>
      <c r="B944" s="177">
        <v>511510</v>
      </c>
      <c r="C944" s="178">
        <v>295266.18</v>
      </c>
      <c r="D944" s="179">
        <v>0</v>
      </c>
      <c r="E944" s="179">
        <v>0.32801589399774811</v>
      </c>
      <c r="F944" s="180"/>
      <c r="G944" s="166">
        <f t="shared" si="200"/>
        <v>0</v>
      </c>
      <c r="H944" s="166">
        <f t="shared" si="201"/>
        <v>0</v>
      </c>
      <c r="I944" s="166">
        <f t="shared" si="202"/>
        <v>0</v>
      </c>
      <c r="J944" s="166">
        <f t="shared" si="199"/>
        <v>0</v>
      </c>
      <c r="L944" s="189">
        <f t="shared" si="203"/>
        <v>0</v>
      </c>
      <c r="M944" s="191">
        <f t="shared" si="204"/>
        <v>0</v>
      </c>
      <c r="N944" s="191">
        <f t="shared" si="204"/>
        <v>0</v>
      </c>
      <c r="O944" s="189">
        <f t="shared" si="205"/>
        <v>0</v>
      </c>
      <c r="P944" s="191">
        <f t="shared" si="206"/>
        <v>0</v>
      </c>
      <c r="Q944" s="191">
        <f t="shared" si="206"/>
        <v>0</v>
      </c>
      <c r="R944" s="189">
        <f t="shared" si="207"/>
        <v>0</v>
      </c>
      <c r="S944" s="191">
        <f t="shared" si="208"/>
        <v>0</v>
      </c>
      <c r="T944" s="191">
        <f t="shared" si="208"/>
        <v>0</v>
      </c>
    </row>
    <row r="945" spans="1:20" ht="12" customHeight="1" x14ac:dyDescent="0.25">
      <c r="A945" s="170" t="s">
        <v>1564</v>
      </c>
      <c r="B945" s="177">
        <v>511528</v>
      </c>
      <c r="C945" s="178">
        <v>63327.42</v>
      </c>
      <c r="D945" s="179">
        <v>0</v>
      </c>
      <c r="E945" s="179">
        <v>0</v>
      </c>
      <c r="F945" s="180"/>
      <c r="G945" s="166">
        <f t="shared" si="200"/>
        <v>0</v>
      </c>
      <c r="H945" s="166">
        <f t="shared" si="201"/>
        <v>0</v>
      </c>
      <c r="I945" s="166">
        <f t="shared" si="202"/>
        <v>0</v>
      </c>
      <c r="J945" s="166">
        <f t="shared" si="199"/>
        <v>0</v>
      </c>
      <c r="L945" s="189">
        <f t="shared" si="203"/>
        <v>0</v>
      </c>
      <c r="M945" s="191">
        <f t="shared" si="204"/>
        <v>0</v>
      </c>
      <c r="N945" s="191">
        <f t="shared" si="204"/>
        <v>0</v>
      </c>
      <c r="O945" s="189">
        <f t="shared" si="205"/>
        <v>0</v>
      </c>
      <c r="P945" s="191">
        <f t="shared" si="206"/>
        <v>0</v>
      </c>
      <c r="Q945" s="191">
        <f t="shared" si="206"/>
        <v>0</v>
      </c>
      <c r="R945" s="189">
        <f t="shared" si="207"/>
        <v>0</v>
      </c>
      <c r="S945" s="191">
        <f t="shared" si="208"/>
        <v>0</v>
      </c>
      <c r="T945" s="191">
        <f t="shared" si="208"/>
        <v>0</v>
      </c>
    </row>
    <row r="946" spans="1:20" ht="12" customHeight="1" x14ac:dyDescent="0.25">
      <c r="A946" s="170" t="s">
        <v>1565</v>
      </c>
      <c r="B946" s="177">
        <v>511536</v>
      </c>
      <c r="C946" s="178">
        <v>23707.51</v>
      </c>
      <c r="D946" s="179">
        <v>0</v>
      </c>
      <c r="E946" s="179">
        <v>0</v>
      </c>
      <c r="F946" s="180"/>
      <c r="G946" s="166">
        <f t="shared" si="200"/>
        <v>0</v>
      </c>
      <c r="H946" s="166">
        <f t="shared" si="201"/>
        <v>0</v>
      </c>
      <c r="I946" s="166">
        <f t="shared" si="202"/>
        <v>0</v>
      </c>
      <c r="J946" s="166">
        <f t="shared" si="199"/>
        <v>0</v>
      </c>
      <c r="L946" s="189">
        <f t="shared" si="203"/>
        <v>0</v>
      </c>
      <c r="M946" s="191">
        <f t="shared" si="204"/>
        <v>0</v>
      </c>
      <c r="N946" s="191">
        <f t="shared" si="204"/>
        <v>0</v>
      </c>
      <c r="O946" s="189">
        <f t="shared" si="205"/>
        <v>0</v>
      </c>
      <c r="P946" s="191">
        <f t="shared" si="206"/>
        <v>0</v>
      </c>
      <c r="Q946" s="191">
        <f t="shared" si="206"/>
        <v>0</v>
      </c>
      <c r="R946" s="189">
        <f t="shared" si="207"/>
        <v>0</v>
      </c>
      <c r="S946" s="191">
        <f t="shared" si="208"/>
        <v>0</v>
      </c>
      <c r="T946" s="191">
        <f t="shared" si="208"/>
        <v>0</v>
      </c>
    </row>
    <row r="947" spans="1:20" ht="12" customHeight="1" x14ac:dyDescent="0.25">
      <c r="A947" s="170" t="s">
        <v>1566</v>
      </c>
      <c r="B947" s="177">
        <v>511544</v>
      </c>
      <c r="C947" s="178">
        <v>56904.78</v>
      </c>
      <c r="D947" s="179">
        <v>0.97519048487666582</v>
      </c>
      <c r="E947" s="179">
        <v>2.3565682882879084</v>
      </c>
      <c r="F947" s="180"/>
      <c r="G947" s="166">
        <f t="shared" si="200"/>
        <v>0</v>
      </c>
      <c r="H947" s="166">
        <f t="shared" si="201"/>
        <v>0</v>
      </c>
      <c r="I947" s="166">
        <f t="shared" si="202"/>
        <v>0</v>
      </c>
      <c r="J947" s="166">
        <f t="shared" si="199"/>
        <v>0</v>
      </c>
      <c r="L947" s="189">
        <f t="shared" si="203"/>
        <v>0</v>
      </c>
      <c r="M947" s="191">
        <f t="shared" si="204"/>
        <v>0</v>
      </c>
      <c r="N947" s="191">
        <f t="shared" si="204"/>
        <v>0</v>
      </c>
      <c r="O947" s="189">
        <f t="shared" si="205"/>
        <v>0</v>
      </c>
      <c r="P947" s="191">
        <f t="shared" si="206"/>
        <v>0</v>
      </c>
      <c r="Q947" s="191">
        <f t="shared" si="206"/>
        <v>0</v>
      </c>
      <c r="R947" s="189">
        <f t="shared" si="207"/>
        <v>0</v>
      </c>
      <c r="S947" s="191">
        <f t="shared" si="208"/>
        <v>0</v>
      </c>
      <c r="T947" s="191">
        <f t="shared" si="208"/>
        <v>0</v>
      </c>
    </row>
    <row r="948" spans="1:20" ht="12" customHeight="1" x14ac:dyDescent="0.25">
      <c r="A948" s="170" t="s">
        <v>1567</v>
      </c>
      <c r="B948" s="177">
        <v>511552</v>
      </c>
      <c r="C948" s="178">
        <v>1326104.27</v>
      </c>
      <c r="D948" s="179">
        <v>2.1978347147619095</v>
      </c>
      <c r="E948" s="179">
        <v>1.2755377071517913</v>
      </c>
      <c r="F948" s="180"/>
      <c r="G948" s="166">
        <f t="shared" si="200"/>
        <v>0</v>
      </c>
      <c r="H948" s="166">
        <f t="shared" si="201"/>
        <v>0</v>
      </c>
      <c r="I948" s="166">
        <f t="shared" si="202"/>
        <v>0</v>
      </c>
      <c r="J948" s="166">
        <f t="shared" si="199"/>
        <v>0</v>
      </c>
      <c r="L948" s="189">
        <f t="shared" si="203"/>
        <v>0</v>
      </c>
      <c r="M948" s="191">
        <f t="shared" si="204"/>
        <v>0</v>
      </c>
      <c r="N948" s="191">
        <f t="shared" si="204"/>
        <v>0</v>
      </c>
      <c r="O948" s="189">
        <f t="shared" si="205"/>
        <v>0</v>
      </c>
      <c r="P948" s="191">
        <f t="shared" si="206"/>
        <v>0</v>
      </c>
      <c r="Q948" s="191">
        <f t="shared" si="206"/>
        <v>0</v>
      </c>
      <c r="R948" s="189">
        <f t="shared" si="207"/>
        <v>0</v>
      </c>
      <c r="S948" s="191">
        <f t="shared" si="208"/>
        <v>0</v>
      </c>
      <c r="T948" s="191">
        <f t="shared" si="208"/>
        <v>0</v>
      </c>
    </row>
    <row r="949" spans="1:20" ht="12" customHeight="1" x14ac:dyDescent="0.25">
      <c r="A949" s="170" t="s">
        <v>1568</v>
      </c>
      <c r="B949" s="177">
        <v>511561</v>
      </c>
      <c r="C949" s="178">
        <v>88223.63</v>
      </c>
      <c r="D949" s="179">
        <v>0</v>
      </c>
      <c r="E949" s="179">
        <v>0</v>
      </c>
      <c r="F949" s="180"/>
      <c r="G949" s="166">
        <f t="shared" si="200"/>
        <v>0</v>
      </c>
      <c r="H949" s="166">
        <f t="shared" si="201"/>
        <v>0</v>
      </c>
      <c r="I949" s="166">
        <f t="shared" si="202"/>
        <v>0</v>
      </c>
      <c r="J949" s="166">
        <f t="shared" si="199"/>
        <v>0</v>
      </c>
      <c r="L949" s="189">
        <f t="shared" si="203"/>
        <v>0</v>
      </c>
      <c r="M949" s="191">
        <f t="shared" si="204"/>
        <v>0</v>
      </c>
      <c r="N949" s="191">
        <f t="shared" si="204"/>
        <v>0</v>
      </c>
      <c r="O949" s="189">
        <f t="shared" si="205"/>
        <v>0</v>
      </c>
      <c r="P949" s="191">
        <f t="shared" si="206"/>
        <v>0</v>
      </c>
      <c r="Q949" s="191">
        <f t="shared" si="206"/>
        <v>0</v>
      </c>
      <c r="R949" s="189">
        <f t="shared" si="207"/>
        <v>0</v>
      </c>
      <c r="S949" s="191">
        <f t="shared" si="208"/>
        <v>0</v>
      </c>
      <c r="T949" s="191">
        <f t="shared" si="208"/>
        <v>0</v>
      </c>
    </row>
    <row r="950" spans="1:20" ht="12" customHeight="1" x14ac:dyDescent="0.25">
      <c r="A950" s="170" t="s">
        <v>1569</v>
      </c>
      <c r="B950" s="177">
        <v>511579</v>
      </c>
      <c r="C950" s="178">
        <v>51074.720000000001</v>
      </c>
      <c r="D950" s="179">
        <v>0</v>
      </c>
      <c r="E950" s="179">
        <v>0</v>
      </c>
      <c r="F950" s="180"/>
      <c r="G950" s="166">
        <f t="shared" si="200"/>
        <v>0</v>
      </c>
      <c r="H950" s="166">
        <f t="shared" si="201"/>
        <v>0</v>
      </c>
      <c r="I950" s="166">
        <f t="shared" si="202"/>
        <v>0</v>
      </c>
      <c r="J950" s="166">
        <f t="shared" si="199"/>
        <v>0</v>
      </c>
      <c r="L950" s="189">
        <f t="shared" si="203"/>
        <v>0</v>
      </c>
      <c r="M950" s="191">
        <f t="shared" si="204"/>
        <v>0</v>
      </c>
      <c r="N950" s="191">
        <f t="shared" si="204"/>
        <v>0</v>
      </c>
      <c r="O950" s="189">
        <f t="shared" si="205"/>
        <v>0</v>
      </c>
      <c r="P950" s="191">
        <f t="shared" si="206"/>
        <v>0</v>
      </c>
      <c r="Q950" s="191">
        <f t="shared" si="206"/>
        <v>0</v>
      </c>
      <c r="R950" s="189">
        <f t="shared" si="207"/>
        <v>0</v>
      </c>
      <c r="S950" s="191">
        <f t="shared" si="208"/>
        <v>0</v>
      </c>
      <c r="T950" s="191">
        <f t="shared" si="208"/>
        <v>0</v>
      </c>
    </row>
    <row r="951" spans="1:20" ht="12" customHeight="1" x14ac:dyDescent="0.25">
      <c r="A951" s="170" t="s">
        <v>1570</v>
      </c>
      <c r="B951" s="177">
        <v>511595</v>
      </c>
      <c r="C951" s="178">
        <v>1004351.87</v>
      </c>
      <c r="D951" s="179">
        <v>0.5537680733346968</v>
      </c>
      <c r="E951" s="179">
        <v>0.88614959217430433</v>
      </c>
      <c r="F951" s="180"/>
      <c r="G951" s="166">
        <f t="shared" si="200"/>
        <v>0</v>
      </c>
      <c r="H951" s="166">
        <f t="shared" si="201"/>
        <v>0</v>
      </c>
      <c r="I951" s="166">
        <f t="shared" si="202"/>
        <v>0</v>
      </c>
      <c r="J951" s="166">
        <f t="shared" si="199"/>
        <v>0</v>
      </c>
      <c r="L951" s="189">
        <f t="shared" si="203"/>
        <v>0</v>
      </c>
      <c r="M951" s="191">
        <f t="shared" si="204"/>
        <v>0</v>
      </c>
      <c r="N951" s="191">
        <f t="shared" si="204"/>
        <v>0</v>
      </c>
      <c r="O951" s="189">
        <f t="shared" si="205"/>
        <v>0</v>
      </c>
      <c r="P951" s="191">
        <f t="shared" si="206"/>
        <v>0</v>
      </c>
      <c r="Q951" s="191">
        <f t="shared" si="206"/>
        <v>0</v>
      </c>
      <c r="R951" s="189">
        <f t="shared" si="207"/>
        <v>0</v>
      </c>
      <c r="S951" s="191">
        <f t="shared" si="208"/>
        <v>0</v>
      </c>
      <c r="T951" s="191">
        <f t="shared" si="208"/>
        <v>0</v>
      </c>
    </row>
    <row r="952" spans="1:20" ht="12" customHeight="1" x14ac:dyDescent="0.25">
      <c r="A952" s="170" t="s">
        <v>1571</v>
      </c>
      <c r="B952" s="177">
        <v>511609</v>
      </c>
      <c r="C952" s="178">
        <v>66453.56</v>
      </c>
      <c r="D952" s="179">
        <v>3.9052685815477757</v>
      </c>
      <c r="E952" s="179">
        <v>2.6253522008452221</v>
      </c>
      <c r="F952" s="180"/>
      <c r="G952" s="166">
        <f t="shared" si="200"/>
        <v>0</v>
      </c>
      <c r="H952" s="166">
        <f t="shared" si="201"/>
        <v>0</v>
      </c>
      <c r="I952" s="166">
        <f t="shared" si="202"/>
        <v>0</v>
      </c>
      <c r="J952" s="166">
        <f t="shared" si="199"/>
        <v>0</v>
      </c>
      <c r="L952" s="189">
        <f t="shared" si="203"/>
        <v>0</v>
      </c>
      <c r="M952" s="191">
        <f t="shared" si="204"/>
        <v>0</v>
      </c>
      <c r="N952" s="191">
        <f t="shared" si="204"/>
        <v>0</v>
      </c>
      <c r="O952" s="189">
        <f t="shared" si="205"/>
        <v>0</v>
      </c>
      <c r="P952" s="191">
        <f t="shared" si="206"/>
        <v>0</v>
      </c>
      <c r="Q952" s="191">
        <f t="shared" si="206"/>
        <v>0</v>
      </c>
      <c r="R952" s="189">
        <f t="shared" si="207"/>
        <v>0</v>
      </c>
      <c r="S952" s="191">
        <f t="shared" si="208"/>
        <v>0</v>
      </c>
      <c r="T952" s="191">
        <f t="shared" si="208"/>
        <v>0</v>
      </c>
    </row>
    <row r="953" spans="1:20" ht="12" customHeight="1" x14ac:dyDescent="0.25">
      <c r="A953" s="170" t="s">
        <v>1572</v>
      </c>
      <c r="B953" s="177">
        <v>511617</v>
      </c>
      <c r="C953" s="178">
        <v>27851.29</v>
      </c>
      <c r="D953" s="179">
        <v>0</v>
      </c>
      <c r="E953" s="179">
        <v>0</v>
      </c>
      <c r="F953" s="180"/>
      <c r="G953" s="166">
        <f t="shared" si="200"/>
        <v>0</v>
      </c>
      <c r="H953" s="166">
        <f t="shared" si="201"/>
        <v>0</v>
      </c>
      <c r="I953" s="166">
        <f t="shared" si="202"/>
        <v>0</v>
      </c>
      <c r="J953" s="166">
        <f t="shared" si="199"/>
        <v>0</v>
      </c>
      <c r="L953" s="189">
        <f t="shared" si="203"/>
        <v>0</v>
      </c>
      <c r="M953" s="191">
        <f t="shared" si="204"/>
        <v>0</v>
      </c>
      <c r="N953" s="191">
        <f t="shared" si="204"/>
        <v>0</v>
      </c>
      <c r="O953" s="189">
        <f t="shared" si="205"/>
        <v>0</v>
      </c>
      <c r="P953" s="191">
        <f t="shared" si="206"/>
        <v>0</v>
      </c>
      <c r="Q953" s="191">
        <f t="shared" si="206"/>
        <v>0</v>
      </c>
      <c r="R953" s="189">
        <f t="shared" si="207"/>
        <v>0</v>
      </c>
      <c r="S953" s="191">
        <f t="shared" si="208"/>
        <v>0</v>
      </c>
      <c r="T953" s="191">
        <f t="shared" si="208"/>
        <v>0</v>
      </c>
    </row>
    <row r="954" spans="1:20" ht="12" customHeight="1" x14ac:dyDescent="0.25">
      <c r="A954" s="170" t="s">
        <v>1573</v>
      </c>
      <c r="B954" s="177">
        <v>511625</v>
      </c>
      <c r="C954" s="178">
        <v>359901.24</v>
      </c>
      <c r="D954" s="179">
        <v>0</v>
      </c>
      <c r="E954" s="179">
        <v>0</v>
      </c>
      <c r="F954" s="180"/>
      <c r="G954" s="166">
        <f t="shared" si="200"/>
        <v>0</v>
      </c>
      <c r="H954" s="166">
        <f t="shared" si="201"/>
        <v>0</v>
      </c>
      <c r="I954" s="166">
        <f t="shared" si="202"/>
        <v>0</v>
      </c>
      <c r="J954" s="166">
        <f t="shared" si="199"/>
        <v>0</v>
      </c>
      <c r="L954" s="189">
        <f t="shared" si="203"/>
        <v>0</v>
      </c>
      <c r="M954" s="191">
        <f t="shared" si="204"/>
        <v>0</v>
      </c>
      <c r="N954" s="191">
        <f t="shared" si="204"/>
        <v>0</v>
      </c>
      <c r="O954" s="189">
        <f t="shared" si="205"/>
        <v>0</v>
      </c>
      <c r="P954" s="191">
        <f t="shared" si="206"/>
        <v>0</v>
      </c>
      <c r="Q954" s="191">
        <f t="shared" si="206"/>
        <v>0</v>
      </c>
      <c r="R954" s="189">
        <f t="shared" si="207"/>
        <v>0</v>
      </c>
      <c r="S954" s="191">
        <f t="shared" si="208"/>
        <v>0</v>
      </c>
      <c r="T954" s="191">
        <f t="shared" si="208"/>
        <v>0</v>
      </c>
    </row>
    <row r="955" spans="1:20" ht="12" customHeight="1" x14ac:dyDescent="0.25">
      <c r="A955" s="170" t="s">
        <v>1574</v>
      </c>
      <c r="B955" s="177">
        <v>511641</v>
      </c>
      <c r="C955" s="178">
        <v>358245.10000000003</v>
      </c>
      <c r="D955" s="179">
        <v>139.21663129516634</v>
      </c>
      <c r="E955" s="179">
        <v>7.394420747136528</v>
      </c>
      <c r="F955" s="180"/>
      <c r="G955" s="166">
        <f t="shared" si="200"/>
        <v>1</v>
      </c>
      <c r="H955" s="166">
        <f t="shared" si="201"/>
        <v>0</v>
      </c>
      <c r="I955" s="166">
        <f t="shared" si="202"/>
        <v>0</v>
      </c>
      <c r="J955" s="166">
        <f t="shared" si="199"/>
        <v>1</v>
      </c>
      <c r="L955" s="189">
        <f t="shared" si="203"/>
        <v>358245.10000000003</v>
      </c>
      <c r="M955" s="191">
        <f t="shared" si="204"/>
        <v>1.3921663129516633</v>
      </c>
      <c r="N955" s="191">
        <f t="shared" si="204"/>
        <v>7.3944207471365278E-2</v>
      </c>
      <c r="O955" s="189">
        <f t="shared" si="205"/>
        <v>0</v>
      </c>
      <c r="P955" s="191">
        <f t="shared" si="206"/>
        <v>0</v>
      </c>
      <c r="Q955" s="191">
        <f t="shared" si="206"/>
        <v>0</v>
      </c>
      <c r="R955" s="189">
        <f t="shared" si="207"/>
        <v>0</v>
      </c>
      <c r="S955" s="191">
        <f t="shared" si="208"/>
        <v>0</v>
      </c>
      <c r="T955" s="191">
        <f t="shared" si="208"/>
        <v>0</v>
      </c>
    </row>
    <row r="956" spans="1:20" ht="12" customHeight="1" x14ac:dyDescent="0.25">
      <c r="A956" s="170" t="s">
        <v>1575</v>
      </c>
      <c r="B956" s="177">
        <v>511668</v>
      </c>
      <c r="C956" s="178">
        <v>248316.9</v>
      </c>
      <c r="D956" s="179">
        <v>34.109627657239599</v>
      </c>
      <c r="E956" s="179">
        <v>1.7600251936134834</v>
      </c>
      <c r="F956" s="180"/>
      <c r="G956" s="166">
        <f t="shared" si="200"/>
        <v>0</v>
      </c>
      <c r="H956" s="166">
        <f t="shared" si="201"/>
        <v>0</v>
      </c>
      <c r="I956" s="166">
        <f t="shared" si="202"/>
        <v>0</v>
      </c>
      <c r="J956" s="166">
        <f t="shared" si="199"/>
        <v>0</v>
      </c>
      <c r="L956" s="189">
        <f t="shared" si="203"/>
        <v>0</v>
      </c>
      <c r="M956" s="191">
        <f t="shared" si="204"/>
        <v>0</v>
      </c>
      <c r="N956" s="191">
        <f t="shared" si="204"/>
        <v>0</v>
      </c>
      <c r="O956" s="189">
        <f t="shared" si="205"/>
        <v>0</v>
      </c>
      <c r="P956" s="191">
        <f t="shared" si="206"/>
        <v>0</v>
      </c>
      <c r="Q956" s="191">
        <f t="shared" si="206"/>
        <v>0</v>
      </c>
      <c r="R956" s="189">
        <f t="shared" si="207"/>
        <v>0</v>
      </c>
      <c r="S956" s="191">
        <f t="shared" si="208"/>
        <v>0</v>
      </c>
      <c r="T956" s="191">
        <f t="shared" si="208"/>
        <v>0</v>
      </c>
    </row>
    <row r="957" spans="1:20" ht="12" customHeight="1" x14ac:dyDescent="0.25">
      <c r="A957" s="170" t="s">
        <v>1576</v>
      </c>
      <c r="B957" s="177">
        <v>511676</v>
      </c>
      <c r="C957" s="178">
        <v>60000.53</v>
      </c>
      <c r="D957" s="179">
        <v>0</v>
      </c>
      <c r="E957" s="179">
        <v>0</v>
      </c>
      <c r="F957" s="180"/>
      <c r="G957" s="166">
        <f t="shared" si="200"/>
        <v>0</v>
      </c>
      <c r="H957" s="166">
        <f t="shared" si="201"/>
        <v>0</v>
      </c>
      <c r="I957" s="166">
        <f t="shared" si="202"/>
        <v>0</v>
      </c>
      <c r="J957" s="166">
        <f t="shared" si="199"/>
        <v>0</v>
      </c>
      <c r="L957" s="189">
        <f t="shared" si="203"/>
        <v>0</v>
      </c>
      <c r="M957" s="191">
        <f t="shared" si="204"/>
        <v>0</v>
      </c>
      <c r="N957" s="191">
        <f t="shared" si="204"/>
        <v>0</v>
      </c>
      <c r="O957" s="189">
        <f t="shared" si="205"/>
        <v>0</v>
      </c>
      <c r="P957" s="191">
        <f t="shared" si="206"/>
        <v>0</v>
      </c>
      <c r="Q957" s="191">
        <f t="shared" si="206"/>
        <v>0</v>
      </c>
      <c r="R957" s="189">
        <f t="shared" si="207"/>
        <v>0</v>
      </c>
      <c r="S957" s="191">
        <f t="shared" si="208"/>
        <v>0</v>
      </c>
      <c r="T957" s="191">
        <f t="shared" si="208"/>
        <v>0</v>
      </c>
    </row>
    <row r="958" spans="1:20" ht="12" customHeight="1" x14ac:dyDescent="0.25">
      <c r="A958" s="170" t="s">
        <v>1577</v>
      </c>
      <c r="B958" s="177">
        <v>511684</v>
      </c>
      <c r="C958" s="178">
        <v>59919.78</v>
      </c>
      <c r="D958" s="179">
        <v>0</v>
      </c>
      <c r="E958" s="179">
        <v>0</v>
      </c>
      <c r="F958" s="180"/>
      <c r="G958" s="166">
        <f t="shared" si="200"/>
        <v>0</v>
      </c>
      <c r="H958" s="166">
        <f t="shared" si="201"/>
        <v>0</v>
      </c>
      <c r="I958" s="166">
        <f t="shared" si="202"/>
        <v>0</v>
      </c>
      <c r="J958" s="166">
        <f t="shared" si="199"/>
        <v>0</v>
      </c>
      <c r="L958" s="189">
        <f t="shared" si="203"/>
        <v>0</v>
      </c>
      <c r="M958" s="191">
        <f t="shared" si="204"/>
        <v>0</v>
      </c>
      <c r="N958" s="191">
        <f t="shared" si="204"/>
        <v>0</v>
      </c>
      <c r="O958" s="189">
        <f t="shared" si="205"/>
        <v>0</v>
      </c>
      <c r="P958" s="191">
        <f t="shared" si="206"/>
        <v>0</v>
      </c>
      <c r="Q958" s="191">
        <f t="shared" si="206"/>
        <v>0</v>
      </c>
      <c r="R958" s="189">
        <f t="shared" si="207"/>
        <v>0</v>
      </c>
      <c r="S958" s="191">
        <f t="shared" si="208"/>
        <v>0</v>
      </c>
      <c r="T958" s="191">
        <f t="shared" si="208"/>
        <v>0</v>
      </c>
    </row>
    <row r="959" spans="1:20" ht="12" customHeight="1" x14ac:dyDescent="0.25">
      <c r="A959" s="170" t="s">
        <v>1578</v>
      </c>
      <c r="B959" s="177">
        <v>511692</v>
      </c>
      <c r="C959" s="178">
        <v>169118.42</v>
      </c>
      <c r="D959" s="179">
        <v>0</v>
      </c>
      <c r="E959" s="179">
        <v>6.7112736743874489E-3</v>
      </c>
      <c r="F959" s="180"/>
      <c r="G959" s="166">
        <f t="shared" si="200"/>
        <v>0</v>
      </c>
      <c r="H959" s="166">
        <f t="shared" si="201"/>
        <v>0</v>
      </c>
      <c r="I959" s="166">
        <f t="shared" si="202"/>
        <v>0</v>
      </c>
      <c r="J959" s="166">
        <f t="shared" si="199"/>
        <v>0</v>
      </c>
      <c r="L959" s="189">
        <f t="shared" si="203"/>
        <v>0</v>
      </c>
      <c r="M959" s="191">
        <f t="shared" si="204"/>
        <v>0</v>
      </c>
      <c r="N959" s="191">
        <f t="shared" si="204"/>
        <v>0</v>
      </c>
      <c r="O959" s="189">
        <f t="shared" si="205"/>
        <v>0</v>
      </c>
      <c r="P959" s="191">
        <f t="shared" si="206"/>
        <v>0</v>
      </c>
      <c r="Q959" s="191">
        <f t="shared" si="206"/>
        <v>0</v>
      </c>
      <c r="R959" s="189">
        <f t="shared" si="207"/>
        <v>0</v>
      </c>
      <c r="S959" s="191">
        <f t="shared" si="208"/>
        <v>0</v>
      </c>
      <c r="T959" s="191">
        <f t="shared" si="208"/>
        <v>0</v>
      </c>
    </row>
    <row r="960" spans="1:20" ht="12" customHeight="1" x14ac:dyDescent="0.25">
      <c r="A960" s="170" t="s">
        <v>1285</v>
      </c>
      <c r="B960" s="177">
        <v>511706</v>
      </c>
      <c r="C960" s="178">
        <v>81407.240000000005</v>
      </c>
      <c r="D960" s="179">
        <v>0</v>
      </c>
      <c r="E960" s="179">
        <v>0</v>
      </c>
      <c r="F960" s="180"/>
      <c r="G960" s="166">
        <f t="shared" si="200"/>
        <v>0</v>
      </c>
      <c r="H960" s="166">
        <f t="shared" si="201"/>
        <v>0</v>
      </c>
      <c r="I960" s="166">
        <f t="shared" si="202"/>
        <v>0</v>
      </c>
      <c r="J960" s="166">
        <f t="shared" si="199"/>
        <v>0</v>
      </c>
      <c r="L960" s="189">
        <f t="shared" si="203"/>
        <v>0</v>
      </c>
      <c r="M960" s="191">
        <f t="shared" si="204"/>
        <v>0</v>
      </c>
      <c r="N960" s="191">
        <f t="shared" si="204"/>
        <v>0</v>
      </c>
      <c r="O960" s="189">
        <f t="shared" si="205"/>
        <v>0</v>
      </c>
      <c r="P960" s="191">
        <f t="shared" si="206"/>
        <v>0</v>
      </c>
      <c r="Q960" s="191">
        <f t="shared" si="206"/>
        <v>0</v>
      </c>
      <c r="R960" s="189">
        <f t="shared" si="207"/>
        <v>0</v>
      </c>
      <c r="S960" s="191">
        <f t="shared" si="208"/>
        <v>0</v>
      </c>
      <c r="T960" s="191">
        <f t="shared" si="208"/>
        <v>0</v>
      </c>
    </row>
    <row r="961" spans="1:20" ht="12" customHeight="1" x14ac:dyDescent="0.25">
      <c r="A961" s="170" t="s">
        <v>1579</v>
      </c>
      <c r="B961" s="177">
        <v>511714</v>
      </c>
      <c r="C961" s="178">
        <v>59812.97</v>
      </c>
      <c r="D961" s="179">
        <v>0</v>
      </c>
      <c r="E961" s="179">
        <v>0</v>
      </c>
      <c r="F961" s="180"/>
      <c r="G961" s="166">
        <f t="shared" si="200"/>
        <v>0</v>
      </c>
      <c r="H961" s="166">
        <f t="shared" si="201"/>
        <v>0</v>
      </c>
      <c r="I961" s="166">
        <f t="shared" si="202"/>
        <v>0</v>
      </c>
      <c r="J961" s="166">
        <f t="shared" si="199"/>
        <v>0</v>
      </c>
      <c r="L961" s="189">
        <f t="shared" si="203"/>
        <v>0</v>
      </c>
      <c r="M961" s="191">
        <f t="shared" si="204"/>
        <v>0</v>
      </c>
      <c r="N961" s="191">
        <f t="shared" si="204"/>
        <v>0</v>
      </c>
      <c r="O961" s="189">
        <f t="shared" si="205"/>
        <v>0</v>
      </c>
      <c r="P961" s="191">
        <f t="shared" si="206"/>
        <v>0</v>
      </c>
      <c r="Q961" s="191">
        <f t="shared" si="206"/>
        <v>0</v>
      </c>
      <c r="R961" s="189">
        <f t="shared" si="207"/>
        <v>0</v>
      </c>
      <c r="S961" s="191">
        <f t="shared" si="208"/>
        <v>0</v>
      </c>
      <c r="T961" s="191">
        <f t="shared" si="208"/>
        <v>0</v>
      </c>
    </row>
    <row r="962" spans="1:20" ht="12" customHeight="1" x14ac:dyDescent="0.25">
      <c r="A962" s="170" t="s">
        <v>1580</v>
      </c>
      <c r="B962" s="177">
        <v>511722</v>
      </c>
      <c r="C962" s="178">
        <v>81339.5</v>
      </c>
      <c r="D962" s="179">
        <v>0</v>
      </c>
      <c r="E962" s="179">
        <v>212.07408454686836</v>
      </c>
      <c r="F962" s="180"/>
      <c r="G962" s="166">
        <f t="shared" si="200"/>
        <v>0</v>
      </c>
      <c r="H962" s="166">
        <f t="shared" si="201"/>
        <v>1</v>
      </c>
      <c r="I962" s="166">
        <f t="shared" si="202"/>
        <v>0</v>
      </c>
      <c r="J962" s="166">
        <f t="shared" si="199"/>
        <v>1</v>
      </c>
      <c r="L962" s="189">
        <f t="shared" si="203"/>
        <v>0</v>
      </c>
      <c r="M962" s="191">
        <f t="shared" si="204"/>
        <v>0</v>
      </c>
      <c r="N962" s="191">
        <f t="shared" si="204"/>
        <v>0</v>
      </c>
      <c r="O962" s="189">
        <f t="shared" si="205"/>
        <v>81339.5</v>
      </c>
      <c r="P962" s="191">
        <f t="shared" si="206"/>
        <v>0</v>
      </c>
      <c r="Q962" s="191">
        <f t="shared" si="206"/>
        <v>2.1207408454686836</v>
      </c>
      <c r="R962" s="189">
        <f t="shared" si="207"/>
        <v>0</v>
      </c>
      <c r="S962" s="191">
        <f t="shared" si="208"/>
        <v>0</v>
      </c>
      <c r="T962" s="191">
        <f t="shared" si="208"/>
        <v>0</v>
      </c>
    </row>
    <row r="963" spans="1:20" ht="12" customHeight="1" x14ac:dyDescent="0.25">
      <c r="A963" s="170" t="s">
        <v>1581</v>
      </c>
      <c r="B963" s="177">
        <v>511731</v>
      </c>
      <c r="C963" s="178">
        <v>198376.58000000002</v>
      </c>
      <c r="D963" s="179">
        <v>0</v>
      </c>
      <c r="E963" s="179">
        <v>0</v>
      </c>
      <c r="F963" s="180"/>
      <c r="G963" s="166">
        <f t="shared" si="200"/>
        <v>0</v>
      </c>
      <c r="H963" s="166">
        <f t="shared" si="201"/>
        <v>0</v>
      </c>
      <c r="I963" s="166">
        <f t="shared" si="202"/>
        <v>0</v>
      </c>
      <c r="J963" s="166">
        <f t="shared" ref="J963:J1026" si="209">IF(OR(AND(ISNUMBER(D963),D963&gt;=$D$1),AND(ISNUMBER(E963),E963&gt;=$E$1)),1,0)</f>
        <v>0</v>
      </c>
      <c r="L963" s="189">
        <f t="shared" si="203"/>
        <v>0</v>
      </c>
      <c r="M963" s="191">
        <f t="shared" si="204"/>
        <v>0</v>
      </c>
      <c r="N963" s="191">
        <f t="shared" si="204"/>
        <v>0</v>
      </c>
      <c r="O963" s="189">
        <f t="shared" si="205"/>
        <v>0</v>
      </c>
      <c r="P963" s="191">
        <f t="shared" si="206"/>
        <v>0</v>
      </c>
      <c r="Q963" s="191">
        <f t="shared" si="206"/>
        <v>0</v>
      </c>
      <c r="R963" s="189">
        <f t="shared" si="207"/>
        <v>0</v>
      </c>
      <c r="S963" s="191">
        <f t="shared" si="208"/>
        <v>0</v>
      </c>
      <c r="T963" s="191">
        <f t="shared" si="208"/>
        <v>0</v>
      </c>
    </row>
    <row r="964" spans="1:20" ht="12" customHeight="1" x14ac:dyDescent="0.25">
      <c r="A964" s="170" t="s">
        <v>1582</v>
      </c>
      <c r="B964" s="177">
        <v>511749</v>
      </c>
      <c r="C964" s="178">
        <v>146994.84</v>
      </c>
      <c r="D964" s="179">
        <v>19.387755379712647</v>
      </c>
      <c r="E964" s="179">
        <v>3.7418524350922793</v>
      </c>
      <c r="F964" s="180"/>
      <c r="G964" s="166">
        <f t="shared" ref="G964:G1027" si="210">IF(AND(ISNUMBER(D964),D964&gt;=$D$1),1,0)</f>
        <v>0</v>
      </c>
      <c r="H964" s="166">
        <f t="shared" ref="H964:H1027" si="211">IF(AND(ISNUMBER(E964),E964&gt;=$E$1),1,0)</f>
        <v>0</v>
      </c>
      <c r="I964" s="166">
        <f t="shared" ref="I964:I1027" si="212">G964*H964</f>
        <v>0</v>
      </c>
      <c r="J964" s="166">
        <f t="shared" si="209"/>
        <v>0</v>
      </c>
      <c r="L964" s="189">
        <f t="shared" ref="L964:L1027" si="213">IF($G964=1,C964,0)</f>
        <v>0</v>
      </c>
      <c r="M964" s="191">
        <f t="shared" ref="M964:N1027" si="214">IF($G964=1,D964,0)/100</f>
        <v>0</v>
      </c>
      <c r="N964" s="191">
        <f t="shared" si="214"/>
        <v>0</v>
      </c>
      <c r="O964" s="189">
        <f t="shared" ref="O964:O1027" si="215">IF($H964=1,C964,0)</f>
        <v>0</v>
      </c>
      <c r="P964" s="191">
        <f t="shared" ref="P964:Q1027" si="216">IF($H964=1,D964,0)/100</f>
        <v>0</v>
      </c>
      <c r="Q964" s="191">
        <f t="shared" si="216"/>
        <v>0</v>
      </c>
      <c r="R964" s="189">
        <f t="shared" ref="R964:R1027" si="217">IF($I964=1,C964,0)</f>
        <v>0</v>
      </c>
      <c r="S964" s="191">
        <f t="shared" ref="S964:T1027" si="218">IF($I964=1,D964,0)/100</f>
        <v>0</v>
      </c>
      <c r="T964" s="191">
        <f t="shared" si="218"/>
        <v>0</v>
      </c>
    </row>
    <row r="965" spans="1:20" ht="12" customHeight="1" x14ac:dyDescent="0.25">
      <c r="A965" s="170" t="s">
        <v>1583</v>
      </c>
      <c r="B965" s="177">
        <v>511757</v>
      </c>
      <c r="C965" s="178">
        <v>40608.01</v>
      </c>
      <c r="D965" s="179">
        <v>0</v>
      </c>
      <c r="E965" s="179">
        <v>0</v>
      </c>
      <c r="F965" s="180"/>
      <c r="G965" s="166">
        <f t="shared" si="210"/>
        <v>0</v>
      </c>
      <c r="H965" s="166">
        <f t="shared" si="211"/>
        <v>0</v>
      </c>
      <c r="I965" s="166">
        <f t="shared" si="212"/>
        <v>0</v>
      </c>
      <c r="J965" s="166">
        <f t="shared" si="209"/>
        <v>0</v>
      </c>
      <c r="L965" s="189">
        <f t="shared" si="213"/>
        <v>0</v>
      </c>
      <c r="M965" s="191">
        <f t="shared" si="214"/>
        <v>0</v>
      </c>
      <c r="N965" s="191">
        <f t="shared" si="214"/>
        <v>0</v>
      </c>
      <c r="O965" s="189">
        <f t="shared" si="215"/>
        <v>0</v>
      </c>
      <c r="P965" s="191">
        <f t="shared" si="216"/>
        <v>0</v>
      </c>
      <c r="Q965" s="191">
        <f t="shared" si="216"/>
        <v>0</v>
      </c>
      <c r="R965" s="189">
        <f t="shared" si="217"/>
        <v>0</v>
      </c>
      <c r="S965" s="191">
        <f t="shared" si="218"/>
        <v>0</v>
      </c>
      <c r="T965" s="191">
        <f t="shared" si="218"/>
        <v>0</v>
      </c>
    </row>
    <row r="966" spans="1:20" ht="12" customHeight="1" x14ac:dyDescent="0.25">
      <c r="A966" s="170" t="s">
        <v>1584</v>
      </c>
      <c r="B966" s="177">
        <v>511765</v>
      </c>
      <c r="C966" s="178">
        <v>5009063.54</v>
      </c>
      <c r="D966" s="179">
        <v>4.0570792998964436</v>
      </c>
      <c r="E966" s="179">
        <v>2.5400256751384709</v>
      </c>
      <c r="F966" s="180"/>
      <c r="G966" s="166">
        <f t="shared" si="210"/>
        <v>0</v>
      </c>
      <c r="H966" s="166">
        <f t="shared" si="211"/>
        <v>0</v>
      </c>
      <c r="I966" s="166">
        <f t="shared" si="212"/>
        <v>0</v>
      </c>
      <c r="J966" s="166">
        <f t="shared" si="209"/>
        <v>0</v>
      </c>
      <c r="L966" s="189">
        <f t="shared" si="213"/>
        <v>0</v>
      </c>
      <c r="M966" s="191">
        <f t="shared" si="214"/>
        <v>0</v>
      </c>
      <c r="N966" s="191">
        <f t="shared" si="214"/>
        <v>0</v>
      </c>
      <c r="O966" s="189">
        <f t="shared" si="215"/>
        <v>0</v>
      </c>
      <c r="P966" s="191">
        <f t="shared" si="216"/>
        <v>0</v>
      </c>
      <c r="Q966" s="191">
        <f t="shared" si="216"/>
        <v>0</v>
      </c>
      <c r="R966" s="189">
        <f t="shared" si="217"/>
        <v>0</v>
      </c>
      <c r="S966" s="191">
        <f t="shared" si="218"/>
        <v>0</v>
      </c>
      <c r="T966" s="191">
        <f t="shared" si="218"/>
        <v>0</v>
      </c>
    </row>
    <row r="967" spans="1:20" ht="12" customHeight="1" x14ac:dyDescent="0.25">
      <c r="A967" s="170" t="s">
        <v>1585</v>
      </c>
      <c r="B967" s="177">
        <v>511773</v>
      </c>
      <c r="C967" s="178">
        <v>31171.15</v>
      </c>
      <c r="D967" s="179">
        <v>0</v>
      </c>
      <c r="E967" s="179">
        <v>0</v>
      </c>
      <c r="F967" s="180"/>
      <c r="G967" s="166">
        <f t="shared" si="210"/>
        <v>0</v>
      </c>
      <c r="H967" s="166">
        <f t="shared" si="211"/>
        <v>0</v>
      </c>
      <c r="I967" s="166">
        <f t="shared" si="212"/>
        <v>0</v>
      </c>
      <c r="J967" s="166">
        <f t="shared" si="209"/>
        <v>0</v>
      </c>
      <c r="L967" s="189">
        <f t="shared" si="213"/>
        <v>0</v>
      </c>
      <c r="M967" s="191">
        <f t="shared" si="214"/>
        <v>0</v>
      </c>
      <c r="N967" s="191">
        <f t="shared" si="214"/>
        <v>0</v>
      </c>
      <c r="O967" s="189">
        <f t="shared" si="215"/>
        <v>0</v>
      </c>
      <c r="P967" s="191">
        <f t="shared" si="216"/>
        <v>0</v>
      </c>
      <c r="Q967" s="191">
        <f t="shared" si="216"/>
        <v>0</v>
      </c>
      <c r="R967" s="189">
        <f t="shared" si="217"/>
        <v>0</v>
      </c>
      <c r="S967" s="191">
        <f t="shared" si="218"/>
        <v>0</v>
      </c>
      <c r="T967" s="191">
        <f t="shared" si="218"/>
        <v>0</v>
      </c>
    </row>
    <row r="968" spans="1:20" ht="12" customHeight="1" x14ac:dyDescent="0.25">
      <c r="A968" s="170" t="s">
        <v>1586</v>
      </c>
      <c r="B968" s="177">
        <v>511781</v>
      </c>
      <c r="C968" s="178">
        <v>49479.25</v>
      </c>
      <c r="D968" s="179">
        <v>7.8195809354426338</v>
      </c>
      <c r="E968" s="179">
        <v>0.43779968370579586</v>
      </c>
      <c r="F968" s="180"/>
      <c r="G968" s="166">
        <f t="shared" si="210"/>
        <v>0</v>
      </c>
      <c r="H968" s="166">
        <f t="shared" si="211"/>
        <v>0</v>
      </c>
      <c r="I968" s="166">
        <f t="shared" si="212"/>
        <v>0</v>
      </c>
      <c r="J968" s="166">
        <f t="shared" si="209"/>
        <v>0</v>
      </c>
      <c r="L968" s="189">
        <f t="shared" si="213"/>
        <v>0</v>
      </c>
      <c r="M968" s="191">
        <f t="shared" si="214"/>
        <v>0</v>
      </c>
      <c r="N968" s="191">
        <f t="shared" si="214"/>
        <v>0</v>
      </c>
      <c r="O968" s="189">
        <f t="shared" si="215"/>
        <v>0</v>
      </c>
      <c r="P968" s="191">
        <f t="shared" si="216"/>
        <v>0</v>
      </c>
      <c r="Q968" s="191">
        <f t="shared" si="216"/>
        <v>0</v>
      </c>
      <c r="R968" s="189">
        <f t="shared" si="217"/>
        <v>0</v>
      </c>
      <c r="S968" s="191">
        <f t="shared" si="218"/>
        <v>0</v>
      </c>
      <c r="T968" s="191">
        <f t="shared" si="218"/>
        <v>0</v>
      </c>
    </row>
    <row r="969" spans="1:20" ht="12" customHeight="1" x14ac:dyDescent="0.25">
      <c r="A969" s="170" t="s">
        <v>1587</v>
      </c>
      <c r="B969" s="177">
        <v>511790</v>
      </c>
      <c r="C969" s="178">
        <v>1414001.3399999999</v>
      </c>
      <c r="D969" s="179">
        <v>13.396205833864345</v>
      </c>
      <c r="E969" s="179">
        <v>3.8127707856344748</v>
      </c>
      <c r="F969" s="180"/>
      <c r="G969" s="166">
        <f t="shared" si="210"/>
        <v>0</v>
      </c>
      <c r="H969" s="166">
        <f t="shared" si="211"/>
        <v>0</v>
      </c>
      <c r="I969" s="166">
        <f t="shared" si="212"/>
        <v>0</v>
      </c>
      <c r="J969" s="166">
        <f t="shared" si="209"/>
        <v>0</v>
      </c>
      <c r="L969" s="189">
        <f t="shared" si="213"/>
        <v>0</v>
      </c>
      <c r="M969" s="191">
        <f t="shared" si="214"/>
        <v>0</v>
      </c>
      <c r="N969" s="191">
        <f t="shared" si="214"/>
        <v>0</v>
      </c>
      <c r="O969" s="189">
        <f t="shared" si="215"/>
        <v>0</v>
      </c>
      <c r="P969" s="191">
        <f t="shared" si="216"/>
        <v>0</v>
      </c>
      <c r="Q969" s="191">
        <f t="shared" si="216"/>
        <v>0</v>
      </c>
      <c r="R969" s="189">
        <f t="shared" si="217"/>
        <v>0</v>
      </c>
      <c r="S969" s="191">
        <f t="shared" si="218"/>
        <v>0</v>
      </c>
      <c r="T969" s="191">
        <f t="shared" si="218"/>
        <v>0</v>
      </c>
    </row>
    <row r="970" spans="1:20" ht="12" customHeight="1" x14ac:dyDescent="0.25">
      <c r="A970" s="170" t="s">
        <v>1588</v>
      </c>
      <c r="B970" s="177">
        <v>511803</v>
      </c>
      <c r="C970" s="178">
        <v>378604.25</v>
      </c>
      <c r="D970" s="179">
        <v>6.8034444938217158</v>
      </c>
      <c r="E970" s="179">
        <v>5.6124462416890459</v>
      </c>
      <c r="F970" s="180"/>
      <c r="G970" s="166">
        <f t="shared" si="210"/>
        <v>0</v>
      </c>
      <c r="H970" s="166">
        <f t="shared" si="211"/>
        <v>0</v>
      </c>
      <c r="I970" s="166">
        <f t="shared" si="212"/>
        <v>0</v>
      </c>
      <c r="J970" s="166">
        <f t="shared" si="209"/>
        <v>0</v>
      </c>
      <c r="L970" s="189">
        <f t="shared" si="213"/>
        <v>0</v>
      </c>
      <c r="M970" s="191">
        <f t="shared" si="214"/>
        <v>0</v>
      </c>
      <c r="N970" s="191">
        <f t="shared" si="214"/>
        <v>0</v>
      </c>
      <c r="O970" s="189">
        <f t="shared" si="215"/>
        <v>0</v>
      </c>
      <c r="P970" s="191">
        <f t="shared" si="216"/>
        <v>0</v>
      </c>
      <c r="Q970" s="191">
        <f t="shared" si="216"/>
        <v>0</v>
      </c>
      <c r="R970" s="189">
        <f t="shared" si="217"/>
        <v>0</v>
      </c>
      <c r="S970" s="191">
        <f t="shared" si="218"/>
        <v>0</v>
      </c>
      <c r="T970" s="191">
        <f t="shared" si="218"/>
        <v>0</v>
      </c>
    </row>
    <row r="971" spans="1:20" ht="12" customHeight="1" x14ac:dyDescent="0.25">
      <c r="A971" s="170" t="s">
        <v>1589</v>
      </c>
      <c r="B971" s="177">
        <v>511811</v>
      </c>
      <c r="C971" s="178">
        <v>74544.929999999993</v>
      </c>
      <c r="D971" s="179">
        <v>25.55401152030058</v>
      </c>
      <c r="E971" s="179">
        <v>54.880754465796677</v>
      </c>
      <c r="F971" s="180"/>
      <c r="G971" s="166">
        <f t="shared" si="210"/>
        <v>0</v>
      </c>
      <c r="H971" s="166">
        <f t="shared" si="211"/>
        <v>1</v>
      </c>
      <c r="I971" s="166">
        <f t="shared" si="212"/>
        <v>0</v>
      </c>
      <c r="J971" s="166">
        <f t="shared" si="209"/>
        <v>1</v>
      </c>
      <c r="L971" s="189">
        <f t="shared" si="213"/>
        <v>0</v>
      </c>
      <c r="M971" s="191">
        <f t="shared" si="214"/>
        <v>0</v>
      </c>
      <c r="N971" s="191">
        <f t="shared" si="214"/>
        <v>0</v>
      </c>
      <c r="O971" s="189">
        <f t="shared" si="215"/>
        <v>74544.929999999993</v>
      </c>
      <c r="P971" s="191">
        <f t="shared" si="216"/>
        <v>0.25554011520300579</v>
      </c>
      <c r="Q971" s="191">
        <f t="shared" si="216"/>
        <v>0.54880754465796677</v>
      </c>
      <c r="R971" s="189">
        <f t="shared" si="217"/>
        <v>0</v>
      </c>
      <c r="S971" s="191">
        <f t="shared" si="218"/>
        <v>0</v>
      </c>
      <c r="T971" s="191">
        <f t="shared" si="218"/>
        <v>0</v>
      </c>
    </row>
    <row r="972" spans="1:20" ht="12" customHeight="1" x14ac:dyDescent="0.25">
      <c r="A972" s="170" t="s">
        <v>1590</v>
      </c>
      <c r="B972" s="177">
        <v>511820</v>
      </c>
      <c r="C972" s="178">
        <v>58063</v>
      </c>
      <c r="D972" s="179">
        <v>0</v>
      </c>
      <c r="E972" s="179">
        <v>0</v>
      </c>
      <c r="F972" s="180"/>
      <c r="G972" s="166">
        <f t="shared" si="210"/>
        <v>0</v>
      </c>
      <c r="H972" s="166">
        <f t="shared" si="211"/>
        <v>0</v>
      </c>
      <c r="I972" s="166">
        <f t="shared" si="212"/>
        <v>0</v>
      </c>
      <c r="J972" s="166">
        <f t="shared" si="209"/>
        <v>0</v>
      </c>
      <c r="L972" s="189">
        <f t="shared" si="213"/>
        <v>0</v>
      </c>
      <c r="M972" s="191">
        <f t="shared" si="214"/>
        <v>0</v>
      </c>
      <c r="N972" s="191">
        <f t="shared" si="214"/>
        <v>0</v>
      </c>
      <c r="O972" s="189">
        <f t="shared" si="215"/>
        <v>0</v>
      </c>
      <c r="P972" s="191">
        <f t="shared" si="216"/>
        <v>0</v>
      </c>
      <c r="Q972" s="191">
        <f t="shared" si="216"/>
        <v>0</v>
      </c>
      <c r="R972" s="189">
        <f t="shared" si="217"/>
        <v>0</v>
      </c>
      <c r="S972" s="191">
        <f t="shared" si="218"/>
        <v>0</v>
      </c>
      <c r="T972" s="191">
        <f t="shared" si="218"/>
        <v>0</v>
      </c>
    </row>
    <row r="973" spans="1:20" ht="12" customHeight="1" x14ac:dyDescent="0.25">
      <c r="A973" s="170" t="s">
        <v>1591</v>
      </c>
      <c r="B973" s="177">
        <v>511838</v>
      </c>
      <c r="C973" s="178">
        <v>367589.49</v>
      </c>
      <c r="D973" s="179">
        <v>7.8887810421348012</v>
      </c>
      <c r="E973" s="179">
        <v>2.2181129280926939</v>
      </c>
      <c r="F973" s="180"/>
      <c r="G973" s="166">
        <f t="shared" si="210"/>
        <v>0</v>
      </c>
      <c r="H973" s="166">
        <f t="shared" si="211"/>
        <v>0</v>
      </c>
      <c r="I973" s="166">
        <f t="shared" si="212"/>
        <v>0</v>
      </c>
      <c r="J973" s="166">
        <f t="shared" si="209"/>
        <v>0</v>
      </c>
      <c r="L973" s="189">
        <f t="shared" si="213"/>
        <v>0</v>
      </c>
      <c r="M973" s="191">
        <f t="shared" si="214"/>
        <v>0</v>
      </c>
      <c r="N973" s="191">
        <f t="shared" si="214"/>
        <v>0</v>
      </c>
      <c r="O973" s="189">
        <f t="shared" si="215"/>
        <v>0</v>
      </c>
      <c r="P973" s="191">
        <f t="shared" si="216"/>
        <v>0</v>
      </c>
      <c r="Q973" s="191">
        <f t="shared" si="216"/>
        <v>0</v>
      </c>
      <c r="R973" s="189">
        <f t="shared" si="217"/>
        <v>0</v>
      </c>
      <c r="S973" s="191">
        <f t="shared" si="218"/>
        <v>0</v>
      </c>
      <c r="T973" s="191">
        <f t="shared" si="218"/>
        <v>0</v>
      </c>
    </row>
    <row r="974" spans="1:20" ht="12" customHeight="1" x14ac:dyDescent="0.25">
      <c r="A974" s="170" t="s">
        <v>1592</v>
      </c>
      <c r="B974" s="177">
        <v>511846</v>
      </c>
      <c r="C974" s="178">
        <v>177441.09999999998</v>
      </c>
      <c r="D974" s="179">
        <v>0</v>
      </c>
      <c r="E974" s="179">
        <v>0</v>
      </c>
      <c r="F974" s="180"/>
      <c r="G974" s="166">
        <f t="shared" si="210"/>
        <v>0</v>
      </c>
      <c r="H974" s="166">
        <f t="shared" si="211"/>
        <v>0</v>
      </c>
      <c r="I974" s="166">
        <f t="shared" si="212"/>
        <v>0</v>
      </c>
      <c r="J974" s="166">
        <f t="shared" si="209"/>
        <v>0</v>
      </c>
      <c r="L974" s="189">
        <f t="shared" si="213"/>
        <v>0</v>
      </c>
      <c r="M974" s="191">
        <f t="shared" si="214"/>
        <v>0</v>
      </c>
      <c r="N974" s="191">
        <f t="shared" si="214"/>
        <v>0</v>
      </c>
      <c r="O974" s="189">
        <f t="shared" si="215"/>
        <v>0</v>
      </c>
      <c r="P974" s="191">
        <f t="shared" si="216"/>
        <v>0</v>
      </c>
      <c r="Q974" s="191">
        <f t="shared" si="216"/>
        <v>0</v>
      </c>
      <c r="R974" s="189">
        <f t="shared" si="217"/>
        <v>0</v>
      </c>
      <c r="S974" s="191">
        <f t="shared" si="218"/>
        <v>0</v>
      </c>
      <c r="T974" s="191">
        <f t="shared" si="218"/>
        <v>0</v>
      </c>
    </row>
    <row r="975" spans="1:20" ht="12" customHeight="1" x14ac:dyDescent="0.25">
      <c r="A975" s="170" t="s">
        <v>1593</v>
      </c>
      <c r="B975" s="177">
        <v>511854</v>
      </c>
      <c r="C975" s="178">
        <v>245272.56999999998</v>
      </c>
      <c r="D975" s="179">
        <v>3.175247032311848</v>
      </c>
      <c r="E975" s="179">
        <v>0.96194205491466089</v>
      </c>
      <c r="F975" s="180"/>
      <c r="G975" s="166">
        <f t="shared" si="210"/>
        <v>0</v>
      </c>
      <c r="H975" s="166">
        <f t="shared" si="211"/>
        <v>0</v>
      </c>
      <c r="I975" s="166">
        <f t="shared" si="212"/>
        <v>0</v>
      </c>
      <c r="J975" s="166">
        <f t="shared" si="209"/>
        <v>0</v>
      </c>
      <c r="L975" s="189">
        <f t="shared" si="213"/>
        <v>0</v>
      </c>
      <c r="M975" s="191">
        <f t="shared" si="214"/>
        <v>0</v>
      </c>
      <c r="N975" s="191">
        <f t="shared" si="214"/>
        <v>0</v>
      </c>
      <c r="O975" s="189">
        <f t="shared" si="215"/>
        <v>0</v>
      </c>
      <c r="P975" s="191">
        <f t="shared" si="216"/>
        <v>0</v>
      </c>
      <c r="Q975" s="191">
        <f t="shared" si="216"/>
        <v>0</v>
      </c>
      <c r="R975" s="189">
        <f t="shared" si="217"/>
        <v>0</v>
      </c>
      <c r="S975" s="191">
        <f t="shared" si="218"/>
        <v>0</v>
      </c>
      <c r="T975" s="191">
        <f t="shared" si="218"/>
        <v>0</v>
      </c>
    </row>
    <row r="976" spans="1:20" ht="12" customHeight="1" x14ac:dyDescent="0.25">
      <c r="A976" s="170" t="s">
        <v>1594</v>
      </c>
      <c r="B976" s="177">
        <v>511862</v>
      </c>
      <c r="C976" s="178">
        <v>130503.5</v>
      </c>
      <c r="D976" s="179">
        <v>4.601685012279364</v>
      </c>
      <c r="E976" s="179">
        <v>105.8386020298306</v>
      </c>
      <c r="F976" s="180"/>
      <c r="G976" s="166">
        <f t="shared" si="210"/>
        <v>0</v>
      </c>
      <c r="H976" s="166">
        <f t="shared" si="211"/>
        <v>1</v>
      </c>
      <c r="I976" s="166">
        <f t="shared" si="212"/>
        <v>0</v>
      </c>
      <c r="J976" s="166">
        <f t="shared" si="209"/>
        <v>1</v>
      </c>
      <c r="L976" s="189">
        <f t="shared" si="213"/>
        <v>0</v>
      </c>
      <c r="M976" s="191">
        <f t="shared" si="214"/>
        <v>0</v>
      </c>
      <c r="N976" s="191">
        <f t="shared" si="214"/>
        <v>0</v>
      </c>
      <c r="O976" s="189">
        <f t="shared" si="215"/>
        <v>130503.5</v>
      </c>
      <c r="P976" s="191">
        <f t="shared" si="216"/>
        <v>4.6016850122793641E-2</v>
      </c>
      <c r="Q976" s="191">
        <f t="shared" si="216"/>
        <v>1.058386020298306</v>
      </c>
      <c r="R976" s="189">
        <f t="shared" si="217"/>
        <v>0</v>
      </c>
      <c r="S976" s="191">
        <f t="shared" si="218"/>
        <v>0</v>
      </c>
      <c r="T976" s="191">
        <f t="shared" si="218"/>
        <v>0</v>
      </c>
    </row>
    <row r="977" spans="1:20" ht="12" customHeight="1" x14ac:dyDescent="0.25">
      <c r="A977" s="170" t="s">
        <v>1595</v>
      </c>
      <c r="B977" s="177">
        <v>511871</v>
      </c>
      <c r="C977" s="178">
        <v>607758.46</v>
      </c>
      <c r="D977" s="179">
        <v>23.630237907342337</v>
      </c>
      <c r="E977" s="179">
        <v>4.7721705099752949</v>
      </c>
      <c r="F977" s="180"/>
      <c r="G977" s="166">
        <f t="shared" si="210"/>
        <v>0</v>
      </c>
      <c r="H977" s="166">
        <f t="shared" si="211"/>
        <v>0</v>
      </c>
      <c r="I977" s="166">
        <f t="shared" si="212"/>
        <v>0</v>
      </c>
      <c r="J977" s="166">
        <f t="shared" si="209"/>
        <v>0</v>
      </c>
      <c r="L977" s="189">
        <f t="shared" si="213"/>
        <v>0</v>
      </c>
      <c r="M977" s="191">
        <f t="shared" si="214"/>
        <v>0</v>
      </c>
      <c r="N977" s="191">
        <f t="shared" si="214"/>
        <v>0</v>
      </c>
      <c r="O977" s="189">
        <f t="shared" si="215"/>
        <v>0</v>
      </c>
      <c r="P977" s="191">
        <f t="shared" si="216"/>
        <v>0</v>
      </c>
      <c r="Q977" s="191">
        <f t="shared" si="216"/>
        <v>0</v>
      </c>
      <c r="R977" s="189">
        <f t="shared" si="217"/>
        <v>0</v>
      </c>
      <c r="S977" s="191">
        <f t="shared" si="218"/>
        <v>0</v>
      </c>
      <c r="T977" s="191">
        <f t="shared" si="218"/>
        <v>0</v>
      </c>
    </row>
    <row r="978" spans="1:20" ht="12" customHeight="1" x14ac:dyDescent="0.25">
      <c r="A978" s="170" t="s">
        <v>1596</v>
      </c>
      <c r="B978" s="177">
        <v>511889</v>
      </c>
      <c r="C978" s="178">
        <v>38435.5</v>
      </c>
      <c r="D978" s="179">
        <v>57.160697792405458</v>
      </c>
      <c r="E978" s="179">
        <v>1.4645054702033276</v>
      </c>
      <c r="F978" s="180"/>
      <c r="G978" s="166">
        <f t="shared" si="210"/>
        <v>0</v>
      </c>
      <c r="H978" s="166">
        <f t="shared" si="211"/>
        <v>0</v>
      </c>
      <c r="I978" s="166">
        <f t="shared" si="212"/>
        <v>0</v>
      </c>
      <c r="J978" s="166">
        <f t="shared" si="209"/>
        <v>0</v>
      </c>
      <c r="L978" s="189">
        <f t="shared" si="213"/>
        <v>0</v>
      </c>
      <c r="M978" s="191">
        <f t="shared" si="214"/>
        <v>0</v>
      </c>
      <c r="N978" s="191">
        <f t="shared" si="214"/>
        <v>0</v>
      </c>
      <c r="O978" s="189">
        <f t="shared" si="215"/>
        <v>0</v>
      </c>
      <c r="P978" s="191">
        <f t="shared" si="216"/>
        <v>0</v>
      </c>
      <c r="Q978" s="191">
        <f t="shared" si="216"/>
        <v>0</v>
      </c>
      <c r="R978" s="189">
        <f t="shared" si="217"/>
        <v>0</v>
      </c>
      <c r="S978" s="191">
        <f t="shared" si="218"/>
        <v>0</v>
      </c>
      <c r="T978" s="191">
        <f t="shared" si="218"/>
        <v>0</v>
      </c>
    </row>
    <row r="979" spans="1:20" ht="12" customHeight="1" x14ac:dyDescent="0.25">
      <c r="A979" s="170" t="s">
        <v>1597</v>
      </c>
      <c r="B979" s="177">
        <v>511897</v>
      </c>
      <c r="C979" s="178">
        <v>103402.44</v>
      </c>
      <c r="D979" s="179">
        <v>6.7127622907157694</v>
      </c>
      <c r="E979" s="179">
        <v>4.7478183300123282</v>
      </c>
      <c r="F979" s="180"/>
      <c r="G979" s="166">
        <f t="shared" si="210"/>
        <v>0</v>
      </c>
      <c r="H979" s="166">
        <f t="shared" si="211"/>
        <v>0</v>
      </c>
      <c r="I979" s="166">
        <f t="shared" si="212"/>
        <v>0</v>
      </c>
      <c r="J979" s="166">
        <f t="shared" si="209"/>
        <v>0</v>
      </c>
      <c r="L979" s="189">
        <f t="shared" si="213"/>
        <v>0</v>
      </c>
      <c r="M979" s="191">
        <f t="shared" si="214"/>
        <v>0</v>
      </c>
      <c r="N979" s="191">
        <f t="shared" si="214"/>
        <v>0</v>
      </c>
      <c r="O979" s="189">
        <f t="shared" si="215"/>
        <v>0</v>
      </c>
      <c r="P979" s="191">
        <f t="shared" si="216"/>
        <v>0</v>
      </c>
      <c r="Q979" s="191">
        <f t="shared" si="216"/>
        <v>0</v>
      </c>
      <c r="R979" s="189">
        <f t="shared" si="217"/>
        <v>0</v>
      </c>
      <c r="S979" s="191">
        <f t="shared" si="218"/>
        <v>0</v>
      </c>
      <c r="T979" s="191">
        <f t="shared" si="218"/>
        <v>0</v>
      </c>
    </row>
    <row r="980" spans="1:20" ht="12" customHeight="1" x14ac:dyDescent="0.25">
      <c r="A980" s="170" t="s">
        <v>1598</v>
      </c>
      <c r="B980" s="177">
        <v>511901</v>
      </c>
      <c r="C980" s="178">
        <v>74216.52</v>
      </c>
      <c r="D980" s="179">
        <v>105.95708340946193</v>
      </c>
      <c r="E980" s="179">
        <v>0</v>
      </c>
      <c r="F980" s="180"/>
      <c r="G980" s="166">
        <f t="shared" si="210"/>
        <v>1</v>
      </c>
      <c r="H980" s="166">
        <f t="shared" si="211"/>
        <v>0</v>
      </c>
      <c r="I980" s="166">
        <f t="shared" si="212"/>
        <v>0</v>
      </c>
      <c r="J980" s="166">
        <f t="shared" si="209"/>
        <v>1</v>
      </c>
      <c r="L980" s="189">
        <f t="shared" si="213"/>
        <v>74216.52</v>
      </c>
      <c r="M980" s="191">
        <f t="shared" si="214"/>
        <v>1.0595708340946193</v>
      </c>
      <c r="N980" s="191">
        <f t="shared" si="214"/>
        <v>0</v>
      </c>
      <c r="O980" s="189">
        <f t="shared" si="215"/>
        <v>0</v>
      </c>
      <c r="P980" s="191">
        <f t="shared" si="216"/>
        <v>0</v>
      </c>
      <c r="Q980" s="191">
        <f t="shared" si="216"/>
        <v>0</v>
      </c>
      <c r="R980" s="189">
        <f t="shared" si="217"/>
        <v>0</v>
      </c>
      <c r="S980" s="191">
        <f t="shared" si="218"/>
        <v>0</v>
      </c>
      <c r="T980" s="191">
        <f t="shared" si="218"/>
        <v>0</v>
      </c>
    </row>
    <row r="981" spans="1:20" ht="12" customHeight="1" x14ac:dyDescent="0.25">
      <c r="A981" s="170" t="s">
        <v>1599</v>
      </c>
      <c r="B981" s="177">
        <v>511919</v>
      </c>
      <c r="C981" s="178">
        <v>561052.52</v>
      </c>
      <c r="D981" s="179">
        <v>29.354930978654181</v>
      </c>
      <c r="E981" s="179">
        <v>29.16422155986395</v>
      </c>
      <c r="F981" s="180"/>
      <c r="G981" s="166">
        <f t="shared" si="210"/>
        <v>0</v>
      </c>
      <c r="H981" s="166">
        <f t="shared" si="211"/>
        <v>1</v>
      </c>
      <c r="I981" s="166">
        <f t="shared" si="212"/>
        <v>0</v>
      </c>
      <c r="J981" s="166">
        <f t="shared" si="209"/>
        <v>1</v>
      </c>
      <c r="L981" s="189">
        <f t="shared" si="213"/>
        <v>0</v>
      </c>
      <c r="M981" s="191">
        <f t="shared" si="214"/>
        <v>0</v>
      </c>
      <c r="N981" s="191">
        <f t="shared" si="214"/>
        <v>0</v>
      </c>
      <c r="O981" s="189">
        <f t="shared" si="215"/>
        <v>561052.52</v>
      </c>
      <c r="P981" s="191">
        <f t="shared" si="216"/>
        <v>0.29354930978654181</v>
      </c>
      <c r="Q981" s="191">
        <f t="shared" si="216"/>
        <v>0.29164221559863951</v>
      </c>
      <c r="R981" s="189">
        <f t="shared" si="217"/>
        <v>0</v>
      </c>
      <c r="S981" s="191">
        <f t="shared" si="218"/>
        <v>0</v>
      </c>
      <c r="T981" s="191">
        <f t="shared" si="218"/>
        <v>0</v>
      </c>
    </row>
    <row r="982" spans="1:20" ht="12" customHeight="1" x14ac:dyDescent="0.25">
      <c r="A982" s="170" t="s">
        <v>1600</v>
      </c>
      <c r="B982" s="177">
        <v>511927</v>
      </c>
      <c r="C982" s="178">
        <v>310819.31</v>
      </c>
      <c r="D982" s="179">
        <v>0</v>
      </c>
      <c r="E982" s="179">
        <v>0</v>
      </c>
      <c r="F982" s="180"/>
      <c r="G982" s="166">
        <f t="shared" si="210"/>
        <v>0</v>
      </c>
      <c r="H982" s="166">
        <f t="shared" si="211"/>
        <v>0</v>
      </c>
      <c r="I982" s="166">
        <f t="shared" si="212"/>
        <v>0</v>
      </c>
      <c r="J982" s="166">
        <f t="shared" si="209"/>
        <v>0</v>
      </c>
      <c r="L982" s="189">
        <f t="shared" si="213"/>
        <v>0</v>
      </c>
      <c r="M982" s="191">
        <f t="shared" si="214"/>
        <v>0</v>
      </c>
      <c r="N982" s="191">
        <f t="shared" si="214"/>
        <v>0</v>
      </c>
      <c r="O982" s="189">
        <f t="shared" si="215"/>
        <v>0</v>
      </c>
      <c r="P982" s="191">
        <f t="shared" si="216"/>
        <v>0</v>
      </c>
      <c r="Q982" s="191">
        <f t="shared" si="216"/>
        <v>0</v>
      </c>
      <c r="R982" s="189">
        <f t="shared" si="217"/>
        <v>0</v>
      </c>
      <c r="S982" s="191">
        <f t="shared" si="218"/>
        <v>0</v>
      </c>
      <c r="T982" s="191">
        <f t="shared" si="218"/>
        <v>0</v>
      </c>
    </row>
    <row r="983" spans="1:20" ht="12" customHeight="1" x14ac:dyDescent="0.25">
      <c r="A983" s="170" t="s">
        <v>1601</v>
      </c>
      <c r="B983" s="177">
        <v>511943</v>
      </c>
      <c r="C983" s="178">
        <v>98172.58</v>
      </c>
      <c r="D983" s="179">
        <v>76.141423603209773</v>
      </c>
      <c r="E983" s="179">
        <v>154.76077943556132</v>
      </c>
      <c r="F983" s="180"/>
      <c r="G983" s="166">
        <f t="shared" si="210"/>
        <v>1</v>
      </c>
      <c r="H983" s="166">
        <f t="shared" si="211"/>
        <v>1</v>
      </c>
      <c r="I983" s="166">
        <f t="shared" si="212"/>
        <v>1</v>
      </c>
      <c r="J983" s="166">
        <f t="shared" si="209"/>
        <v>1</v>
      </c>
      <c r="L983" s="189">
        <f t="shared" si="213"/>
        <v>98172.58</v>
      </c>
      <c r="M983" s="191">
        <f t="shared" si="214"/>
        <v>0.76141423603209768</v>
      </c>
      <c r="N983" s="191">
        <f t="shared" si="214"/>
        <v>1.5476077943556132</v>
      </c>
      <c r="O983" s="189">
        <f t="shared" si="215"/>
        <v>98172.58</v>
      </c>
      <c r="P983" s="191">
        <f t="shared" si="216"/>
        <v>0.76141423603209768</v>
      </c>
      <c r="Q983" s="191">
        <f t="shared" si="216"/>
        <v>1.5476077943556132</v>
      </c>
      <c r="R983" s="189">
        <f t="shared" si="217"/>
        <v>98172.58</v>
      </c>
      <c r="S983" s="191">
        <f t="shared" si="218"/>
        <v>0.76141423603209768</v>
      </c>
      <c r="T983" s="191">
        <f t="shared" si="218"/>
        <v>1.5476077943556132</v>
      </c>
    </row>
    <row r="984" spans="1:20" ht="12" customHeight="1" x14ac:dyDescent="0.25">
      <c r="A984" s="170" t="s">
        <v>1602</v>
      </c>
      <c r="B984" s="177">
        <v>511978</v>
      </c>
      <c r="C984" s="178">
        <v>278372.15000000002</v>
      </c>
      <c r="D984" s="179">
        <v>22.194856777159639</v>
      </c>
      <c r="E984" s="179">
        <v>3.1050699576089058</v>
      </c>
      <c r="F984" s="180"/>
      <c r="G984" s="166">
        <f t="shared" si="210"/>
        <v>0</v>
      </c>
      <c r="H984" s="166">
        <f t="shared" si="211"/>
        <v>0</v>
      </c>
      <c r="I984" s="166">
        <f t="shared" si="212"/>
        <v>0</v>
      </c>
      <c r="J984" s="166">
        <f t="shared" si="209"/>
        <v>0</v>
      </c>
      <c r="L984" s="189">
        <f t="shared" si="213"/>
        <v>0</v>
      </c>
      <c r="M984" s="191">
        <f t="shared" si="214"/>
        <v>0</v>
      </c>
      <c r="N984" s="191">
        <f t="shared" si="214"/>
        <v>0</v>
      </c>
      <c r="O984" s="189">
        <f t="shared" si="215"/>
        <v>0</v>
      </c>
      <c r="P984" s="191">
        <f t="shared" si="216"/>
        <v>0</v>
      </c>
      <c r="Q984" s="191">
        <f t="shared" si="216"/>
        <v>0</v>
      </c>
      <c r="R984" s="189">
        <f t="shared" si="217"/>
        <v>0</v>
      </c>
      <c r="S984" s="191">
        <f t="shared" si="218"/>
        <v>0</v>
      </c>
      <c r="T984" s="191">
        <f t="shared" si="218"/>
        <v>0</v>
      </c>
    </row>
    <row r="985" spans="1:20" ht="12" customHeight="1" x14ac:dyDescent="0.25">
      <c r="A985" s="170" t="s">
        <v>1603</v>
      </c>
      <c r="B985" s="177">
        <v>511994</v>
      </c>
      <c r="C985" s="178">
        <v>443598.72</v>
      </c>
      <c r="D985" s="179">
        <v>13.899113595278184</v>
      </c>
      <c r="E985" s="179">
        <v>3.1675294283987112</v>
      </c>
      <c r="F985" s="180"/>
      <c r="G985" s="166">
        <f t="shared" si="210"/>
        <v>0</v>
      </c>
      <c r="H985" s="166">
        <f t="shared" si="211"/>
        <v>0</v>
      </c>
      <c r="I985" s="166">
        <f t="shared" si="212"/>
        <v>0</v>
      </c>
      <c r="J985" s="166">
        <f t="shared" si="209"/>
        <v>0</v>
      </c>
      <c r="L985" s="189">
        <f t="shared" si="213"/>
        <v>0</v>
      </c>
      <c r="M985" s="191">
        <f t="shared" si="214"/>
        <v>0</v>
      </c>
      <c r="N985" s="191">
        <f t="shared" si="214"/>
        <v>0</v>
      </c>
      <c r="O985" s="189">
        <f t="shared" si="215"/>
        <v>0</v>
      </c>
      <c r="P985" s="191">
        <f t="shared" si="216"/>
        <v>0</v>
      </c>
      <c r="Q985" s="191">
        <f t="shared" si="216"/>
        <v>0</v>
      </c>
      <c r="R985" s="189">
        <f t="shared" si="217"/>
        <v>0</v>
      </c>
      <c r="S985" s="191">
        <f t="shared" si="218"/>
        <v>0</v>
      </c>
      <c r="T985" s="191">
        <f t="shared" si="218"/>
        <v>0</v>
      </c>
    </row>
    <row r="986" spans="1:20" ht="12" customHeight="1" x14ac:dyDescent="0.25">
      <c r="A986" s="170" t="s">
        <v>1604</v>
      </c>
      <c r="B986" s="177">
        <v>512001</v>
      </c>
      <c r="C986" s="178">
        <v>89712.84</v>
      </c>
      <c r="D986" s="179">
        <v>0</v>
      </c>
      <c r="E986" s="179">
        <v>0</v>
      </c>
      <c r="F986" s="180"/>
      <c r="G986" s="166">
        <f t="shared" si="210"/>
        <v>0</v>
      </c>
      <c r="H986" s="166">
        <f t="shared" si="211"/>
        <v>0</v>
      </c>
      <c r="I986" s="166">
        <f t="shared" si="212"/>
        <v>0</v>
      </c>
      <c r="J986" s="166">
        <f t="shared" si="209"/>
        <v>0</v>
      </c>
      <c r="L986" s="189">
        <f t="shared" si="213"/>
        <v>0</v>
      </c>
      <c r="M986" s="191">
        <f t="shared" si="214"/>
        <v>0</v>
      </c>
      <c r="N986" s="191">
        <f t="shared" si="214"/>
        <v>0</v>
      </c>
      <c r="O986" s="189">
        <f t="shared" si="215"/>
        <v>0</v>
      </c>
      <c r="P986" s="191">
        <f t="shared" si="216"/>
        <v>0</v>
      </c>
      <c r="Q986" s="191">
        <f t="shared" si="216"/>
        <v>0</v>
      </c>
      <c r="R986" s="189">
        <f t="shared" si="217"/>
        <v>0</v>
      </c>
      <c r="S986" s="191">
        <f t="shared" si="218"/>
        <v>0</v>
      </c>
      <c r="T986" s="191">
        <f t="shared" si="218"/>
        <v>0</v>
      </c>
    </row>
    <row r="987" spans="1:20" ht="12" customHeight="1" x14ac:dyDescent="0.25">
      <c r="A987" s="170" t="s">
        <v>1605</v>
      </c>
      <c r="B987" s="177">
        <v>512010</v>
      </c>
      <c r="C987" s="178">
        <v>502256.81</v>
      </c>
      <c r="D987" s="179">
        <v>0</v>
      </c>
      <c r="E987" s="179">
        <v>9.3749968268225174</v>
      </c>
      <c r="F987" s="180"/>
      <c r="G987" s="166">
        <f t="shared" si="210"/>
        <v>0</v>
      </c>
      <c r="H987" s="166">
        <f t="shared" si="211"/>
        <v>0</v>
      </c>
      <c r="I987" s="166">
        <f t="shared" si="212"/>
        <v>0</v>
      </c>
      <c r="J987" s="166">
        <f t="shared" si="209"/>
        <v>0</v>
      </c>
      <c r="L987" s="189">
        <f t="shared" si="213"/>
        <v>0</v>
      </c>
      <c r="M987" s="191">
        <f t="shared" si="214"/>
        <v>0</v>
      </c>
      <c r="N987" s="191">
        <f t="shared" si="214"/>
        <v>0</v>
      </c>
      <c r="O987" s="189">
        <f t="shared" si="215"/>
        <v>0</v>
      </c>
      <c r="P987" s="191">
        <f t="shared" si="216"/>
        <v>0</v>
      </c>
      <c r="Q987" s="191">
        <f t="shared" si="216"/>
        <v>0</v>
      </c>
      <c r="R987" s="189">
        <f t="shared" si="217"/>
        <v>0</v>
      </c>
      <c r="S987" s="191">
        <f t="shared" si="218"/>
        <v>0</v>
      </c>
      <c r="T987" s="191">
        <f t="shared" si="218"/>
        <v>0</v>
      </c>
    </row>
    <row r="988" spans="1:20" ht="12" customHeight="1" x14ac:dyDescent="0.25">
      <c r="A988" s="170" t="s">
        <v>1606</v>
      </c>
      <c r="B988" s="177">
        <v>512036</v>
      </c>
      <c r="C988" s="178">
        <v>32302729.130000003</v>
      </c>
      <c r="D988" s="179">
        <v>8.6004731947551072</v>
      </c>
      <c r="E988" s="179">
        <v>2.4318751113522397</v>
      </c>
      <c r="F988" s="180"/>
      <c r="G988" s="166">
        <f t="shared" si="210"/>
        <v>0</v>
      </c>
      <c r="H988" s="166">
        <f t="shared" si="211"/>
        <v>0</v>
      </c>
      <c r="I988" s="166">
        <f t="shared" si="212"/>
        <v>0</v>
      </c>
      <c r="J988" s="166">
        <f t="shared" si="209"/>
        <v>0</v>
      </c>
      <c r="L988" s="189">
        <f t="shared" si="213"/>
        <v>0</v>
      </c>
      <c r="M988" s="191">
        <f t="shared" si="214"/>
        <v>0</v>
      </c>
      <c r="N988" s="191">
        <f t="shared" si="214"/>
        <v>0</v>
      </c>
      <c r="O988" s="189">
        <f t="shared" si="215"/>
        <v>0</v>
      </c>
      <c r="P988" s="191">
        <f t="shared" si="216"/>
        <v>0</v>
      </c>
      <c r="Q988" s="191">
        <f t="shared" si="216"/>
        <v>0</v>
      </c>
      <c r="R988" s="189">
        <f t="shared" si="217"/>
        <v>0</v>
      </c>
      <c r="S988" s="191">
        <f t="shared" si="218"/>
        <v>0</v>
      </c>
      <c r="T988" s="191">
        <f t="shared" si="218"/>
        <v>0</v>
      </c>
    </row>
    <row r="989" spans="1:20" ht="12" customHeight="1" x14ac:dyDescent="0.25">
      <c r="A989" s="170" t="s">
        <v>1607</v>
      </c>
      <c r="B989" s="177">
        <v>512044</v>
      </c>
      <c r="C989" s="178">
        <v>43232.92</v>
      </c>
      <c r="D989" s="179">
        <v>0</v>
      </c>
      <c r="E989" s="179">
        <v>0</v>
      </c>
      <c r="F989" s="180"/>
      <c r="G989" s="166">
        <f t="shared" si="210"/>
        <v>0</v>
      </c>
      <c r="H989" s="166">
        <f t="shared" si="211"/>
        <v>0</v>
      </c>
      <c r="I989" s="166">
        <f t="shared" si="212"/>
        <v>0</v>
      </c>
      <c r="J989" s="166">
        <f t="shared" si="209"/>
        <v>0</v>
      </c>
      <c r="L989" s="189">
        <f t="shared" si="213"/>
        <v>0</v>
      </c>
      <c r="M989" s="191">
        <f t="shared" si="214"/>
        <v>0</v>
      </c>
      <c r="N989" s="191">
        <f t="shared" si="214"/>
        <v>0</v>
      </c>
      <c r="O989" s="189">
        <f t="shared" si="215"/>
        <v>0</v>
      </c>
      <c r="P989" s="191">
        <f t="shared" si="216"/>
        <v>0</v>
      </c>
      <c r="Q989" s="191">
        <f t="shared" si="216"/>
        <v>0</v>
      </c>
      <c r="R989" s="189">
        <f t="shared" si="217"/>
        <v>0</v>
      </c>
      <c r="S989" s="191">
        <f t="shared" si="218"/>
        <v>0</v>
      </c>
      <c r="T989" s="191">
        <f t="shared" si="218"/>
        <v>0</v>
      </c>
    </row>
    <row r="990" spans="1:20" ht="12" customHeight="1" x14ac:dyDescent="0.25">
      <c r="A990" s="170" t="s">
        <v>1608</v>
      </c>
      <c r="B990" s="177">
        <v>512052</v>
      </c>
      <c r="C990" s="178">
        <v>600053.38</v>
      </c>
      <c r="D990" s="179">
        <v>0</v>
      </c>
      <c r="E990" s="179">
        <v>0</v>
      </c>
      <c r="F990" s="180"/>
      <c r="G990" s="166">
        <f t="shared" si="210"/>
        <v>0</v>
      </c>
      <c r="H990" s="166">
        <f t="shared" si="211"/>
        <v>0</v>
      </c>
      <c r="I990" s="166">
        <f t="shared" si="212"/>
        <v>0</v>
      </c>
      <c r="J990" s="166">
        <f t="shared" si="209"/>
        <v>0</v>
      </c>
      <c r="L990" s="189">
        <f t="shared" si="213"/>
        <v>0</v>
      </c>
      <c r="M990" s="191">
        <f t="shared" si="214"/>
        <v>0</v>
      </c>
      <c r="N990" s="191">
        <f t="shared" si="214"/>
        <v>0</v>
      </c>
      <c r="O990" s="189">
        <f t="shared" si="215"/>
        <v>0</v>
      </c>
      <c r="P990" s="191">
        <f t="shared" si="216"/>
        <v>0</v>
      </c>
      <c r="Q990" s="191">
        <f t="shared" si="216"/>
        <v>0</v>
      </c>
      <c r="R990" s="189">
        <f t="shared" si="217"/>
        <v>0</v>
      </c>
      <c r="S990" s="191">
        <f t="shared" si="218"/>
        <v>0</v>
      </c>
      <c r="T990" s="191">
        <f t="shared" si="218"/>
        <v>0</v>
      </c>
    </row>
    <row r="991" spans="1:20" ht="12" customHeight="1" x14ac:dyDescent="0.25">
      <c r="A991" s="170" t="s">
        <v>1609</v>
      </c>
      <c r="B991" s="177">
        <v>512061</v>
      </c>
      <c r="C991" s="178">
        <v>725848.58000000007</v>
      </c>
      <c r="D991" s="179">
        <v>0</v>
      </c>
      <c r="E991" s="179">
        <v>0</v>
      </c>
      <c r="F991" s="180"/>
      <c r="G991" s="166">
        <f t="shared" si="210"/>
        <v>0</v>
      </c>
      <c r="H991" s="166">
        <f t="shared" si="211"/>
        <v>0</v>
      </c>
      <c r="I991" s="166">
        <f t="shared" si="212"/>
        <v>0</v>
      </c>
      <c r="J991" s="166">
        <f t="shared" si="209"/>
        <v>0</v>
      </c>
      <c r="L991" s="189">
        <f t="shared" si="213"/>
        <v>0</v>
      </c>
      <c r="M991" s="191">
        <f t="shared" si="214"/>
        <v>0</v>
      </c>
      <c r="N991" s="191">
        <f t="shared" si="214"/>
        <v>0</v>
      </c>
      <c r="O991" s="189">
        <f t="shared" si="215"/>
        <v>0</v>
      </c>
      <c r="P991" s="191">
        <f t="shared" si="216"/>
        <v>0</v>
      </c>
      <c r="Q991" s="191">
        <f t="shared" si="216"/>
        <v>0</v>
      </c>
      <c r="R991" s="189">
        <f t="shared" si="217"/>
        <v>0</v>
      </c>
      <c r="S991" s="191">
        <f t="shared" si="218"/>
        <v>0</v>
      </c>
      <c r="T991" s="191">
        <f t="shared" si="218"/>
        <v>0</v>
      </c>
    </row>
    <row r="992" spans="1:20" ht="12" customHeight="1" x14ac:dyDescent="0.25">
      <c r="A992" s="170" t="s">
        <v>1610</v>
      </c>
      <c r="B992" s="177">
        <v>512079</v>
      </c>
      <c r="C992" s="178">
        <v>373920.58999999997</v>
      </c>
      <c r="D992" s="179">
        <v>0</v>
      </c>
      <c r="E992" s="179">
        <v>0</v>
      </c>
      <c r="F992" s="180"/>
      <c r="G992" s="166">
        <f t="shared" si="210"/>
        <v>0</v>
      </c>
      <c r="H992" s="166">
        <f t="shared" si="211"/>
        <v>0</v>
      </c>
      <c r="I992" s="166">
        <f t="shared" si="212"/>
        <v>0</v>
      </c>
      <c r="J992" s="166">
        <f t="shared" si="209"/>
        <v>0</v>
      </c>
      <c r="L992" s="189">
        <f t="shared" si="213"/>
        <v>0</v>
      </c>
      <c r="M992" s="191">
        <f t="shared" si="214"/>
        <v>0</v>
      </c>
      <c r="N992" s="191">
        <f t="shared" si="214"/>
        <v>0</v>
      </c>
      <c r="O992" s="189">
        <f t="shared" si="215"/>
        <v>0</v>
      </c>
      <c r="P992" s="191">
        <f t="shared" si="216"/>
        <v>0</v>
      </c>
      <c r="Q992" s="191">
        <f t="shared" si="216"/>
        <v>0</v>
      </c>
      <c r="R992" s="189">
        <f t="shared" si="217"/>
        <v>0</v>
      </c>
      <c r="S992" s="191">
        <f t="shared" si="218"/>
        <v>0</v>
      </c>
      <c r="T992" s="191">
        <f t="shared" si="218"/>
        <v>0</v>
      </c>
    </row>
    <row r="993" spans="1:20" ht="12" customHeight="1" x14ac:dyDescent="0.25">
      <c r="A993" s="170" t="s">
        <v>1611</v>
      </c>
      <c r="B993" s="177">
        <v>512087</v>
      </c>
      <c r="C993" s="178">
        <v>32004.22</v>
      </c>
      <c r="D993" s="179">
        <v>0</v>
      </c>
      <c r="E993" s="179">
        <v>0</v>
      </c>
      <c r="F993" s="180"/>
      <c r="G993" s="166">
        <f t="shared" si="210"/>
        <v>0</v>
      </c>
      <c r="H993" s="166">
        <f t="shared" si="211"/>
        <v>0</v>
      </c>
      <c r="I993" s="166">
        <f t="shared" si="212"/>
        <v>0</v>
      </c>
      <c r="J993" s="166">
        <f t="shared" si="209"/>
        <v>0</v>
      </c>
      <c r="L993" s="189">
        <f t="shared" si="213"/>
        <v>0</v>
      </c>
      <c r="M993" s="191">
        <f t="shared" si="214"/>
        <v>0</v>
      </c>
      <c r="N993" s="191">
        <f t="shared" si="214"/>
        <v>0</v>
      </c>
      <c r="O993" s="189">
        <f t="shared" si="215"/>
        <v>0</v>
      </c>
      <c r="P993" s="191">
        <f t="shared" si="216"/>
        <v>0</v>
      </c>
      <c r="Q993" s="191">
        <f t="shared" si="216"/>
        <v>0</v>
      </c>
      <c r="R993" s="189">
        <f t="shared" si="217"/>
        <v>0</v>
      </c>
      <c r="S993" s="191">
        <f t="shared" si="218"/>
        <v>0</v>
      </c>
      <c r="T993" s="191">
        <f t="shared" si="218"/>
        <v>0</v>
      </c>
    </row>
    <row r="994" spans="1:20" ht="12" customHeight="1" x14ac:dyDescent="0.25">
      <c r="A994" s="170" t="s">
        <v>1612</v>
      </c>
      <c r="B994" s="177">
        <v>512095</v>
      </c>
      <c r="C994" s="178">
        <v>51036.89</v>
      </c>
      <c r="D994" s="179">
        <v>0</v>
      </c>
      <c r="E994" s="179">
        <v>0</v>
      </c>
      <c r="F994" s="180"/>
      <c r="G994" s="166">
        <f t="shared" si="210"/>
        <v>0</v>
      </c>
      <c r="H994" s="166">
        <f t="shared" si="211"/>
        <v>0</v>
      </c>
      <c r="I994" s="166">
        <f t="shared" si="212"/>
        <v>0</v>
      </c>
      <c r="J994" s="166">
        <f t="shared" si="209"/>
        <v>0</v>
      </c>
      <c r="L994" s="189">
        <f t="shared" si="213"/>
        <v>0</v>
      </c>
      <c r="M994" s="191">
        <f t="shared" si="214"/>
        <v>0</v>
      </c>
      <c r="N994" s="191">
        <f t="shared" si="214"/>
        <v>0</v>
      </c>
      <c r="O994" s="189">
        <f t="shared" si="215"/>
        <v>0</v>
      </c>
      <c r="P994" s="191">
        <f t="shared" si="216"/>
        <v>0</v>
      </c>
      <c r="Q994" s="191">
        <f t="shared" si="216"/>
        <v>0</v>
      </c>
      <c r="R994" s="189">
        <f t="shared" si="217"/>
        <v>0</v>
      </c>
      <c r="S994" s="191">
        <f t="shared" si="218"/>
        <v>0</v>
      </c>
      <c r="T994" s="191">
        <f t="shared" si="218"/>
        <v>0</v>
      </c>
    </row>
    <row r="995" spans="1:20" ht="12" customHeight="1" x14ac:dyDescent="0.25">
      <c r="A995" s="170" t="s">
        <v>1613</v>
      </c>
      <c r="B995" s="177">
        <v>512109</v>
      </c>
      <c r="C995" s="178">
        <v>28933.75</v>
      </c>
      <c r="D995" s="179">
        <v>0</v>
      </c>
      <c r="E995" s="179">
        <v>0</v>
      </c>
      <c r="F995" s="180"/>
      <c r="G995" s="166">
        <f t="shared" si="210"/>
        <v>0</v>
      </c>
      <c r="H995" s="166">
        <f t="shared" si="211"/>
        <v>0</v>
      </c>
      <c r="I995" s="166">
        <f t="shared" si="212"/>
        <v>0</v>
      </c>
      <c r="J995" s="166">
        <f t="shared" si="209"/>
        <v>0</v>
      </c>
      <c r="L995" s="189">
        <f t="shared" si="213"/>
        <v>0</v>
      </c>
      <c r="M995" s="191">
        <f t="shared" si="214"/>
        <v>0</v>
      </c>
      <c r="N995" s="191">
        <f t="shared" si="214"/>
        <v>0</v>
      </c>
      <c r="O995" s="189">
        <f t="shared" si="215"/>
        <v>0</v>
      </c>
      <c r="P995" s="191">
        <f t="shared" si="216"/>
        <v>0</v>
      </c>
      <c r="Q995" s="191">
        <f t="shared" si="216"/>
        <v>0</v>
      </c>
      <c r="R995" s="189">
        <f t="shared" si="217"/>
        <v>0</v>
      </c>
      <c r="S995" s="191">
        <f t="shared" si="218"/>
        <v>0</v>
      </c>
      <c r="T995" s="191">
        <f t="shared" si="218"/>
        <v>0</v>
      </c>
    </row>
    <row r="996" spans="1:20" ht="12" customHeight="1" x14ac:dyDescent="0.25">
      <c r="A996" s="170" t="s">
        <v>1614</v>
      </c>
      <c r="B996" s="177">
        <v>512117</v>
      </c>
      <c r="C996" s="178">
        <v>36470.46</v>
      </c>
      <c r="D996" s="179">
        <v>0</v>
      </c>
      <c r="E996" s="179">
        <v>0</v>
      </c>
      <c r="F996" s="180"/>
      <c r="G996" s="166">
        <f t="shared" si="210"/>
        <v>0</v>
      </c>
      <c r="H996" s="166">
        <f t="shared" si="211"/>
        <v>0</v>
      </c>
      <c r="I996" s="166">
        <f t="shared" si="212"/>
        <v>0</v>
      </c>
      <c r="J996" s="166">
        <f t="shared" si="209"/>
        <v>0</v>
      </c>
      <c r="L996" s="189">
        <f t="shared" si="213"/>
        <v>0</v>
      </c>
      <c r="M996" s="191">
        <f t="shared" si="214"/>
        <v>0</v>
      </c>
      <c r="N996" s="191">
        <f t="shared" si="214"/>
        <v>0</v>
      </c>
      <c r="O996" s="189">
        <f t="shared" si="215"/>
        <v>0</v>
      </c>
      <c r="P996" s="191">
        <f t="shared" si="216"/>
        <v>0</v>
      </c>
      <c r="Q996" s="191">
        <f t="shared" si="216"/>
        <v>0</v>
      </c>
      <c r="R996" s="189">
        <f t="shared" si="217"/>
        <v>0</v>
      </c>
      <c r="S996" s="191">
        <f t="shared" si="218"/>
        <v>0</v>
      </c>
      <c r="T996" s="191">
        <f t="shared" si="218"/>
        <v>0</v>
      </c>
    </row>
    <row r="997" spans="1:20" ht="12" customHeight="1" x14ac:dyDescent="0.25">
      <c r="A997" s="170" t="s">
        <v>1615</v>
      </c>
      <c r="B997" s="177">
        <v>512125</v>
      </c>
      <c r="C997" s="178">
        <v>40191.99</v>
      </c>
      <c r="D997" s="179">
        <v>0</v>
      </c>
      <c r="E997" s="179">
        <v>0</v>
      </c>
      <c r="F997" s="180"/>
      <c r="G997" s="166">
        <f t="shared" si="210"/>
        <v>0</v>
      </c>
      <c r="H997" s="166">
        <f t="shared" si="211"/>
        <v>0</v>
      </c>
      <c r="I997" s="166">
        <f t="shared" si="212"/>
        <v>0</v>
      </c>
      <c r="J997" s="166">
        <f t="shared" si="209"/>
        <v>0</v>
      </c>
      <c r="L997" s="189">
        <f t="shared" si="213"/>
        <v>0</v>
      </c>
      <c r="M997" s="191">
        <f t="shared" si="214"/>
        <v>0</v>
      </c>
      <c r="N997" s="191">
        <f t="shared" si="214"/>
        <v>0</v>
      </c>
      <c r="O997" s="189">
        <f t="shared" si="215"/>
        <v>0</v>
      </c>
      <c r="P997" s="191">
        <f t="shared" si="216"/>
        <v>0</v>
      </c>
      <c r="Q997" s="191">
        <f t="shared" si="216"/>
        <v>0</v>
      </c>
      <c r="R997" s="189">
        <f t="shared" si="217"/>
        <v>0</v>
      </c>
      <c r="S997" s="191">
        <f t="shared" si="218"/>
        <v>0</v>
      </c>
      <c r="T997" s="191">
        <f t="shared" si="218"/>
        <v>0</v>
      </c>
    </row>
    <row r="998" spans="1:20" ht="12" customHeight="1" x14ac:dyDescent="0.25">
      <c r="A998" s="170" t="s">
        <v>1616</v>
      </c>
      <c r="B998" s="177">
        <v>512133</v>
      </c>
      <c r="C998" s="178">
        <v>511380.39</v>
      </c>
      <c r="D998" s="179">
        <v>54.876310372402038</v>
      </c>
      <c r="E998" s="179">
        <v>4.8633073317496589E-3</v>
      </c>
      <c r="F998" s="180"/>
      <c r="G998" s="166">
        <f t="shared" si="210"/>
        <v>0</v>
      </c>
      <c r="H998" s="166">
        <f t="shared" si="211"/>
        <v>0</v>
      </c>
      <c r="I998" s="166">
        <f t="shared" si="212"/>
        <v>0</v>
      </c>
      <c r="J998" s="166">
        <f t="shared" si="209"/>
        <v>0</v>
      </c>
      <c r="L998" s="189">
        <f t="shared" si="213"/>
        <v>0</v>
      </c>
      <c r="M998" s="191">
        <f t="shared" si="214"/>
        <v>0</v>
      </c>
      <c r="N998" s="191">
        <f t="shared" si="214"/>
        <v>0</v>
      </c>
      <c r="O998" s="189">
        <f t="shared" si="215"/>
        <v>0</v>
      </c>
      <c r="P998" s="191">
        <f t="shared" si="216"/>
        <v>0</v>
      </c>
      <c r="Q998" s="191">
        <f t="shared" si="216"/>
        <v>0</v>
      </c>
      <c r="R998" s="189">
        <f t="shared" si="217"/>
        <v>0</v>
      </c>
      <c r="S998" s="191">
        <f t="shared" si="218"/>
        <v>0</v>
      </c>
      <c r="T998" s="191">
        <f t="shared" si="218"/>
        <v>0</v>
      </c>
    </row>
    <row r="999" spans="1:20" ht="12" customHeight="1" x14ac:dyDescent="0.25">
      <c r="A999" s="170" t="s">
        <v>1617</v>
      </c>
      <c r="B999" s="177">
        <v>512141</v>
      </c>
      <c r="C999" s="178">
        <v>48119.199999999997</v>
      </c>
      <c r="D999" s="179">
        <v>0</v>
      </c>
      <c r="E999" s="179">
        <v>1.2567540607491399</v>
      </c>
      <c r="F999" s="180"/>
      <c r="G999" s="166">
        <f t="shared" si="210"/>
        <v>0</v>
      </c>
      <c r="H999" s="166">
        <f t="shared" si="211"/>
        <v>0</v>
      </c>
      <c r="I999" s="166">
        <f t="shared" si="212"/>
        <v>0</v>
      </c>
      <c r="J999" s="166">
        <f t="shared" si="209"/>
        <v>0</v>
      </c>
      <c r="L999" s="189">
        <f t="shared" si="213"/>
        <v>0</v>
      </c>
      <c r="M999" s="191">
        <f t="shared" si="214"/>
        <v>0</v>
      </c>
      <c r="N999" s="191">
        <f t="shared" si="214"/>
        <v>0</v>
      </c>
      <c r="O999" s="189">
        <f t="shared" si="215"/>
        <v>0</v>
      </c>
      <c r="P999" s="191">
        <f t="shared" si="216"/>
        <v>0</v>
      </c>
      <c r="Q999" s="191">
        <f t="shared" si="216"/>
        <v>0</v>
      </c>
      <c r="R999" s="189">
        <f t="shared" si="217"/>
        <v>0</v>
      </c>
      <c r="S999" s="191">
        <f t="shared" si="218"/>
        <v>0</v>
      </c>
      <c r="T999" s="191">
        <f t="shared" si="218"/>
        <v>0</v>
      </c>
    </row>
    <row r="1000" spans="1:20" ht="12" customHeight="1" x14ac:dyDescent="0.25">
      <c r="A1000" s="170" t="s">
        <v>1618</v>
      </c>
      <c r="B1000" s="177">
        <v>512150</v>
      </c>
      <c r="C1000" s="178">
        <v>187131.87</v>
      </c>
      <c r="D1000" s="179">
        <v>0</v>
      </c>
      <c r="E1000" s="179">
        <v>51.324234615942224</v>
      </c>
      <c r="F1000" s="180"/>
      <c r="G1000" s="166">
        <f t="shared" si="210"/>
        <v>0</v>
      </c>
      <c r="H1000" s="166">
        <f t="shared" si="211"/>
        <v>1</v>
      </c>
      <c r="I1000" s="166">
        <f t="shared" si="212"/>
        <v>0</v>
      </c>
      <c r="J1000" s="166">
        <f t="shared" si="209"/>
        <v>1</v>
      </c>
      <c r="L1000" s="189">
        <f t="shared" si="213"/>
        <v>0</v>
      </c>
      <c r="M1000" s="191">
        <f t="shared" si="214"/>
        <v>0</v>
      </c>
      <c r="N1000" s="191">
        <f t="shared" si="214"/>
        <v>0</v>
      </c>
      <c r="O1000" s="189">
        <f t="shared" si="215"/>
        <v>187131.87</v>
      </c>
      <c r="P1000" s="191">
        <f t="shared" si="216"/>
        <v>0</v>
      </c>
      <c r="Q1000" s="191">
        <f t="shared" si="216"/>
        <v>0.51324234615942221</v>
      </c>
      <c r="R1000" s="189">
        <f t="shared" si="217"/>
        <v>0</v>
      </c>
      <c r="S1000" s="191">
        <f t="shared" si="218"/>
        <v>0</v>
      </c>
      <c r="T1000" s="191">
        <f t="shared" si="218"/>
        <v>0</v>
      </c>
    </row>
    <row r="1001" spans="1:20" ht="12" customHeight="1" x14ac:dyDescent="0.25">
      <c r="A1001" s="170" t="s">
        <v>1619</v>
      </c>
      <c r="B1001" s="177">
        <v>512168</v>
      </c>
      <c r="C1001" s="178">
        <v>71321.63</v>
      </c>
      <c r="D1001" s="179">
        <v>0</v>
      </c>
      <c r="E1001" s="179">
        <v>0.23919812264526202</v>
      </c>
      <c r="F1001" s="180"/>
      <c r="G1001" s="166">
        <f t="shared" si="210"/>
        <v>0</v>
      </c>
      <c r="H1001" s="166">
        <f t="shared" si="211"/>
        <v>0</v>
      </c>
      <c r="I1001" s="166">
        <f t="shared" si="212"/>
        <v>0</v>
      </c>
      <c r="J1001" s="166">
        <f t="shared" si="209"/>
        <v>0</v>
      </c>
      <c r="L1001" s="189">
        <f t="shared" si="213"/>
        <v>0</v>
      </c>
      <c r="M1001" s="191">
        <f t="shared" si="214"/>
        <v>0</v>
      </c>
      <c r="N1001" s="191">
        <f t="shared" si="214"/>
        <v>0</v>
      </c>
      <c r="O1001" s="189">
        <f t="shared" si="215"/>
        <v>0</v>
      </c>
      <c r="P1001" s="191">
        <f t="shared" si="216"/>
        <v>0</v>
      </c>
      <c r="Q1001" s="191">
        <f t="shared" si="216"/>
        <v>0</v>
      </c>
      <c r="R1001" s="189">
        <f t="shared" si="217"/>
        <v>0</v>
      </c>
      <c r="S1001" s="191">
        <f t="shared" si="218"/>
        <v>0</v>
      </c>
      <c r="T1001" s="191">
        <f t="shared" si="218"/>
        <v>0</v>
      </c>
    </row>
    <row r="1002" spans="1:20" ht="12" customHeight="1" x14ac:dyDescent="0.25">
      <c r="A1002" s="170" t="s">
        <v>1620</v>
      </c>
      <c r="B1002" s="177">
        <v>512206</v>
      </c>
      <c r="C1002" s="178">
        <v>33174.410000000003</v>
      </c>
      <c r="D1002" s="179">
        <v>0</v>
      </c>
      <c r="E1002" s="179">
        <v>0</v>
      </c>
      <c r="F1002" s="180"/>
      <c r="G1002" s="166">
        <f t="shared" si="210"/>
        <v>0</v>
      </c>
      <c r="H1002" s="166">
        <f t="shared" si="211"/>
        <v>0</v>
      </c>
      <c r="I1002" s="166">
        <f t="shared" si="212"/>
        <v>0</v>
      </c>
      <c r="J1002" s="166">
        <f t="shared" si="209"/>
        <v>0</v>
      </c>
      <c r="L1002" s="189">
        <f t="shared" si="213"/>
        <v>0</v>
      </c>
      <c r="M1002" s="191">
        <f t="shared" si="214"/>
        <v>0</v>
      </c>
      <c r="N1002" s="191">
        <f t="shared" si="214"/>
        <v>0</v>
      </c>
      <c r="O1002" s="189">
        <f t="shared" si="215"/>
        <v>0</v>
      </c>
      <c r="P1002" s="191">
        <f t="shared" si="216"/>
        <v>0</v>
      </c>
      <c r="Q1002" s="191">
        <f t="shared" si="216"/>
        <v>0</v>
      </c>
      <c r="R1002" s="189">
        <f t="shared" si="217"/>
        <v>0</v>
      </c>
      <c r="S1002" s="191">
        <f t="shared" si="218"/>
        <v>0</v>
      </c>
      <c r="T1002" s="191">
        <f t="shared" si="218"/>
        <v>0</v>
      </c>
    </row>
    <row r="1003" spans="1:20" ht="12" customHeight="1" x14ac:dyDescent="0.25">
      <c r="A1003" s="170" t="s">
        <v>1621</v>
      </c>
      <c r="B1003" s="177">
        <v>512214</v>
      </c>
      <c r="C1003" s="178">
        <v>433285.98000000004</v>
      </c>
      <c r="D1003" s="179">
        <v>18.140443870350939</v>
      </c>
      <c r="E1003" s="179">
        <v>3.9660641685198303</v>
      </c>
      <c r="F1003" s="180"/>
      <c r="G1003" s="166">
        <f t="shared" si="210"/>
        <v>0</v>
      </c>
      <c r="H1003" s="166">
        <f t="shared" si="211"/>
        <v>0</v>
      </c>
      <c r="I1003" s="166">
        <f t="shared" si="212"/>
        <v>0</v>
      </c>
      <c r="J1003" s="166">
        <f t="shared" si="209"/>
        <v>0</v>
      </c>
      <c r="L1003" s="189">
        <f t="shared" si="213"/>
        <v>0</v>
      </c>
      <c r="M1003" s="191">
        <f t="shared" si="214"/>
        <v>0</v>
      </c>
      <c r="N1003" s="191">
        <f t="shared" si="214"/>
        <v>0</v>
      </c>
      <c r="O1003" s="189">
        <f t="shared" si="215"/>
        <v>0</v>
      </c>
      <c r="P1003" s="191">
        <f t="shared" si="216"/>
        <v>0</v>
      </c>
      <c r="Q1003" s="191">
        <f t="shared" si="216"/>
        <v>0</v>
      </c>
      <c r="R1003" s="189">
        <f t="shared" si="217"/>
        <v>0</v>
      </c>
      <c r="S1003" s="191">
        <f t="shared" si="218"/>
        <v>0</v>
      </c>
      <c r="T1003" s="191">
        <f t="shared" si="218"/>
        <v>0</v>
      </c>
    </row>
    <row r="1004" spans="1:20" ht="12" customHeight="1" x14ac:dyDescent="0.25">
      <c r="A1004" s="170" t="s">
        <v>1622</v>
      </c>
      <c r="B1004" s="177">
        <v>512222</v>
      </c>
      <c r="C1004" s="178">
        <v>311870.71999999997</v>
      </c>
      <c r="D1004" s="179">
        <v>0</v>
      </c>
      <c r="E1004" s="179">
        <v>0</v>
      </c>
      <c r="F1004" s="180"/>
      <c r="G1004" s="166">
        <f t="shared" si="210"/>
        <v>0</v>
      </c>
      <c r="H1004" s="166">
        <f t="shared" si="211"/>
        <v>0</v>
      </c>
      <c r="I1004" s="166">
        <f t="shared" si="212"/>
        <v>0</v>
      </c>
      <c r="J1004" s="166">
        <f t="shared" si="209"/>
        <v>0</v>
      </c>
      <c r="L1004" s="189">
        <f t="shared" si="213"/>
        <v>0</v>
      </c>
      <c r="M1004" s="191">
        <f t="shared" si="214"/>
        <v>0</v>
      </c>
      <c r="N1004" s="191">
        <f t="shared" si="214"/>
        <v>0</v>
      </c>
      <c r="O1004" s="189">
        <f t="shared" si="215"/>
        <v>0</v>
      </c>
      <c r="P1004" s="191">
        <f t="shared" si="216"/>
        <v>0</v>
      </c>
      <c r="Q1004" s="191">
        <f t="shared" si="216"/>
        <v>0</v>
      </c>
      <c r="R1004" s="189">
        <f t="shared" si="217"/>
        <v>0</v>
      </c>
      <c r="S1004" s="191">
        <f t="shared" si="218"/>
        <v>0</v>
      </c>
      <c r="T1004" s="191">
        <f t="shared" si="218"/>
        <v>0</v>
      </c>
    </row>
    <row r="1005" spans="1:20" ht="12" customHeight="1" x14ac:dyDescent="0.25">
      <c r="A1005" s="170" t="s">
        <v>1623</v>
      </c>
      <c r="B1005" s="177">
        <v>512257</v>
      </c>
      <c r="C1005" s="178">
        <v>29481.53</v>
      </c>
      <c r="D1005" s="179">
        <v>0</v>
      </c>
      <c r="E1005" s="179">
        <v>0</v>
      </c>
      <c r="F1005" s="180"/>
      <c r="G1005" s="166">
        <f t="shared" si="210"/>
        <v>0</v>
      </c>
      <c r="H1005" s="166">
        <f t="shared" si="211"/>
        <v>0</v>
      </c>
      <c r="I1005" s="166">
        <f t="shared" si="212"/>
        <v>0</v>
      </c>
      <c r="J1005" s="166">
        <f t="shared" si="209"/>
        <v>0</v>
      </c>
      <c r="L1005" s="189">
        <f t="shared" si="213"/>
        <v>0</v>
      </c>
      <c r="M1005" s="191">
        <f t="shared" si="214"/>
        <v>0</v>
      </c>
      <c r="N1005" s="191">
        <f t="shared" si="214"/>
        <v>0</v>
      </c>
      <c r="O1005" s="189">
        <f t="shared" si="215"/>
        <v>0</v>
      </c>
      <c r="P1005" s="191">
        <f t="shared" si="216"/>
        <v>0</v>
      </c>
      <c r="Q1005" s="191">
        <f t="shared" si="216"/>
        <v>0</v>
      </c>
      <c r="R1005" s="189">
        <f t="shared" si="217"/>
        <v>0</v>
      </c>
      <c r="S1005" s="191">
        <f t="shared" si="218"/>
        <v>0</v>
      </c>
      <c r="T1005" s="191">
        <f t="shared" si="218"/>
        <v>0</v>
      </c>
    </row>
    <row r="1006" spans="1:20" ht="12" customHeight="1" x14ac:dyDescent="0.25">
      <c r="A1006" s="170" t="s">
        <v>1624</v>
      </c>
      <c r="B1006" s="177">
        <v>512265</v>
      </c>
      <c r="C1006" s="178">
        <v>153316.85</v>
      </c>
      <c r="D1006" s="179">
        <v>0</v>
      </c>
      <c r="E1006" s="179">
        <v>0</v>
      </c>
      <c r="F1006" s="180"/>
      <c r="G1006" s="166">
        <f t="shared" si="210"/>
        <v>0</v>
      </c>
      <c r="H1006" s="166">
        <f t="shared" si="211"/>
        <v>0</v>
      </c>
      <c r="I1006" s="166">
        <f t="shared" si="212"/>
        <v>0</v>
      </c>
      <c r="J1006" s="166">
        <f t="shared" si="209"/>
        <v>0</v>
      </c>
      <c r="L1006" s="189">
        <f t="shared" si="213"/>
        <v>0</v>
      </c>
      <c r="M1006" s="191">
        <f t="shared" si="214"/>
        <v>0</v>
      </c>
      <c r="N1006" s="191">
        <f t="shared" si="214"/>
        <v>0</v>
      </c>
      <c r="O1006" s="189">
        <f t="shared" si="215"/>
        <v>0</v>
      </c>
      <c r="P1006" s="191">
        <f t="shared" si="216"/>
        <v>0</v>
      </c>
      <c r="Q1006" s="191">
        <f t="shared" si="216"/>
        <v>0</v>
      </c>
      <c r="R1006" s="189">
        <f t="shared" si="217"/>
        <v>0</v>
      </c>
      <c r="S1006" s="191">
        <f t="shared" si="218"/>
        <v>0</v>
      </c>
      <c r="T1006" s="191">
        <f t="shared" si="218"/>
        <v>0</v>
      </c>
    </row>
    <row r="1007" spans="1:20" ht="12" customHeight="1" x14ac:dyDescent="0.25">
      <c r="A1007" s="170" t="s">
        <v>1625</v>
      </c>
      <c r="B1007" s="177">
        <v>512273</v>
      </c>
      <c r="C1007" s="178">
        <v>966252.78999999992</v>
      </c>
      <c r="D1007" s="179">
        <v>0</v>
      </c>
      <c r="E1007" s="179">
        <v>0</v>
      </c>
      <c r="F1007" s="180"/>
      <c r="G1007" s="166">
        <f t="shared" si="210"/>
        <v>0</v>
      </c>
      <c r="H1007" s="166">
        <f t="shared" si="211"/>
        <v>0</v>
      </c>
      <c r="I1007" s="166">
        <f t="shared" si="212"/>
        <v>0</v>
      </c>
      <c r="J1007" s="166">
        <f t="shared" si="209"/>
        <v>0</v>
      </c>
      <c r="L1007" s="189">
        <f t="shared" si="213"/>
        <v>0</v>
      </c>
      <c r="M1007" s="191">
        <f t="shared" si="214"/>
        <v>0</v>
      </c>
      <c r="N1007" s="191">
        <f t="shared" si="214"/>
        <v>0</v>
      </c>
      <c r="O1007" s="189">
        <f t="shared" si="215"/>
        <v>0</v>
      </c>
      <c r="P1007" s="191">
        <f t="shared" si="216"/>
        <v>0</v>
      </c>
      <c r="Q1007" s="191">
        <f t="shared" si="216"/>
        <v>0</v>
      </c>
      <c r="R1007" s="189">
        <f t="shared" si="217"/>
        <v>0</v>
      </c>
      <c r="S1007" s="191">
        <f t="shared" si="218"/>
        <v>0</v>
      </c>
      <c r="T1007" s="191">
        <f t="shared" si="218"/>
        <v>0</v>
      </c>
    </row>
    <row r="1008" spans="1:20" ht="12" customHeight="1" x14ac:dyDescent="0.25">
      <c r="A1008" s="170" t="s">
        <v>1626</v>
      </c>
      <c r="B1008" s="177">
        <v>512290</v>
      </c>
      <c r="C1008" s="178">
        <v>31634.560000000001</v>
      </c>
      <c r="D1008" s="179">
        <v>0</v>
      </c>
      <c r="E1008" s="179">
        <v>0</v>
      </c>
      <c r="F1008" s="180"/>
      <c r="G1008" s="166">
        <f t="shared" si="210"/>
        <v>0</v>
      </c>
      <c r="H1008" s="166">
        <f t="shared" si="211"/>
        <v>0</v>
      </c>
      <c r="I1008" s="166">
        <f t="shared" si="212"/>
        <v>0</v>
      </c>
      <c r="J1008" s="166">
        <f t="shared" si="209"/>
        <v>0</v>
      </c>
      <c r="L1008" s="189">
        <f t="shared" si="213"/>
        <v>0</v>
      </c>
      <c r="M1008" s="191">
        <f t="shared" si="214"/>
        <v>0</v>
      </c>
      <c r="N1008" s="191">
        <f t="shared" si="214"/>
        <v>0</v>
      </c>
      <c r="O1008" s="189">
        <f t="shared" si="215"/>
        <v>0</v>
      </c>
      <c r="P1008" s="191">
        <f t="shared" si="216"/>
        <v>0</v>
      </c>
      <c r="Q1008" s="191">
        <f t="shared" si="216"/>
        <v>0</v>
      </c>
      <c r="R1008" s="189">
        <f t="shared" si="217"/>
        <v>0</v>
      </c>
      <c r="S1008" s="191">
        <f t="shared" si="218"/>
        <v>0</v>
      </c>
      <c r="T1008" s="191">
        <f t="shared" si="218"/>
        <v>0</v>
      </c>
    </row>
    <row r="1009" spans="1:20" ht="12" customHeight="1" x14ac:dyDescent="0.25">
      <c r="A1009" s="170" t="s">
        <v>1627</v>
      </c>
      <c r="B1009" s="177">
        <v>512303</v>
      </c>
      <c r="C1009" s="178">
        <v>23878.62</v>
      </c>
      <c r="D1009" s="179">
        <v>0</v>
      </c>
      <c r="E1009" s="179">
        <v>0</v>
      </c>
      <c r="F1009" s="180"/>
      <c r="G1009" s="166">
        <f t="shared" si="210"/>
        <v>0</v>
      </c>
      <c r="H1009" s="166">
        <f t="shared" si="211"/>
        <v>0</v>
      </c>
      <c r="I1009" s="166">
        <f t="shared" si="212"/>
        <v>0</v>
      </c>
      <c r="J1009" s="166">
        <f t="shared" si="209"/>
        <v>0</v>
      </c>
      <c r="L1009" s="189">
        <f t="shared" si="213"/>
        <v>0</v>
      </c>
      <c r="M1009" s="191">
        <f t="shared" si="214"/>
        <v>0</v>
      </c>
      <c r="N1009" s="191">
        <f t="shared" si="214"/>
        <v>0</v>
      </c>
      <c r="O1009" s="189">
        <f t="shared" si="215"/>
        <v>0</v>
      </c>
      <c r="P1009" s="191">
        <f t="shared" si="216"/>
        <v>0</v>
      </c>
      <c r="Q1009" s="191">
        <f t="shared" si="216"/>
        <v>0</v>
      </c>
      <c r="R1009" s="189">
        <f t="shared" si="217"/>
        <v>0</v>
      </c>
      <c r="S1009" s="191">
        <f t="shared" si="218"/>
        <v>0</v>
      </c>
      <c r="T1009" s="191">
        <f t="shared" si="218"/>
        <v>0</v>
      </c>
    </row>
    <row r="1010" spans="1:20" ht="12" customHeight="1" x14ac:dyDescent="0.25">
      <c r="A1010" s="170" t="s">
        <v>1628</v>
      </c>
      <c r="B1010" s="177">
        <v>512311</v>
      </c>
      <c r="C1010" s="178">
        <v>32089.119999999999</v>
      </c>
      <c r="D1010" s="179">
        <v>0</v>
      </c>
      <c r="E1010" s="179">
        <v>0</v>
      </c>
      <c r="F1010" s="180"/>
      <c r="G1010" s="166">
        <f t="shared" si="210"/>
        <v>0</v>
      </c>
      <c r="H1010" s="166">
        <f t="shared" si="211"/>
        <v>0</v>
      </c>
      <c r="I1010" s="166">
        <f t="shared" si="212"/>
        <v>0</v>
      </c>
      <c r="J1010" s="166">
        <f t="shared" si="209"/>
        <v>0</v>
      </c>
      <c r="L1010" s="189">
        <f t="shared" si="213"/>
        <v>0</v>
      </c>
      <c r="M1010" s="191">
        <f t="shared" si="214"/>
        <v>0</v>
      </c>
      <c r="N1010" s="191">
        <f t="shared" si="214"/>
        <v>0</v>
      </c>
      <c r="O1010" s="189">
        <f t="shared" si="215"/>
        <v>0</v>
      </c>
      <c r="P1010" s="191">
        <f t="shared" si="216"/>
        <v>0</v>
      </c>
      <c r="Q1010" s="191">
        <f t="shared" si="216"/>
        <v>0</v>
      </c>
      <c r="R1010" s="189">
        <f t="shared" si="217"/>
        <v>0</v>
      </c>
      <c r="S1010" s="191">
        <f t="shared" si="218"/>
        <v>0</v>
      </c>
      <c r="T1010" s="191">
        <f t="shared" si="218"/>
        <v>0</v>
      </c>
    </row>
    <row r="1011" spans="1:20" ht="12" customHeight="1" x14ac:dyDescent="0.25">
      <c r="A1011" s="170" t="s">
        <v>1629</v>
      </c>
      <c r="B1011" s="177">
        <v>512320</v>
      </c>
      <c r="C1011" s="178">
        <v>214024.01</v>
      </c>
      <c r="D1011" s="179">
        <v>0</v>
      </c>
      <c r="E1011" s="179">
        <v>0</v>
      </c>
      <c r="F1011" s="180"/>
      <c r="G1011" s="166">
        <f t="shared" si="210"/>
        <v>0</v>
      </c>
      <c r="H1011" s="166">
        <f t="shared" si="211"/>
        <v>0</v>
      </c>
      <c r="I1011" s="166">
        <f t="shared" si="212"/>
        <v>0</v>
      </c>
      <c r="J1011" s="166">
        <f t="shared" si="209"/>
        <v>0</v>
      </c>
      <c r="L1011" s="189">
        <f t="shared" si="213"/>
        <v>0</v>
      </c>
      <c r="M1011" s="191">
        <f t="shared" si="214"/>
        <v>0</v>
      </c>
      <c r="N1011" s="191">
        <f t="shared" si="214"/>
        <v>0</v>
      </c>
      <c r="O1011" s="189">
        <f t="shared" si="215"/>
        <v>0</v>
      </c>
      <c r="P1011" s="191">
        <f t="shared" si="216"/>
        <v>0</v>
      </c>
      <c r="Q1011" s="191">
        <f t="shared" si="216"/>
        <v>0</v>
      </c>
      <c r="R1011" s="189">
        <f t="shared" si="217"/>
        <v>0</v>
      </c>
      <c r="S1011" s="191">
        <f t="shared" si="218"/>
        <v>0</v>
      </c>
      <c r="T1011" s="191">
        <f t="shared" si="218"/>
        <v>0</v>
      </c>
    </row>
    <row r="1012" spans="1:20" ht="12" customHeight="1" x14ac:dyDescent="0.25">
      <c r="A1012" s="170" t="s">
        <v>1630</v>
      </c>
      <c r="B1012" s="177">
        <v>512338</v>
      </c>
      <c r="C1012" s="178">
        <v>46446.38</v>
      </c>
      <c r="D1012" s="179">
        <v>0</v>
      </c>
      <c r="E1012" s="179">
        <v>0</v>
      </c>
      <c r="F1012" s="180"/>
      <c r="G1012" s="166">
        <f t="shared" si="210"/>
        <v>0</v>
      </c>
      <c r="H1012" s="166">
        <f t="shared" si="211"/>
        <v>0</v>
      </c>
      <c r="I1012" s="166">
        <f t="shared" si="212"/>
        <v>0</v>
      </c>
      <c r="J1012" s="166">
        <f t="shared" si="209"/>
        <v>0</v>
      </c>
      <c r="L1012" s="189">
        <f t="shared" si="213"/>
        <v>0</v>
      </c>
      <c r="M1012" s="191">
        <f t="shared" si="214"/>
        <v>0</v>
      </c>
      <c r="N1012" s="191">
        <f t="shared" si="214"/>
        <v>0</v>
      </c>
      <c r="O1012" s="189">
        <f t="shared" si="215"/>
        <v>0</v>
      </c>
      <c r="P1012" s="191">
        <f t="shared" si="216"/>
        <v>0</v>
      </c>
      <c r="Q1012" s="191">
        <f t="shared" si="216"/>
        <v>0</v>
      </c>
      <c r="R1012" s="189">
        <f t="shared" si="217"/>
        <v>0</v>
      </c>
      <c r="S1012" s="191">
        <f t="shared" si="218"/>
        <v>0</v>
      </c>
      <c r="T1012" s="191">
        <f t="shared" si="218"/>
        <v>0</v>
      </c>
    </row>
    <row r="1013" spans="1:20" ht="12" customHeight="1" x14ac:dyDescent="0.25">
      <c r="A1013" s="170" t="s">
        <v>1631</v>
      </c>
      <c r="B1013" s="177">
        <v>512346</v>
      </c>
      <c r="C1013" s="178">
        <v>26505.52</v>
      </c>
      <c r="D1013" s="179">
        <v>36.214003724507194</v>
      </c>
      <c r="E1013" s="179">
        <v>5.2353245663544801</v>
      </c>
      <c r="F1013" s="180"/>
      <c r="G1013" s="166">
        <f t="shared" si="210"/>
        <v>0</v>
      </c>
      <c r="H1013" s="166">
        <f t="shared" si="211"/>
        <v>0</v>
      </c>
      <c r="I1013" s="166">
        <f t="shared" si="212"/>
        <v>0</v>
      </c>
      <c r="J1013" s="166">
        <f t="shared" si="209"/>
        <v>0</v>
      </c>
      <c r="L1013" s="189">
        <f t="shared" si="213"/>
        <v>0</v>
      </c>
      <c r="M1013" s="191">
        <f t="shared" si="214"/>
        <v>0</v>
      </c>
      <c r="N1013" s="191">
        <f t="shared" si="214"/>
        <v>0</v>
      </c>
      <c r="O1013" s="189">
        <f t="shared" si="215"/>
        <v>0</v>
      </c>
      <c r="P1013" s="191">
        <f t="shared" si="216"/>
        <v>0</v>
      </c>
      <c r="Q1013" s="191">
        <f t="shared" si="216"/>
        <v>0</v>
      </c>
      <c r="R1013" s="189">
        <f t="shared" si="217"/>
        <v>0</v>
      </c>
      <c r="S1013" s="191">
        <f t="shared" si="218"/>
        <v>0</v>
      </c>
      <c r="T1013" s="191">
        <f t="shared" si="218"/>
        <v>0</v>
      </c>
    </row>
    <row r="1014" spans="1:20" ht="12" customHeight="1" x14ac:dyDescent="0.25">
      <c r="A1014" s="170" t="s">
        <v>1632</v>
      </c>
      <c r="B1014" s="177">
        <v>512354</v>
      </c>
      <c r="C1014" s="178">
        <v>1231231.1299999999</v>
      </c>
      <c r="D1014" s="179">
        <v>0</v>
      </c>
      <c r="E1014" s="179">
        <v>1.9994158204885548</v>
      </c>
      <c r="F1014" s="180"/>
      <c r="G1014" s="166">
        <f t="shared" si="210"/>
        <v>0</v>
      </c>
      <c r="H1014" s="166">
        <f t="shared" si="211"/>
        <v>0</v>
      </c>
      <c r="I1014" s="166">
        <f t="shared" si="212"/>
        <v>0</v>
      </c>
      <c r="J1014" s="166">
        <f t="shared" si="209"/>
        <v>0</v>
      </c>
      <c r="L1014" s="189">
        <f t="shared" si="213"/>
        <v>0</v>
      </c>
      <c r="M1014" s="191">
        <f t="shared" si="214"/>
        <v>0</v>
      </c>
      <c r="N1014" s="191">
        <f t="shared" si="214"/>
        <v>0</v>
      </c>
      <c r="O1014" s="189">
        <f t="shared" si="215"/>
        <v>0</v>
      </c>
      <c r="P1014" s="191">
        <f t="shared" si="216"/>
        <v>0</v>
      </c>
      <c r="Q1014" s="191">
        <f t="shared" si="216"/>
        <v>0</v>
      </c>
      <c r="R1014" s="189">
        <f t="shared" si="217"/>
        <v>0</v>
      </c>
      <c r="S1014" s="191">
        <f t="shared" si="218"/>
        <v>0</v>
      </c>
      <c r="T1014" s="191">
        <f t="shared" si="218"/>
        <v>0</v>
      </c>
    </row>
    <row r="1015" spans="1:20" ht="12" customHeight="1" x14ac:dyDescent="0.25">
      <c r="A1015" s="170" t="s">
        <v>1633</v>
      </c>
      <c r="B1015" s="177">
        <v>512371</v>
      </c>
      <c r="C1015" s="178">
        <v>916461.38</v>
      </c>
      <c r="D1015" s="179">
        <v>0</v>
      </c>
      <c r="E1015" s="179">
        <v>0</v>
      </c>
      <c r="F1015" s="180"/>
      <c r="G1015" s="166">
        <f t="shared" si="210"/>
        <v>0</v>
      </c>
      <c r="H1015" s="166">
        <f t="shared" si="211"/>
        <v>0</v>
      </c>
      <c r="I1015" s="166">
        <f t="shared" si="212"/>
        <v>0</v>
      </c>
      <c r="J1015" s="166">
        <f t="shared" si="209"/>
        <v>0</v>
      </c>
      <c r="L1015" s="189">
        <f t="shared" si="213"/>
        <v>0</v>
      </c>
      <c r="M1015" s="191">
        <f t="shared" si="214"/>
        <v>0</v>
      </c>
      <c r="N1015" s="191">
        <f t="shared" si="214"/>
        <v>0</v>
      </c>
      <c r="O1015" s="189">
        <f t="shared" si="215"/>
        <v>0</v>
      </c>
      <c r="P1015" s="191">
        <f t="shared" si="216"/>
        <v>0</v>
      </c>
      <c r="Q1015" s="191">
        <f t="shared" si="216"/>
        <v>0</v>
      </c>
      <c r="R1015" s="189">
        <f t="shared" si="217"/>
        <v>0</v>
      </c>
      <c r="S1015" s="191">
        <f t="shared" si="218"/>
        <v>0</v>
      </c>
      <c r="T1015" s="191">
        <f t="shared" si="218"/>
        <v>0</v>
      </c>
    </row>
    <row r="1016" spans="1:20" ht="12" customHeight="1" x14ac:dyDescent="0.25">
      <c r="A1016" s="170" t="s">
        <v>1634</v>
      </c>
      <c r="B1016" s="177">
        <v>512389</v>
      </c>
      <c r="C1016" s="178">
        <v>782803.61</v>
      </c>
      <c r="D1016" s="179">
        <v>4.5926218965699563</v>
      </c>
      <c r="E1016" s="179">
        <v>5.6906840273769301</v>
      </c>
      <c r="F1016" s="180"/>
      <c r="G1016" s="166">
        <f t="shared" si="210"/>
        <v>0</v>
      </c>
      <c r="H1016" s="166">
        <f t="shared" si="211"/>
        <v>0</v>
      </c>
      <c r="I1016" s="166">
        <f t="shared" si="212"/>
        <v>0</v>
      </c>
      <c r="J1016" s="166">
        <f t="shared" si="209"/>
        <v>0</v>
      </c>
      <c r="L1016" s="189">
        <f t="shared" si="213"/>
        <v>0</v>
      </c>
      <c r="M1016" s="191">
        <f t="shared" si="214"/>
        <v>0</v>
      </c>
      <c r="N1016" s="191">
        <f t="shared" si="214"/>
        <v>0</v>
      </c>
      <c r="O1016" s="189">
        <f t="shared" si="215"/>
        <v>0</v>
      </c>
      <c r="P1016" s="191">
        <f t="shared" si="216"/>
        <v>0</v>
      </c>
      <c r="Q1016" s="191">
        <f t="shared" si="216"/>
        <v>0</v>
      </c>
      <c r="R1016" s="189">
        <f t="shared" si="217"/>
        <v>0</v>
      </c>
      <c r="S1016" s="191">
        <f t="shared" si="218"/>
        <v>0</v>
      </c>
      <c r="T1016" s="191">
        <f t="shared" si="218"/>
        <v>0</v>
      </c>
    </row>
    <row r="1017" spans="1:20" ht="12" customHeight="1" x14ac:dyDescent="0.25">
      <c r="A1017" s="170" t="s">
        <v>1635</v>
      </c>
      <c r="B1017" s="177">
        <v>512397</v>
      </c>
      <c r="C1017" s="178">
        <v>26958.9</v>
      </c>
      <c r="D1017" s="179">
        <v>38.802695955695519</v>
      </c>
      <c r="E1017" s="179">
        <v>5.7071319675506045</v>
      </c>
      <c r="F1017" s="180"/>
      <c r="G1017" s="166">
        <f t="shared" si="210"/>
        <v>0</v>
      </c>
      <c r="H1017" s="166">
        <f t="shared" si="211"/>
        <v>0</v>
      </c>
      <c r="I1017" s="166">
        <f t="shared" si="212"/>
        <v>0</v>
      </c>
      <c r="J1017" s="166">
        <f t="shared" si="209"/>
        <v>0</v>
      </c>
      <c r="L1017" s="189">
        <f t="shared" si="213"/>
        <v>0</v>
      </c>
      <c r="M1017" s="191">
        <f t="shared" si="214"/>
        <v>0</v>
      </c>
      <c r="N1017" s="191">
        <f t="shared" si="214"/>
        <v>0</v>
      </c>
      <c r="O1017" s="189">
        <f t="shared" si="215"/>
        <v>0</v>
      </c>
      <c r="P1017" s="191">
        <f t="shared" si="216"/>
        <v>0</v>
      </c>
      <c r="Q1017" s="191">
        <f t="shared" si="216"/>
        <v>0</v>
      </c>
      <c r="R1017" s="189">
        <f t="shared" si="217"/>
        <v>0</v>
      </c>
      <c r="S1017" s="191">
        <f t="shared" si="218"/>
        <v>0</v>
      </c>
      <c r="T1017" s="191">
        <f t="shared" si="218"/>
        <v>0</v>
      </c>
    </row>
    <row r="1018" spans="1:20" ht="12" customHeight="1" x14ac:dyDescent="0.25">
      <c r="A1018" s="170" t="s">
        <v>1636</v>
      </c>
      <c r="B1018" s="177">
        <v>512419</v>
      </c>
      <c r="C1018" s="178">
        <v>34754.49</v>
      </c>
      <c r="D1018" s="179">
        <v>0</v>
      </c>
      <c r="E1018" s="179">
        <v>0</v>
      </c>
      <c r="F1018" s="180"/>
      <c r="G1018" s="166">
        <f t="shared" si="210"/>
        <v>0</v>
      </c>
      <c r="H1018" s="166">
        <f t="shared" si="211"/>
        <v>0</v>
      </c>
      <c r="I1018" s="166">
        <f t="shared" si="212"/>
        <v>0</v>
      </c>
      <c r="J1018" s="166">
        <f t="shared" si="209"/>
        <v>0</v>
      </c>
      <c r="L1018" s="189">
        <f t="shared" si="213"/>
        <v>0</v>
      </c>
      <c r="M1018" s="191">
        <f t="shared" si="214"/>
        <v>0</v>
      </c>
      <c r="N1018" s="191">
        <f t="shared" si="214"/>
        <v>0</v>
      </c>
      <c r="O1018" s="189">
        <f t="shared" si="215"/>
        <v>0</v>
      </c>
      <c r="P1018" s="191">
        <f t="shared" si="216"/>
        <v>0</v>
      </c>
      <c r="Q1018" s="191">
        <f t="shared" si="216"/>
        <v>0</v>
      </c>
      <c r="R1018" s="189">
        <f t="shared" si="217"/>
        <v>0</v>
      </c>
      <c r="S1018" s="191">
        <f t="shared" si="218"/>
        <v>0</v>
      </c>
      <c r="T1018" s="191">
        <f t="shared" si="218"/>
        <v>0</v>
      </c>
    </row>
    <row r="1019" spans="1:20" ht="12" customHeight="1" x14ac:dyDescent="0.25">
      <c r="A1019" s="170" t="s">
        <v>1637</v>
      </c>
      <c r="B1019" s="177">
        <v>512427</v>
      </c>
      <c r="C1019" s="178">
        <v>15532.5</v>
      </c>
      <c r="D1019" s="179">
        <v>0</v>
      </c>
      <c r="E1019" s="179">
        <v>0</v>
      </c>
      <c r="F1019" s="180"/>
      <c r="G1019" s="166">
        <f t="shared" si="210"/>
        <v>0</v>
      </c>
      <c r="H1019" s="166">
        <f t="shared" si="211"/>
        <v>0</v>
      </c>
      <c r="I1019" s="166">
        <f t="shared" si="212"/>
        <v>0</v>
      </c>
      <c r="J1019" s="166">
        <f t="shared" si="209"/>
        <v>0</v>
      </c>
      <c r="L1019" s="189">
        <f t="shared" si="213"/>
        <v>0</v>
      </c>
      <c r="M1019" s="191">
        <f t="shared" si="214"/>
        <v>0</v>
      </c>
      <c r="N1019" s="191">
        <f t="shared" si="214"/>
        <v>0</v>
      </c>
      <c r="O1019" s="189">
        <f t="shared" si="215"/>
        <v>0</v>
      </c>
      <c r="P1019" s="191">
        <f t="shared" si="216"/>
        <v>0</v>
      </c>
      <c r="Q1019" s="191">
        <f t="shared" si="216"/>
        <v>0</v>
      </c>
      <c r="R1019" s="189">
        <f t="shared" si="217"/>
        <v>0</v>
      </c>
      <c r="S1019" s="191">
        <f t="shared" si="218"/>
        <v>0</v>
      </c>
      <c r="T1019" s="191">
        <f t="shared" si="218"/>
        <v>0</v>
      </c>
    </row>
    <row r="1020" spans="1:20" ht="12" customHeight="1" x14ac:dyDescent="0.25">
      <c r="A1020" s="170" t="s">
        <v>1638</v>
      </c>
      <c r="B1020" s="177">
        <v>512435</v>
      </c>
      <c r="C1020" s="178">
        <v>270936.83999999997</v>
      </c>
      <c r="D1020" s="179">
        <v>0</v>
      </c>
      <c r="E1020" s="179">
        <v>0</v>
      </c>
      <c r="F1020" s="180"/>
      <c r="G1020" s="166">
        <f t="shared" si="210"/>
        <v>0</v>
      </c>
      <c r="H1020" s="166">
        <f t="shared" si="211"/>
        <v>0</v>
      </c>
      <c r="I1020" s="166">
        <f t="shared" si="212"/>
        <v>0</v>
      </c>
      <c r="J1020" s="166">
        <f t="shared" si="209"/>
        <v>0</v>
      </c>
      <c r="L1020" s="189">
        <f t="shared" si="213"/>
        <v>0</v>
      </c>
      <c r="M1020" s="191">
        <f t="shared" si="214"/>
        <v>0</v>
      </c>
      <c r="N1020" s="191">
        <f t="shared" si="214"/>
        <v>0</v>
      </c>
      <c r="O1020" s="189">
        <f t="shared" si="215"/>
        <v>0</v>
      </c>
      <c r="P1020" s="191">
        <f t="shared" si="216"/>
        <v>0</v>
      </c>
      <c r="Q1020" s="191">
        <f t="shared" si="216"/>
        <v>0</v>
      </c>
      <c r="R1020" s="189">
        <f t="shared" si="217"/>
        <v>0</v>
      </c>
      <c r="S1020" s="191">
        <f t="shared" si="218"/>
        <v>0</v>
      </c>
      <c r="T1020" s="191">
        <f t="shared" si="218"/>
        <v>0</v>
      </c>
    </row>
    <row r="1021" spans="1:20" ht="12" customHeight="1" x14ac:dyDescent="0.25">
      <c r="A1021" s="170" t="s">
        <v>1639</v>
      </c>
      <c r="B1021" s="177">
        <v>512443</v>
      </c>
      <c r="C1021" s="178">
        <v>259382.82</v>
      </c>
      <c r="D1021" s="179">
        <v>0</v>
      </c>
      <c r="E1021" s="179">
        <v>0</v>
      </c>
      <c r="F1021" s="180"/>
      <c r="G1021" s="166">
        <f t="shared" si="210"/>
        <v>0</v>
      </c>
      <c r="H1021" s="166">
        <f t="shared" si="211"/>
        <v>0</v>
      </c>
      <c r="I1021" s="166">
        <f t="shared" si="212"/>
        <v>0</v>
      </c>
      <c r="J1021" s="166">
        <f t="shared" si="209"/>
        <v>0</v>
      </c>
      <c r="L1021" s="189">
        <f t="shared" si="213"/>
        <v>0</v>
      </c>
      <c r="M1021" s="191">
        <f t="shared" si="214"/>
        <v>0</v>
      </c>
      <c r="N1021" s="191">
        <f t="shared" si="214"/>
        <v>0</v>
      </c>
      <c r="O1021" s="189">
        <f t="shared" si="215"/>
        <v>0</v>
      </c>
      <c r="P1021" s="191">
        <f t="shared" si="216"/>
        <v>0</v>
      </c>
      <c r="Q1021" s="191">
        <f t="shared" si="216"/>
        <v>0</v>
      </c>
      <c r="R1021" s="189">
        <f t="shared" si="217"/>
        <v>0</v>
      </c>
      <c r="S1021" s="191">
        <f t="shared" si="218"/>
        <v>0</v>
      </c>
      <c r="T1021" s="191">
        <f t="shared" si="218"/>
        <v>0</v>
      </c>
    </row>
    <row r="1022" spans="1:20" ht="12" customHeight="1" x14ac:dyDescent="0.25">
      <c r="A1022" s="170" t="s">
        <v>1640</v>
      </c>
      <c r="B1022" s="177">
        <v>512451</v>
      </c>
      <c r="C1022" s="178">
        <v>14026.17</v>
      </c>
      <c r="D1022" s="179">
        <v>0</v>
      </c>
      <c r="E1022" s="179">
        <v>0</v>
      </c>
      <c r="F1022" s="180"/>
      <c r="G1022" s="166">
        <f t="shared" si="210"/>
        <v>0</v>
      </c>
      <c r="H1022" s="166">
        <f t="shared" si="211"/>
        <v>0</v>
      </c>
      <c r="I1022" s="166">
        <f t="shared" si="212"/>
        <v>0</v>
      </c>
      <c r="J1022" s="166">
        <f t="shared" si="209"/>
        <v>0</v>
      </c>
      <c r="L1022" s="189">
        <f t="shared" si="213"/>
        <v>0</v>
      </c>
      <c r="M1022" s="191">
        <f t="shared" si="214"/>
        <v>0</v>
      </c>
      <c r="N1022" s="191">
        <f t="shared" si="214"/>
        <v>0</v>
      </c>
      <c r="O1022" s="189">
        <f t="shared" si="215"/>
        <v>0</v>
      </c>
      <c r="P1022" s="191">
        <f t="shared" si="216"/>
        <v>0</v>
      </c>
      <c r="Q1022" s="191">
        <f t="shared" si="216"/>
        <v>0</v>
      </c>
      <c r="R1022" s="189">
        <f t="shared" si="217"/>
        <v>0</v>
      </c>
      <c r="S1022" s="191">
        <f t="shared" si="218"/>
        <v>0</v>
      </c>
      <c r="T1022" s="191">
        <f t="shared" si="218"/>
        <v>0</v>
      </c>
    </row>
    <row r="1023" spans="1:20" ht="12" customHeight="1" x14ac:dyDescent="0.25">
      <c r="A1023" s="170" t="s">
        <v>1641</v>
      </c>
      <c r="B1023" s="177">
        <v>512460</v>
      </c>
      <c r="C1023" s="178">
        <v>956813.43</v>
      </c>
      <c r="D1023" s="179">
        <v>9.5372616164051962</v>
      </c>
      <c r="E1023" s="179">
        <v>3.7482678310650384</v>
      </c>
      <c r="F1023" s="180"/>
      <c r="G1023" s="166">
        <f t="shared" si="210"/>
        <v>0</v>
      </c>
      <c r="H1023" s="166">
        <f t="shared" si="211"/>
        <v>0</v>
      </c>
      <c r="I1023" s="166">
        <f t="shared" si="212"/>
        <v>0</v>
      </c>
      <c r="J1023" s="166">
        <f t="shared" si="209"/>
        <v>0</v>
      </c>
      <c r="L1023" s="189">
        <f t="shared" si="213"/>
        <v>0</v>
      </c>
      <c r="M1023" s="191">
        <f t="shared" si="214"/>
        <v>0</v>
      </c>
      <c r="N1023" s="191">
        <f t="shared" si="214"/>
        <v>0</v>
      </c>
      <c r="O1023" s="189">
        <f t="shared" si="215"/>
        <v>0</v>
      </c>
      <c r="P1023" s="191">
        <f t="shared" si="216"/>
        <v>0</v>
      </c>
      <c r="Q1023" s="191">
        <f t="shared" si="216"/>
        <v>0</v>
      </c>
      <c r="R1023" s="189">
        <f t="shared" si="217"/>
        <v>0</v>
      </c>
      <c r="S1023" s="191">
        <f t="shared" si="218"/>
        <v>0</v>
      </c>
      <c r="T1023" s="191">
        <f t="shared" si="218"/>
        <v>0</v>
      </c>
    </row>
    <row r="1024" spans="1:20" ht="12" customHeight="1" x14ac:dyDescent="0.25">
      <c r="A1024" s="170" t="s">
        <v>1642</v>
      </c>
      <c r="B1024" s="177">
        <v>512478</v>
      </c>
      <c r="C1024" s="178">
        <v>325310.7</v>
      </c>
      <c r="D1024" s="179">
        <v>0</v>
      </c>
      <c r="E1024" s="179">
        <v>1.9515404811461781</v>
      </c>
      <c r="F1024" s="180"/>
      <c r="G1024" s="166">
        <f t="shared" si="210"/>
        <v>0</v>
      </c>
      <c r="H1024" s="166">
        <f t="shared" si="211"/>
        <v>0</v>
      </c>
      <c r="I1024" s="166">
        <f t="shared" si="212"/>
        <v>0</v>
      </c>
      <c r="J1024" s="166">
        <f t="shared" si="209"/>
        <v>0</v>
      </c>
      <c r="L1024" s="189">
        <f t="shared" si="213"/>
        <v>0</v>
      </c>
      <c r="M1024" s="191">
        <f t="shared" si="214"/>
        <v>0</v>
      </c>
      <c r="N1024" s="191">
        <f t="shared" si="214"/>
        <v>0</v>
      </c>
      <c r="O1024" s="189">
        <f t="shared" si="215"/>
        <v>0</v>
      </c>
      <c r="P1024" s="191">
        <f t="shared" si="216"/>
        <v>0</v>
      </c>
      <c r="Q1024" s="191">
        <f t="shared" si="216"/>
        <v>0</v>
      </c>
      <c r="R1024" s="189">
        <f t="shared" si="217"/>
        <v>0</v>
      </c>
      <c r="S1024" s="191">
        <f t="shared" si="218"/>
        <v>0</v>
      </c>
      <c r="T1024" s="191">
        <f t="shared" si="218"/>
        <v>0</v>
      </c>
    </row>
    <row r="1025" spans="1:20" ht="12" customHeight="1" x14ac:dyDescent="0.25">
      <c r="A1025" s="170" t="s">
        <v>1643</v>
      </c>
      <c r="B1025" s="177">
        <v>512486</v>
      </c>
      <c r="C1025" s="178">
        <v>90782.36</v>
      </c>
      <c r="D1025" s="179">
        <v>0</v>
      </c>
      <c r="E1025" s="179">
        <v>0</v>
      </c>
      <c r="F1025" s="180"/>
      <c r="G1025" s="166">
        <f t="shared" si="210"/>
        <v>0</v>
      </c>
      <c r="H1025" s="166">
        <f t="shared" si="211"/>
        <v>0</v>
      </c>
      <c r="I1025" s="166">
        <f t="shared" si="212"/>
        <v>0</v>
      </c>
      <c r="J1025" s="166">
        <f t="shared" si="209"/>
        <v>0</v>
      </c>
      <c r="L1025" s="189">
        <f t="shared" si="213"/>
        <v>0</v>
      </c>
      <c r="M1025" s="191">
        <f t="shared" si="214"/>
        <v>0</v>
      </c>
      <c r="N1025" s="191">
        <f t="shared" si="214"/>
        <v>0</v>
      </c>
      <c r="O1025" s="189">
        <f t="shared" si="215"/>
        <v>0</v>
      </c>
      <c r="P1025" s="191">
        <f t="shared" si="216"/>
        <v>0</v>
      </c>
      <c r="Q1025" s="191">
        <f t="shared" si="216"/>
        <v>0</v>
      </c>
      <c r="R1025" s="189">
        <f t="shared" si="217"/>
        <v>0</v>
      </c>
      <c r="S1025" s="191">
        <f t="shared" si="218"/>
        <v>0</v>
      </c>
      <c r="T1025" s="191">
        <f t="shared" si="218"/>
        <v>0</v>
      </c>
    </row>
    <row r="1026" spans="1:20" ht="12" customHeight="1" x14ac:dyDescent="0.25">
      <c r="A1026" s="170" t="s">
        <v>1644</v>
      </c>
      <c r="B1026" s="177">
        <v>512494</v>
      </c>
      <c r="C1026" s="178">
        <v>17725.419999999998</v>
      </c>
      <c r="D1026" s="179">
        <v>0</v>
      </c>
      <c r="E1026" s="179">
        <v>0</v>
      </c>
      <c r="F1026" s="180"/>
      <c r="G1026" s="166">
        <f t="shared" si="210"/>
        <v>0</v>
      </c>
      <c r="H1026" s="166">
        <f t="shared" si="211"/>
        <v>0</v>
      </c>
      <c r="I1026" s="166">
        <f t="shared" si="212"/>
        <v>0</v>
      </c>
      <c r="J1026" s="166">
        <f t="shared" si="209"/>
        <v>0</v>
      </c>
      <c r="L1026" s="189">
        <f t="shared" si="213"/>
        <v>0</v>
      </c>
      <c r="M1026" s="191">
        <f t="shared" si="214"/>
        <v>0</v>
      </c>
      <c r="N1026" s="191">
        <f t="shared" si="214"/>
        <v>0</v>
      </c>
      <c r="O1026" s="189">
        <f t="shared" si="215"/>
        <v>0</v>
      </c>
      <c r="P1026" s="191">
        <f t="shared" si="216"/>
        <v>0</v>
      </c>
      <c r="Q1026" s="191">
        <f t="shared" si="216"/>
        <v>0</v>
      </c>
      <c r="R1026" s="189">
        <f t="shared" si="217"/>
        <v>0</v>
      </c>
      <c r="S1026" s="191">
        <f t="shared" si="218"/>
        <v>0</v>
      </c>
      <c r="T1026" s="191">
        <f t="shared" si="218"/>
        <v>0</v>
      </c>
    </row>
    <row r="1027" spans="1:20" ht="12" customHeight="1" x14ac:dyDescent="0.25">
      <c r="A1027" s="170" t="s">
        <v>1076</v>
      </c>
      <c r="B1027" s="177">
        <v>512508</v>
      </c>
      <c r="C1027" s="178">
        <v>181857.77</v>
      </c>
      <c r="D1027" s="179">
        <v>0</v>
      </c>
      <c r="E1027" s="179">
        <v>0</v>
      </c>
      <c r="F1027" s="180"/>
      <c r="G1027" s="166">
        <f t="shared" si="210"/>
        <v>0</v>
      </c>
      <c r="H1027" s="166">
        <f t="shared" si="211"/>
        <v>0</v>
      </c>
      <c r="I1027" s="166">
        <f t="shared" si="212"/>
        <v>0</v>
      </c>
      <c r="J1027" s="166">
        <f t="shared" ref="J1027:J1090" si="219">IF(OR(AND(ISNUMBER(D1027),D1027&gt;=$D$1),AND(ISNUMBER(E1027),E1027&gt;=$E$1)),1,0)</f>
        <v>0</v>
      </c>
      <c r="L1027" s="189">
        <f t="shared" si="213"/>
        <v>0</v>
      </c>
      <c r="M1027" s="191">
        <f t="shared" si="214"/>
        <v>0</v>
      </c>
      <c r="N1027" s="191">
        <f t="shared" si="214"/>
        <v>0</v>
      </c>
      <c r="O1027" s="189">
        <f t="shared" si="215"/>
        <v>0</v>
      </c>
      <c r="P1027" s="191">
        <f t="shared" si="216"/>
        <v>0</v>
      </c>
      <c r="Q1027" s="191">
        <f t="shared" si="216"/>
        <v>0</v>
      </c>
      <c r="R1027" s="189">
        <f t="shared" si="217"/>
        <v>0</v>
      </c>
      <c r="S1027" s="191">
        <f t="shared" si="218"/>
        <v>0</v>
      </c>
      <c r="T1027" s="191">
        <f t="shared" si="218"/>
        <v>0</v>
      </c>
    </row>
    <row r="1028" spans="1:20" ht="12" customHeight="1" x14ac:dyDescent="0.25">
      <c r="A1028" s="170" t="s">
        <v>1645</v>
      </c>
      <c r="B1028" s="177">
        <v>512524</v>
      </c>
      <c r="C1028" s="178">
        <v>335778.4</v>
      </c>
      <c r="D1028" s="179">
        <v>0</v>
      </c>
      <c r="E1028" s="179">
        <v>0</v>
      </c>
      <c r="F1028" s="180"/>
      <c r="G1028" s="166">
        <f t="shared" ref="G1028:G1091" si="220">IF(AND(ISNUMBER(D1028),D1028&gt;=$D$1),1,0)</f>
        <v>0</v>
      </c>
      <c r="H1028" s="166">
        <f t="shared" ref="H1028:H1091" si="221">IF(AND(ISNUMBER(E1028),E1028&gt;=$E$1),1,0)</f>
        <v>0</v>
      </c>
      <c r="I1028" s="166">
        <f t="shared" ref="I1028:I1091" si="222">G1028*H1028</f>
        <v>0</v>
      </c>
      <c r="J1028" s="166">
        <f t="shared" si="219"/>
        <v>0</v>
      </c>
      <c r="L1028" s="189">
        <f t="shared" ref="L1028:L1091" si="223">IF($G1028=1,C1028,0)</f>
        <v>0</v>
      </c>
      <c r="M1028" s="191">
        <f t="shared" ref="M1028:N1091" si="224">IF($G1028=1,D1028,0)/100</f>
        <v>0</v>
      </c>
      <c r="N1028" s="191">
        <f t="shared" si="224"/>
        <v>0</v>
      </c>
      <c r="O1028" s="189">
        <f t="shared" ref="O1028:O1091" si="225">IF($H1028=1,C1028,0)</f>
        <v>0</v>
      </c>
      <c r="P1028" s="191">
        <f t="shared" ref="P1028:Q1091" si="226">IF($H1028=1,D1028,0)/100</f>
        <v>0</v>
      </c>
      <c r="Q1028" s="191">
        <f t="shared" si="226"/>
        <v>0</v>
      </c>
      <c r="R1028" s="189">
        <f t="shared" ref="R1028:R1091" si="227">IF($I1028=1,C1028,0)</f>
        <v>0</v>
      </c>
      <c r="S1028" s="191">
        <f t="shared" ref="S1028:T1091" si="228">IF($I1028=1,D1028,0)/100</f>
        <v>0</v>
      </c>
      <c r="T1028" s="191">
        <f t="shared" si="228"/>
        <v>0</v>
      </c>
    </row>
    <row r="1029" spans="1:20" ht="12" customHeight="1" x14ac:dyDescent="0.25">
      <c r="A1029" s="170" t="s">
        <v>1646</v>
      </c>
      <c r="B1029" s="177">
        <v>512541</v>
      </c>
      <c r="C1029" s="178">
        <v>93760.19</v>
      </c>
      <c r="D1029" s="179">
        <v>0</v>
      </c>
      <c r="E1029" s="179">
        <v>0</v>
      </c>
      <c r="F1029" s="180"/>
      <c r="G1029" s="166">
        <f t="shared" si="220"/>
        <v>0</v>
      </c>
      <c r="H1029" s="166">
        <f t="shared" si="221"/>
        <v>0</v>
      </c>
      <c r="I1029" s="166">
        <f t="shared" si="222"/>
        <v>0</v>
      </c>
      <c r="J1029" s="166">
        <f t="shared" si="219"/>
        <v>0</v>
      </c>
      <c r="L1029" s="189">
        <f t="shared" si="223"/>
        <v>0</v>
      </c>
      <c r="M1029" s="191">
        <f t="shared" si="224"/>
        <v>0</v>
      </c>
      <c r="N1029" s="191">
        <f t="shared" si="224"/>
        <v>0</v>
      </c>
      <c r="O1029" s="189">
        <f t="shared" si="225"/>
        <v>0</v>
      </c>
      <c r="P1029" s="191">
        <f t="shared" si="226"/>
        <v>0</v>
      </c>
      <c r="Q1029" s="191">
        <f t="shared" si="226"/>
        <v>0</v>
      </c>
      <c r="R1029" s="189">
        <f t="shared" si="227"/>
        <v>0</v>
      </c>
      <c r="S1029" s="191">
        <f t="shared" si="228"/>
        <v>0</v>
      </c>
      <c r="T1029" s="191">
        <f t="shared" si="228"/>
        <v>0</v>
      </c>
    </row>
    <row r="1030" spans="1:20" ht="12" customHeight="1" x14ac:dyDescent="0.25">
      <c r="A1030" s="170" t="s">
        <v>1647</v>
      </c>
      <c r="B1030" s="177">
        <v>512559</v>
      </c>
      <c r="C1030" s="178">
        <v>56579.97</v>
      </c>
      <c r="D1030" s="179">
        <v>0</v>
      </c>
      <c r="E1030" s="179">
        <v>7.0180312926995185</v>
      </c>
      <c r="F1030" s="180"/>
      <c r="G1030" s="166">
        <f t="shared" si="220"/>
        <v>0</v>
      </c>
      <c r="H1030" s="166">
        <f t="shared" si="221"/>
        <v>0</v>
      </c>
      <c r="I1030" s="166">
        <f t="shared" si="222"/>
        <v>0</v>
      </c>
      <c r="J1030" s="166">
        <f t="shared" si="219"/>
        <v>0</v>
      </c>
      <c r="L1030" s="189">
        <f t="shared" si="223"/>
        <v>0</v>
      </c>
      <c r="M1030" s="191">
        <f t="shared" si="224"/>
        <v>0</v>
      </c>
      <c r="N1030" s="191">
        <f t="shared" si="224"/>
        <v>0</v>
      </c>
      <c r="O1030" s="189">
        <f t="shared" si="225"/>
        <v>0</v>
      </c>
      <c r="P1030" s="191">
        <f t="shared" si="226"/>
        <v>0</v>
      </c>
      <c r="Q1030" s="191">
        <f t="shared" si="226"/>
        <v>0</v>
      </c>
      <c r="R1030" s="189">
        <f t="shared" si="227"/>
        <v>0</v>
      </c>
      <c r="S1030" s="191">
        <f t="shared" si="228"/>
        <v>0</v>
      </c>
      <c r="T1030" s="191">
        <f t="shared" si="228"/>
        <v>0</v>
      </c>
    </row>
    <row r="1031" spans="1:20" ht="12" customHeight="1" x14ac:dyDescent="0.25">
      <c r="A1031" s="170" t="s">
        <v>1648</v>
      </c>
      <c r="B1031" s="177">
        <v>512567</v>
      </c>
      <c r="C1031" s="178">
        <v>34609.56</v>
      </c>
      <c r="D1031" s="179">
        <v>0</v>
      </c>
      <c r="E1031" s="179">
        <v>0</v>
      </c>
      <c r="F1031" s="180"/>
      <c r="G1031" s="166">
        <f t="shared" si="220"/>
        <v>0</v>
      </c>
      <c r="H1031" s="166">
        <f t="shared" si="221"/>
        <v>0</v>
      </c>
      <c r="I1031" s="166">
        <f t="shared" si="222"/>
        <v>0</v>
      </c>
      <c r="J1031" s="166">
        <f t="shared" si="219"/>
        <v>0</v>
      </c>
      <c r="L1031" s="189">
        <f t="shared" si="223"/>
        <v>0</v>
      </c>
      <c r="M1031" s="191">
        <f t="shared" si="224"/>
        <v>0</v>
      </c>
      <c r="N1031" s="191">
        <f t="shared" si="224"/>
        <v>0</v>
      </c>
      <c r="O1031" s="189">
        <f t="shared" si="225"/>
        <v>0</v>
      </c>
      <c r="P1031" s="191">
        <f t="shared" si="226"/>
        <v>0</v>
      </c>
      <c r="Q1031" s="191">
        <f t="shared" si="226"/>
        <v>0</v>
      </c>
      <c r="R1031" s="189">
        <f t="shared" si="227"/>
        <v>0</v>
      </c>
      <c r="S1031" s="191">
        <f t="shared" si="228"/>
        <v>0</v>
      </c>
      <c r="T1031" s="191">
        <f t="shared" si="228"/>
        <v>0</v>
      </c>
    </row>
    <row r="1032" spans="1:20" ht="12" customHeight="1" x14ac:dyDescent="0.25">
      <c r="A1032" s="170" t="s">
        <v>1649</v>
      </c>
      <c r="B1032" s="177">
        <v>512575</v>
      </c>
      <c r="C1032" s="178">
        <v>57759.520000000004</v>
      </c>
      <c r="D1032" s="179">
        <v>0</v>
      </c>
      <c r="E1032" s="179">
        <v>0</v>
      </c>
      <c r="F1032" s="180"/>
      <c r="G1032" s="166">
        <f t="shared" si="220"/>
        <v>0</v>
      </c>
      <c r="H1032" s="166">
        <f t="shared" si="221"/>
        <v>0</v>
      </c>
      <c r="I1032" s="166">
        <f t="shared" si="222"/>
        <v>0</v>
      </c>
      <c r="J1032" s="166">
        <f t="shared" si="219"/>
        <v>0</v>
      </c>
      <c r="L1032" s="189">
        <f t="shared" si="223"/>
        <v>0</v>
      </c>
      <c r="M1032" s="191">
        <f t="shared" si="224"/>
        <v>0</v>
      </c>
      <c r="N1032" s="191">
        <f t="shared" si="224"/>
        <v>0</v>
      </c>
      <c r="O1032" s="189">
        <f t="shared" si="225"/>
        <v>0</v>
      </c>
      <c r="P1032" s="191">
        <f t="shared" si="226"/>
        <v>0</v>
      </c>
      <c r="Q1032" s="191">
        <f t="shared" si="226"/>
        <v>0</v>
      </c>
      <c r="R1032" s="189">
        <f t="shared" si="227"/>
        <v>0</v>
      </c>
      <c r="S1032" s="191">
        <f t="shared" si="228"/>
        <v>0</v>
      </c>
      <c r="T1032" s="191">
        <f t="shared" si="228"/>
        <v>0</v>
      </c>
    </row>
    <row r="1033" spans="1:20" ht="12" customHeight="1" x14ac:dyDescent="0.25">
      <c r="A1033" s="170" t="s">
        <v>1650</v>
      </c>
      <c r="B1033" s="177">
        <v>512583</v>
      </c>
      <c r="C1033" s="178">
        <v>252299.87</v>
      </c>
      <c r="D1033" s="179">
        <v>0.65069395398420149</v>
      </c>
      <c r="E1033" s="179">
        <v>0.91307617399882146</v>
      </c>
      <c r="F1033" s="180"/>
      <c r="G1033" s="166">
        <f t="shared" si="220"/>
        <v>0</v>
      </c>
      <c r="H1033" s="166">
        <f t="shared" si="221"/>
        <v>0</v>
      </c>
      <c r="I1033" s="166">
        <f t="shared" si="222"/>
        <v>0</v>
      </c>
      <c r="J1033" s="166">
        <f t="shared" si="219"/>
        <v>0</v>
      </c>
      <c r="L1033" s="189">
        <f t="shared" si="223"/>
        <v>0</v>
      </c>
      <c r="M1033" s="191">
        <f t="shared" si="224"/>
        <v>0</v>
      </c>
      <c r="N1033" s="191">
        <f t="shared" si="224"/>
        <v>0</v>
      </c>
      <c r="O1033" s="189">
        <f t="shared" si="225"/>
        <v>0</v>
      </c>
      <c r="P1033" s="191">
        <f t="shared" si="226"/>
        <v>0</v>
      </c>
      <c r="Q1033" s="191">
        <f t="shared" si="226"/>
        <v>0</v>
      </c>
      <c r="R1033" s="189">
        <f t="shared" si="227"/>
        <v>0</v>
      </c>
      <c r="S1033" s="191">
        <f t="shared" si="228"/>
        <v>0</v>
      </c>
      <c r="T1033" s="191">
        <f t="shared" si="228"/>
        <v>0</v>
      </c>
    </row>
    <row r="1034" spans="1:20" ht="12" customHeight="1" x14ac:dyDescent="0.25">
      <c r="A1034" s="170" t="s">
        <v>1651</v>
      </c>
      <c r="B1034" s="177">
        <v>512591</v>
      </c>
      <c r="C1034" s="178">
        <v>44351.98</v>
      </c>
      <c r="D1034" s="179">
        <v>0</v>
      </c>
      <c r="E1034" s="179">
        <v>0</v>
      </c>
      <c r="F1034" s="180"/>
      <c r="G1034" s="166">
        <f t="shared" si="220"/>
        <v>0</v>
      </c>
      <c r="H1034" s="166">
        <f t="shared" si="221"/>
        <v>0</v>
      </c>
      <c r="I1034" s="166">
        <f t="shared" si="222"/>
        <v>0</v>
      </c>
      <c r="J1034" s="166">
        <f t="shared" si="219"/>
        <v>0</v>
      </c>
      <c r="L1034" s="189">
        <f t="shared" si="223"/>
        <v>0</v>
      </c>
      <c r="M1034" s="191">
        <f t="shared" si="224"/>
        <v>0</v>
      </c>
      <c r="N1034" s="191">
        <f t="shared" si="224"/>
        <v>0</v>
      </c>
      <c r="O1034" s="189">
        <f t="shared" si="225"/>
        <v>0</v>
      </c>
      <c r="P1034" s="191">
        <f t="shared" si="226"/>
        <v>0</v>
      </c>
      <c r="Q1034" s="191">
        <f t="shared" si="226"/>
        <v>0</v>
      </c>
      <c r="R1034" s="189">
        <f t="shared" si="227"/>
        <v>0</v>
      </c>
      <c r="S1034" s="191">
        <f t="shared" si="228"/>
        <v>0</v>
      </c>
      <c r="T1034" s="191">
        <f t="shared" si="228"/>
        <v>0</v>
      </c>
    </row>
    <row r="1035" spans="1:20" ht="12" customHeight="1" x14ac:dyDescent="0.25">
      <c r="A1035" s="170" t="s">
        <v>1652</v>
      </c>
      <c r="B1035" s="177">
        <v>512605</v>
      </c>
      <c r="C1035" s="178">
        <v>281800.75</v>
      </c>
      <c r="D1035" s="179">
        <v>0</v>
      </c>
      <c r="E1035" s="179">
        <v>0</v>
      </c>
      <c r="F1035" s="180"/>
      <c r="G1035" s="166">
        <f t="shared" si="220"/>
        <v>0</v>
      </c>
      <c r="H1035" s="166">
        <f t="shared" si="221"/>
        <v>0</v>
      </c>
      <c r="I1035" s="166">
        <f t="shared" si="222"/>
        <v>0</v>
      </c>
      <c r="J1035" s="166">
        <f t="shared" si="219"/>
        <v>0</v>
      </c>
      <c r="L1035" s="189">
        <f t="shared" si="223"/>
        <v>0</v>
      </c>
      <c r="M1035" s="191">
        <f t="shared" si="224"/>
        <v>0</v>
      </c>
      <c r="N1035" s="191">
        <f t="shared" si="224"/>
        <v>0</v>
      </c>
      <c r="O1035" s="189">
        <f t="shared" si="225"/>
        <v>0</v>
      </c>
      <c r="P1035" s="191">
        <f t="shared" si="226"/>
        <v>0</v>
      </c>
      <c r="Q1035" s="191">
        <f t="shared" si="226"/>
        <v>0</v>
      </c>
      <c r="R1035" s="189">
        <f t="shared" si="227"/>
        <v>0</v>
      </c>
      <c r="S1035" s="191">
        <f t="shared" si="228"/>
        <v>0</v>
      </c>
      <c r="T1035" s="191">
        <f t="shared" si="228"/>
        <v>0</v>
      </c>
    </row>
    <row r="1036" spans="1:20" ht="12" customHeight="1" x14ac:dyDescent="0.25">
      <c r="A1036" s="170" t="s">
        <v>1653</v>
      </c>
      <c r="B1036" s="177">
        <v>512613</v>
      </c>
      <c r="C1036" s="178">
        <v>135325.65</v>
      </c>
      <c r="D1036" s="179">
        <v>0</v>
      </c>
      <c r="E1036" s="179">
        <v>0</v>
      </c>
      <c r="F1036" s="180"/>
      <c r="G1036" s="166">
        <f t="shared" si="220"/>
        <v>0</v>
      </c>
      <c r="H1036" s="166">
        <f t="shared" si="221"/>
        <v>0</v>
      </c>
      <c r="I1036" s="166">
        <f t="shared" si="222"/>
        <v>0</v>
      </c>
      <c r="J1036" s="166">
        <f t="shared" si="219"/>
        <v>0</v>
      </c>
      <c r="L1036" s="189">
        <f t="shared" si="223"/>
        <v>0</v>
      </c>
      <c r="M1036" s="191">
        <f t="shared" si="224"/>
        <v>0</v>
      </c>
      <c r="N1036" s="191">
        <f t="shared" si="224"/>
        <v>0</v>
      </c>
      <c r="O1036" s="189">
        <f t="shared" si="225"/>
        <v>0</v>
      </c>
      <c r="P1036" s="191">
        <f t="shared" si="226"/>
        <v>0</v>
      </c>
      <c r="Q1036" s="191">
        <f t="shared" si="226"/>
        <v>0</v>
      </c>
      <c r="R1036" s="189">
        <f t="shared" si="227"/>
        <v>0</v>
      </c>
      <c r="S1036" s="191">
        <f t="shared" si="228"/>
        <v>0</v>
      </c>
      <c r="T1036" s="191">
        <f t="shared" si="228"/>
        <v>0</v>
      </c>
    </row>
    <row r="1037" spans="1:20" ht="12" customHeight="1" x14ac:dyDescent="0.25">
      <c r="A1037" s="170" t="s">
        <v>1654</v>
      </c>
      <c r="B1037" s="177">
        <v>512621</v>
      </c>
      <c r="C1037" s="178">
        <v>665010.32000000007</v>
      </c>
      <c r="D1037" s="179">
        <v>0</v>
      </c>
      <c r="E1037" s="179">
        <v>0</v>
      </c>
      <c r="F1037" s="180"/>
      <c r="G1037" s="166">
        <f t="shared" si="220"/>
        <v>0</v>
      </c>
      <c r="H1037" s="166">
        <f t="shared" si="221"/>
        <v>0</v>
      </c>
      <c r="I1037" s="166">
        <f t="shared" si="222"/>
        <v>0</v>
      </c>
      <c r="J1037" s="166">
        <f t="shared" si="219"/>
        <v>0</v>
      </c>
      <c r="L1037" s="189">
        <f t="shared" si="223"/>
        <v>0</v>
      </c>
      <c r="M1037" s="191">
        <f t="shared" si="224"/>
        <v>0</v>
      </c>
      <c r="N1037" s="191">
        <f t="shared" si="224"/>
        <v>0</v>
      </c>
      <c r="O1037" s="189">
        <f t="shared" si="225"/>
        <v>0</v>
      </c>
      <c r="P1037" s="191">
        <f t="shared" si="226"/>
        <v>0</v>
      </c>
      <c r="Q1037" s="191">
        <f t="shared" si="226"/>
        <v>0</v>
      </c>
      <c r="R1037" s="189">
        <f t="shared" si="227"/>
        <v>0</v>
      </c>
      <c r="S1037" s="191">
        <f t="shared" si="228"/>
        <v>0</v>
      </c>
      <c r="T1037" s="191">
        <f t="shared" si="228"/>
        <v>0</v>
      </c>
    </row>
    <row r="1038" spans="1:20" ht="12" customHeight="1" x14ac:dyDescent="0.25">
      <c r="A1038" s="170" t="s">
        <v>1655</v>
      </c>
      <c r="B1038" s="177">
        <v>512630</v>
      </c>
      <c r="C1038" s="178">
        <v>48114.239999999998</v>
      </c>
      <c r="D1038" s="179">
        <v>0</v>
      </c>
      <c r="E1038" s="179">
        <v>0</v>
      </c>
      <c r="F1038" s="180"/>
      <c r="G1038" s="166">
        <f t="shared" si="220"/>
        <v>0</v>
      </c>
      <c r="H1038" s="166">
        <f t="shared" si="221"/>
        <v>0</v>
      </c>
      <c r="I1038" s="166">
        <f t="shared" si="222"/>
        <v>0</v>
      </c>
      <c r="J1038" s="166">
        <f t="shared" si="219"/>
        <v>0</v>
      </c>
      <c r="L1038" s="189">
        <f t="shared" si="223"/>
        <v>0</v>
      </c>
      <c r="M1038" s="191">
        <f t="shared" si="224"/>
        <v>0</v>
      </c>
      <c r="N1038" s="191">
        <f t="shared" si="224"/>
        <v>0</v>
      </c>
      <c r="O1038" s="189">
        <f t="shared" si="225"/>
        <v>0</v>
      </c>
      <c r="P1038" s="191">
        <f t="shared" si="226"/>
        <v>0</v>
      </c>
      <c r="Q1038" s="191">
        <f t="shared" si="226"/>
        <v>0</v>
      </c>
      <c r="R1038" s="189">
        <f t="shared" si="227"/>
        <v>0</v>
      </c>
      <c r="S1038" s="191">
        <f t="shared" si="228"/>
        <v>0</v>
      </c>
      <c r="T1038" s="191">
        <f t="shared" si="228"/>
        <v>0</v>
      </c>
    </row>
    <row r="1039" spans="1:20" ht="12" customHeight="1" x14ac:dyDescent="0.25">
      <c r="A1039" s="170" t="s">
        <v>1656</v>
      </c>
      <c r="B1039" s="177">
        <v>512648</v>
      </c>
      <c r="C1039" s="178">
        <v>2390002.17</v>
      </c>
      <c r="D1039" s="179">
        <v>15.893104816720733</v>
      </c>
      <c r="E1039" s="179">
        <v>3.9872001455128383</v>
      </c>
      <c r="F1039" s="180"/>
      <c r="G1039" s="166">
        <f t="shared" si="220"/>
        <v>0</v>
      </c>
      <c r="H1039" s="166">
        <f t="shared" si="221"/>
        <v>0</v>
      </c>
      <c r="I1039" s="166">
        <f t="shared" si="222"/>
        <v>0</v>
      </c>
      <c r="J1039" s="166">
        <f t="shared" si="219"/>
        <v>0</v>
      </c>
      <c r="L1039" s="189">
        <f t="shared" si="223"/>
        <v>0</v>
      </c>
      <c r="M1039" s="191">
        <f t="shared" si="224"/>
        <v>0</v>
      </c>
      <c r="N1039" s="191">
        <f t="shared" si="224"/>
        <v>0</v>
      </c>
      <c r="O1039" s="189">
        <f t="shared" si="225"/>
        <v>0</v>
      </c>
      <c r="P1039" s="191">
        <f t="shared" si="226"/>
        <v>0</v>
      </c>
      <c r="Q1039" s="191">
        <f t="shared" si="226"/>
        <v>0</v>
      </c>
      <c r="R1039" s="189">
        <f t="shared" si="227"/>
        <v>0</v>
      </c>
      <c r="S1039" s="191">
        <f t="shared" si="228"/>
        <v>0</v>
      </c>
      <c r="T1039" s="191">
        <f t="shared" si="228"/>
        <v>0</v>
      </c>
    </row>
    <row r="1040" spans="1:20" ht="12" customHeight="1" x14ac:dyDescent="0.25">
      <c r="A1040" s="170" t="s">
        <v>1657</v>
      </c>
      <c r="B1040" s="177">
        <v>512656</v>
      </c>
      <c r="C1040" s="178">
        <v>159006.45000000001</v>
      </c>
      <c r="D1040" s="179">
        <v>0</v>
      </c>
      <c r="E1040" s="179">
        <v>2.0644445555510487</v>
      </c>
      <c r="F1040" s="180"/>
      <c r="G1040" s="166">
        <f t="shared" si="220"/>
        <v>0</v>
      </c>
      <c r="H1040" s="166">
        <f t="shared" si="221"/>
        <v>0</v>
      </c>
      <c r="I1040" s="166">
        <f t="shared" si="222"/>
        <v>0</v>
      </c>
      <c r="J1040" s="166">
        <f t="shared" si="219"/>
        <v>0</v>
      </c>
      <c r="L1040" s="189">
        <f t="shared" si="223"/>
        <v>0</v>
      </c>
      <c r="M1040" s="191">
        <f t="shared" si="224"/>
        <v>0</v>
      </c>
      <c r="N1040" s="191">
        <f t="shared" si="224"/>
        <v>0</v>
      </c>
      <c r="O1040" s="189">
        <f t="shared" si="225"/>
        <v>0</v>
      </c>
      <c r="P1040" s="191">
        <f t="shared" si="226"/>
        <v>0</v>
      </c>
      <c r="Q1040" s="191">
        <f t="shared" si="226"/>
        <v>0</v>
      </c>
      <c r="R1040" s="189">
        <f t="shared" si="227"/>
        <v>0</v>
      </c>
      <c r="S1040" s="191">
        <f t="shared" si="228"/>
        <v>0</v>
      </c>
      <c r="T1040" s="191">
        <f t="shared" si="228"/>
        <v>0</v>
      </c>
    </row>
    <row r="1041" spans="1:20" ht="12" customHeight="1" x14ac:dyDescent="0.25">
      <c r="A1041" s="170" t="s">
        <v>1658</v>
      </c>
      <c r="B1041" s="177">
        <v>512664</v>
      </c>
      <c r="C1041" s="178">
        <v>157692.85</v>
      </c>
      <c r="D1041" s="179">
        <v>1.9598161869736008</v>
      </c>
      <c r="E1041" s="179">
        <v>3.5712462549823916</v>
      </c>
      <c r="F1041" s="180"/>
      <c r="G1041" s="166">
        <f t="shared" si="220"/>
        <v>0</v>
      </c>
      <c r="H1041" s="166">
        <f t="shared" si="221"/>
        <v>0</v>
      </c>
      <c r="I1041" s="166">
        <f t="shared" si="222"/>
        <v>0</v>
      </c>
      <c r="J1041" s="166">
        <f t="shared" si="219"/>
        <v>0</v>
      </c>
      <c r="L1041" s="189">
        <f t="shared" si="223"/>
        <v>0</v>
      </c>
      <c r="M1041" s="191">
        <f t="shared" si="224"/>
        <v>0</v>
      </c>
      <c r="N1041" s="191">
        <f t="shared" si="224"/>
        <v>0</v>
      </c>
      <c r="O1041" s="189">
        <f t="shared" si="225"/>
        <v>0</v>
      </c>
      <c r="P1041" s="191">
        <f t="shared" si="226"/>
        <v>0</v>
      </c>
      <c r="Q1041" s="191">
        <f t="shared" si="226"/>
        <v>0</v>
      </c>
      <c r="R1041" s="189">
        <f t="shared" si="227"/>
        <v>0</v>
      </c>
      <c r="S1041" s="191">
        <f t="shared" si="228"/>
        <v>0</v>
      </c>
      <c r="T1041" s="191">
        <f t="shared" si="228"/>
        <v>0</v>
      </c>
    </row>
    <row r="1042" spans="1:20" ht="12" customHeight="1" x14ac:dyDescent="0.25">
      <c r="A1042" s="170" t="s">
        <v>1659</v>
      </c>
      <c r="B1042" s="177">
        <v>512672</v>
      </c>
      <c r="C1042" s="178">
        <v>58243.659999999996</v>
      </c>
      <c r="D1042" s="179">
        <v>0</v>
      </c>
      <c r="E1042" s="179">
        <v>0</v>
      </c>
      <c r="F1042" s="180"/>
      <c r="G1042" s="166">
        <f t="shared" si="220"/>
        <v>0</v>
      </c>
      <c r="H1042" s="166">
        <f t="shared" si="221"/>
        <v>0</v>
      </c>
      <c r="I1042" s="166">
        <f t="shared" si="222"/>
        <v>0</v>
      </c>
      <c r="J1042" s="166">
        <f t="shared" si="219"/>
        <v>0</v>
      </c>
      <c r="L1042" s="189">
        <f t="shared" si="223"/>
        <v>0</v>
      </c>
      <c r="M1042" s="191">
        <f t="shared" si="224"/>
        <v>0</v>
      </c>
      <c r="N1042" s="191">
        <f t="shared" si="224"/>
        <v>0</v>
      </c>
      <c r="O1042" s="189">
        <f t="shared" si="225"/>
        <v>0</v>
      </c>
      <c r="P1042" s="191">
        <f t="shared" si="226"/>
        <v>0</v>
      </c>
      <c r="Q1042" s="191">
        <f t="shared" si="226"/>
        <v>0</v>
      </c>
      <c r="R1042" s="189">
        <f t="shared" si="227"/>
        <v>0</v>
      </c>
      <c r="S1042" s="191">
        <f t="shared" si="228"/>
        <v>0</v>
      </c>
      <c r="T1042" s="191">
        <f t="shared" si="228"/>
        <v>0</v>
      </c>
    </row>
    <row r="1043" spans="1:20" ht="12" customHeight="1" x14ac:dyDescent="0.25">
      <c r="A1043" s="170" t="s">
        <v>1660</v>
      </c>
      <c r="B1043" s="177">
        <v>512681</v>
      </c>
      <c r="C1043" s="178">
        <v>2027957.9200000002</v>
      </c>
      <c r="D1043" s="179">
        <v>4.6619478179310523</v>
      </c>
      <c r="E1043" s="179">
        <v>2.2569822356077287</v>
      </c>
      <c r="F1043" s="180"/>
      <c r="G1043" s="166">
        <f t="shared" si="220"/>
        <v>0</v>
      </c>
      <c r="H1043" s="166">
        <f t="shared" si="221"/>
        <v>0</v>
      </c>
      <c r="I1043" s="166">
        <f t="shared" si="222"/>
        <v>0</v>
      </c>
      <c r="J1043" s="166">
        <f t="shared" si="219"/>
        <v>0</v>
      </c>
      <c r="L1043" s="189">
        <f t="shared" si="223"/>
        <v>0</v>
      </c>
      <c r="M1043" s="191">
        <f t="shared" si="224"/>
        <v>0</v>
      </c>
      <c r="N1043" s="191">
        <f t="shared" si="224"/>
        <v>0</v>
      </c>
      <c r="O1043" s="189">
        <f t="shared" si="225"/>
        <v>0</v>
      </c>
      <c r="P1043" s="191">
        <f t="shared" si="226"/>
        <v>0</v>
      </c>
      <c r="Q1043" s="191">
        <f t="shared" si="226"/>
        <v>0</v>
      </c>
      <c r="R1043" s="189">
        <f t="shared" si="227"/>
        <v>0</v>
      </c>
      <c r="S1043" s="191">
        <f t="shared" si="228"/>
        <v>0</v>
      </c>
      <c r="T1043" s="191">
        <f t="shared" si="228"/>
        <v>0</v>
      </c>
    </row>
    <row r="1044" spans="1:20" ht="12" customHeight="1" x14ac:dyDescent="0.25">
      <c r="A1044" s="170" t="s">
        <v>1661</v>
      </c>
      <c r="B1044" s="177">
        <v>512699</v>
      </c>
      <c r="C1044" s="178">
        <v>248422.47</v>
      </c>
      <c r="D1044" s="179">
        <v>0</v>
      </c>
      <c r="E1044" s="179">
        <v>0</v>
      </c>
      <c r="F1044" s="180"/>
      <c r="G1044" s="166">
        <f t="shared" si="220"/>
        <v>0</v>
      </c>
      <c r="H1044" s="166">
        <f t="shared" si="221"/>
        <v>0</v>
      </c>
      <c r="I1044" s="166">
        <f t="shared" si="222"/>
        <v>0</v>
      </c>
      <c r="J1044" s="166">
        <f t="shared" si="219"/>
        <v>0</v>
      </c>
      <c r="L1044" s="189">
        <f t="shared" si="223"/>
        <v>0</v>
      </c>
      <c r="M1044" s="191">
        <f t="shared" si="224"/>
        <v>0</v>
      </c>
      <c r="N1044" s="191">
        <f t="shared" si="224"/>
        <v>0</v>
      </c>
      <c r="O1044" s="189">
        <f t="shared" si="225"/>
        <v>0</v>
      </c>
      <c r="P1044" s="191">
        <f t="shared" si="226"/>
        <v>0</v>
      </c>
      <c r="Q1044" s="191">
        <f t="shared" si="226"/>
        <v>0</v>
      </c>
      <c r="R1044" s="189">
        <f t="shared" si="227"/>
        <v>0</v>
      </c>
      <c r="S1044" s="191">
        <f t="shared" si="228"/>
        <v>0</v>
      </c>
      <c r="T1044" s="191">
        <f t="shared" si="228"/>
        <v>0</v>
      </c>
    </row>
    <row r="1045" spans="1:20" ht="12" customHeight="1" x14ac:dyDescent="0.25">
      <c r="A1045" s="170" t="s">
        <v>1662</v>
      </c>
      <c r="B1045" s="177">
        <v>512702</v>
      </c>
      <c r="C1045" s="178">
        <v>347636.67</v>
      </c>
      <c r="D1045" s="179">
        <v>61.11388364179188</v>
      </c>
      <c r="E1045" s="179">
        <v>4.8051892799456395</v>
      </c>
      <c r="F1045" s="180"/>
      <c r="G1045" s="166">
        <f t="shared" si="220"/>
        <v>1</v>
      </c>
      <c r="H1045" s="166">
        <f t="shared" si="221"/>
        <v>0</v>
      </c>
      <c r="I1045" s="166">
        <f t="shared" si="222"/>
        <v>0</v>
      </c>
      <c r="J1045" s="166">
        <f t="shared" si="219"/>
        <v>1</v>
      </c>
      <c r="L1045" s="189">
        <f t="shared" si="223"/>
        <v>347636.67</v>
      </c>
      <c r="M1045" s="191">
        <f t="shared" si="224"/>
        <v>0.61113883641791877</v>
      </c>
      <c r="N1045" s="191">
        <f t="shared" si="224"/>
        <v>4.8051892799456396E-2</v>
      </c>
      <c r="O1045" s="189">
        <f t="shared" si="225"/>
        <v>0</v>
      </c>
      <c r="P1045" s="191">
        <f t="shared" si="226"/>
        <v>0</v>
      </c>
      <c r="Q1045" s="191">
        <f t="shared" si="226"/>
        <v>0</v>
      </c>
      <c r="R1045" s="189">
        <f t="shared" si="227"/>
        <v>0</v>
      </c>
      <c r="S1045" s="191">
        <f t="shared" si="228"/>
        <v>0</v>
      </c>
      <c r="T1045" s="191">
        <f t="shared" si="228"/>
        <v>0</v>
      </c>
    </row>
    <row r="1046" spans="1:20" ht="12" customHeight="1" x14ac:dyDescent="0.25">
      <c r="A1046" s="170" t="s">
        <v>1663</v>
      </c>
      <c r="B1046" s="177">
        <v>512711</v>
      </c>
      <c r="C1046" s="178">
        <v>347359.02</v>
      </c>
      <c r="D1046" s="179">
        <v>0</v>
      </c>
      <c r="E1046" s="179">
        <v>0</v>
      </c>
      <c r="F1046" s="180"/>
      <c r="G1046" s="166">
        <f t="shared" si="220"/>
        <v>0</v>
      </c>
      <c r="H1046" s="166">
        <f t="shared" si="221"/>
        <v>0</v>
      </c>
      <c r="I1046" s="166">
        <f t="shared" si="222"/>
        <v>0</v>
      </c>
      <c r="J1046" s="166">
        <f t="shared" si="219"/>
        <v>0</v>
      </c>
      <c r="L1046" s="189">
        <f t="shared" si="223"/>
        <v>0</v>
      </c>
      <c r="M1046" s="191">
        <f t="shared" si="224"/>
        <v>0</v>
      </c>
      <c r="N1046" s="191">
        <f t="shared" si="224"/>
        <v>0</v>
      </c>
      <c r="O1046" s="189">
        <f t="shared" si="225"/>
        <v>0</v>
      </c>
      <c r="P1046" s="191">
        <f t="shared" si="226"/>
        <v>0</v>
      </c>
      <c r="Q1046" s="191">
        <f t="shared" si="226"/>
        <v>0</v>
      </c>
      <c r="R1046" s="189">
        <f t="shared" si="227"/>
        <v>0</v>
      </c>
      <c r="S1046" s="191">
        <f t="shared" si="228"/>
        <v>0</v>
      </c>
      <c r="T1046" s="191">
        <f t="shared" si="228"/>
        <v>0</v>
      </c>
    </row>
    <row r="1047" spans="1:20" ht="12" customHeight="1" x14ac:dyDescent="0.25">
      <c r="A1047" s="170" t="s">
        <v>1664</v>
      </c>
      <c r="B1047" s="177">
        <v>512729</v>
      </c>
      <c r="C1047" s="178">
        <v>4790605.4200000009</v>
      </c>
      <c r="D1047" s="179">
        <v>9.7012752930922819</v>
      </c>
      <c r="E1047" s="179">
        <v>3.6180410366587861</v>
      </c>
      <c r="F1047" s="180"/>
      <c r="G1047" s="166">
        <f t="shared" si="220"/>
        <v>0</v>
      </c>
      <c r="H1047" s="166">
        <f t="shared" si="221"/>
        <v>0</v>
      </c>
      <c r="I1047" s="166">
        <f t="shared" si="222"/>
        <v>0</v>
      </c>
      <c r="J1047" s="166">
        <f t="shared" si="219"/>
        <v>0</v>
      </c>
      <c r="L1047" s="189">
        <f t="shared" si="223"/>
        <v>0</v>
      </c>
      <c r="M1047" s="191">
        <f t="shared" si="224"/>
        <v>0</v>
      </c>
      <c r="N1047" s="191">
        <f t="shared" si="224"/>
        <v>0</v>
      </c>
      <c r="O1047" s="189">
        <f t="shared" si="225"/>
        <v>0</v>
      </c>
      <c r="P1047" s="191">
        <f t="shared" si="226"/>
        <v>0</v>
      </c>
      <c r="Q1047" s="191">
        <f t="shared" si="226"/>
        <v>0</v>
      </c>
      <c r="R1047" s="189">
        <f t="shared" si="227"/>
        <v>0</v>
      </c>
      <c r="S1047" s="191">
        <f t="shared" si="228"/>
        <v>0</v>
      </c>
      <c r="T1047" s="191">
        <f t="shared" si="228"/>
        <v>0</v>
      </c>
    </row>
    <row r="1048" spans="1:20" ht="12" customHeight="1" x14ac:dyDescent="0.25">
      <c r="A1048" s="170" t="s">
        <v>1665</v>
      </c>
      <c r="B1048" s="177">
        <v>512737</v>
      </c>
      <c r="C1048" s="178">
        <v>32902.629999999997</v>
      </c>
      <c r="D1048" s="179">
        <v>0</v>
      </c>
      <c r="E1048" s="179">
        <v>0</v>
      </c>
      <c r="F1048" s="180"/>
      <c r="G1048" s="166">
        <f t="shared" si="220"/>
        <v>0</v>
      </c>
      <c r="H1048" s="166">
        <f t="shared" si="221"/>
        <v>0</v>
      </c>
      <c r="I1048" s="166">
        <f t="shared" si="222"/>
        <v>0</v>
      </c>
      <c r="J1048" s="166">
        <f t="shared" si="219"/>
        <v>0</v>
      </c>
      <c r="L1048" s="189">
        <f t="shared" si="223"/>
        <v>0</v>
      </c>
      <c r="M1048" s="191">
        <f t="shared" si="224"/>
        <v>0</v>
      </c>
      <c r="N1048" s="191">
        <f t="shared" si="224"/>
        <v>0</v>
      </c>
      <c r="O1048" s="189">
        <f t="shared" si="225"/>
        <v>0</v>
      </c>
      <c r="P1048" s="191">
        <f t="shared" si="226"/>
        <v>0</v>
      </c>
      <c r="Q1048" s="191">
        <f t="shared" si="226"/>
        <v>0</v>
      </c>
      <c r="R1048" s="189">
        <f t="shared" si="227"/>
        <v>0</v>
      </c>
      <c r="S1048" s="191">
        <f t="shared" si="228"/>
        <v>0</v>
      </c>
      <c r="T1048" s="191">
        <f t="shared" si="228"/>
        <v>0</v>
      </c>
    </row>
    <row r="1049" spans="1:20" ht="12" customHeight="1" x14ac:dyDescent="0.25">
      <c r="A1049" s="170" t="s">
        <v>1666</v>
      </c>
      <c r="B1049" s="177">
        <v>512753</v>
      </c>
      <c r="C1049" s="178">
        <v>82030.8</v>
      </c>
      <c r="D1049" s="179">
        <v>0</v>
      </c>
      <c r="E1049" s="179">
        <v>0</v>
      </c>
      <c r="F1049" s="180"/>
      <c r="G1049" s="166">
        <f t="shared" si="220"/>
        <v>0</v>
      </c>
      <c r="H1049" s="166">
        <f t="shared" si="221"/>
        <v>0</v>
      </c>
      <c r="I1049" s="166">
        <f t="shared" si="222"/>
        <v>0</v>
      </c>
      <c r="J1049" s="166">
        <f t="shared" si="219"/>
        <v>0</v>
      </c>
      <c r="L1049" s="189">
        <f t="shared" si="223"/>
        <v>0</v>
      </c>
      <c r="M1049" s="191">
        <f t="shared" si="224"/>
        <v>0</v>
      </c>
      <c r="N1049" s="191">
        <f t="shared" si="224"/>
        <v>0</v>
      </c>
      <c r="O1049" s="189">
        <f t="shared" si="225"/>
        <v>0</v>
      </c>
      <c r="P1049" s="191">
        <f t="shared" si="226"/>
        <v>0</v>
      </c>
      <c r="Q1049" s="191">
        <f t="shared" si="226"/>
        <v>0</v>
      </c>
      <c r="R1049" s="189">
        <f t="shared" si="227"/>
        <v>0</v>
      </c>
      <c r="S1049" s="191">
        <f t="shared" si="228"/>
        <v>0</v>
      </c>
      <c r="T1049" s="191">
        <f t="shared" si="228"/>
        <v>0</v>
      </c>
    </row>
    <row r="1050" spans="1:20" ht="12" customHeight="1" x14ac:dyDescent="0.25">
      <c r="A1050" s="170" t="s">
        <v>1667</v>
      </c>
      <c r="B1050" s="177">
        <v>512761</v>
      </c>
      <c r="C1050" s="178">
        <v>671762.80999999994</v>
      </c>
      <c r="D1050" s="179">
        <v>4.9016556900492905</v>
      </c>
      <c r="E1050" s="179">
        <v>10.852503132764973</v>
      </c>
      <c r="F1050" s="180"/>
      <c r="G1050" s="166">
        <f t="shared" si="220"/>
        <v>0</v>
      </c>
      <c r="H1050" s="166">
        <f t="shared" si="221"/>
        <v>0</v>
      </c>
      <c r="I1050" s="166">
        <f t="shared" si="222"/>
        <v>0</v>
      </c>
      <c r="J1050" s="166">
        <f t="shared" si="219"/>
        <v>0</v>
      </c>
      <c r="L1050" s="189">
        <f t="shared" si="223"/>
        <v>0</v>
      </c>
      <c r="M1050" s="191">
        <f t="shared" si="224"/>
        <v>0</v>
      </c>
      <c r="N1050" s="191">
        <f t="shared" si="224"/>
        <v>0</v>
      </c>
      <c r="O1050" s="189">
        <f t="shared" si="225"/>
        <v>0</v>
      </c>
      <c r="P1050" s="191">
        <f t="shared" si="226"/>
        <v>0</v>
      </c>
      <c r="Q1050" s="191">
        <f t="shared" si="226"/>
        <v>0</v>
      </c>
      <c r="R1050" s="189">
        <f t="shared" si="227"/>
        <v>0</v>
      </c>
      <c r="S1050" s="191">
        <f t="shared" si="228"/>
        <v>0</v>
      </c>
      <c r="T1050" s="191">
        <f t="shared" si="228"/>
        <v>0</v>
      </c>
    </row>
    <row r="1051" spans="1:20" ht="12" customHeight="1" x14ac:dyDescent="0.25">
      <c r="A1051" s="170" t="s">
        <v>1668</v>
      </c>
      <c r="B1051" s="177">
        <v>512788</v>
      </c>
      <c r="C1051" s="178">
        <v>54170.85</v>
      </c>
      <c r="D1051" s="179">
        <v>0</v>
      </c>
      <c r="E1051" s="179">
        <v>0</v>
      </c>
      <c r="F1051" s="180"/>
      <c r="G1051" s="166">
        <f t="shared" si="220"/>
        <v>0</v>
      </c>
      <c r="H1051" s="166">
        <f t="shared" si="221"/>
        <v>0</v>
      </c>
      <c r="I1051" s="166">
        <f t="shared" si="222"/>
        <v>0</v>
      </c>
      <c r="J1051" s="166">
        <f t="shared" si="219"/>
        <v>0</v>
      </c>
      <c r="L1051" s="189">
        <f t="shared" si="223"/>
        <v>0</v>
      </c>
      <c r="M1051" s="191">
        <f t="shared" si="224"/>
        <v>0</v>
      </c>
      <c r="N1051" s="191">
        <f t="shared" si="224"/>
        <v>0</v>
      </c>
      <c r="O1051" s="189">
        <f t="shared" si="225"/>
        <v>0</v>
      </c>
      <c r="P1051" s="191">
        <f t="shared" si="226"/>
        <v>0</v>
      </c>
      <c r="Q1051" s="191">
        <f t="shared" si="226"/>
        <v>0</v>
      </c>
      <c r="R1051" s="189">
        <f t="shared" si="227"/>
        <v>0</v>
      </c>
      <c r="S1051" s="191">
        <f t="shared" si="228"/>
        <v>0</v>
      </c>
      <c r="T1051" s="191">
        <f t="shared" si="228"/>
        <v>0</v>
      </c>
    </row>
    <row r="1052" spans="1:20" ht="12" customHeight="1" x14ac:dyDescent="0.25">
      <c r="A1052" s="170" t="s">
        <v>1669</v>
      </c>
      <c r="B1052" s="177">
        <v>512796</v>
      </c>
      <c r="C1052" s="178">
        <v>105638.96</v>
      </c>
      <c r="D1052" s="179">
        <v>0</v>
      </c>
      <c r="E1052" s="179">
        <v>0</v>
      </c>
      <c r="F1052" s="180"/>
      <c r="G1052" s="166">
        <f t="shared" si="220"/>
        <v>0</v>
      </c>
      <c r="H1052" s="166">
        <f t="shared" si="221"/>
        <v>0</v>
      </c>
      <c r="I1052" s="166">
        <f t="shared" si="222"/>
        <v>0</v>
      </c>
      <c r="J1052" s="166">
        <f t="shared" si="219"/>
        <v>0</v>
      </c>
      <c r="L1052" s="189">
        <f t="shared" si="223"/>
        <v>0</v>
      </c>
      <c r="M1052" s="191">
        <f t="shared" si="224"/>
        <v>0</v>
      </c>
      <c r="N1052" s="191">
        <f t="shared" si="224"/>
        <v>0</v>
      </c>
      <c r="O1052" s="189">
        <f t="shared" si="225"/>
        <v>0</v>
      </c>
      <c r="P1052" s="191">
        <f t="shared" si="226"/>
        <v>0</v>
      </c>
      <c r="Q1052" s="191">
        <f t="shared" si="226"/>
        <v>0</v>
      </c>
      <c r="R1052" s="189">
        <f t="shared" si="227"/>
        <v>0</v>
      </c>
      <c r="S1052" s="191">
        <f t="shared" si="228"/>
        <v>0</v>
      </c>
      <c r="T1052" s="191">
        <f t="shared" si="228"/>
        <v>0</v>
      </c>
    </row>
    <row r="1053" spans="1:20" ht="12" customHeight="1" x14ac:dyDescent="0.25">
      <c r="A1053" s="170" t="s">
        <v>1670</v>
      </c>
      <c r="B1053" s="177">
        <v>512818</v>
      </c>
      <c r="C1053" s="178">
        <v>28591.71</v>
      </c>
      <c r="D1053" s="179">
        <v>0</v>
      </c>
      <c r="E1053" s="179">
        <v>0</v>
      </c>
      <c r="F1053" s="180"/>
      <c r="G1053" s="166">
        <f t="shared" si="220"/>
        <v>0</v>
      </c>
      <c r="H1053" s="166">
        <f t="shared" si="221"/>
        <v>0</v>
      </c>
      <c r="I1053" s="166">
        <f t="shared" si="222"/>
        <v>0</v>
      </c>
      <c r="J1053" s="166">
        <f t="shared" si="219"/>
        <v>0</v>
      </c>
      <c r="L1053" s="189">
        <f t="shared" si="223"/>
        <v>0</v>
      </c>
      <c r="M1053" s="191">
        <f t="shared" si="224"/>
        <v>0</v>
      </c>
      <c r="N1053" s="191">
        <f t="shared" si="224"/>
        <v>0</v>
      </c>
      <c r="O1053" s="189">
        <f t="shared" si="225"/>
        <v>0</v>
      </c>
      <c r="P1053" s="191">
        <f t="shared" si="226"/>
        <v>0</v>
      </c>
      <c r="Q1053" s="191">
        <f t="shared" si="226"/>
        <v>0</v>
      </c>
      <c r="R1053" s="189">
        <f t="shared" si="227"/>
        <v>0</v>
      </c>
      <c r="S1053" s="191">
        <f t="shared" si="228"/>
        <v>0</v>
      </c>
      <c r="T1053" s="191">
        <f t="shared" si="228"/>
        <v>0</v>
      </c>
    </row>
    <row r="1054" spans="1:20" ht="12" customHeight="1" x14ac:dyDescent="0.25">
      <c r="A1054" s="170" t="s">
        <v>1671</v>
      </c>
      <c r="B1054" s="177">
        <v>512834</v>
      </c>
      <c r="C1054" s="178">
        <v>512055.06999999995</v>
      </c>
      <c r="D1054" s="179">
        <v>0</v>
      </c>
      <c r="E1054" s="179">
        <v>0</v>
      </c>
      <c r="F1054" s="180"/>
      <c r="G1054" s="166">
        <f t="shared" si="220"/>
        <v>0</v>
      </c>
      <c r="H1054" s="166">
        <f t="shared" si="221"/>
        <v>0</v>
      </c>
      <c r="I1054" s="166">
        <f t="shared" si="222"/>
        <v>0</v>
      </c>
      <c r="J1054" s="166">
        <f t="shared" si="219"/>
        <v>0</v>
      </c>
      <c r="L1054" s="189">
        <f t="shared" si="223"/>
        <v>0</v>
      </c>
      <c r="M1054" s="191">
        <f t="shared" si="224"/>
        <v>0</v>
      </c>
      <c r="N1054" s="191">
        <f t="shared" si="224"/>
        <v>0</v>
      </c>
      <c r="O1054" s="189">
        <f t="shared" si="225"/>
        <v>0</v>
      </c>
      <c r="P1054" s="191">
        <f t="shared" si="226"/>
        <v>0</v>
      </c>
      <c r="Q1054" s="191">
        <f t="shared" si="226"/>
        <v>0</v>
      </c>
      <c r="R1054" s="189">
        <f t="shared" si="227"/>
        <v>0</v>
      </c>
      <c r="S1054" s="191">
        <f t="shared" si="228"/>
        <v>0</v>
      </c>
      <c r="T1054" s="191">
        <f t="shared" si="228"/>
        <v>0</v>
      </c>
    </row>
    <row r="1055" spans="1:20" ht="12" customHeight="1" x14ac:dyDescent="0.25">
      <c r="A1055" s="170" t="s">
        <v>1672</v>
      </c>
      <c r="B1055" s="177">
        <v>512842</v>
      </c>
      <c r="C1055" s="178">
        <v>23790245.870000001</v>
      </c>
      <c r="D1055" s="179">
        <v>33.941137952602418</v>
      </c>
      <c r="E1055" s="179">
        <v>2.0859922285452193</v>
      </c>
      <c r="F1055" s="180"/>
      <c r="G1055" s="166">
        <f t="shared" si="220"/>
        <v>0</v>
      </c>
      <c r="H1055" s="166">
        <f t="shared" si="221"/>
        <v>0</v>
      </c>
      <c r="I1055" s="166">
        <f t="shared" si="222"/>
        <v>0</v>
      </c>
      <c r="J1055" s="166">
        <f t="shared" si="219"/>
        <v>0</v>
      </c>
      <c r="L1055" s="189">
        <f t="shared" si="223"/>
        <v>0</v>
      </c>
      <c r="M1055" s="191">
        <f t="shared" si="224"/>
        <v>0</v>
      </c>
      <c r="N1055" s="191">
        <f t="shared" si="224"/>
        <v>0</v>
      </c>
      <c r="O1055" s="189">
        <f t="shared" si="225"/>
        <v>0</v>
      </c>
      <c r="P1055" s="191">
        <f t="shared" si="226"/>
        <v>0</v>
      </c>
      <c r="Q1055" s="191">
        <f t="shared" si="226"/>
        <v>0</v>
      </c>
      <c r="R1055" s="189">
        <f t="shared" si="227"/>
        <v>0</v>
      </c>
      <c r="S1055" s="191">
        <f t="shared" si="228"/>
        <v>0</v>
      </c>
      <c r="T1055" s="191">
        <f t="shared" si="228"/>
        <v>0</v>
      </c>
    </row>
    <row r="1056" spans="1:20" ht="12" customHeight="1" x14ac:dyDescent="0.25">
      <c r="A1056" s="170" t="s">
        <v>1673</v>
      </c>
      <c r="B1056" s="177">
        <v>512851</v>
      </c>
      <c r="C1056" s="178">
        <v>3290337.19</v>
      </c>
      <c r="D1056" s="179">
        <v>0</v>
      </c>
      <c r="E1056" s="179">
        <v>0.77622196526307996</v>
      </c>
      <c r="F1056" s="180"/>
      <c r="G1056" s="166">
        <f t="shared" si="220"/>
        <v>0</v>
      </c>
      <c r="H1056" s="166">
        <f t="shared" si="221"/>
        <v>0</v>
      </c>
      <c r="I1056" s="166">
        <f t="shared" si="222"/>
        <v>0</v>
      </c>
      <c r="J1056" s="166">
        <f t="shared" si="219"/>
        <v>0</v>
      </c>
      <c r="L1056" s="189">
        <f t="shared" si="223"/>
        <v>0</v>
      </c>
      <c r="M1056" s="191">
        <f t="shared" si="224"/>
        <v>0</v>
      </c>
      <c r="N1056" s="191">
        <f t="shared" si="224"/>
        <v>0</v>
      </c>
      <c r="O1056" s="189">
        <f t="shared" si="225"/>
        <v>0</v>
      </c>
      <c r="P1056" s="191">
        <f t="shared" si="226"/>
        <v>0</v>
      </c>
      <c r="Q1056" s="191">
        <f t="shared" si="226"/>
        <v>0</v>
      </c>
      <c r="R1056" s="189">
        <f t="shared" si="227"/>
        <v>0</v>
      </c>
      <c r="S1056" s="191">
        <f t="shared" si="228"/>
        <v>0</v>
      </c>
      <c r="T1056" s="191">
        <f t="shared" si="228"/>
        <v>0</v>
      </c>
    </row>
    <row r="1057" spans="1:20" ht="12" customHeight="1" x14ac:dyDescent="0.25">
      <c r="A1057" s="170" t="s">
        <v>1674</v>
      </c>
      <c r="B1057" s="177">
        <v>512885</v>
      </c>
      <c r="C1057" s="178">
        <v>1090501.29</v>
      </c>
      <c r="D1057" s="179">
        <v>3.9689086475083402</v>
      </c>
      <c r="E1057" s="179">
        <v>0.58434410471903242</v>
      </c>
      <c r="F1057" s="180"/>
      <c r="G1057" s="166">
        <f t="shared" si="220"/>
        <v>0</v>
      </c>
      <c r="H1057" s="166">
        <f t="shared" si="221"/>
        <v>0</v>
      </c>
      <c r="I1057" s="166">
        <f t="shared" si="222"/>
        <v>0</v>
      </c>
      <c r="J1057" s="166">
        <f t="shared" si="219"/>
        <v>0</v>
      </c>
      <c r="L1057" s="189">
        <f t="shared" si="223"/>
        <v>0</v>
      </c>
      <c r="M1057" s="191">
        <f t="shared" si="224"/>
        <v>0</v>
      </c>
      <c r="N1057" s="191">
        <f t="shared" si="224"/>
        <v>0</v>
      </c>
      <c r="O1057" s="189">
        <f t="shared" si="225"/>
        <v>0</v>
      </c>
      <c r="P1057" s="191">
        <f t="shared" si="226"/>
        <v>0</v>
      </c>
      <c r="Q1057" s="191">
        <f t="shared" si="226"/>
        <v>0</v>
      </c>
      <c r="R1057" s="189">
        <f t="shared" si="227"/>
        <v>0</v>
      </c>
      <c r="S1057" s="191">
        <f t="shared" si="228"/>
        <v>0</v>
      </c>
      <c r="T1057" s="191">
        <f t="shared" si="228"/>
        <v>0</v>
      </c>
    </row>
    <row r="1058" spans="1:20" ht="12" customHeight="1" x14ac:dyDescent="0.25">
      <c r="A1058" s="170" t="s">
        <v>1675</v>
      </c>
      <c r="B1058" s="177">
        <v>512915</v>
      </c>
      <c r="C1058" s="178">
        <v>849855.44</v>
      </c>
      <c r="D1058" s="179">
        <v>10.6841700042539</v>
      </c>
      <c r="E1058" s="179">
        <v>10.506270336988136</v>
      </c>
      <c r="F1058" s="180"/>
      <c r="G1058" s="166">
        <f t="shared" si="220"/>
        <v>0</v>
      </c>
      <c r="H1058" s="166">
        <f t="shared" si="221"/>
        <v>0</v>
      </c>
      <c r="I1058" s="166">
        <f t="shared" si="222"/>
        <v>0</v>
      </c>
      <c r="J1058" s="166">
        <f t="shared" si="219"/>
        <v>0</v>
      </c>
      <c r="L1058" s="189">
        <f t="shared" si="223"/>
        <v>0</v>
      </c>
      <c r="M1058" s="191">
        <f t="shared" si="224"/>
        <v>0</v>
      </c>
      <c r="N1058" s="191">
        <f t="shared" si="224"/>
        <v>0</v>
      </c>
      <c r="O1058" s="189">
        <f t="shared" si="225"/>
        <v>0</v>
      </c>
      <c r="P1058" s="191">
        <f t="shared" si="226"/>
        <v>0</v>
      </c>
      <c r="Q1058" s="191">
        <f t="shared" si="226"/>
        <v>0</v>
      </c>
      <c r="R1058" s="189">
        <f t="shared" si="227"/>
        <v>0</v>
      </c>
      <c r="S1058" s="191">
        <f t="shared" si="228"/>
        <v>0</v>
      </c>
      <c r="T1058" s="191">
        <f t="shared" si="228"/>
        <v>0</v>
      </c>
    </row>
    <row r="1059" spans="1:20" ht="12" customHeight="1" x14ac:dyDescent="0.25">
      <c r="A1059" s="170" t="s">
        <v>1676</v>
      </c>
      <c r="B1059" s="177">
        <v>512931</v>
      </c>
      <c r="C1059" s="178">
        <v>245762.14</v>
      </c>
      <c r="D1059" s="179">
        <v>0</v>
      </c>
      <c r="E1059" s="179">
        <v>0</v>
      </c>
      <c r="F1059" s="180"/>
      <c r="G1059" s="166">
        <f t="shared" si="220"/>
        <v>0</v>
      </c>
      <c r="H1059" s="166">
        <f t="shared" si="221"/>
        <v>0</v>
      </c>
      <c r="I1059" s="166">
        <f t="shared" si="222"/>
        <v>0</v>
      </c>
      <c r="J1059" s="166">
        <f t="shared" si="219"/>
        <v>0</v>
      </c>
      <c r="L1059" s="189">
        <f t="shared" si="223"/>
        <v>0</v>
      </c>
      <c r="M1059" s="191">
        <f t="shared" si="224"/>
        <v>0</v>
      </c>
      <c r="N1059" s="191">
        <f t="shared" si="224"/>
        <v>0</v>
      </c>
      <c r="O1059" s="189">
        <f t="shared" si="225"/>
        <v>0</v>
      </c>
      <c r="P1059" s="191">
        <f t="shared" si="226"/>
        <v>0</v>
      </c>
      <c r="Q1059" s="191">
        <f t="shared" si="226"/>
        <v>0</v>
      </c>
      <c r="R1059" s="189">
        <f t="shared" si="227"/>
        <v>0</v>
      </c>
      <c r="S1059" s="191">
        <f t="shared" si="228"/>
        <v>0</v>
      </c>
      <c r="T1059" s="191">
        <f t="shared" si="228"/>
        <v>0</v>
      </c>
    </row>
    <row r="1060" spans="1:20" ht="12" customHeight="1" x14ac:dyDescent="0.25">
      <c r="A1060" s="170" t="s">
        <v>1677</v>
      </c>
      <c r="B1060" s="177">
        <v>512940</v>
      </c>
      <c r="C1060" s="178">
        <v>748425.13</v>
      </c>
      <c r="D1060" s="179">
        <v>37.210828289531115</v>
      </c>
      <c r="E1060" s="179">
        <v>5.1019291669161353</v>
      </c>
      <c r="F1060" s="180"/>
      <c r="G1060" s="166">
        <f t="shared" si="220"/>
        <v>0</v>
      </c>
      <c r="H1060" s="166">
        <f t="shared" si="221"/>
        <v>0</v>
      </c>
      <c r="I1060" s="166">
        <f t="shared" si="222"/>
        <v>0</v>
      </c>
      <c r="J1060" s="166">
        <f t="shared" si="219"/>
        <v>0</v>
      </c>
      <c r="L1060" s="189">
        <f t="shared" si="223"/>
        <v>0</v>
      </c>
      <c r="M1060" s="191">
        <f t="shared" si="224"/>
        <v>0</v>
      </c>
      <c r="N1060" s="191">
        <f t="shared" si="224"/>
        <v>0</v>
      </c>
      <c r="O1060" s="189">
        <f t="shared" si="225"/>
        <v>0</v>
      </c>
      <c r="P1060" s="191">
        <f t="shared" si="226"/>
        <v>0</v>
      </c>
      <c r="Q1060" s="191">
        <f t="shared" si="226"/>
        <v>0</v>
      </c>
      <c r="R1060" s="189">
        <f t="shared" si="227"/>
        <v>0</v>
      </c>
      <c r="S1060" s="191">
        <f t="shared" si="228"/>
        <v>0</v>
      </c>
      <c r="T1060" s="191">
        <f t="shared" si="228"/>
        <v>0</v>
      </c>
    </row>
    <row r="1061" spans="1:20" ht="12" customHeight="1" x14ac:dyDescent="0.25">
      <c r="A1061" s="170" t="s">
        <v>1678</v>
      </c>
      <c r="B1061" s="177">
        <v>512958</v>
      </c>
      <c r="C1061" s="178">
        <v>267535.7</v>
      </c>
      <c r="D1061" s="179">
        <v>63.468165183188631</v>
      </c>
      <c r="E1061" s="179">
        <v>14.930175673751203</v>
      </c>
      <c r="F1061" s="180"/>
      <c r="G1061" s="166">
        <f t="shared" si="220"/>
        <v>1</v>
      </c>
      <c r="H1061" s="166">
        <f t="shared" si="221"/>
        <v>0</v>
      </c>
      <c r="I1061" s="166">
        <f t="shared" si="222"/>
        <v>0</v>
      </c>
      <c r="J1061" s="166">
        <f t="shared" si="219"/>
        <v>1</v>
      </c>
      <c r="L1061" s="189">
        <f t="shared" si="223"/>
        <v>267535.7</v>
      </c>
      <c r="M1061" s="191">
        <f t="shared" si="224"/>
        <v>0.6346816518318863</v>
      </c>
      <c r="N1061" s="191">
        <f t="shared" si="224"/>
        <v>0.14930175673751203</v>
      </c>
      <c r="O1061" s="189">
        <f t="shared" si="225"/>
        <v>0</v>
      </c>
      <c r="P1061" s="191">
        <f t="shared" si="226"/>
        <v>0</v>
      </c>
      <c r="Q1061" s="191">
        <f t="shared" si="226"/>
        <v>0</v>
      </c>
      <c r="R1061" s="189">
        <f t="shared" si="227"/>
        <v>0</v>
      </c>
      <c r="S1061" s="191">
        <f t="shared" si="228"/>
        <v>0</v>
      </c>
      <c r="T1061" s="191">
        <f t="shared" si="228"/>
        <v>0</v>
      </c>
    </row>
    <row r="1062" spans="1:20" ht="12" customHeight="1" x14ac:dyDescent="0.25">
      <c r="A1062" s="170" t="s">
        <v>1679</v>
      </c>
      <c r="B1062" s="177">
        <v>512966</v>
      </c>
      <c r="C1062" s="178">
        <v>959191.13</v>
      </c>
      <c r="D1062" s="179">
        <v>3.6528486246531537</v>
      </c>
      <c r="E1062" s="179">
        <v>5.1775280699270017</v>
      </c>
      <c r="F1062" s="180"/>
      <c r="G1062" s="166">
        <f t="shared" si="220"/>
        <v>0</v>
      </c>
      <c r="H1062" s="166">
        <f t="shared" si="221"/>
        <v>0</v>
      </c>
      <c r="I1062" s="166">
        <f t="shared" si="222"/>
        <v>0</v>
      </c>
      <c r="J1062" s="166">
        <f t="shared" si="219"/>
        <v>0</v>
      </c>
      <c r="L1062" s="189">
        <f t="shared" si="223"/>
        <v>0</v>
      </c>
      <c r="M1062" s="191">
        <f t="shared" si="224"/>
        <v>0</v>
      </c>
      <c r="N1062" s="191">
        <f t="shared" si="224"/>
        <v>0</v>
      </c>
      <c r="O1062" s="189">
        <f t="shared" si="225"/>
        <v>0</v>
      </c>
      <c r="P1062" s="191">
        <f t="shared" si="226"/>
        <v>0</v>
      </c>
      <c r="Q1062" s="191">
        <f t="shared" si="226"/>
        <v>0</v>
      </c>
      <c r="R1062" s="189">
        <f t="shared" si="227"/>
        <v>0</v>
      </c>
      <c r="S1062" s="191">
        <f t="shared" si="228"/>
        <v>0</v>
      </c>
      <c r="T1062" s="191">
        <f t="shared" si="228"/>
        <v>0</v>
      </c>
    </row>
    <row r="1063" spans="1:20" ht="12" customHeight="1" x14ac:dyDescent="0.25">
      <c r="A1063" s="170" t="s">
        <v>1680</v>
      </c>
      <c r="B1063" s="177">
        <v>513008</v>
      </c>
      <c r="C1063" s="178">
        <v>1042747.9099999999</v>
      </c>
      <c r="D1063" s="179">
        <v>28.969403544524951</v>
      </c>
      <c r="E1063" s="179">
        <v>4.1650527019517121</v>
      </c>
      <c r="F1063" s="180"/>
      <c r="G1063" s="166">
        <f t="shared" si="220"/>
        <v>0</v>
      </c>
      <c r="H1063" s="166">
        <f t="shared" si="221"/>
        <v>0</v>
      </c>
      <c r="I1063" s="166">
        <f t="shared" si="222"/>
        <v>0</v>
      </c>
      <c r="J1063" s="166">
        <f t="shared" si="219"/>
        <v>0</v>
      </c>
      <c r="L1063" s="189">
        <f t="shared" si="223"/>
        <v>0</v>
      </c>
      <c r="M1063" s="191">
        <f t="shared" si="224"/>
        <v>0</v>
      </c>
      <c r="N1063" s="191">
        <f t="shared" si="224"/>
        <v>0</v>
      </c>
      <c r="O1063" s="189">
        <f t="shared" si="225"/>
        <v>0</v>
      </c>
      <c r="P1063" s="191">
        <f t="shared" si="226"/>
        <v>0</v>
      </c>
      <c r="Q1063" s="191">
        <f t="shared" si="226"/>
        <v>0</v>
      </c>
      <c r="R1063" s="189">
        <f t="shared" si="227"/>
        <v>0</v>
      </c>
      <c r="S1063" s="191">
        <f t="shared" si="228"/>
        <v>0</v>
      </c>
      <c r="T1063" s="191">
        <f t="shared" si="228"/>
        <v>0</v>
      </c>
    </row>
    <row r="1064" spans="1:20" ht="12" customHeight="1" x14ac:dyDescent="0.25">
      <c r="A1064" s="170" t="s">
        <v>1681</v>
      </c>
      <c r="B1064" s="177">
        <v>513016</v>
      </c>
      <c r="C1064" s="178">
        <v>13983282.049999999</v>
      </c>
      <c r="D1064" s="179">
        <v>0</v>
      </c>
      <c r="E1064" s="179">
        <v>11.181850973248446</v>
      </c>
      <c r="F1064" s="180"/>
      <c r="G1064" s="166">
        <f t="shared" si="220"/>
        <v>0</v>
      </c>
      <c r="H1064" s="166">
        <f t="shared" si="221"/>
        <v>0</v>
      </c>
      <c r="I1064" s="166">
        <f t="shared" si="222"/>
        <v>0</v>
      </c>
      <c r="J1064" s="166">
        <f t="shared" si="219"/>
        <v>0</v>
      </c>
      <c r="L1064" s="189">
        <f t="shared" si="223"/>
        <v>0</v>
      </c>
      <c r="M1064" s="191">
        <f t="shared" si="224"/>
        <v>0</v>
      </c>
      <c r="N1064" s="191">
        <f t="shared" si="224"/>
        <v>0</v>
      </c>
      <c r="O1064" s="189">
        <f t="shared" si="225"/>
        <v>0</v>
      </c>
      <c r="P1064" s="191">
        <f t="shared" si="226"/>
        <v>0</v>
      </c>
      <c r="Q1064" s="191">
        <f t="shared" si="226"/>
        <v>0</v>
      </c>
      <c r="R1064" s="189">
        <f t="shared" si="227"/>
        <v>0</v>
      </c>
      <c r="S1064" s="191">
        <f t="shared" si="228"/>
        <v>0</v>
      </c>
      <c r="T1064" s="191">
        <f t="shared" si="228"/>
        <v>0</v>
      </c>
    </row>
    <row r="1065" spans="1:20" ht="12" customHeight="1" x14ac:dyDescent="0.25">
      <c r="A1065" s="170" t="s">
        <v>1682</v>
      </c>
      <c r="B1065" s="177">
        <v>513024</v>
      </c>
      <c r="C1065" s="178">
        <v>379524.66</v>
      </c>
      <c r="D1065" s="179">
        <v>27.205507541986869</v>
      </c>
      <c r="E1065" s="179">
        <v>5.3835157905154309</v>
      </c>
      <c r="F1065" s="180"/>
      <c r="G1065" s="166">
        <f t="shared" si="220"/>
        <v>0</v>
      </c>
      <c r="H1065" s="166">
        <f t="shared" si="221"/>
        <v>0</v>
      </c>
      <c r="I1065" s="166">
        <f t="shared" si="222"/>
        <v>0</v>
      </c>
      <c r="J1065" s="166">
        <f t="shared" si="219"/>
        <v>0</v>
      </c>
      <c r="L1065" s="189">
        <f t="shared" si="223"/>
        <v>0</v>
      </c>
      <c r="M1065" s="191">
        <f t="shared" si="224"/>
        <v>0</v>
      </c>
      <c r="N1065" s="191">
        <f t="shared" si="224"/>
        <v>0</v>
      </c>
      <c r="O1065" s="189">
        <f t="shared" si="225"/>
        <v>0</v>
      </c>
      <c r="P1065" s="191">
        <f t="shared" si="226"/>
        <v>0</v>
      </c>
      <c r="Q1065" s="191">
        <f t="shared" si="226"/>
        <v>0</v>
      </c>
      <c r="R1065" s="189">
        <f t="shared" si="227"/>
        <v>0</v>
      </c>
      <c r="S1065" s="191">
        <f t="shared" si="228"/>
        <v>0</v>
      </c>
      <c r="T1065" s="191">
        <f t="shared" si="228"/>
        <v>0</v>
      </c>
    </row>
    <row r="1066" spans="1:20" ht="12" customHeight="1" x14ac:dyDescent="0.25">
      <c r="A1066" s="170" t="s">
        <v>1683</v>
      </c>
      <c r="B1066" s="177">
        <v>513083</v>
      </c>
      <c r="C1066" s="178">
        <v>535172.36</v>
      </c>
      <c r="D1066" s="179">
        <v>0</v>
      </c>
      <c r="E1066" s="179">
        <v>17.224938522609801</v>
      </c>
      <c r="F1066" s="180"/>
      <c r="G1066" s="166">
        <f t="shared" si="220"/>
        <v>0</v>
      </c>
      <c r="H1066" s="166">
        <f t="shared" si="221"/>
        <v>0</v>
      </c>
      <c r="I1066" s="166">
        <f t="shared" si="222"/>
        <v>0</v>
      </c>
      <c r="J1066" s="166">
        <f t="shared" si="219"/>
        <v>0</v>
      </c>
      <c r="L1066" s="189">
        <f t="shared" si="223"/>
        <v>0</v>
      </c>
      <c r="M1066" s="191">
        <f t="shared" si="224"/>
        <v>0</v>
      </c>
      <c r="N1066" s="191">
        <f t="shared" si="224"/>
        <v>0</v>
      </c>
      <c r="O1066" s="189">
        <f t="shared" si="225"/>
        <v>0</v>
      </c>
      <c r="P1066" s="191">
        <f t="shared" si="226"/>
        <v>0</v>
      </c>
      <c r="Q1066" s="191">
        <f t="shared" si="226"/>
        <v>0</v>
      </c>
      <c r="R1066" s="189">
        <f t="shared" si="227"/>
        <v>0</v>
      </c>
      <c r="S1066" s="191">
        <f t="shared" si="228"/>
        <v>0</v>
      </c>
      <c r="T1066" s="191">
        <f t="shared" si="228"/>
        <v>0</v>
      </c>
    </row>
    <row r="1067" spans="1:20" ht="12" customHeight="1" x14ac:dyDescent="0.25">
      <c r="A1067" s="170" t="s">
        <v>1684</v>
      </c>
      <c r="B1067" s="177">
        <v>513091</v>
      </c>
      <c r="C1067" s="178">
        <v>390793.52</v>
      </c>
      <c r="D1067" s="179">
        <v>37.71568167251084</v>
      </c>
      <c r="E1067" s="179">
        <v>5.9074009210797547</v>
      </c>
      <c r="F1067" s="180"/>
      <c r="G1067" s="166">
        <f t="shared" si="220"/>
        <v>0</v>
      </c>
      <c r="H1067" s="166">
        <f t="shared" si="221"/>
        <v>0</v>
      </c>
      <c r="I1067" s="166">
        <f t="shared" si="222"/>
        <v>0</v>
      </c>
      <c r="J1067" s="166">
        <f t="shared" si="219"/>
        <v>0</v>
      </c>
      <c r="L1067" s="189">
        <f t="shared" si="223"/>
        <v>0</v>
      </c>
      <c r="M1067" s="191">
        <f t="shared" si="224"/>
        <v>0</v>
      </c>
      <c r="N1067" s="191">
        <f t="shared" si="224"/>
        <v>0</v>
      </c>
      <c r="O1067" s="189">
        <f t="shared" si="225"/>
        <v>0</v>
      </c>
      <c r="P1067" s="191">
        <f t="shared" si="226"/>
        <v>0</v>
      </c>
      <c r="Q1067" s="191">
        <f t="shared" si="226"/>
        <v>0</v>
      </c>
      <c r="R1067" s="189">
        <f t="shared" si="227"/>
        <v>0</v>
      </c>
      <c r="S1067" s="191">
        <f t="shared" si="228"/>
        <v>0</v>
      </c>
      <c r="T1067" s="191">
        <f t="shared" si="228"/>
        <v>0</v>
      </c>
    </row>
    <row r="1068" spans="1:20" ht="12" customHeight="1" x14ac:dyDescent="0.25">
      <c r="A1068" s="170" t="s">
        <v>1685</v>
      </c>
      <c r="B1068" s="177">
        <v>513121</v>
      </c>
      <c r="C1068" s="178">
        <v>326801.86</v>
      </c>
      <c r="D1068" s="179">
        <v>25.385167636438787</v>
      </c>
      <c r="E1068" s="179">
        <v>17.812101803826945</v>
      </c>
      <c r="F1068" s="180"/>
      <c r="G1068" s="166">
        <f t="shared" si="220"/>
        <v>0</v>
      </c>
      <c r="H1068" s="166">
        <f t="shared" si="221"/>
        <v>0</v>
      </c>
      <c r="I1068" s="166">
        <f t="shared" si="222"/>
        <v>0</v>
      </c>
      <c r="J1068" s="166">
        <f t="shared" si="219"/>
        <v>0</v>
      </c>
      <c r="L1068" s="189">
        <f t="shared" si="223"/>
        <v>0</v>
      </c>
      <c r="M1068" s="191">
        <f t="shared" si="224"/>
        <v>0</v>
      </c>
      <c r="N1068" s="191">
        <f t="shared" si="224"/>
        <v>0</v>
      </c>
      <c r="O1068" s="189">
        <f t="shared" si="225"/>
        <v>0</v>
      </c>
      <c r="P1068" s="191">
        <f t="shared" si="226"/>
        <v>0</v>
      </c>
      <c r="Q1068" s="191">
        <f t="shared" si="226"/>
        <v>0</v>
      </c>
      <c r="R1068" s="189">
        <f t="shared" si="227"/>
        <v>0</v>
      </c>
      <c r="S1068" s="191">
        <f t="shared" si="228"/>
        <v>0</v>
      </c>
      <c r="T1068" s="191">
        <f t="shared" si="228"/>
        <v>0</v>
      </c>
    </row>
    <row r="1069" spans="1:20" ht="12" customHeight="1" x14ac:dyDescent="0.25">
      <c r="A1069" s="170" t="s">
        <v>1686</v>
      </c>
      <c r="B1069" s="177">
        <v>513156</v>
      </c>
      <c r="C1069" s="178">
        <v>3320514.29</v>
      </c>
      <c r="D1069" s="179">
        <v>16.037554833109905</v>
      </c>
      <c r="E1069" s="179">
        <v>10.047706796648056</v>
      </c>
      <c r="F1069" s="180"/>
      <c r="G1069" s="166">
        <f t="shared" si="220"/>
        <v>0</v>
      </c>
      <c r="H1069" s="166">
        <f t="shared" si="221"/>
        <v>0</v>
      </c>
      <c r="I1069" s="166">
        <f t="shared" si="222"/>
        <v>0</v>
      </c>
      <c r="J1069" s="166">
        <f t="shared" si="219"/>
        <v>0</v>
      </c>
      <c r="L1069" s="189">
        <f t="shared" si="223"/>
        <v>0</v>
      </c>
      <c r="M1069" s="191">
        <f t="shared" si="224"/>
        <v>0</v>
      </c>
      <c r="N1069" s="191">
        <f t="shared" si="224"/>
        <v>0</v>
      </c>
      <c r="O1069" s="189">
        <f t="shared" si="225"/>
        <v>0</v>
      </c>
      <c r="P1069" s="191">
        <f t="shared" si="226"/>
        <v>0</v>
      </c>
      <c r="Q1069" s="191">
        <f t="shared" si="226"/>
        <v>0</v>
      </c>
      <c r="R1069" s="189">
        <f t="shared" si="227"/>
        <v>0</v>
      </c>
      <c r="S1069" s="191">
        <f t="shared" si="228"/>
        <v>0</v>
      </c>
      <c r="T1069" s="191">
        <f t="shared" si="228"/>
        <v>0</v>
      </c>
    </row>
    <row r="1070" spans="1:20" ht="12" customHeight="1" x14ac:dyDescent="0.25">
      <c r="A1070" s="170" t="s">
        <v>1687</v>
      </c>
      <c r="B1070" s="177">
        <v>513172</v>
      </c>
      <c r="C1070" s="178">
        <v>610407.30000000005</v>
      </c>
      <c r="D1070" s="179">
        <v>30.515516442873459</v>
      </c>
      <c r="E1070" s="179">
        <v>12.488417160148641</v>
      </c>
      <c r="F1070" s="180"/>
      <c r="G1070" s="166">
        <f t="shared" si="220"/>
        <v>0</v>
      </c>
      <c r="H1070" s="166">
        <f t="shared" si="221"/>
        <v>0</v>
      </c>
      <c r="I1070" s="166">
        <f t="shared" si="222"/>
        <v>0</v>
      </c>
      <c r="J1070" s="166">
        <f t="shared" si="219"/>
        <v>0</v>
      </c>
      <c r="L1070" s="189">
        <f t="shared" si="223"/>
        <v>0</v>
      </c>
      <c r="M1070" s="191">
        <f t="shared" si="224"/>
        <v>0</v>
      </c>
      <c r="N1070" s="191">
        <f t="shared" si="224"/>
        <v>0</v>
      </c>
      <c r="O1070" s="189">
        <f t="shared" si="225"/>
        <v>0</v>
      </c>
      <c r="P1070" s="191">
        <f t="shared" si="226"/>
        <v>0</v>
      </c>
      <c r="Q1070" s="191">
        <f t="shared" si="226"/>
        <v>0</v>
      </c>
      <c r="R1070" s="189">
        <f t="shared" si="227"/>
        <v>0</v>
      </c>
      <c r="S1070" s="191">
        <f t="shared" si="228"/>
        <v>0</v>
      </c>
      <c r="T1070" s="191">
        <f t="shared" si="228"/>
        <v>0</v>
      </c>
    </row>
    <row r="1071" spans="1:20" ht="12" customHeight="1" x14ac:dyDescent="0.25">
      <c r="A1071" s="170" t="s">
        <v>1688</v>
      </c>
      <c r="B1071" s="177">
        <v>513245</v>
      </c>
      <c r="C1071" s="178">
        <v>44114.41</v>
      </c>
      <c r="D1071" s="179">
        <v>0</v>
      </c>
      <c r="E1071" s="179">
        <v>0</v>
      </c>
      <c r="F1071" s="180"/>
      <c r="G1071" s="166">
        <f t="shared" si="220"/>
        <v>0</v>
      </c>
      <c r="H1071" s="166">
        <f t="shared" si="221"/>
        <v>0</v>
      </c>
      <c r="I1071" s="166">
        <f t="shared" si="222"/>
        <v>0</v>
      </c>
      <c r="J1071" s="166">
        <f t="shared" si="219"/>
        <v>0</v>
      </c>
      <c r="L1071" s="189">
        <f t="shared" si="223"/>
        <v>0</v>
      </c>
      <c r="M1071" s="191">
        <f t="shared" si="224"/>
        <v>0</v>
      </c>
      <c r="N1071" s="191">
        <f t="shared" si="224"/>
        <v>0</v>
      </c>
      <c r="O1071" s="189">
        <f t="shared" si="225"/>
        <v>0</v>
      </c>
      <c r="P1071" s="191">
        <f t="shared" si="226"/>
        <v>0</v>
      </c>
      <c r="Q1071" s="191">
        <f t="shared" si="226"/>
        <v>0</v>
      </c>
      <c r="R1071" s="189">
        <f t="shared" si="227"/>
        <v>0</v>
      </c>
      <c r="S1071" s="191">
        <f t="shared" si="228"/>
        <v>0</v>
      </c>
      <c r="T1071" s="191">
        <f t="shared" si="228"/>
        <v>0</v>
      </c>
    </row>
    <row r="1072" spans="1:20" ht="12" customHeight="1" x14ac:dyDescent="0.25">
      <c r="A1072" s="170" t="s">
        <v>1689</v>
      </c>
      <c r="B1072" s="177">
        <v>513253</v>
      </c>
      <c r="C1072" s="178">
        <v>1367435.16</v>
      </c>
      <c r="D1072" s="179">
        <v>5.9395203791600597</v>
      </c>
      <c r="E1072" s="179">
        <v>4.0009004887661366</v>
      </c>
      <c r="F1072" s="180"/>
      <c r="G1072" s="166">
        <f t="shared" si="220"/>
        <v>0</v>
      </c>
      <c r="H1072" s="166">
        <f t="shared" si="221"/>
        <v>0</v>
      </c>
      <c r="I1072" s="166">
        <f t="shared" si="222"/>
        <v>0</v>
      </c>
      <c r="J1072" s="166">
        <f t="shared" si="219"/>
        <v>0</v>
      </c>
      <c r="L1072" s="189">
        <f t="shared" si="223"/>
        <v>0</v>
      </c>
      <c r="M1072" s="191">
        <f t="shared" si="224"/>
        <v>0</v>
      </c>
      <c r="N1072" s="191">
        <f t="shared" si="224"/>
        <v>0</v>
      </c>
      <c r="O1072" s="189">
        <f t="shared" si="225"/>
        <v>0</v>
      </c>
      <c r="P1072" s="191">
        <f t="shared" si="226"/>
        <v>0</v>
      </c>
      <c r="Q1072" s="191">
        <f t="shared" si="226"/>
        <v>0</v>
      </c>
      <c r="R1072" s="189">
        <f t="shared" si="227"/>
        <v>0</v>
      </c>
      <c r="S1072" s="191">
        <f t="shared" si="228"/>
        <v>0</v>
      </c>
      <c r="T1072" s="191">
        <f t="shared" si="228"/>
        <v>0</v>
      </c>
    </row>
    <row r="1073" spans="1:20" ht="12" customHeight="1" x14ac:dyDescent="0.25">
      <c r="A1073" s="170" t="s">
        <v>1690</v>
      </c>
      <c r="B1073" s="177">
        <v>513296</v>
      </c>
      <c r="C1073" s="178">
        <v>1284152.7</v>
      </c>
      <c r="D1073" s="179">
        <v>25.847782744217255</v>
      </c>
      <c r="E1073" s="179">
        <v>6.2453795409221966</v>
      </c>
      <c r="F1073" s="180"/>
      <c r="G1073" s="166">
        <f t="shared" si="220"/>
        <v>0</v>
      </c>
      <c r="H1073" s="166">
        <f t="shared" si="221"/>
        <v>0</v>
      </c>
      <c r="I1073" s="166">
        <f t="shared" si="222"/>
        <v>0</v>
      </c>
      <c r="J1073" s="166">
        <f t="shared" si="219"/>
        <v>0</v>
      </c>
      <c r="L1073" s="189">
        <f t="shared" si="223"/>
        <v>0</v>
      </c>
      <c r="M1073" s="191">
        <f t="shared" si="224"/>
        <v>0</v>
      </c>
      <c r="N1073" s="191">
        <f t="shared" si="224"/>
        <v>0</v>
      </c>
      <c r="O1073" s="189">
        <f t="shared" si="225"/>
        <v>0</v>
      </c>
      <c r="P1073" s="191">
        <f t="shared" si="226"/>
        <v>0</v>
      </c>
      <c r="Q1073" s="191">
        <f t="shared" si="226"/>
        <v>0</v>
      </c>
      <c r="R1073" s="189">
        <f t="shared" si="227"/>
        <v>0</v>
      </c>
      <c r="S1073" s="191">
        <f t="shared" si="228"/>
        <v>0</v>
      </c>
      <c r="T1073" s="191">
        <f t="shared" si="228"/>
        <v>0</v>
      </c>
    </row>
    <row r="1074" spans="1:20" ht="12" customHeight="1" x14ac:dyDescent="0.25">
      <c r="A1074" s="170" t="s">
        <v>1691</v>
      </c>
      <c r="B1074" s="177">
        <v>513300</v>
      </c>
      <c r="C1074" s="178">
        <v>746910.46</v>
      </c>
      <c r="D1074" s="179">
        <v>0</v>
      </c>
      <c r="E1074" s="179">
        <v>3.4660580332480548</v>
      </c>
      <c r="F1074" s="180"/>
      <c r="G1074" s="166">
        <f t="shared" si="220"/>
        <v>0</v>
      </c>
      <c r="H1074" s="166">
        <f t="shared" si="221"/>
        <v>0</v>
      </c>
      <c r="I1074" s="166">
        <f t="shared" si="222"/>
        <v>0</v>
      </c>
      <c r="J1074" s="166">
        <f t="shared" si="219"/>
        <v>0</v>
      </c>
      <c r="L1074" s="189">
        <f t="shared" si="223"/>
        <v>0</v>
      </c>
      <c r="M1074" s="191">
        <f t="shared" si="224"/>
        <v>0</v>
      </c>
      <c r="N1074" s="191">
        <f t="shared" si="224"/>
        <v>0</v>
      </c>
      <c r="O1074" s="189">
        <f t="shared" si="225"/>
        <v>0</v>
      </c>
      <c r="P1074" s="191">
        <f t="shared" si="226"/>
        <v>0</v>
      </c>
      <c r="Q1074" s="191">
        <f t="shared" si="226"/>
        <v>0</v>
      </c>
      <c r="R1074" s="189">
        <f t="shared" si="227"/>
        <v>0</v>
      </c>
      <c r="S1074" s="191">
        <f t="shared" si="228"/>
        <v>0</v>
      </c>
      <c r="T1074" s="191">
        <f t="shared" si="228"/>
        <v>0</v>
      </c>
    </row>
    <row r="1075" spans="1:20" ht="12" customHeight="1" x14ac:dyDescent="0.25">
      <c r="A1075" s="170" t="s">
        <v>1692</v>
      </c>
      <c r="B1075" s="177">
        <v>513318</v>
      </c>
      <c r="C1075" s="178">
        <v>657642.23999999999</v>
      </c>
      <c r="D1075" s="179">
        <v>0</v>
      </c>
      <c r="E1075" s="179">
        <v>5.0013393300284354</v>
      </c>
      <c r="F1075" s="180"/>
      <c r="G1075" s="166">
        <f t="shared" si="220"/>
        <v>0</v>
      </c>
      <c r="H1075" s="166">
        <f t="shared" si="221"/>
        <v>0</v>
      </c>
      <c r="I1075" s="166">
        <f t="shared" si="222"/>
        <v>0</v>
      </c>
      <c r="J1075" s="166">
        <f t="shared" si="219"/>
        <v>0</v>
      </c>
      <c r="L1075" s="189">
        <f t="shared" si="223"/>
        <v>0</v>
      </c>
      <c r="M1075" s="191">
        <f t="shared" si="224"/>
        <v>0</v>
      </c>
      <c r="N1075" s="191">
        <f t="shared" si="224"/>
        <v>0</v>
      </c>
      <c r="O1075" s="189">
        <f t="shared" si="225"/>
        <v>0</v>
      </c>
      <c r="P1075" s="191">
        <f t="shared" si="226"/>
        <v>0</v>
      </c>
      <c r="Q1075" s="191">
        <f t="shared" si="226"/>
        <v>0</v>
      </c>
      <c r="R1075" s="189">
        <f t="shared" si="227"/>
        <v>0</v>
      </c>
      <c r="S1075" s="191">
        <f t="shared" si="228"/>
        <v>0</v>
      </c>
      <c r="T1075" s="191">
        <f t="shared" si="228"/>
        <v>0</v>
      </c>
    </row>
    <row r="1076" spans="1:20" ht="12" customHeight="1" x14ac:dyDescent="0.25">
      <c r="A1076" s="170" t="s">
        <v>1693</v>
      </c>
      <c r="B1076" s="177">
        <v>513326</v>
      </c>
      <c r="C1076" s="178">
        <v>2222606.42</v>
      </c>
      <c r="D1076" s="179">
        <v>43.534568751943048</v>
      </c>
      <c r="E1076" s="179">
        <v>6.1090465130574039</v>
      </c>
      <c r="F1076" s="180"/>
      <c r="G1076" s="166">
        <f t="shared" si="220"/>
        <v>0</v>
      </c>
      <c r="H1076" s="166">
        <f t="shared" si="221"/>
        <v>0</v>
      </c>
      <c r="I1076" s="166">
        <f t="shared" si="222"/>
        <v>0</v>
      </c>
      <c r="J1076" s="166">
        <f t="shared" si="219"/>
        <v>0</v>
      </c>
      <c r="L1076" s="189">
        <f t="shared" si="223"/>
        <v>0</v>
      </c>
      <c r="M1076" s="191">
        <f t="shared" si="224"/>
        <v>0</v>
      </c>
      <c r="N1076" s="191">
        <f t="shared" si="224"/>
        <v>0</v>
      </c>
      <c r="O1076" s="189">
        <f t="shared" si="225"/>
        <v>0</v>
      </c>
      <c r="P1076" s="191">
        <f t="shared" si="226"/>
        <v>0</v>
      </c>
      <c r="Q1076" s="191">
        <f t="shared" si="226"/>
        <v>0</v>
      </c>
      <c r="R1076" s="189">
        <f t="shared" si="227"/>
        <v>0</v>
      </c>
      <c r="S1076" s="191">
        <f t="shared" si="228"/>
        <v>0</v>
      </c>
      <c r="T1076" s="191">
        <f t="shared" si="228"/>
        <v>0</v>
      </c>
    </row>
    <row r="1077" spans="1:20" ht="12" customHeight="1" x14ac:dyDescent="0.25">
      <c r="A1077" s="170" t="s">
        <v>1694</v>
      </c>
      <c r="B1077" s="177">
        <v>513334</v>
      </c>
      <c r="C1077" s="178">
        <v>426469.48000000004</v>
      </c>
      <c r="D1077" s="179">
        <v>50.944196522574138</v>
      </c>
      <c r="E1077" s="179">
        <v>7.5238373447028382</v>
      </c>
      <c r="F1077" s="180"/>
      <c r="G1077" s="166">
        <f t="shared" si="220"/>
        <v>0</v>
      </c>
      <c r="H1077" s="166">
        <f t="shared" si="221"/>
        <v>0</v>
      </c>
      <c r="I1077" s="166">
        <f t="shared" si="222"/>
        <v>0</v>
      </c>
      <c r="J1077" s="166">
        <f t="shared" si="219"/>
        <v>0</v>
      </c>
      <c r="L1077" s="189">
        <f t="shared" si="223"/>
        <v>0</v>
      </c>
      <c r="M1077" s="191">
        <f t="shared" si="224"/>
        <v>0</v>
      </c>
      <c r="N1077" s="191">
        <f t="shared" si="224"/>
        <v>0</v>
      </c>
      <c r="O1077" s="189">
        <f t="shared" si="225"/>
        <v>0</v>
      </c>
      <c r="P1077" s="191">
        <f t="shared" si="226"/>
        <v>0</v>
      </c>
      <c r="Q1077" s="191">
        <f t="shared" si="226"/>
        <v>0</v>
      </c>
      <c r="R1077" s="189">
        <f t="shared" si="227"/>
        <v>0</v>
      </c>
      <c r="S1077" s="191">
        <f t="shared" si="228"/>
        <v>0</v>
      </c>
      <c r="T1077" s="191">
        <f t="shared" si="228"/>
        <v>0</v>
      </c>
    </row>
    <row r="1078" spans="1:20" ht="12" customHeight="1" x14ac:dyDescent="0.25">
      <c r="A1078" s="170" t="s">
        <v>1695</v>
      </c>
      <c r="B1078" s="177">
        <v>513342</v>
      </c>
      <c r="C1078" s="178">
        <v>1084758.3800000001</v>
      </c>
      <c r="D1078" s="179">
        <v>27.688375175308622</v>
      </c>
      <c r="E1078" s="179">
        <v>0.10940500869880349</v>
      </c>
      <c r="F1078" s="180"/>
      <c r="G1078" s="166">
        <f t="shared" si="220"/>
        <v>0</v>
      </c>
      <c r="H1078" s="166">
        <f t="shared" si="221"/>
        <v>0</v>
      </c>
      <c r="I1078" s="166">
        <f t="shared" si="222"/>
        <v>0</v>
      </c>
      <c r="J1078" s="166">
        <f t="shared" si="219"/>
        <v>0</v>
      </c>
      <c r="L1078" s="189">
        <f t="shared" si="223"/>
        <v>0</v>
      </c>
      <c r="M1078" s="191">
        <f t="shared" si="224"/>
        <v>0</v>
      </c>
      <c r="N1078" s="191">
        <f t="shared" si="224"/>
        <v>0</v>
      </c>
      <c r="O1078" s="189">
        <f t="shared" si="225"/>
        <v>0</v>
      </c>
      <c r="P1078" s="191">
        <f t="shared" si="226"/>
        <v>0</v>
      </c>
      <c r="Q1078" s="191">
        <f t="shared" si="226"/>
        <v>0</v>
      </c>
      <c r="R1078" s="189">
        <f t="shared" si="227"/>
        <v>0</v>
      </c>
      <c r="S1078" s="191">
        <f t="shared" si="228"/>
        <v>0</v>
      </c>
      <c r="T1078" s="191">
        <f t="shared" si="228"/>
        <v>0</v>
      </c>
    </row>
    <row r="1079" spans="1:20" ht="12" customHeight="1" x14ac:dyDescent="0.25">
      <c r="A1079" s="170" t="s">
        <v>1696</v>
      </c>
      <c r="B1079" s="177">
        <v>513351</v>
      </c>
      <c r="C1079" s="178">
        <v>402568.9</v>
      </c>
      <c r="D1079" s="179">
        <v>73.485110250692486</v>
      </c>
      <c r="E1079" s="179">
        <v>16.687339732403569</v>
      </c>
      <c r="F1079" s="180"/>
      <c r="G1079" s="166">
        <f t="shared" si="220"/>
        <v>1</v>
      </c>
      <c r="H1079" s="166">
        <f t="shared" si="221"/>
        <v>0</v>
      </c>
      <c r="I1079" s="166">
        <f t="shared" si="222"/>
        <v>0</v>
      </c>
      <c r="J1079" s="166">
        <f t="shared" si="219"/>
        <v>1</v>
      </c>
      <c r="L1079" s="189">
        <f t="shared" si="223"/>
        <v>402568.9</v>
      </c>
      <c r="M1079" s="191">
        <f t="shared" si="224"/>
        <v>0.73485110250692487</v>
      </c>
      <c r="N1079" s="191">
        <f t="shared" si="224"/>
        <v>0.16687339732403569</v>
      </c>
      <c r="O1079" s="189">
        <f t="shared" si="225"/>
        <v>0</v>
      </c>
      <c r="P1079" s="191">
        <f t="shared" si="226"/>
        <v>0</v>
      </c>
      <c r="Q1079" s="191">
        <f t="shared" si="226"/>
        <v>0</v>
      </c>
      <c r="R1079" s="189">
        <f t="shared" si="227"/>
        <v>0</v>
      </c>
      <c r="S1079" s="191">
        <f t="shared" si="228"/>
        <v>0</v>
      </c>
      <c r="T1079" s="191">
        <f t="shared" si="228"/>
        <v>0</v>
      </c>
    </row>
    <row r="1080" spans="1:20" ht="12" customHeight="1" x14ac:dyDescent="0.25">
      <c r="A1080" s="170" t="s">
        <v>1697</v>
      </c>
      <c r="B1080" s="177">
        <v>513377</v>
      </c>
      <c r="C1080" s="178">
        <v>280975.38</v>
      </c>
      <c r="D1080" s="179">
        <v>1.6725130863778883</v>
      </c>
      <c r="E1080" s="179">
        <v>0.2196811692184561</v>
      </c>
      <c r="F1080" s="180"/>
      <c r="G1080" s="166">
        <f t="shared" si="220"/>
        <v>0</v>
      </c>
      <c r="H1080" s="166">
        <f t="shared" si="221"/>
        <v>0</v>
      </c>
      <c r="I1080" s="166">
        <f t="shared" si="222"/>
        <v>0</v>
      </c>
      <c r="J1080" s="166">
        <f t="shared" si="219"/>
        <v>0</v>
      </c>
      <c r="L1080" s="189">
        <f t="shared" si="223"/>
        <v>0</v>
      </c>
      <c r="M1080" s="191">
        <f t="shared" si="224"/>
        <v>0</v>
      </c>
      <c r="N1080" s="191">
        <f t="shared" si="224"/>
        <v>0</v>
      </c>
      <c r="O1080" s="189">
        <f t="shared" si="225"/>
        <v>0</v>
      </c>
      <c r="P1080" s="191">
        <f t="shared" si="226"/>
        <v>0</v>
      </c>
      <c r="Q1080" s="191">
        <f t="shared" si="226"/>
        <v>0</v>
      </c>
      <c r="R1080" s="189">
        <f t="shared" si="227"/>
        <v>0</v>
      </c>
      <c r="S1080" s="191">
        <f t="shared" si="228"/>
        <v>0</v>
      </c>
      <c r="T1080" s="191">
        <f t="shared" si="228"/>
        <v>0</v>
      </c>
    </row>
    <row r="1081" spans="1:20" ht="12" customHeight="1" x14ac:dyDescent="0.25">
      <c r="A1081" s="170" t="s">
        <v>1698</v>
      </c>
      <c r="B1081" s="177">
        <v>513385</v>
      </c>
      <c r="C1081" s="178">
        <v>812668.63</v>
      </c>
      <c r="D1081" s="179">
        <v>5.7150710985361854</v>
      </c>
      <c r="E1081" s="179">
        <v>7.4585812423939633</v>
      </c>
      <c r="F1081" s="180"/>
      <c r="G1081" s="166">
        <f t="shared" si="220"/>
        <v>0</v>
      </c>
      <c r="H1081" s="166">
        <f t="shared" si="221"/>
        <v>0</v>
      </c>
      <c r="I1081" s="166">
        <f t="shared" si="222"/>
        <v>0</v>
      </c>
      <c r="J1081" s="166">
        <f t="shared" si="219"/>
        <v>0</v>
      </c>
      <c r="L1081" s="189">
        <f t="shared" si="223"/>
        <v>0</v>
      </c>
      <c r="M1081" s="191">
        <f t="shared" si="224"/>
        <v>0</v>
      </c>
      <c r="N1081" s="191">
        <f t="shared" si="224"/>
        <v>0</v>
      </c>
      <c r="O1081" s="189">
        <f t="shared" si="225"/>
        <v>0</v>
      </c>
      <c r="P1081" s="191">
        <f t="shared" si="226"/>
        <v>0</v>
      </c>
      <c r="Q1081" s="191">
        <f t="shared" si="226"/>
        <v>0</v>
      </c>
      <c r="R1081" s="189">
        <f t="shared" si="227"/>
        <v>0</v>
      </c>
      <c r="S1081" s="191">
        <f t="shared" si="228"/>
        <v>0</v>
      </c>
      <c r="T1081" s="191">
        <f t="shared" si="228"/>
        <v>0</v>
      </c>
    </row>
    <row r="1082" spans="1:20" ht="12" customHeight="1" x14ac:dyDescent="0.25">
      <c r="A1082" s="170" t="s">
        <v>1699</v>
      </c>
      <c r="B1082" s="177">
        <v>513407</v>
      </c>
      <c r="C1082" s="178">
        <v>128583.87</v>
      </c>
      <c r="D1082" s="179">
        <v>0</v>
      </c>
      <c r="E1082" s="179">
        <v>0</v>
      </c>
      <c r="F1082" s="180"/>
      <c r="G1082" s="166">
        <f t="shared" si="220"/>
        <v>0</v>
      </c>
      <c r="H1082" s="166">
        <f t="shared" si="221"/>
        <v>0</v>
      </c>
      <c r="I1082" s="166">
        <f t="shared" si="222"/>
        <v>0</v>
      </c>
      <c r="J1082" s="166">
        <f t="shared" si="219"/>
        <v>0</v>
      </c>
      <c r="L1082" s="189">
        <f t="shared" si="223"/>
        <v>0</v>
      </c>
      <c r="M1082" s="191">
        <f t="shared" si="224"/>
        <v>0</v>
      </c>
      <c r="N1082" s="191">
        <f t="shared" si="224"/>
        <v>0</v>
      </c>
      <c r="O1082" s="189">
        <f t="shared" si="225"/>
        <v>0</v>
      </c>
      <c r="P1082" s="191">
        <f t="shared" si="226"/>
        <v>0</v>
      </c>
      <c r="Q1082" s="191">
        <f t="shared" si="226"/>
        <v>0</v>
      </c>
      <c r="R1082" s="189">
        <f t="shared" si="227"/>
        <v>0</v>
      </c>
      <c r="S1082" s="191">
        <f t="shared" si="228"/>
        <v>0</v>
      </c>
      <c r="T1082" s="191">
        <f t="shared" si="228"/>
        <v>0</v>
      </c>
    </row>
    <row r="1083" spans="1:20" ht="12" customHeight="1" x14ac:dyDescent="0.25">
      <c r="A1083" s="170" t="s">
        <v>1700</v>
      </c>
      <c r="B1083" s="177">
        <v>513440</v>
      </c>
      <c r="C1083" s="178">
        <v>5107978.76</v>
      </c>
      <c r="D1083" s="179">
        <v>28.58409673575072</v>
      </c>
      <c r="E1083" s="179">
        <v>29.659481199565523</v>
      </c>
      <c r="F1083" s="180"/>
      <c r="G1083" s="166">
        <f t="shared" si="220"/>
        <v>0</v>
      </c>
      <c r="H1083" s="166">
        <f t="shared" si="221"/>
        <v>1</v>
      </c>
      <c r="I1083" s="166">
        <f t="shared" si="222"/>
        <v>0</v>
      </c>
      <c r="J1083" s="166">
        <f t="shared" si="219"/>
        <v>1</v>
      </c>
      <c r="L1083" s="189">
        <f t="shared" si="223"/>
        <v>0</v>
      </c>
      <c r="M1083" s="191">
        <f t="shared" si="224"/>
        <v>0</v>
      </c>
      <c r="N1083" s="191">
        <f t="shared" si="224"/>
        <v>0</v>
      </c>
      <c r="O1083" s="189">
        <f t="shared" si="225"/>
        <v>5107978.76</v>
      </c>
      <c r="P1083" s="191">
        <f t="shared" si="226"/>
        <v>0.28584096735750719</v>
      </c>
      <c r="Q1083" s="191">
        <f t="shared" si="226"/>
        <v>0.29659481199565524</v>
      </c>
      <c r="R1083" s="189">
        <f t="shared" si="227"/>
        <v>0</v>
      </c>
      <c r="S1083" s="191">
        <f t="shared" si="228"/>
        <v>0</v>
      </c>
      <c r="T1083" s="191">
        <f t="shared" si="228"/>
        <v>0</v>
      </c>
    </row>
    <row r="1084" spans="1:20" ht="12" customHeight="1" x14ac:dyDescent="0.25">
      <c r="A1084" s="170" t="s">
        <v>1701</v>
      </c>
      <c r="B1084" s="177">
        <v>513466</v>
      </c>
      <c r="C1084" s="178">
        <v>1182624.26</v>
      </c>
      <c r="D1084" s="179">
        <v>35.584634463696858</v>
      </c>
      <c r="E1084" s="179">
        <v>7.0902739641075847</v>
      </c>
      <c r="F1084" s="180"/>
      <c r="G1084" s="166">
        <f t="shared" si="220"/>
        <v>0</v>
      </c>
      <c r="H1084" s="166">
        <f t="shared" si="221"/>
        <v>0</v>
      </c>
      <c r="I1084" s="166">
        <f t="shared" si="222"/>
        <v>0</v>
      </c>
      <c r="J1084" s="166">
        <f t="shared" si="219"/>
        <v>0</v>
      </c>
      <c r="L1084" s="189">
        <f t="shared" si="223"/>
        <v>0</v>
      </c>
      <c r="M1084" s="191">
        <f t="shared" si="224"/>
        <v>0</v>
      </c>
      <c r="N1084" s="191">
        <f t="shared" si="224"/>
        <v>0</v>
      </c>
      <c r="O1084" s="189">
        <f t="shared" si="225"/>
        <v>0</v>
      </c>
      <c r="P1084" s="191">
        <f t="shared" si="226"/>
        <v>0</v>
      </c>
      <c r="Q1084" s="191">
        <f t="shared" si="226"/>
        <v>0</v>
      </c>
      <c r="R1084" s="189">
        <f t="shared" si="227"/>
        <v>0</v>
      </c>
      <c r="S1084" s="191">
        <f t="shared" si="228"/>
        <v>0</v>
      </c>
      <c r="T1084" s="191">
        <f t="shared" si="228"/>
        <v>0</v>
      </c>
    </row>
    <row r="1085" spans="1:20" ht="12" customHeight="1" x14ac:dyDescent="0.25">
      <c r="A1085" s="170" t="s">
        <v>1702</v>
      </c>
      <c r="B1085" s="177">
        <v>513474</v>
      </c>
      <c r="C1085" s="178">
        <v>856828.35000000009</v>
      </c>
      <c r="D1085" s="179">
        <v>0</v>
      </c>
      <c r="E1085" s="179">
        <v>1.4890683764140156</v>
      </c>
      <c r="F1085" s="180"/>
      <c r="G1085" s="166">
        <f t="shared" si="220"/>
        <v>0</v>
      </c>
      <c r="H1085" s="166">
        <f t="shared" si="221"/>
        <v>0</v>
      </c>
      <c r="I1085" s="166">
        <f t="shared" si="222"/>
        <v>0</v>
      </c>
      <c r="J1085" s="166">
        <f t="shared" si="219"/>
        <v>0</v>
      </c>
      <c r="L1085" s="189">
        <f t="shared" si="223"/>
        <v>0</v>
      </c>
      <c r="M1085" s="191">
        <f t="shared" si="224"/>
        <v>0</v>
      </c>
      <c r="N1085" s="191">
        <f t="shared" si="224"/>
        <v>0</v>
      </c>
      <c r="O1085" s="189">
        <f t="shared" si="225"/>
        <v>0</v>
      </c>
      <c r="P1085" s="191">
        <f t="shared" si="226"/>
        <v>0</v>
      </c>
      <c r="Q1085" s="191">
        <f t="shared" si="226"/>
        <v>0</v>
      </c>
      <c r="R1085" s="189">
        <f t="shared" si="227"/>
        <v>0</v>
      </c>
      <c r="S1085" s="191">
        <f t="shared" si="228"/>
        <v>0</v>
      </c>
      <c r="T1085" s="191">
        <f t="shared" si="228"/>
        <v>0</v>
      </c>
    </row>
    <row r="1086" spans="1:20" ht="12" customHeight="1" x14ac:dyDescent="0.25">
      <c r="A1086" s="170" t="s">
        <v>1703</v>
      </c>
      <c r="B1086" s="177">
        <v>513563</v>
      </c>
      <c r="C1086" s="178">
        <v>563705.56000000006</v>
      </c>
      <c r="D1086" s="179">
        <v>0</v>
      </c>
      <c r="E1086" s="179">
        <v>0</v>
      </c>
      <c r="F1086" s="180"/>
      <c r="G1086" s="166">
        <f t="shared" si="220"/>
        <v>0</v>
      </c>
      <c r="H1086" s="166">
        <f t="shared" si="221"/>
        <v>0</v>
      </c>
      <c r="I1086" s="166">
        <f t="shared" si="222"/>
        <v>0</v>
      </c>
      <c r="J1086" s="166">
        <f t="shared" si="219"/>
        <v>0</v>
      </c>
      <c r="L1086" s="189">
        <f t="shared" si="223"/>
        <v>0</v>
      </c>
      <c r="M1086" s="191">
        <f t="shared" si="224"/>
        <v>0</v>
      </c>
      <c r="N1086" s="191">
        <f t="shared" si="224"/>
        <v>0</v>
      </c>
      <c r="O1086" s="189">
        <f t="shared" si="225"/>
        <v>0</v>
      </c>
      <c r="P1086" s="191">
        <f t="shared" si="226"/>
        <v>0</v>
      </c>
      <c r="Q1086" s="191">
        <f t="shared" si="226"/>
        <v>0</v>
      </c>
      <c r="R1086" s="189">
        <f t="shared" si="227"/>
        <v>0</v>
      </c>
      <c r="S1086" s="191">
        <f t="shared" si="228"/>
        <v>0</v>
      </c>
      <c r="T1086" s="191">
        <f t="shared" si="228"/>
        <v>0</v>
      </c>
    </row>
    <row r="1087" spans="1:20" ht="12" customHeight="1" x14ac:dyDescent="0.25">
      <c r="A1087" s="170" t="s">
        <v>1704</v>
      </c>
      <c r="B1087" s="177">
        <v>513598</v>
      </c>
      <c r="C1087" s="178">
        <v>1584965.44</v>
      </c>
      <c r="D1087" s="179">
        <v>0</v>
      </c>
      <c r="E1087" s="179">
        <v>4.8966329511891438</v>
      </c>
      <c r="F1087" s="180"/>
      <c r="G1087" s="166">
        <f t="shared" si="220"/>
        <v>0</v>
      </c>
      <c r="H1087" s="166">
        <f t="shared" si="221"/>
        <v>0</v>
      </c>
      <c r="I1087" s="166">
        <f t="shared" si="222"/>
        <v>0</v>
      </c>
      <c r="J1087" s="166">
        <f t="shared" si="219"/>
        <v>0</v>
      </c>
      <c r="L1087" s="189">
        <f t="shared" si="223"/>
        <v>0</v>
      </c>
      <c r="M1087" s="191">
        <f t="shared" si="224"/>
        <v>0</v>
      </c>
      <c r="N1087" s="191">
        <f t="shared" si="224"/>
        <v>0</v>
      </c>
      <c r="O1087" s="189">
        <f t="shared" si="225"/>
        <v>0</v>
      </c>
      <c r="P1087" s="191">
        <f t="shared" si="226"/>
        <v>0</v>
      </c>
      <c r="Q1087" s="191">
        <f t="shared" si="226"/>
        <v>0</v>
      </c>
      <c r="R1087" s="189">
        <f t="shared" si="227"/>
        <v>0</v>
      </c>
      <c r="S1087" s="191">
        <f t="shared" si="228"/>
        <v>0</v>
      </c>
      <c r="T1087" s="191">
        <f t="shared" si="228"/>
        <v>0</v>
      </c>
    </row>
    <row r="1088" spans="1:20" ht="12" customHeight="1" x14ac:dyDescent="0.25">
      <c r="A1088" s="170" t="s">
        <v>1705</v>
      </c>
      <c r="B1088" s="177">
        <v>513601</v>
      </c>
      <c r="C1088" s="178">
        <v>1104062.42</v>
      </c>
      <c r="D1088" s="179">
        <v>0.38038700746647663</v>
      </c>
      <c r="E1088" s="179">
        <v>21.742117624110417</v>
      </c>
      <c r="F1088" s="180"/>
      <c r="G1088" s="166">
        <f t="shared" si="220"/>
        <v>0</v>
      </c>
      <c r="H1088" s="166">
        <f t="shared" si="221"/>
        <v>0</v>
      </c>
      <c r="I1088" s="166">
        <f t="shared" si="222"/>
        <v>0</v>
      </c>
      <c r="J1088" s="166">
        <f t="shared" si="219"/>
        <v>0</v>
      </c>
      <c r="L1088" s="189">
        <f t="shared" si="223"/>
        <v>0</v>
      </c>
      <c r="M1088" s="191">
        <f t="shared" si="224"/>
        <v>0</v>
      </c>
      <c r="N1088" s="191">
        <f t="shared" si="224"/>
        <v>0</v>
      </c>
      <c r="O1088" s="189">
        <f t="shared" si="225"/>
        <v>0</v>
      </c>
      <c r="P1088" s="191">
        <f t="shared" si="226"/>
        <v>0</v>
      </c>
      <c r="Q1088" s="191">
        <f t="shared" si="226"/>
        <v>0</v>
      </c>
      <c r="R1088" s="189">
        <f t="shared" si="227"/>
        <v>0</v>
      </c>
      <c r="S1088" s="191">
        <f t="shared" si="228"/>
        <v>0</v>
      </c>
      <c r="T1088" s="191">
        <f t="shared" si="228"/>
        <v>0</v>
      </c>
    </row>
    <row r="1089" spans="1:20" ht="12" customHeight="1" x14ac:dyDescent="0.25">
      <c r="A1089" s="170" t="s">
        <v>1706</v>
      </c>
      <c r="B1089" s="177">
        <v>513610</v>
      </c>
      <c r="C1089" s="178">
        <v>13672538.199999999</v>
      </c>
      <c r="D1089" s="179">
        <v>38.590420467795809</v>
      </c>
      <c r="E1089" s="179">
        <v>4.8056313347875674</v>
      </c>
      <c r="F1089" s="180"/>
      <c r="G1089" s="166">
        <f t="shared" si="220"/>
        <v>0</v>
      </c>
      <c r="H1089" s="166">
        <f t="shared" si="221"/>
        <v>0</v>
      </c>
      <c r="I1089" s="166">
        <f t="shared" si="222"/>
        <v>0</v>
      </c>
      <c r="J1089" s="166">
        <f t="shared" si="219"/>
        <v>0</v>
      </c>
      <c r="L1089" s="189">
        <f t="shared" si="223"/>
        <v>0</v>
      </c>
      <c r="M1089" s="191">
        <f t="shared" si="224"/>
        <v>0</v>
      </c>
      <c r="N1089" s="191">
        <f t="shared" si="224"/>
        <v>0</v>
      </c>
      <c r="O1089" s="189">
        <f t="shared" si="225"/>
        <v>0</v>
      </c>
      <c r="P1089" s="191">
        <f t="shared" si="226"/>
        <v>0</v>
      </c>
      <c r="Q1089" s="191">
        <f t="shared" si="226"/>
        <v>0</v>
      </c>
      <c r="R1089" s="189">
        <f t="shared" si="227"/>
        <v>0</v>
      </c>
      <c r="S1089" s="191">
        <f t="shared" si="228"/>
        <v>0</v>
      </c>
      <c r="T1089" s="191">
        <f t="shared" si="228"/>
        <v>0</v>
      </c>
    </row>
    <row r="1090" spans="1:20" ht="12" customHeight="1" x14ac:dyDescent="0.25">
      <c r="A1090" s="170" t="s">
        <v>1707</v>
      </c>
      <c r="B1090" s="177">
        <v>513687</v>
      </c>
      <c r="C1090" s="178">
        <v>224235.13</v>
      </c>
      <c r="D1090" s="179">
        <v>4.2901930665368955</v>
      </c>
      <c r="E1090" s="179">
        <v>11.105953826235879</v>
      </c>
      <c r="F1090" s="180"/>
      <c r="G1090" s="166">
        <f t="shared" si="220"/>
        <v>0</v>
      </c>
      <c r="H1090" s="166">
        <f t="shared" si="221"/>
        <v>0</v>
      </c>
      <c r="I1090" s="166">
        <f t="shared" si="222"/>
        <v>0</v>
      </c>
      <c r="J1090" s="166">
        <f t="shared" si="219"/>
        <v>0</v>
      </c>
      <c r="L1090" s="189">
        <f t="shared" si="223"/>
        <v>0</v>
      </c>
      <c r="M1090" s="191">
        <f t="shared" si="224"/>
        <v>0</v>
      </c>
      <c r="N1090" s="191">
        <f t="shared" si="224"/>
        <v>0</v>
      </c>
      <c r="O1090" s="189">
        <f t="shared" si="225"/>
        <v>0</v>
      </c>
      <c r="P1090" s="191">
        <f t="shared" si="226"/>
        <v>0</v>
      </c>
      <c r="Q1090" s="191">
        <f t="shared" si="226"/>
        <v>0</v>
      </c>
      <c r="R1090" s="189">
        <f t="shared" si="227"/>
        <v>0</v>
      </c>
      <c r="S1090" s="191">
        <f t="shared" si="228"/>
        <v>0</v>
      </c>
      <c r="T1090" s="191">
        <f t="shared" si="228"/>
        <v>0</v>
      </c>
    </row>
    <row r="1091" spans="1:20" ht="12" customHeight="1" x14ac:dyDescent="0.25">
      <c r="A1091" s="170" t="s">
        <v>1708</v>
      </c>
      <c r="B1091" s="177">
        <v>513725</v>
      </c>
      <c r="C1091" s="178">
        <v>296982.97000000003</v>
      </c>
      <c r="D1091" s="179">
        <v>0</v>
      </c>
      <c r="E1091" s="179">
        <v>0</v>
      </c>
      <c r="F1091" s="180"/>
      <c r="G1091" s="166">
        <f t="shared" si="220"/>
        <v>0</v>
      </c>
      <c r="H1091" s="166">
        <f t="shared" si="221"/>
        <v>0</v>
      </c>
      <c r="I1091" s="166">
        <f t="shared" si="222"/>
        <v>0</v>
      </c>
      <c r="J1091" s="166">
        <f t="shared" ref="J1091:J1154" si="229">IF(OR(AND(ISNUMBER(D1091),D1091&gt;=$D$1),AND(ISNUMBER(E1091),E1091&gt;=$E$1)),1,0)</f>
        <v>0</v>
      </c>
      <c r="L1091" s="189">
        <f t="shared" si="223"/>
        <v>0</v>
      </c>
      <c r="M1091" s="191">
        <f t="shared" si="224"/>
        <v>0</v>
      </c>
      <c r="N1091" s="191">
        <f t="shared" si="224"/>
        <v>0</v>
      </c>
      <c r="O1091" s="189">
        <f t="shared" si="225"/>
        <v>0</v>
      </c>
      <c r="P1091" s="191">
        <f t="shared" si="226"/>
        <v>0</v>
      </c>
      <c r="Q1091" s="191">
        <f t="shared" si="226"/>
        <v>0</v>
      </c>
      <c r="R1091" s="189">
        <f t="shared" si="227"/>
        <v>0</v>
      </c>
      <c r="S1091" s="191">
        <f t="shared" si="228"/>
        <v>0</v>
      </c>
      <c r="T1091" s="191">
        <f t="shared" si="228"/>
        <v>0</v>
      </c>
    </row>
    <row r="1092" spans="1:20" ht="12" customHeight="1" x14ac:dyDescent="0.25">
      <c r="A1092" s="170" t="s">
        <v>1709</v>
      </c>
      <c r="B1092" s="177">
        <v>513741</v>
      </c>
      <c r="C1092" s="178">
        <v>1025407.26</v>
      </c>
      <c r="D1092" s="179">
        <v>25.068149020126889</v>
      </c>
      <c r="E1092" s="179">
        <v>0.61634145246835881</v>
      </c>
      <c r="F1092" s="180"/>
      <c r="G1092" s="166">
        <f t="shared" ref="G1092:G1155" si="230">IF(AND(ISNUMBER(D1092),D1092&gt;=$D$1),1,0)</f>
        <v>0</v>
      </c>
      <c r="H1092" s="166">
        <f t="shared" ref="H1092:H1155" si="231">IF(AND(ISNUMBER(E1092),E1092&gt;=$E$1),1,0)</f>
        <v>0</v>
      </c>
      <c r="I1092" s="166">
        <f t="shared" ref="I1092:I1155" si="232">G1092*H1092</f>
        <v>0</v>
      </c>
      <c r="J1092" s="166">
        <f t="shared" si="229"/>
        <v>0</v>
      </c>
      <c r="L1092" s="189">
        <f t="shared" ref="L1092:L1155" si="233">IF($G1092=1,C1092,0)</f>
        <v>0</v>
      </c>
      <c r="M1092" s="191">
        <f t="shared" ref="M1092:N1155" si="234">IF($G1092=1,D1092,0)/100</f>
        <v>0</v>
      </c>
      <c r="N1092" s="191">
        <f t="shared" si="234"/>
        <v>0</v>
      </c>
      <c r="O1092" s="189">
        <f t="shared" ref="O1092:O1155" si="235">IF($H1092=1,C1092,0)</f>
        <v>0</v>
      </c>
      <c r="P1092" s="191">
        <f t="shared" ref="P1092:Q1155" si="236">IF($H1092=1,D1092,0)/100</f>
        <v>0</v>
      </c>
      <c r="Q1092" s="191">
        <f t="shared" si="236"/>
        <v>0</v>
      </c>
      <c r="R1092" s="189">
        <f t="shared" ref="R1092:R1155" si="237">IF($I1092=1,C1092,0)</f>
        <v>0</v>
      </c>
      <c r="S1092" s="191">
        <f t="shared" ref="S1092:T1155" si="238">IF($I1092=1,D1092,0)/100</f>
        <v>0</v>
      </c>
      <c r="T1092" s="191">
        <f t="shared" si="238"/>
        <v>0</v>
      </c>
    </row>
    <row r="1093" spans="1:20" ht="12" customHeight="1" x14ac:dyDescent="0.25">
      <c r="A1093" s="170" t="s">
        <v>1710</v>
      </c>
      <c r="B1093" s="177">
        <v>513776</v>
      </c>
      <c r="C1093" s="178">
        <v>311345.69</v>
      </c>
      <c r="D1093" s="179">
        <v>0</v>
      </c>
      <c r="E1093" s="179">
        <v>0</v>
      </c>
      <c r="F1093" s="180"/>
      <c r="G1093" s="166">
        <f t="shared" si="230"/>
        <v>0</v>
      </c>
      <c r="H1093" s="166">
        <f t="shared" si="231"/>
        <v>0</v>
      </c>
      <c r="I1093" s="166">
        <f t="shared" si="232"/>
        <v>0</v>
      </c>
      <c r="J1093" s="166">
        <f t="shared" si="229"/>
        <v>0</v>
      </c>
      <c r="L1093" s="189">
        <f t="shared" si="233"/>
        <v>0</v>
      </c>
      <c r="M1093" s="191">
        <f t="shared" si="234"/>
        <v>0</v>
      </c>
      <c r="N1093" s="191">
        <f t="shared" si="234"/>
        <v>0</v>
      </c>
      <c r="O1093" s="189">
        <f t="shared" si="235"/>
        <v>0</v>
      </c>
      <c r="P1093" s="191">
        <f t="shared" si="236"/>
        <v>0</v>
      </c>
      <c r="Q1093" s="191">
        <f t="shared" si="236"/>
        <v>0</v>
      </c>
      <c r="R1093" s="189">
        <f t="shared" si="237"/>
        <v>0</v>
      </c>
      <c r="S1093" s="191">
        <f t="shared" si="238"/>
        <v>0</v>
      </c>
      <c r="T1093" s="191">
        <f t="shared" si="238"/>
        <v>0</v>
      </c>
    </row>
    <row r="1094" spans="1:20" ht="12" customHeight="1" x14ac:dyDescent="0.25">
      <c r="A1094" s="170" t="s">
        <v>1711</v>
      </c>
      <c r="B1094" s="177">
        <v>513784</v>
      </c>
      <c r="C1094" s="178">
        <v>48246.19</v>
      </c>
      <c r="D1094" s="179">
        <v>61.510287133553966</v>
      </c>
      <c r="E1094" s="179">
        <v>49.035664785136404</v>
      </c>
      <c r="F1094" s="180"/>
      <c r="G1094" s="166">
        <f t="shared" si="230"/>
        <v>1</v>
      </c>
      <c r="H1094" s="166">
        <f t="shared" si="231"/>
        <v>1</v>
      </c>
      <c r="I1094" s="166">
        <f t="shared" si="232"/>
        <v>1</v>
      </c>
      <c r="J1094" s="166">
        <f t="shared" si="229"/>
        <v>1</v>
      </c>
      <c r="L1094" s="189">
        <f t="shared" si="233"/>
        <v>48246.19</v>
      </c>
      <c r="M1094" s="191">
        <f t="shared" si="234"/>
        <v>0.61510287133553965</v>
      </c>
      <c r="N1094" s="191">
        <f t="shared" si="234"/>
        <v>0.49035664785136407</v>
      </c>
      <c r="O1094" s="189">
        <f t="shared" si="235"/>
        <v>48246.19</v>
      </c>
      <c r="P1094" s="191">
        <f t="shared" si="236"/>
        <v>0.61510287133553965</v>
      </c>
      <c r="Q1094" s="191">
        <f t="shared" si="236"/>
        <v>0.49035664785136407</v>
      </c>
      <c r="R1094" s="189">
        <f t="shared" si="237"/>
        <v>48246.19</v>
      </c>
      <c r="S1094" s="191">
        <f t="shared" si="238"/>
        <v>0.61510287133553965</v>
      </c>
      <c r="T1094" s="191">
        <f t="shared" si="238"/>
        <v>0.49035664785136407</v>
      </c>
    </row>
    <row r="1095" spans="1:20" ht="12" customHeight="1" x14ac:dyDescent="0.25">
      <c r="A1095" s="170" t="s">
        <v>1712</v>
      </c>
      <c r="B1095" s="177">
        <v>513792</v>
      </c>
      <c r="C1095" s="178">
        <v>135251.93</v>
      </c>
      <c r="D1095" s="179">
        <v>32.864876678654419</v>
      </c>
      <c r="E1095" s="179">
        <v>46.077272242991285</v>
      </c>
      <c r="F1095" s="180"/>
      <c r="G1095" s="166">
        <f t="shared" si="230"/>
        <v>0</v>
      </c>
      <c r="H1095" s="166">
        <f t="shared" si="231"/>
        <v>1</v>
      </c>
      <c r="I1095" s="166">
        <f t="shared" si="232"/>
        <v>0</v>
      </c>
      <c r="J1095" s="166">
        <f t="shared" si="229"/>
        <v>1</v>
      </c>
      <c r="L1095" s="189">
        <f t="shared" si="233"/>
        <v>0</v>
      </c>
      <c r="M1095" s="191">
        <f t="shared" si="234"/>
        <v>0</v>
      </c>
      <c r="N1095" s="191">
        <f t="shared" si="234"/>
        <v>0</v>
      </c>
      <c r="O1095" s="189">
        <f t="shared" si="235"/>
        <v>135251.93</v>
      </c>
      <c r="P1095" s="191">
        <f t="shared" si="236"/>
        <v>0.3286487667865442</v>
      </c>
      <c r="Q1095" s="191">
        <f t="shared" si="236"/>
        <v>0.46077272242991285</v>
      </c>
      <c r="R1095" s="189">
        <f t="shared" si="237"/>
        <v>0</v>
      </c>
      <c r="S1095" s="191">
        <f t="shared" si="238"/>
        <v>0</v>
      </c>
      <c r="T1095" s="191">
        <f t="shared" si="238"/>
        <v>0</v>
      </c>
    </row>
    <row r="1096" spans="1:20" ht="12" customHeight="1" x14ac:dyDescent="0.25">
      <c r="A1096" s="170" t="s">
        <v>1713</v>
      </c>
      <c r="B1096" s="177">
        <v>513806</v>
      </c>
      <c r="C1096" s="178">
        <v>93918.67</v>
      </c>
      <c r="D1096" s="179">
        <v>0</v>
      </c>
      <c r="E1096" s="179">
        <v>18.141227936894762</v>
      </c>
      <c r="F1096" s="180"/>
      <c r="G1096" s="166">
        <f t="shared" si="230"/>
        <v>0</v>
      </c>
      <c r="H1096" s="166">
        <f t="shared" si="231"/>
        <v>0</v>
      </c>
      <c r="I1096" s="166">
        <f t="shared" si="232"/>
        <v>0</v>
      </c>
      <c r="J1096" s="166">
        <f t="shared" si="229"/>
        <v>0</v>
      </c>
      <c r="L1096" s="189">
        <f t="shared" si="233"/>
        <v>0</v>
      </c>
      <c r="M1096" s="191">
        <f t="shared" si="234"/>
        <v>0</v>
      </c>
      <c r="N1096" s="191">
        <f t="shared" si="234"/>
        <v>0</v>
      </c>
      <c r="O1096" s="189">
        <f t="shared" si="235"/>
        <v>0</v>
      </c>
      <c r="P1096" s="191">
        <f t="shared" si="236"/>
        <v>0</v>
      </c>
      <c r="Q1096" s="191">
        <f t="shared" si="236"/>
        <v>0</v>
      </c>
      <c r="R1096" s="189">
        <f t="shared" si="237"/>
        <v>0</v>
      </c>
      <c r="S1096" s="191">
        <f t="shared" si="238"/>
        <v>0</v>
      </c>
      <c r="T1096" s="191">
        <f t="shared" si="238"/>
        <v>0</v>
      </c>
    </row>
    <row r="1097" spans="1:20" ht="12" customHeight="1" x14ac:dyDescent="0.25">
      <c r="A1097" s="170" t="s">
        <v>1714</v>
      </c>
      <c r="B1097" s="177">
        <v>513814</v>
      </c>
      <c r="C1097" s="178">
        <v>744993.41</v>
      </c>
      <c r="D1097" s="179">
        <v>0.79195331405683167</v>
      </c>
      <c r="E1097" s="179">
        <v>2.8622682716079324</v>
      </c>
      <c r="F1097" s="180"/>
      <c r="G1097" s="166">
        <f t="shared" si="230"/>
        <v>0</v>
      </c>
      <c r="H1097" s="166">
        <f t="shared" si="231"/>
        <v>0</v>
      </c>
      <c r="I1097" s="166">
        <f t="shared" si="232"/>
        <v>0</v>
      </c>
      <c r="J1097" s="166">
        <f t="shared" si="229"/>
        <v>0</v>
      </c>
      <c r="L1097" s="189">
        <f t="shared" si="233"/>
        <v>0</v>
      </c>
      <c r="M1097" s="191">
        <f t="shared" si="234"/>
        <v>0</v>
      </c>
      <c r="N1097" s="191">
        <f t="shared" si="234"/>
        <v>0</v>
      </c>
      <c r="O1097" s="189">
        <f t="shared" si="235"/>
        <v>0</v>
      </c>
      <c r="P1097" s="191">
        <f t="shared" si="236"/>
        <v>0</v>
      </c>
      <c r="Q1097" s="191">
        <f t="shared" si="236"/>
        <v>0</v>
      </c>
      <c r="R1097" s="189">
        <f t="shared" si="237"/>
        <v>0</v>
      </c>
      <c r="S1097" s="191">
        <f t="shared" si="238"/>
        <v>0</v>
      </c>
      <c r="T1097" s="191">
        <f t="shared" si="238"/>
        <v>0</v>
      </c>
    </row>
    <row r="1098" spans="1:20" ht="12" customHeight="1" x14ac:dyDescent="0.25">
      <c r="A1098" s="170" t="s">
        <v>1715</v>
      </c>
      <c r="B1098" s="177">
        <v>513822</v>
      </c>
      <c r="C1098" s="178">
        <v>35828.449999999997</v>
      </c>
      <c r="D1098" s="179">
        <v>10.281438354157102</v>
      </c>
      <c r="E1098" s="179">
        <v>61.60997754577717</v>
      </c>
      <c r="F1098" s="180"/>
      <c r="G1098" s="166">
        <f t="shared" si="230"/>
        <v>0</v>
      </c>
      <c r="H1098" s="166">
        <f t="shared" si="231"/>
        <v>1</v>
      </c>
      <c r="I1098" s="166">
        <f t="shared" si="232"/>
        <v>0</v>
      </c>
      <c r="J1098" s="166">
        <f t="shared" si="229"/>
        <v>1</v>
      </c>
      <c r="L1098" s="189">
        <f t="shared" si="233"/>
        <v>0</v>
      </c>
      <c r="M1098" s="191">
        <f t="shared" si="234"/>
        <v>0</v>
      </c>
      <c r="N1098" s="191">
        <f t="shared" si="234"/>
        <v>0</v>
      </c>
      <c r="O1098" s="189">
        <f t="shared" si="235"/>
        <v>35828.449999999997</v>
      </c>
      <c r="P1098" s="191">
        <f t="shared" si="236"/>
        <v>0.10281438354157102</v>
      </c>
      <c r="Q1098" s="191">
        <f t="shared" si="236"/>
        <v>0.61609977545777173</v>
      </c>
      <c r="R1098" s="189">
        <f t="shared" si="237"/>
        <v>0</v>
      </c>
      <c r="S1098" s="191">
        <f t="shared" si="238"/>
        <v>0</v>
      </c>
      <c r="T1098" s="191">
        <f t="shared" si="238"/>
        <v>0</v>
      </c>
    </row>
    <row r="1099" spans="1:20" ht="12" customHeight="1" x14ac:dyDescent="0.25">
      <c r="A1099" s="170" t="s">
        <v>1716</v>
      </c>
      <c r="B1099" s="177">
        <v>513831</v>
      </c>
      <c r="C1099" s="178">
        <v>51986.55</v>
      </c>
      <c r="D1099" s="179">
        <v>0</v>
      </c>
      <c r="E1099" s="179">
        <v>0</v>
      </c>
      <c r="F1099" s="180"/>
      <c r="G1099" s="166">
        <f t="shared" si="230"/>
        <v>0</v>
      </c>
      <c r="H1099" s="166">
        <f t="shared" si="231"/>
        <v>0</v>
      </c>
      <c r="I1099" s="166">
        <f t="shared" si="232"/>
        <v>0</v>
      </c>
      <c r="J1099" s="166">
        <f t="shared" si="229"/>
        <v>0</v>
      </c>
      <c r="L1099" s="189">
        <f t="shared" si="233"/>
        <v>0</v>
      </c>
      <c r="M1099" s="191">
        <f t="shared" si="234"/>
        <v>0</v>
      </c>
      <c r="N1099" s="191">
        <f t="shared" si="234"/>
        <v>0</v>
      </c>
      <c r="O1099" s="189">
        <f t="shared" si="235"/>
        <v>0</v>
      </c>
      <c r="P1099" s="191">
        <f t="shared" si="236"/>
        <v>0</v>
      </c>
      <c r="Q1099" s="191">
        <f t="shared" si="236"/>
        <v>0</v>
      </c>
      <c r="R1099" s="189">
        <f t="shared" si="237"/>
        <v>0</v>
      </c>
      <c r="S1099" s="191">
        <f t="shared" si="238"/>
        <v>0</v>
      </c>
      <c r="T1099" s="191">
        <f t="shared" si="238"/>
        <v>0</v>
      </c>
    </row>
    <row r="1100" spans="1:20" ht="12" customHeight="1" x14ac:dyDescent="0.25">
      <c r="A1100" s="170" t="s">
        <v>1717</v>
      </c>
      <c r="B1100" s="177">
        <v>513849</v>
      </c>
      <c r="C1100" s="178">
        <v>110544.27</v>
      </c>
      <c r="D1100" s="179">
        <v>0</v>
      </c>
      <c r="E1100" s="179">
        <v>0</v>
      </c>
      <c r="F1100" s="180"/>
      <c r="G1100" s="166">
        <f t="shared" si="230"/>
        <v>0</v>
      </c>
      <c r="H1100" s="166">
        <f t="shared" si="231"/>
        <v>0</v>
      </c>
      <c r="I1100" s="166">
        <f t="shared" si="232"/>
        <v>0</v>
      </c>
      <c r="J1100" s="166">
        <f t="shared" si="229"/>
        <v>0</v>
      </c>
      <c r="L1100" s="189">
        <f t="shared" si="233"/>
        <v>0</v>
      </c>
      <c r="M1100" s="191">
        <f t="shared" si="234"/>
        <v>0</v>
      </c>
      <c r="N1100" s="191">
        <f t="shared" si="234"/>
        <v>0</v>
      </c>
      <c r="O1100" s="189">
        <f t="shared" si="235"/>
        <v>0</v>
      </c>
      <c r="P1100" s="191">
        <f t="shared" si="236"/>
        <v>0</v>
      </c>
      <c r="Q1100" s="191">
        <f t="shared" si="236"/>
        <v>0</v>
      </c>
      <c r="R1100" s="189">
        <f t="shared" si="237"/>
        <v>0</v>
      </c>
      <c r="S1100" s="191">
        <f t="shared" si="238"/>
        <v>0</v>
      </c>
      <c r="T1100" s="191">
        <f t="shared" si="238"/>
        <v>0</v>
      </c>
    </row>
    <row r="1101" spans="1:20" ht="12" customHeight="1" x14ac:dyDescent="0.25">
      <c r="A1101" s="170" t="s">
        <v>1718</v>
      </c>
      <c r="B1101" s="177">
        <v>513857</v>
      </c>
      <c r="C1101" s="178">
        <v>39215.800000000003</v>
      </c>
      <c r="D1101" s="179">
        <v>32.504908735764666</v>
      </c>
      <c r="E1101" s="179">
        <v>3.6959337817920321</v>
      </c>
      <c r="F1101" s="180"/>
      <c r="G1101" s="166">
        <f t="shared" si="230"/>
        <v>0</v>
      </c>
      <c r="H1101" s="166">
        <f t="shared" si="231"/>
        <v>0</v>
      </c>
      <c r="I1101" s="166">
        <f t="shared" si="232"/>
        <v>0</v>
      </c>
      <c r="J1101" s="166">
        <f t="shared" si="229"/>
        <v>0</v>
      </c>
      <c r="L1101" s="189">
        <f t="shared" si="233"/>
        <v>0</v>
      </c>
      <c r="M1101" s="191">
        <f t="shared" si="234"/>
        <v>0</v>
      </c>
      <c r="N1101" s="191">
        <f t="shared" si="234"/>
        <v>0</v>
      </c>
      <c r="O1101" s="189">
        <f t="shared" si="235"/>
        <v>0</v>
      </c>
      <c r="P1101" s="191">
        <f t="shared" si="236"/>
        <v>0</v>
      </c>
      <c r="Q1101" s="191">
        <f t="shared" si="236"/>
        <v>0</v>
      </c>
      <c r="R1101" s="189">
        <f t="shared" si="237"/>
        <v>0</v>
      </c>
      <c r="S1101" s="191">
        <f t="shared" si="238"/>
        <v>0</v>
      </c>
      <c r="T1101" s="191">
        <f t="shared" si="238"/>
        <v>0</v>
      </c>
    </row>
    <row r="1102" spans="1:20" ht="12" customHeight="1" x14ac:dyDescent="0.25">
      <c r="A1102" s="170" t="s">
        <v>1719</v>
      </c>
      <c r="B1102" s="177">
        <v>513865</v>
      </c>
      <c r="C1102" s="178">
        <v>314629.37</v>
      </c>
      <c r="D1102" s="179">
        <v>79.058236044524392</v>
      </c>
      <c r="E1102" s="179">
        <v>9.4232842916095212</v>
      </c>
      <c r="F1102" s="180"/>
      <c r="G1102" s="166">
        <f t="shared" si="230"/>
        <v>1</v>
      </c>
      <c r="H1102" s="166">
        <f t="shared" si="231"/>
        <v>0</v>
      </c>
      <c r="I1102" s="166">
        <f t="shared" si="232"/>
        <v>0</v>
      </c>
      <c r="J1102" s="166">
        <f t="shared" si="229"/>
        <v>1</v>
      </c>
      <c r="L1102" s="189">
        <f t="shared" si="233"/>
        <v>314629.37</v>
      </c>
      <c r="M1102" s="191">
        <f t="shared" si="234"/>
        <v>0.79058236044524388</v>
      </c>
      <c r="N1102" s="191">
        <f t="shared" si="234"/>
        <v>9.4232842916095211E-2</v>
      </c>
      <c r="O1102" s="189">
        <f t="shared" si="235"/>
        <v>0</v>
      </c>
      <c r="P1102" s="191">
        <f t="shared" si="236"/>
        <v>0</v>
      </c>
      <c r="Q1102" s="191">
        <f t="shared" si="236"/>
        <v>0</v>
      </c>
      <c r="R1102" s="189">
        <f t="shared" si="237"/>
        <v>0</v>
      </c>
      <c r="S1102" s="191">
        <f t="shared" si="238"/>
        <v>0</v>
      </c>
      <c r="T1102" s="191">
        <f t="shared" si="238"/>
        <v>0</v>
      </c>
    </row>
    <row r="1103" spans="1:20" ht="12" customHeight="1" x14ac:dyDescent="0.25">
      <c r="A1103" s="170" t="s">
        <v>1720</v>
      </c>
      <c r="B1103" s="177">
        <v>513881</v>
      </c>
      <c r="C1103" s="178">
        <v>24808546.91</v>
      </c>
      <c r="D1103" s="179">
        <v>16.525878137374551</v>
      </c>
      <c r="E1103" s="179">
        <v>9.0429676036193118</v>
      </c>
      <c r="F1103" s="180"/>
      <c r="G1103" s="166">
        <f t="shared" si="230"/>
        <v>0</v>
      </c>
      <c r="H1103" s="166">
        <f t="shared" si="231"/>
        <v>0</v>
      </c>
      <c r="I1103" s="166">
        <f t="shared" si="232"/>
        <v>0</v>
      </c>
      <c r="J1103" s="166">
        <f t="shared" si="229"/>
        <v>0</v>
      </c>
      <c r="L1103" s="189">
        <f t="shared" si="233"/>
        <v>0</v>
      </c>
      <c r="M1103" s="191">
        <f t="shared" si="234"/>
        <v>0</v>
      </c>
      <c r="N1103" s="191">
        <f t="shared" si="234"/>
        <v>0</v>
      </c>
      <c r="O1103" s="189">
        <f t="shared" si="235"/>
        <v>0</v>
      </c>
      <c r="P1103" s="191">
        <f t="shared" si="236"/>
        <v>0</v>
      </c>
      <c r="Q1103" s="191">
        <f t="shared" si="236"/>
        <v>0</v>
      </c>
      <c r="R1103" s="189">
        <f t="shared" si="237"/>
        <v>0</v>
      </c>
      <c r="S1103" s="191">
        <f t="shared" si="238"/>
        <v>0</v>
      </c>
      <c r="T1103" s="191">
        <f t="shared" si="238"/>
        <v>0</v>
      </c>
    </row>
    <row r="1104" spans="1:20" ht="12" customHeight="1" x14ac:dyDescent="0.25">
      <c r="A1104" s="170" t="s">
        <v>1721</v>
      </c>
      <c r="B1104" s="177">
        <v>513903</v>
      </c>
      <c r="C1104" s="178">
        <v>4086393.11</v>
      </c>
      <c r="D1104" s="179">
        <v>7.5930665906981218</v>
      </c>
      <c r="E1104" s="179">
        <v>2.6151162436743633</v>
      </c>
      <c r="F1104" s="180"/>
      <c r="G1104" s="166">
        <f t="shared" si="230"/>
        <v>0</v>
      </c>
      <c r="H1104" s="166">
        <f t="shared" si="231"/>
        <v>0</v>
      </c>
      <c r="I1104" s="166">
        <f t="shared" si="232"/>
        <v>0</v>
      </c>
      <c r="J1104" s="166">
        <f t="shared" si="229"/>
        <v>0</v>
      </c>
      <c r="L1104" s="189">
        <f t="shared" si="233"/>
        <v>0</v>
      </c>
      <c r="M1104" s="191">
        <f t="shared" si="234"/>
        <v>0</v>
      </c>
      <c r="N1104" s="191">
        <f t="shared" si="234"/>
        <v>0</v>
      </c>
      <c r="O1104" s="189">
        <f t="shared" si="235"/>
        <v>0</v>
      </c>
      <c r="P1104" s="191">
        <f t="shared" si="236"/>
        <v>0</v>
      </c>
      <c r="Q1104" s="191">
        <f t="shared" si="236"/>
        <v>0</v>
      </c>
      <c r="R1104" s="189">
        <f t="shared" si="237"/>
        <v>0</v>
      </c>
      <c r="S1104" s="191">
        <f t="shared" si="238"/>
        <v>0</v>
      </c>
      <c r="T1104" s="191">
        <f t="shared" si="238"/>
        <v>0</v>
      </c>
    </row>
    <row r="1105" spans="1:20" ht="12" customHeight="1" x14ac:dyDescent="0.25">
      <c r="A1105" s="170" t="s">
        <v>1722</v>
      </c>
      <c r="B1105" s="177">
        <v>513911</v>
      </c>
      <c r="C1105" s="178">
        <v>1123002.18</v>
      </c>
      <c r="D1105" s="179">
        <v>0</v>
      </c>
      <c r="E1105" s="179">
        <v>5.1036695227074267</v>
      </c>
      <c r="F1105" s="180"/>
      <c r="G1105" s="166">
        <f t="shared" si="230"/>
        <v>0</v>
      </c>
      <c r="H1105" s="166">
        <f t="shared" si="231"/>
        <v>0</v>
      </c>
      <c r="I1105" s="166">
        <f t="shared" si="232"/>
        <v>0</v>
      </c>
      <c r="J1105" s="166">
        <f t="shared" si="229"/>
        <v>0</v>
      </c>
      <c r="L1105" s="189">
        <f t="shared" si="233"/>
        <v>0</v>
      </c>
      <c r="M1105" s="191">
        <f t="shared" si="234"/>
        <v>0</v>
      </c>
      <c r="N1105" s="191">
        <f t="shared" si="234"/>
        <v>0</v>
      </c>
      <c r="O1105" s="189">
        <f t="shared" si="235"/>
        <v>0</v>
      </c>
      <c r="P1105" s="191">
        <f t="shared" si="236"/>
        <v>0</v>
      </c>
      <c r="Q1105" s="191">
        <f t="shared" si="236"/>
        <v>0</v>
      </c>
      <c r="R1105" s="189">
        <f t="shared" si="237"/>
        <v>0</v>
      </c>
      <c r="S1105" s="191">
        <f t="shared" si="238"/>
        <v>0</v>
      </c>
      <c r="T1105" s="191">
        <f t="shared" si="238"/>
        <v>0</v>
      </c>
    </row>
    <row r="1106" spans="1:20" ht="12" customHeight="1" x14ac:dyDescent="0.25">
      <c r="A1106" s="170" t="s">
        <v>1723</v>
      </c>
      <c r="B1106" s="177">
        <v>513920</v>
      </c>
      <c r="C1106" s="178">
        <v>576395.63</v>
      </c>
      <c r="D1106" s="179">
        <v>249.84662704677339</v>
      </c>
      <c r="E1106" s="179">
        <v>15.307647283862996</v>
      </c>
      <c r="F1106" s="180"/>
      <c r="G1106" s="166">
        <f t="shared" si="230"/>
        <v>1</v>
      </c>
      <c r="H1106" s="166">
        <f t="shared" si="231"/>
        <v>0</v>
      </c>
      <c r="I1106" s="166">
        <f t="shared" si="232"/>
        <v>0</v>
      </c>
      <c r="J1106" s="166">
        <f t="shared" si="229"/>
        <v>1</v>
      </c>
      <c r="L1106" s="189">
        <f t="shared" si="233"/>
        <v>576395.63</v>
      </c>
      <c r="M1106" s="191">
        <f t="shared" si="234"/>
        <v>2.4984662704677341</v>
      </c>
      <c r="N1106" s="191">
        <f t="shared" si="234"/>
        <v>0.15307647283862996</v>
      </c>
      <c r="O1106" s="189">
        <f t="shared" si="235"/>
        <v>0</v>
      </c>
      <c r="P1106" s="191">
        <f t="shared" si="236"/>
        <v>0</v>
      </c>
      <c r="Q1106" s="191">
        <f t="shared" si="236"/>
        <v>0</v>
      </c>
      <c r="R1106" s="189">
        <f t="shared" si="237"/>
        <v>0</v>
      </c>
      <c r="S1106" s="191">
        <f t="shared" si="238"/>
        <v>0</v>
      </c>
      <c r="T1106" s="191">
        <f t="shared" si="238"/>
        <v>0</v>
      </c>
    </row>
    <row r="1107" spans="1:20" ht="12" customHeight="1" x14ac:dyDescent="0.25">
      <c r="A1107" s="170" t="s">
        <v>1724</v>
      </c>
      <c r="B1107" s="177">
        <v>513938</v>
      </c>
      <c r="C1107" s="178">
        <v>57939.57</v>
      </c>
      <c r="D1107" s="179">
        <v>473.06376281356586</v>
      </c>
      <c r="E1107" s="179">
        <v>19.738755396355202</v>
      </c>
      <c r="F1107" s="180"/>
      <c r="G1107" s="166">
        <f t="shared" si="230"/>
        <v>1</v>
      </c>
      <c r="H1107" s="166">
        <f t="shared" si="231"/>
        <v>0</v>
      </c>
      <c r="I1107" s="166">
        <f t="shared" si="232"/>
        <v>0</v>
      </c>
      <c r="J1107" s="166">
        <f t="shared" si="229"/>
        <v>1</v>
      </c>
      <c r="L1107" s="189">
        <f t="shared" si="233"/>
        <v>57939.57</v>
      </c>
      <c r="M1107" s="191">
        <f t="shared" si="234"/>
        <v>4.7306376281356588</v>
      </c>
      <c r="N1107" s="191">
        <f t="shared" si="234"/>
        <v>0.19738755396355201</v>
      </c>
      <c r="O1107" s="189">
        <f t="shared" si="235"/>
        <v>0</v>
      </c>
      <c r="P1107" s="191">
        <f t="shared" si="236"/>
        <v>0</v>
      </c>
      <c r="Q1107" s="191">
        <f t="shared" si="236"/>
        <v>0</v>
      </c>
      <c r="R1107" s="189">
        <f t="shared" si="237"/>
        <v>0</v>
      </c>
      <c r="S1107" s="191">
        <f t="shared" si="238"/>
        <v>0</v>
      </c>
      <c r="T1107" s="191">
        <f t="shared" si="238"/>
        <v>0</v>
      </c>
    </row>
    <row r="1108" spans="1:20" ht="12" customHeight="1" x14ac:dyDescent="0.25">
      <c r="A1108" s="170" t="s">
        <v>1725</v>
      </c>
      <c r="B1108" s="177">
        <v>513946</v>
      </c>
      <c r="C1108" s="178">
        <v>643895.42000000004</v>
      </c>
      <c r="D1108" s="179">
        <v>12.309141754727804</v>
      </c>
      <c r="E1108" s="179">
        <v>3.5528020994465219</v>
      </c>
      <c r="F1108" s="180"/>
      <c r="G1108" s="166">
        <f t="shared" si="230"/>
        <v>0</v>
      </c>
      <c r="H1108" s="166">
        <f t="shared" si="231"/>
        <v>0</v>
      </c>
      <c r="I1108" s="166">
        <f t="shared" si="232"/>
        <v>0</v>
      </c>
      <c r="J1108" s="166">
        <f t="shared" si="229"/>
        <v>0</v>
      </c>
      <c r="L1108" s="189">
        <f t="shared" si="233"/>
        <v>0</v>
      </c>
      <c r="M1108" s="191">
        <f t="shared" si="234"/>
        <v>0</v>
      </c>
      <c r="N1108" s="191">
        <f t="shared" si="234"/>
        <v>0</v>
      </c>
      <c r="O1108" s="189">
        <f t="shared" si="235"/>
        <v>0</v>
      </c>
      <c r="P1108" s="191">
        <f t="shared" si="236"/>
        <v>0</v>
      </c>
      <c r="Q1108" s="191">
        <f t="shared" si="236"/>
        <v>0</v>
      </c>
      <c r="R1108" s="189">
        <f t="shared" si="237"/>
        <v>0</v>
      </c>
      <c r="S1108" s="191">
        <f t="shared" si="238"/>
        <v>0</v>
      </c>
      <c r="T1108" s="191">
        <f t="shared" si="238"/>
        <v>0</v>
      </c>
    </row>
    <row r="1109" spans="1:20" ht="12" customHeight="1" x14ac:dyDescent="0.25">
      <c r="A1109" s="170" t="s">
        <v>1726</v>
      </c>
      <c r="B1109" s="177">
        <v>513954</v>
      </c>
      <c r="C1109" s="178">
        <v>697252.69000000006</v>
      </c>
      <c r="D1109" s="179">
        <v>23.790869849494591</v>
      </c>
      <c r="E1109" s="179">
        <v>7.9092531001924122</v>
      </c>
      <c r="F1109" s="180"/>
      <c r="G1109" s="166">
        <f t="shared" si="230"/>
        <v>0</v>
      </c>
      <c r="H1109" s="166">
        <f t="shared" si="231"/>
        <v>0</v>
      </c>
      <c r="I1109" s="166">
        <f t="shared" si="232"/>
        <v>0</v>
      </c>
      <c r="J1109" s="166">
        <f t="shared" si="229"/>
        <v>0</v>
      </c>
      <c r="L1109" s="189">
        <f t="shared" si="233"/>
        <v>0</v>
      </c>
      <c r="M1109" s="191">
        <f t="shared" si="234"/>
        <v>0</v>
      </c>
      <c r="N1109" s="191">
        <f t="shared" si="234"/>
        <v>0</v>
      </c>
      <c r="O1109" s="189">
        <f t="shared" si="235"/>
        <v>0</v>
      </c>
      <c r="P1109" s="191">
        <f t="shared" si="236"/>
        <v>0</v>
      </c>
      <c r="Q1109" s="191">
        <f t="shared" si="236"/>
        <v>0</v>
      </c>
      <c r="R1109" s="189">
        <f t="shared" si="237"/>
        <v>0</v>
      </c>
      <c r="S1109" s="191">
        <f t="shared" si="238"/>
        <v>0</v>
      </c>
      <c r="T1109" s="191">
        <f t="shared" si="238"/>
        <v>0</v>
      </c>
    </row>
    <row r="1110" spans="1:20" ht="12" customHeight="1" x14ac:dyDescent="0.25">
      <c r="A1110" s="170" t="s">
        <v>1727</v>
      </c>
      <c r="B1110" s="177">
        <v>513962</v>
      </c>
      <c r="C1110" s="178">
        <v>918962.49</v>
      </c>
      <c r="D1110" s="179">
        <v>0</v>
      </c>
      <c r="E1110" s="179">
        <v>2.1080936611460608</v>
      </c>
      <c r="F1110" s="180"/>
      <c r="G1110" s="166">
        <f t="shared" si="230"/>
        <v>0</v>
      </c>
      <c r="H1110" s="166">
        <f t="shared" si="231"/>
        <v>0</v>
      </c>
      <c r="I1110" s="166">
        <f t="shared" si="232"/>
        <v>0</v>
      </c>
      <c r="J1110" s="166">
        <f t="shared" si="229"/>
        <v>0</v>
      </c>
      <c r="L1110" s="189">
        <f t="shared" si="233"/>
        <v>0</v>
      </c>
      <c r="M1110" s="191">
        <f t="shared" si="234"/>
        <v>0</v>
      </c>
      <c r="N1110" s="191">
        <f t="shared" si="234"/>
        <v>0</v>
      </c>
      <c r="O1110" s="189">
        <f t="shared" si="235"/>
        <v>0</v>
      </c>
      <c r="P1110" s="191">
        <f t="shared" si="236"/>
        <v>0</v>
      </c>
      <c r="Q1110" s="191">
        <f t="shared" si="236"/>
        <v>0</v>
      </c>
      <c r="R1110" s="189">
        <f t="shared" si="237"/>
        <v>0</v>
      </c>
      <c r="S1110" s="191">
        <f t="shared" si="238"/>
        <v>0</v>
      </c>
      <c r="T1110" s="191">
        <f t="shared" si="238"/>
        <v>0</v>
      </c>
    </row>
    <row r="1111" spans="1:20" ht="12" customHeight="1" x14ac:dyDescent="0.25">
      <c r="A1111" s="170" t="s">
        <v>1728</v>
      </c>
      <c r="B1111" s="177">
        <v>513971</v>
      </c>
      <c r="C1111" s="178">
        <v>43704.76</v>
      </c>
      <c r="D1111" s="179">
        <v>0</v>
      </c>
      <c r="E1111" s="179">
        <v>0</v>
      </c>
      <c r="F1111" s="180"/>
      <c r="G1111" s="166">
        <f t="shared" si="230"/>
        <v>0</v>
      </c>
      <c r="H1111" s="166">
        <f t="shared" si="231"/>
        <v>0</v>
      </c>
      <c r="I1111" s="166">
        <f t="shared" si="232"/>
        <v>0</v>
      </c>
      <c r="J1111" s="166">
        <f t="shared" si="229"/>
        <v>0</v>
      </c>
      <c r="L1111" s="189">
        <f t="shared" si="233"/>
        <v>0</v>
      </c>
      <c r="M1111" s="191">
        <f t="shared" si="234"/>
        <v>0</v>
      </c>
      <c r="N1111" s="191">
        <f t="shared" si="234"/>
        <v>0</v>
      </c>
      <c r="O1111" s="189">
        <f t="shared" si="235"/>
        <v>0</v>
      </c>
      <c r="P1111" s="191">
        <f t="shared" si="236"/>
        <v>0</v>
      </c>
      <c r="Q1111" s="191">
        <f t="shared" si="236"/>
        <v>0</v>
      </c>
      <c r="R1111" s="189">
        <f t="shared" si="237"/>
        <v>0</v>
      </c>
      <c r="S1111" s="191">
        <f t="shared" si="238"/>
        <v>0</v>
      </c>
      <c r="T1111" s="191">
        <f t="shared" si="238"/>
        <v>0</v>
      </c>
    </row>
    <row r="1112" spans="1:20" ht="12" customHeight="1" x14ac:dyDescent="0.25">
      <c r="A1112" s="170" t="s">
        <v>1729</v>
      </c>
      <c r="B1112" s="177">
        <v>513989</v>
      </c>
      <c r="C1112" s="178">
        <v>1678580.81</v>
      </c>
      <c r="D1112" s="179">
        <v>16.518844272978427</v>
      </c>
      <c r="E1112" s="179">
        <v>11.647485115715101</v>
      </c>
      <c r="F1112" s="180"/>
      <c r="G1112" s="166">
        <f t="shared" si="230"/>
        <v>0</v>
      </c>
      <c r="H1112" s="166">
        <f t="shared" si="231"/>
        <v>0</v>
      </c>
      <c r="I1112" s="166">
        <f t="shared" si="232"/>
        <v>0</v>
      </c>
      <c r="J1112" s="166">
        <f t="shared" si="229"/>
        <v>0</v>
      </c>
      <c r="L1112" s="189">
        <f t="shared" si="233"/>
        <v>0</v>
      </c>
      <c r="M1112" s="191">
        <f t="shared" si="234"/>
        <v>0</v>
      </c>
      <c r="N1112" s="191">
        <f t="shared" si="234"/>
        <v>0</v>
      </c>
      <c r="O1112" s="189">
        <f t="shared" si="235"/>
        <v>0</v>
      </c>
      <c r="P1112" s="191">
        <f t="shared" si="236"/>
        <v>0</v>
      </c>
      <c r="Q1112" s="191">
        <f t="shared" si="236"/>
        <v>0</v>
      </c>
      <c r="R1112" s="189">
        <f t="shared" si="237"/>
        <v>0</v>
      </c>
      <c r="S1112" s="191">
        <f t="shared" si="238"/>
        <v>0</v>
      </c>
      <c r="T1112" s="191">
        <f t="shared" si="238"/>
        <v>0</v>
      </c>
    </row>
    <row r="1113" spans="1:20" ht="12" customHeight="1" x14ac:dyDescent="0.25">
      <c r="A1113" s="170" t="s">
        <v>1730</v>
      </c>
      <c r="B1113" s="177">
        <v>513997</v>
      </c>
      <c r="C1113" s="178">
        <v>9102009.3599999994</v>
      </c>
      <c r="D1113" s="179">
        <v>18.372086029144672</v>
      </c>
      <c r="E1113" s="179">
        <v>22.531813458825098</v>
      </c>
      <c r="F1113" s="180"/>
      <c r="G1113" s="166">
        <f t="shared" si="230"/>
        <v>0</v>
      </c>
      <c r="H1113" s="166">
        <f t="shared" si="231"/>
        <v>0</v>
      </c>
      <c r="I1113" s="166">
        <f t="shared" si="232"/>
        <v>0</v>
      </c>
      <c r="J1113" s="166">
        <f t="shared" si="229"/>
        <v>0</v>
      </c>
      <c r="L1113" s="189">
        <f t="shared" si="233"/>
        <v>0</v>
      </c>
      <c r="M1113" s="191">
        <f t="shared" si="234"/>
        <v>0</v>
      </c>
      <c r="N1113" s="191">
        <f t="shared" si="234"/>
        <v>0</v>
      </c>
      <c r="O1113" s="189">
        <f t="shared" si="235"/>
        <v>0</v>
      </c>
      <c r="P1113" s="191">
        <f t="shared" si="236"/>
        <v>0</v>
      </c>
      <c r="Q1113" s="191">
        <f t="shared" si="236"/>
        <v>0</v>
      </c>
      <c r="R1113" s="189">
        <f t="shared" si="237"/>
        <v>0</v>
      </c>
      <c r="S1113" s="191">
        <f t="shared" si="238"/>
        <v>0</v>
      </c>
      <c r="T1113" s="191">
        <f t="shared" si="238"/>
        <v>0</v>
      </c>
    </row>
    <row r="1114" spans="1:20" ht="12" customHeight="1" x14ac:dyDescent="0.25">
      <c r="A1114" s="170" t="s">
        <v>1731</v>
      </c>
      <c r="B1114" s="177">
        <v>514004</v>
      </c>
      <c r="C1114" s="178">
        <v>708983.97</v>
      </c>
      <c r="D1114" s="179">
        <v>0</v>
      </c>
      <c r="E1114" s="179">
        <v>0</v>
      </c>
      <c r="F1114" s="180"/>
      <c r="G1114" s="166">
        <f t="shared" si="230"/>
        <v>0</v>
      </c>
      <c r="H1114" s="166">
        <f t="shared" si="231"/>
        <v>0</v>
      </c>
      <c r="I1114" s="166">
        <f t="shared" si="232"/>
        <v>0</v>
      </c>
      <c r="J1114" s="166">
        <f t="shared" si="229"/>
        <v>0</v>
      </c>
      <c r="L1114" s="189">
        <f t="shared" si="233"/>
        <v>0</v>
      </c>
      <c r="M1114" s="191">
        <f t="shared" si="234"/>
        <v>0</v>
      </c>
      <c r="N1114" s="191">
        <f t="shared" si="234"/>
        <v>0</v>
      </c>
      <c r="O1114" s="189">
        <f t="shared" si="235"/>
        <v>0</v>
      </c>
      <c r="P1114" s="191">
        <f t="shared" si="236"/>
        <v>0</v>
      </c>
      <c r="Q1114" s="191">
        <f t="shared" si="236"/>
        <v>0</v>
      </c>
      <c r="R1114" s="189">
        <f t="shared" si="237"/>
        <v>0</v>
      </c>
      <c r="S1114" s="191">
        <f t="shared" si="238"/>
        <v>0</v>
      </c>
      <c r="T1114" s="191">
        <f t="shared" si="238"/>
        <v>0</v>
      </c>
    </row>
    <row r="1115" spans="1:20" ht="12" customHeight="1" x14ac:dyDescent="0.25">
      <c r="A1115" s="170" t="s">
        <v>1732</v>
      </c>
      <c r="B1115" s="177">
        <v>514012</v>
      </c>
      <c r="C1115" s="178">
        <v>158657.59</v>
      </c>
      <c r="D1115" s="179">
        <v>0</v>
      </c>
      <c r="E1115" s="179">
        <v>0</v>
      </c>
      <c r="F1115" s="180"/>
      <c r="G1115" s="166">
        <f t="shared" si="230"/>
        <v>0</v>
      </c>
      <c r="H1115" s="166">
        <f t="shared" si="231"/>
        <v>0</v>
      </c>
      <c r="I1115" s="166">
        <f t="shared" si="232"/>
        <v>0</v>
      </c>
      <c r="J1115" s="166">
        <f t="shared" si="229"/>
        <v>0</v>
      </c>
      <c r="L1115" s="189">
        <f t="shared" si="233"/>
        <v>0</v>
      </c>
      <c r="M1115" s="191">
        <f t="shared" si="234"/>
        <v>0</v>
      </c>
      <c r="N1115" s="191">
        <f t="shared" si="234"/>
        <v>0</v>
      </c>
      <c r="O1115" s="189">
        <f t="shared" si="235"/>
        <v>0</v>
      </c>
      <c r="P1115" s="191">
        <f t="shared" si="236"/>
        <v>0</v>
      </c>
      <c r="Q1115" s="191">
        <f t="shared" si="236"/>
        <v>0</v>
      </c>
      <c r="R1115" s="189">
        <f t="shared" si="237"/>
        <v>0</v>
      </c>
      <c r="S1115" s="191">
        <f t="shared" si="238"/>
        <v>0</v>
      </c>
      <c r="T1115" s="191">
        <f t="shared" si="238"/>
        <v>0</v>
      </c>
    </row>
    <row r="1116" spans="1:20" ht="12" customHeight="1" x14ac:dyDescent="0.25">
      <c r="A1116" s="170" t="s">
        <v>1733</v>
      </c>
      <c r="B1116" s="177">
        <v>514021</v>
      </c>
      <c r="C1116" s="178">
        <v>926877.36</v>
      </c>
      <c r="D1116" s="179">
        <v>45.098534934546244</v>
      </c>
      <c r="E1116" s="179">
        <v>3.2780604329358094</v>
      </c>
      <c r="F1116" s="180"/>
      <c r="G1116" s="166">
        <f t="shared" si="230"/>
        <v>0</v>
      </c>
      <c r="H1116" s="166">
        <f t="shared" si="231"/>
        <v>0</v>
      </c>
      <c r="I1116" s="166">
        <f t="shared" si="232"/>
        <v>0</v>
      </c>
      <c r="J1116" s="166">
        <f t="shared" si="229"/>
        <v>0</v>
      </c>
      <c r="L1116" s="189">
        <f t="shared" si="233"/>
        <v>0</v>
      </c>
      <c r="M1116" s="191">
        <f t="shared" si="234"/>
        <v>0</v>
      </c>
      <c r="N1116" s="191">
        <f t="shared" si="234"/>
        <v>0</v>
      </c>
      <c r="O1116" s="189">
        <f t="shared" si="235"/>
        <v>0</v>
      </c>
      <c r="P1116" s="191">
        <f t="shared" si="236"/>
        <v>0</v>
      </c>
      <c r="Q1116" s="191">
        <f t="shared" si="236"/>
        <v>0</v>
      </c>
      <c r="R1116" s="189">
        <f t="shared" si="237"/>
        <v>0</v>
      </c>
      <c r="S1116" s="191">
        <f t="shared" si="238"/>
        <v>0</v>
      </c>
      <c r="T1116" s="191">
        <f t="shared" si="238"/>
        <v>0</v>
      </c>
    </row>
    <row r="1117" spans="1:20" ht="12" customHeight="1" x14ac:dyDescent="0.25">
      <c r="A1117" s="170" t="s">
        <v>1001</v>
      </c>
      <c r="B1117" s="177">
        <v>514039</v>
      </c>
      <c r="C1117" s="178">
        <v>71141.899999999994</v>
      </c>
      <c r="D1117" s="179">
        <v>0</v>
      </c>
      <c r="E1117" s="179">
        <v>0</v>
      </c>
      <c r="F1117" s="180"/>
      <c r="G1117" s="166">
        <f t="shared" si="230"/>
        <v>0</v>
      </c>
      <c r="H1117" s="166">
        <f t="shared" si="231"/>
        <v>0</v>
      </c>
      <c r="I1117" s="166">
        <f t="shared" si="232"/>
        <v>0</v>
      </c>
      <c r="J1117" s="166">
        <f t="shared" si="229"/>
        <v>0</v>
      </c>
      <c r="L1117" s="189">
        <f t="shared" si="233"/>
        <v>0</v>
      </c>
      <c r="M1117" s="191">
        <f t="shared" si="234"/>
        <v>0</v>
      </c>
      <c r="N1117" s="191">
        <f t="shared" si="234"/>
        <v>0</v>
      </c>
      <c r="O1117" s="189">
        <f t="shared" si="235"/>
        <v>0</v>
      </c>
      <c r="P1117" s="191">
        <f t="shared" si="236"/>
        <v>0</v>
      </c>
      <c r="Q1117" s="191">
        <f t="shared" si="236"/>
        <v>0</v>
      </c>
      <c r="R1117" s="189">
        <f t="shared" si="237"/>
        <v>0</v>
      </c>
      <c r="S1117" s="191">
        <f t="shared" si="238"/>
        <v>0</v>
      </c>
      <c r="T1117" s="191">
        <f t="shared" si="238"/>
        <v>0</v>
      </c>
    </row>
    <row r="1118" spans="1:20" ht="12" customHeight="1" x14ac:dyDescent="0.25">
      <c r="A1118" s="170" t="s">
        <v>1734</v>
      </c>
      <c r="B1118" s="177">
        <v>514063</v>
      </c>
      <c r="C1118" s="178">
        <v>901993.1</v>
      </c>
      <c r="D1118" s="179">
        <v>0</v>
      </c>
      <c r="E1118" s="179">
        <v>0</v>
      </c>
      <c r="F1118" s="180"/>
      <c r="G1118" s="166">
        <f t="shared" si="230"/>
        <v>0</v>
      </c>
      <c r="H1118" s="166">
        <f t="shared" si="231"/>
        <v>0</v>
      </c>
      <c r="I1118" s="166">
        <f t="shared" si="232"/>
        <v>0</v>
      </c>
      <c r="J1118" s="166">
        <f t="shared" si="229"/>
        <v>0</v>
      </c>
      <c r="L1118" s="189">
        <f t="shared" si="233"/>
        <v>0</v>
      </c>
      <c r="M1118" s="191">
        <f t="shared" si="234"/>
        <v>0</v>
      </c>
      <c r="N1118" s="191">
        <f t="shared" si="234"/>
        <v>0</v>
      </c>
      <c r="O1118" s="189">
        <f t="shared" si="235"/>
        <v>0</v>
      </c>
      <c r="P1118" s="191">
        <f t="shared" si="236"/>
        <v>0</v>
      </c>
      <c r="Q1118" s="191">
        <f t="shared" si="236"/>
        <v>0</v>
      </c>
      <c r="R1118" s="189">
        <f t="shared" si="237"/>
        <v>0</v>
      </c>
      <c r="S1118" s="191">
        <f t="shared" si="238"/>
        <v>0</v>
      </c>
      <c r="T1118" s="191">
        <f t="shared" si="238"/>
        <v>0</v>
      </c>
    </row>
    <row r="1119" spans="1:20" ht="12" customHeight="1" x14ac:dyDescent="0.25">
      <c r="A1119" s="170" t="s">
        <v>1735</v>
      </c>
      <c r="B1119" s="177">
        <v>514071</v>
      </c>
      <c r="C1119" s="178">
        <v>1936900.34</v>
      </c>
      <c r="D1119" s="179">
        <v>3.2231911322809719</v>
      </c>
      <c r="E1119" s="179">
        <v>4.5617380603072233</v>
      </c>
      <c r="F1119" s="180"/>
      <c r="G1119" s="166">
        <f t="shared" si="230"/>
        <v>0</v>
      </c>
      <c r="H1119" s="166">
        <f t="shared" si="231"/>
        <v>0</v>
      </c>
      <c r="I1119" s="166">
        <f t="shared" si="232"/>
        <v>0</v>
      </c>
      <c r="J1119" s="166">
        <f t="shared" si="229"/>
        <v>0</v>
      </c>
      <c r="L1119" s="189">
        <f t="shared" si="233"/>
        <v>0</v>
      </c>
      <c r="M1119" s="191">
        <f t="shared" si="234"/>
        <v>0</v>
      </c>
      <c r="N1119" s="191">
        <f t="shared" si="234"/>
        <v>0</v>
      </c>
      <c r="O1119" s="189">
        <f t="shared" si="235"/>
        <v>0</v>
      </c>
      <c r="P1119" s="191">
        <f t="shared" si="236"/>
        <v>0</v>
      </c>
      <c r="Q1119" s="191">
        <f t="shared" si="236"/>
        <v>0</v>
      </c>
      <c r="R1119" s="189">
        <f t="shared" si="237"/>
        <v>0</v>
      </c>
      <c r="S1119" s="191">
        <f t="shared" si="238"/>
        <v>0</v>
      </c>
      <c r="T1119" s="191">
        <f t="shared" si="238"/>
        <v>0</v>
      </c>
    </row>
    <row r="1120" spans="1:20" ht="12" customHeight="1" x14ac:dyDescent="0.25">
      <c r="A1120" s="170" t="s">
        <v>1736</v>
      </c>
      <c r="B1120" s="177">
        <v>514080</v>
      </c>
      <c r="C1120" s="178">
        <v>319652.68</v>
      </c>
      <c r="D1120" s="179">
        <v>0</v>
      </c>
      <c r="E1120" s="179">
        <v>0</v>
      </c>
      <c r="F1120" s="180"/>
      <c r="G1120" s="166">
        <f t="shared" si="230"/>
        <v>0</v>
      </c>
      <c r="H1120" s="166">
        <f t="shared" si="231"/>
        <v>0</v>
      </c>
      <c r="I1120" s="166">
        <f t="shared" si="232"/>
        <v>0</v>
      </c>
      <c r="J1120" s="166">
        <f t="shared" si="229"/>
        <v>0</v>
      </c>
      <c r="L1120" s="189">
        <f t="shared" si="233"/>
        <v>0</v>
      </c>
      <c r="M1120" s="191">
        <f t="shared" si="234"/>
        <v>0</v>
      </c>
      <c r="N1120" s="191">
        <f t="shared" si="234"/>
        <v>0</v>
      </c>
      <c r="O1120" s="189">
        <f t="shared" si="235"/>
        <v>0</v>
      </c>
      <c r="P1120" s="191">
        <f t="shared" si="236"/>
        <v>0</v>
      </c>
      <c r="Q1120" s="191">
        <f t="shared" si="236"/>
        <v>0</v>
      </c>
      <c r="R1120" s="189">
        <f t="shared" si="237"/>
        <v>0</v>
      </c>
      <c r="S1120" s="191">
        <f t="shared" si="238"/>
        <v>0</v>
      </c>
      <c r="T1120" s="191">
        <f t="shared" si="238"/>
        <v>0</v>
      </c>
    </row>
    <row r="1121" spans="1:20" ht="12" customHeight="1" x14ac:dyDescent="0.25">
      <c r="A1121" s="170" t="s">
        <v>1737</v>
      </c>
      <c r="B1121" s="177">
        <v>514098</v>
      </c>
      <c r="C1121" s="178">
        <v>195624.11</v>
      </c>
      <c r="D1121" s="179">
        <v>0</v>
      </c>
      <c r="E1121" s="179">
        <v>29.010166487147217</v>
      </c>
      <c r="F1121" s="180"/>
      <c r="G1121" s="166">
        <f t="shared" si="230"/>
        <v>0</v>
      </c>
      <c r="H1121" s="166">
        <f t="shared" si="231"/>
        <v>1</v>
      </c>
      <c r="I1121" s="166">
        <f t="shared" si="232"/>
        <v>0</v>
      </c>
      <c r="J1121" s="166">
        <f t="shared" si="229"/>
        <v>1</v>
      </c>
      <c r="L1121" s="189">
        <f t="shared" si="233"/>
        <v>0</v>
      </c>
      <c r="M1121" s="191">
        <f t="shared" si="234"/>
        <v>0</v>
      </c>
      <c r="N1121" s="191">
        <f t="shared" si="234"/>
        <v>0</v>
      </c>
      <c r="O1121" s="189">
        <f t="shared" si="235"/>
        <v>195624.11</v>
      </c>
      <c r="P1121" s="191">
        <f t="shared" si="236"/>
        <v>0</v>
      </c>
      <c r="Q1121" s="191">
        <f t="shared" si="236"/>
        <v>0.29010166487147215</v>
      </c>
      <c r="R1121" s="189">
        <f t="shared" si="237"/>
        <v>0</v>
      </c>
      <c r="S1121" s="191">
        <f t="shared" si="238"/>
        <v>0</v>
      </c>
      <c r="T1121" s="191">
        <f t="shared" si="238"/>
        <v>0</v>
      </c>
    </row>
    <row r="1122" spans="1:20" ht="12" customHeight="1" x14ac:dyDescent="0.25">
      <c r="A1122" s="170" t="s">
        <v>1738</v>
      </c>
      <c r="B1122" s="177">
        <v>514101</v>
      </c>
      <c r="C1122" s="178">
        <v>140811.65</v>
      </c>
      <c r="D1122" s="179">
        <v>0</v>
      </c>
      <c r="E1122" s="179">
        <v>0</v>
      </c>
      <c r="F1122" s="180"/>
      <c r="G1122" s="166">
        <f t="shared" si="230"/>
        <v>0</v>
      </c>
      <c r="H1122" s="166">
        <f t="shared" si="231"/>
        <v>0</v>
      </c>
      <c r="I1122" s="166">
        <f t="shared" si="232"/>
        <v>0</v>
      </c>
      <c r="J1122" s="166">
        <f t="shared" si="229"/>
        <v>0</v>
      </c>
      <c r="L1122" s="189">
        <f t="shared" si="233"/>
        <v>0</v>
      </c>
      <c r="M1122" s="191">
        <f t="shared" si="234"/>
        <v>0</v>
      </c>
      <c r="N1122" s="191">
        <f t="shared" si="234"/>
        <v>0</v>
      </c>
      <c r="O1122" s="189">
        <f t="shared" si="235"/>
        <v>0</v>
      </c>
      <c r="P1122" s="191">
        <f t="shared" si="236"/>
        <v>0</v>
      </c>
      <c r="Q1122" s="191">
        <f t="shared" si="236"/>
        <v>0</v>
      </c>
      <c r="R1122" s="189">
        <f t="shared" si="237"/>
        <v>0</v>
      </c>
      <c r="S1122" s="191">
        <f t="shared" si="238"/>
        <v>0</v>
      </c>
      <c r="T1122" s="191">
        <f t="shared" si="238"/>
        <v>0</v>
      </c>
    </row>
    <row r="1123" spans="1:20" ht="12" customHeight="1" x14ac:dyDescent="0.25">
      <c r="A1123" s="170" t="s">
        <v>1739</v>
      </c>
      <c r="B1123" s="177">
        <v>514110</v>
      </c>
      <c r="C1123" s="178">
        <v>1271705.1100000001</v>
      </c>
      <c r="D1123" s="179">
        <v>0</v>
      </c>
      <c r="E1123" s="179">
        <v>9.137582218254984</v>
      </c>
      <c r="F1123" s="180"/>
      <c r="G1123" s="166">
        <f t="shared" si="230"/>
        <v>0</v>
      </c>
      <c r="H1123" s="166">
        <f t="shared" si="231"/>
        <v>0</v>
      </c>
      <c r="I1123" s="166">
        <f t="shared" si="232"/>
        <v>0</v>
      </c>
      <c r="J1123" s="166">
        <f t="shared" si="229"/>
        <v>0</v>
      </c>
      <c r="L1123" s="189">
        <f t="shared" si="233"/>
        <v>0</v>
      </c>
      <c r="M1123" s="191">
        <f t="shared" si="234"/>
        <v>0</v>
      </c>
      <c r="N1123" s="191">
        <f t="shared" si="234"/>
        <v>0</v>
      </c>
      <c r="O1123" s="189">
        <f t="shared" si="235"/>
        <v>0</v>
      </c>
      <c r="P1123" s="191">
        <f t="shared" si="236"/>
        <v>0</v>
      </c>
      <c r="Q1123" s="191">
        <f t="shared" si="236"/>
        <v>0</v>
      </c>
      <c r="R1123" s="189">
        <f t="shared" si="237"/>
        <v>0</v>
      </c>
      <c r="S1123" s="191">
        <f t="shared" si="238"/>
        <v>0</v>
      </c>
      <c r="T1123" s="191">
        <f t="shared" si="238"/>
        <v>0</v>
      </c>
    </row>
    <row r="1124" spans="1:20" ht="12" customHeight="1" x14ac:dyDescent="0.25">
      <c r="A1124" s="170" t="s">
        <v>1740</v>
      </c>
      <c r="B1124" s="177">
        <v>514128</v>
      </c>
      <c r="C1124" s="178">
        <v>1007818.62</v>
      </c>
      <c r="D1124" s="179">
        <v>144.93158997201303</v>
      </c>
      <c r="E1124" s="179">
        <v>9.6833495693897778</v>
      </c>
      <c r="F1124" s="180"/>
      <c r="G1124" s="166">
        <f t="shared" si="230"/>
        <v>1</v>
      </c>
      <c r="H1124" s="166">
        <f t="shared" si="231"/>
        <v>0</v>
      </c>
      <c r="I1124" s="166">
        <f t="shared" si="232"/>
        <v>0</v>
      </c>
      <c r="J1124" s="166">
        <f t="shared" si="229"/>
        <v>1</v>
      </c>
      <c r="L1124" s="189">
        <f t="shared" si="233"/>
        <v>1007818.62</v>
      </c>
      <c r="M1124" s="191">
        <f t="shared" si="234"/>
        <v>1.4493158997201303</v>
      </c>
      <c r="N1124" s="191">
        <f t="shared" si="234"/>
        <v>9.6833495693897778E-2</v>
      </c>
      <c r="O1124" s="189">
        <f t="shared" si="235"/>
        <v>0</v>
      </c>
      <c r="P1124" s="191">
        <f t="shared" si="236"/>
        <v>0</v>
      </c>
      <c r="Q1124" s="191">
        <f t="shared" si="236"/>
        <v>0</v>
      </c>
      <c r="R1124" s="189">
        <f t="shared" si="237"/>
        <v>0</v>
      </c>
      <c r="S1124" s="191">
        <f t="shared" si="238"/>
        <v>0</v>
      </c>
      <c r="T1124" s="191">
        <f t="shared" si="238"/>
        <v>0</v>
      </c>
    </row>
    <row r="1125" spans="1:20" ht="12" customHeight="1" x14ac:dyDescent="0.25">
      <c r="A1125" s="170" t="s">
        <v>1741</v>
      </c>
      <c r="B1125" s="177">
        <v>514136</v>
      </c>
      <c r="C1125" s="178">
        <v>1844262.59</v>
      </c>
      <c r="D1125" s="179">
        <v>212.84727518113348</v>
      </c>
      <c r="E1125" s="179">
        <v>16.647994253356295</v>
      </c>
      <c r="F1125" s="180"/>
      <c r="G1125" s="166">
        <f t="shared" si="230"/>
        <v>1</v>
      </c>
      <c r="H1125" s="166">
        <f t="shared" si="231"/>
        <v>0</v>
      </c>
      <c r="I1125" s="166">
        <f t="shared" si="232"/>
        <v>0</v>
      </c>
      <c r="J1125" s="166">
        <f t="shared" si="229"/>
        <v>1</v>
      </c>
      <c r="L1125" s="189">
        <f t="shared" si="233"/>
        <v>1844262.59</v>
      </c>
      <c r="M1125" s="191">
        <f t="shared" si="234"/>
        <v>2.1284727518113349</v>
      </c>
      <c r="N1125" s="191">
        <f t="shared" si="234"/>
        <v>0.16647994253356294</v>
      </c>
      <c r="O1125" s="189">
        <f t="shared" si="235"/>
        <v>0</v>
      </c>
      <c r="P1125" s="191">
        <f t="shared" si="236"/>
        <v>0</v>
      </c>
      <c r="Q1125" s="191">
        <f t="shared" si="236"/>
        <v>0</v>
      </c>
      <c r="R1125" s="189">
        <f t="shared" si="237"/>
        <v>0</v>
      </c>
      <c r="S1125" s="191">
        <f t="shared" si="238"/>
        <v>0</v>
      </c>
      <c r="T1125" s="191">
        <f t="shared" si="238"/>
        <v>0</v>
      </c>
    </row>
    <row r="1126" spans="1:20" ht="12" customHeight="1" x14ac:dyDescent="0.25">
      <c r="A1126" s="170" t="s">
        <v>1742</v>
      </c>
      <c r="B1126" s="177">
        <v>514144</v>
      </c>
      <c r="C1126" s="178">
        <v>472802.57</v>
      </c>
      <c r="D1126" s="179">
        <v>0</v>
      </c>
      <c r="E1126" s="179">
        <v>0</v>
      </c>
      <c r="F1126" s="180"/>
      <c r="G1126" s="166">
        <f t="shared" si="230"/>
        <v>0</v>
      </c>
      <c r="H1126" s="166">
        <f t="shared" si="231"/>
        <v>0</v>
      </c>
      <c r="I1126" s="166">
        <f t="shared" si="232"/>
        <v>0</v>
      </c>
      <c r="J1126" s="166">
        <f t="shared" si="229"/>
        <v>0</v>
      </c>
      <c r="L1126" s="189">
        <f t="shared" si="233"/>
        <v>0</v>
      </c>
      <c r="M1126" s="191">
        <f t="shared" si="234"/>
        <v>0</v>
      </c>
      <c r="N1126" s="191">
        <f t="shared" si="234"/>
        <v>0</v>
      </c>
      <c r="O1126" s="189">
        <f t="shared" si="235"/>
        <v>0</v>
      </c>
      <c r="P1126" s="191">
        <f t="shared" si="236"/>
        <v>0</v>
      </c>
      <c r="Q1126" s="191">
        <f t="shared" si="236"/>
        <v>0</v>
      </c>
      <c r="R1126" s="189">
        <f t="shared" si="237"/>
        <v>0</v>
      </c>
      <c r="S1126" s="191">
        <f t="shared" si="238"/>
        <v>0</v>
      </c>
      <c r="T1126" s="191">
        <f t="shared" si="238"/>
        <v>0</v>
      </c>
    </row>
    <row r="1127" spans="1:20" ht="12" customHeight="1" x14ac:dyDescent="0.25">
      <c r="A1127" s="170" t="s">
        <v>1743</v>
      </c>
      <c r="B1127" s="177">
        <v>514179</v>
      </c>
      <c r="C1127" s="178">
        <v>198648.06999999998</v>
      </c>
      <c r="D1127" s="179">
        <v>25.724100918775605</v>
      </c>
      <c r="E1127" s="179">
        <v>3.7292735841833249</v>
      </c>
      <c r="F1127" s="180"/>
      <c r="G1127" s="166">
        <f t="shared" si="230"/>
        <v>0</v>
      </c>
      <c r="H1127" s="166">
        <f t="shared" si="231"/>
        <v>0</v>
      </c>
      <c r="I1127" s="166">
        <f t="shared" si="232"/>
        <v>0</v>
      </c>
      <c r="J1127" s="166">
        <f t="shared" si="229"/>
        <v>0</v>
      </c>
      <c r="L1127" s="189">
        <f t="shared" si="233"/>
        <v>0</v>
      </c>
      <c r="M1127" s="191">
        <f t="shared" si="234"/>
        <v>0</v>
      </c>
      <c r="N1127" s="191">
        <f t="shared" si="234"/>
        <v>0</v>
      </c>
      <c r="O1127" s="189">
        <f t="shared" si="235"/>
        <v>0</v>
      </c>
      <c r="P1127" s="191">
        <f t="shared" si="236"/>
        <v>0</v>
      </c>
      <c r="Q1127" s="191">
        <f t="shared" si="236"/>
        <v>0</v>
      </c>
      <c r="R1127" s="189">
        <f t="shared" si="237"/>
        <v>0</v>
      </c>
      <c r="S1127" s="191">
        <f t="shared" si="238"/>
        <v>0</v>
      </c>
      <c r="T1127" s="191">
        <f t="shared" si="238"/>
        <v>0</v>
      </c>
    </row>
    <row r="1128" spans="1:20" ht="12" customHeight="1" x14ac:dyDescent="0.25">
      <c r="A1128" s="170" t="s">
        <v>1744</v>
      </c>
      <c r="B1128" s="177">
        <v>514187</v>
      </c>
      <c r="C1128" s="178">
        <v>228567.35</v>
      </c>
      <c r="D1128" s="179">
        <v>36.949380565509465</v>
      </c>
      <c r="E1128" s="179">
        <v>73.211922000233187</v>
      </c>
      <c r="F1128" s="180"/>
      <c r="G1128" s="166">
        <f t="shared" si="230"/>
        <v>0</v>
      </c>
      <c r="H1128" s="166">
        <f t="shared" si="231"/>
        <v>1</v>
      </c>
      <c r="I1128" s="166">
        <f t="shared" si="232"/>
        <v>0</v>
      </c>
      <c r="J1128" s="166">
        <f t="shared" si="229"/>
        <v>1</v>
      </c>
      <c r="L1128" s="189">
        <f t="shared" si="233"/>
        <v>0</v>
      </c>
      <c r="M1128" s="191">
        <f t="shared" si="234"/>
        <v>0</v>
      </c>
      <c r="N1128" s="191">
        <f t="shared" si="234"/>
        <v>0</v>
      </c>
      <c r="O1128" s="189">
        <f t="shared" si="235"/>
        <v>228567.35</v>
      </c>
      <c r="P1128" s="191">
        <f t="shared" si="236"/>
        <v>0.36949380565509465</v>
      </c>
      <c r="Q1128" s="191">
        <f t="shared" si="236"/>
        <v>0.73211922000233187</v>
      </c>
      <c r="R1128" s="189">
        <f t="shared" si="237"/>
        <v>0</v>
      </c>
      <c r="S1128" s="191">
        <f t="shared" si="238"/>
        <v>0</v>
      </c>
      <c r="T1128" s="191">
        <f t="shared" si="238"/>
        <v>0</v>
      </c>
    </row>
    <row r="1129" spans="1:20" ht="12" customHeight="1" x14ac:dyDescent="0.25">
      <c r="A1129" s="170" t="s">
        <v>1745</v>
      </c>
      <c r="B1129" s="177">
        <v>514209</v>
      </c>
      <c r="C1129" s="178">
        <v>1342800.1</v>
      </c>
      <c r="D1129" s="179">
        <v>0</v>
      </c>
      <c r="E1129" s="179">
        <v>6.4019208815965971</v>
      </c>
      <c r="F1129" s="180"/>
      <c r="G1129" s="166">
        <f t="shared" si="230"/>
        <v>0</v>
      </c>
      <c r="H1129" s="166">
        <f t="shared" si="231"/>
        <v>0</v>
      </c>
      <c r="I1129" s="166">
        <f t="shared" si="232"/>
        <v>0</v>
      </c>
      <c r="J1129" s="166">
        <f t="shared" si="229"/>
        <v>0</v>
      </c>
      <c r="L1129" s="189">
        <f t="shared" si="233"/>
        <v>0</v>
      </c>
      <c r="M1129" s="191">
        <f t="shared" si="234"/>
        <v>0</v>
      </c>
      <c r="N1129" s="191">
        <f t="shared" si="234"/>
        <v>0</v>
      </c>
      <c r="O1129" s="189">
        <f t="shared" si="235"/>
        <v>0</v>
      </c>
      <c r="P1129" s="191">
        <f t="shared" si="236"/>
        <v>0</v>
      </c>
      <c r="Q1129" s="191">
        <f t="shared" si="236"/>
        <v>0</v>
      </c>
      <c r="R1129" s="189">
        <f t="shared" si="237"/>
        <v>0</v>
      </c>
      <c r="S1129" s="191">
        <f t="shared" si="238"/>
        <v>0</v>
      </c>
      <c r="T1129" s="191">
        <f t="shared" si="238"/>
        <v>0</v>
      </c>
    </row>
    <row r="1130" spans="1:20" ht="12" customHeight="1" x14ac:dyDescent="0.25">
      <c r="A1130" s="170" t="s">
        <v>670</v>
      </c>
      <c r="B1130" s="177">
        <v>514217</v>
      </c>
      <c r="C1130" s="178">
        <v>68896.47</v>
      </c>
      <c r="D1130" s="179">
        <v>0</v>
      </c>
      <c r="E1130" s="179">
        <v>0</v>
      </c>
      <c r="F1130" s="180"/>
      <c r="G1130" s="166">
        <f t="shared" si="230"/>
        <v>0</v>
      </c>
      <c r="H1130" s="166">
        <f t="shared" si="231"/>
        <v>0</v>
      </c>
      <c r="I1130" s="166">
        <f t="shared" si="232"/>
        <v>0</v>
      </c>
      <c r="J1130" s="166">
        <f t="shared" si="229"/>
        <v>0</v>
      </c>
      <c r="L1130" s="189">
        <f t="shared" si="233"/>
        <v>0</v>
      </c>
      <c r="M1130" s="191">
        <f t="shared" si="234"/>
        <v>0</v>
      </c>
      <c r="N1130" s="191">
        <f t="shared" si="234"/>
        <v>0</v>
      </c>
      <c r="O1130" s="189">
        <f t="shared" si="235"/>
        <v>0</v>
      </c>
      <c r="P1130" s="191">
        <f t="shared" si="236"/>
        <v>0</v>
      </c>
      <c r="Q1130" s="191">
        <f t="shared" si="236"/>
        <v>0</v>
      </c>
      <c r="R1130" s="189">
        <f t="shared" si="237"/>
        <v>0</v>
      </c>
      <c r="S1130" s="191">
        <f t="shared" si="238"/>
        <v>0</v>
      </c>
      <c r="T1130" s="191">
        <f t="shared" si="238"/>
        <v>0</v>
      </c>
    </row>
    <row r="1131" spans="1:20" ht="12" customHeight="1" x14ac:dyDescent="0.25">
      <c r="A1131" s="170" t="s">
        <v>1746</v>
      </c>
      <c r="B1131" s="177">
        <v>514225</v>
      </c>
      <c r="C1131" s="178">
        <v>2251206.9</v>
      </c>
      <c r="D1131" s="179">
        <v>20.110330152239676</v>
      </c>
      <c r="E1131" s="179">
        <v>11.218448202162138</v>
      </c>
      <c r="F1131" s="180"/>
      <c r="G1131" s="166">
        <f t="shared" si="230"/>
        <v>0</v>
      </c>
      <c r="H1131" s="166">
        <f t="shared" si="231"/>
        <v>0</v>
      </c>
      <c r="I1131" s="166">
        <f t="shared" si="232"/>
        <v>0</v>
      </c>
      <c r="J1131" s="166">
        <f t="shared" si="229"/>
        <v>0</v>
      </c>
      <c r="L1131" s="189">
        <f t="shared" si="233"/>
        <v>0</v>
      </c>
      <c r="M1131" s="191">
        <f t="shared" si="234"/>
        <v>0</v>
      </c>
      <c r="N1131" s="191">
        <f t="shared" si="234"/>
        <v>0</v>
      </c>
      <c r="O1131" s="189">
        <f t="shared" si="235"/>
        <v>0</v>
      </c>
      <c r="P1131" s="191">
        <f t="shared" si="236"/>
        <v>0</v>
      </c>
      <c r="Q1131" s="191">
        <f t="shared" si="236"/>
        <v>0</v>
      </c>
      <c r="R1131" s="189">
        <f t="shared" si="237"/>
        <v>0</v>
      </c>
      <c r="S1131" s="191">
        <f t="shared" si="238"/>
        <v>0</v>
      </c>
      <c r="T1131" s="191">
        <f t="shared" si="238"/>
        <v>0</v>
      </c>
    </row>
    <row r="1132" spans="1:20" ht="12" customHeight="1" x14ac:dyDescent="0.25">
      <c r="A1132" s="170" t="s">
        <v>1747</v>
      </c>
      <c r="B1132" s="177">
        <v>514233</v>
      </c>
      <c r="C1132" s="178">
        <v>1466294.53</v>
      </c>
      <c r="D1132" s="179">
        <v>0</v>
      </c>
      <c r="E1132" s="179">
        <v>1.9593798798390114</v>
      </c>
      <c r="F1132" s="180"/>
      <c r="G1132" s="166">
        <f t="shared" si="230"/>
        <v>0</v>
      </c>
      <c r="H1132" s="166">
        <f t="shared" si="231"/>
        <v>0</v>
      </c>
      <c r="I1132" s="166">
        <f t="shared" si="232"/>
        <v>0</v>
      </c>
      <c r="J1132" s="166">
        <f t="shared" si="229"/>
        <v>0</v>
      </c>
      <c r="L1132" s="189">
        <f t="shared" si="233"/>
        <v>0</v>
      </c>
      <c r="M1132" s="191">
        <f t="shared" si="234"/>
        <v>0</v>
      </c>
      <c r="N1132" s="191">
        <f t="shared" si="234"/>
        <v>0</v>
      </c>
      <c r="O1132" s="189">
        <f t="shared" si="235"/>
        <v>0</v>
      </c>
      <c r="P1132" s="191">
        <f t="shared" si="236"/>
        <v>0</v>
      </c>
      <c r="Q1132" s="191">
        <f t="shared" si="236"/>
        <v>0</v>
      </c>
      <c r="R1132" s="189">
        <f t="shared" si="237"/>
        <v>0</v>
      </c>
      <c r="S1132" s="191">
        <f t="shared" si="238"/>
        <v>0</v>
      </c>
      <c r="T1132" s="191">
        <f t="shared" si="238"/>
        <v>0</v>
      </c>
    </row>
    <row r="1133" spans="1:20" ht="12" customHeight="1" x14ac:dyDescent="0.25">
      <c r="A1133" s="170" t="s">
        <v>1748</v>
      </c>
      <c r="B1133" s="177">
        <v>514241</v>
      </c>
      <c r="C1133" s="178">
        <v>437252</v>
      </c>
      <c r="D1133" s="179">
        <v>0</v>
      </c>
      <c r="E1133" s="179">
        <v>2.2456203745208714</v>
      </c>
      <c r="F1133" s="180"/>
      <c r="G1133" s="166">
        <f t="shared" si="230"/>
        <v>0</v>
      </c>
      <c r="H1133" s="166">
        <f t="shared" si="231"/>
        <v>0</v>
      </c>
      <c r="I1133" s="166">
        <f t="shared" si="232"/>
        <v>0</v>
      </c>
      <c r="J1133" s="166">
        <f t="shared" si="229"/>
        <v>0</v>
      </c>
      <c r="L1133" s="189">
        <f t="shared" si="233"/>
        <v>0</v>
      </c>
      <c r="M1133" s="191">
        <f t="shared" si="234"/>
        <v>0</v>
      </c>
      <c r="N1133" s="191">
        <f t="shared" si="234"/>
        <v>0</v>
      </c>
      <c r="O1133" s="189">
        <f t="shared" si="235"/>
        <v>0</v>
      </c>
      <c r="P1133" s="191">
        <f t="shared" si="236"/>
        <v>0</v>
      </c>
      <c r="Q1133" s="191">
        <f t="shared" si="236"/>
        <v>0</v>
      </c>
      <c r="R1133" s="189">
        <f t="shared" si="237"/>
        <v>0</v>
      </c>
      <c r="S1133" s="191">
        <f t="shared" si="238"/>
        <v>0</v>
      </c>
      <c r="T1133" s="191">
        <f t="shared" si="238"/>
        <v>0</v>
      </c>
    </row>
    <row r="1134" spans="1:20" ht="12" customHeight="1" x14ac:dyDescent="0.25">
      <c r="A1134" s="170" t="s">
        <v>1749</v>
      </c>
      <c r="B1134" s="177">
        <v>514250</v>
      </c>
      <c r="C1134" s="178">
        <v>653873.21000000008</v>
      </c>
      <c r="D1134" s="179">
        <v>0</v>
      </c>
      <c r="E1134" s="179">
        <v>0</v>
      </c>
      <c r="F1134" s="180"/>
      <c r="G1134" s="166">
        <f t="shared" si="230"/>
        <v>0</v>
      </c>
      <c r="H1134" s="166">
        <f t="shared" si="231"/>
        <v>0</v>
      </c>
      <c r="I1134" s="166">
        <f t="shared" si="232"/>
        <v>0</v>
      </c>
      <c r="J1134" s="166">
        <f t="shared" si="229"/>
        <v>0</v>
      </c>
      <c r="L1134" s="189">
        <f t="shared" si="233"/>
        <v>0</v>
      </c>
      <c r="M1134" s="191">
        <f t="shared" si="234"/>
        <v>0</v>
      </c>
      <c r="N1134" s="191">
        <f t="shared" si="234"/>
        <v>0</v>
      </c>
      <c r="O1134" s="189">
        <f t="shared" si="235"/>
        <v>0</v>
      </c>
      <c r="P1134" s="191">
        <f t="shared" si="236"/>
        <v>0</v>
      </c>
      <c r="Q1134" s="191">
        <f t="shared" si="236"/>
        <v>0</v>
      </c>
      <c r="R1134" s="189">
        <f t="shared" si="237"/>
        <v>0</v>
      </c>
      <c r="S1134" s="191">
        <f t="shared" si="238"/>
        <v>0</v>
      </c>
      <c r="T1134" s="191">
        <f t="shared" si="238"/>
        <v>0</v>
      </c>
    </row>
    <row r="1135" spans="1:20" ht="12" customHeight="1" x14ac:dyDescent="0.25">
      <c r="A1135" s="170" t="s">
        <v>1750</v>
      </c>
      <c r="B1135" s="177">
        <v>514268</v>
      </c>
      <c r="C1135" s="178">
        <v>4072704.06</v>
      </c>
      <c r="D1135" s="179">
        <v>15.450848888833812</v>
      </c>
      <c r="E1135" s="179">
        <v>5.1205461267912504</v>
      </c>
      <c r="F1135" s="180"/>
      <c r="G1135" s="166">
        <f t="shared" si="230"/>
        <v>0</v>
      </c>
      <c r="H1135" s="166">
        <f t="shared" si="231"/>
        <v>0</v>
      </c>
      <c r="I1135" s="166">
        <f t="shared" si="232"/>
        <v>0</v>
      </c>
      <c r="J1135" s="166">
        <f t="shared" si="229"/>
        <v>0</v>
      </c>
      <c r="L1135" s="189">
        <f t="shared" si="233"/>
        <v>0</v>
      </c>
      <c r="M1135" s="191">
        <f t="shared" si="234"/>
        <v>0</v>
      </c>
      <c r="N1135" s="191">
        <f t="shared" si="234"/>
        <v>0</v>
      </c>
      <c r="O1135" s="189">
        <f t="shared" si="235"/>
        <v>0</v>
      </c>
      <c r="P1135" s="191">
        <f t="shared" si="236"/>
        <v>0</v>
      </c>
      <c r="Q1135" s="191">
        <f t="shared" si="236"/>
        <v>0</v>
      </c>
      <c r="R1135" s="189">
        <f t="shared" si="237"/>
        <v>0</v>
      </c>
      <c r="S1135" s="191">
        <f t="shared" si="238"/>
        <v>0</v>
      </c>
      <c r="T1135" s="191">
        <f t="shared" si="238"/>
        <v>0</v>
      </c>
    </row>
    <row r="1136" spans="1:20" ht="12" customHeight="1" x14ac:dyDescent="0.25">
      <c r="A1136" s="170" t="s">
        <v>1751</v>
      </c>
      <c r="B1136" s="177">
        <v>514284</v>
      </c>
      <c r="C1136" s="178">
        <v>760186.89</v>
      </c>
      <c r="D1136" s="179">
        <v>348.06586311952839</v>
      </c>
      <c r="E1136" s="179">
        <v>14.033355665999448</v>
      </c>
      <c r="F1136" s="180"/>
      <c r="G1136" s="166">
        <f t="shared" si="230"/>
        <v>1</v>
      </c>
      <c r="H1136" s="166">
        <f t="shared" si="231"/>
        <v>0</v>
      </c>
      <c r="I1136" s="166">
        <f t="shared" si="232"/>
        <v>0</v>
      </c>
      <c r="J1136" s="166">
        <f t="shared" si="229"/>
        <v>1</v>
      </c>
      <c r="L1136" s="189">
        <f t="shared" si="233"/>
        <v>760186.89</v>
      </c>
      <c r="M1136" s="191">
        <f t="shared" si="234"/>
        <v>3.4806586311952841</v>
      </c>
      <c r="N1136" s="191">
        <f t="shared" si="234"/>
        <v>0.14033355665999447</v>
      </c>
      <c r="O1136" s="189">
        <f t="shared" si="235"/>
        <v>0</v>
      </c>
      <c r="P1136" s="191">
        <f t="shared" si="236"/>
        <v>0</v>
      </c>
      <c r="Q1136" s="191">
        <f t="shared" si="236"/>
        <v>0</v>
      </c>
      <c r="R1136" s="189">
        <f t="shared" si="237"/>
        <v>0</v>
      </c>
      <c r="S1136" s="191">
        <f t="shared" si="238"/>
        <v>0</v>
      </c>
      <c r="T1136" s="191">
        <f t="shared" si="238"/>
        <v>0</v>
      </c>
    </row>
    <row r="1137" spans="1:20" ht="12" customHeight="1" x14ac:dyDescent="0.25">
      <c r="A1137" s="170" t="s">
        <v>1752</v>
      </c>
      <c r="B1137" s="177">
        <v>514292</v>
      </c>
      <c r="C1137" s="178">
        <v>1532149.5499999998</v>
      </c>
      <c r="D1137" s="179">
        <v>5.3826338297067675</v>
      </c>
      <c r="E1137" s="179">
        <v>9.3173176208549613</v>
      </c>
      <c r="F1137" s="180"/>
      <c r="G1137" s="166">
        <f t="shared" si="230"/>
        <v>0</v>
      </c>
      <c r="H1137" s="166">
        <f t="shared" si="231"/>
        <v>0</v>
      </c>
      <c r="I1137" s="166">
        <f t="shared" si="232"/>
        <v>0</v>
      </c>
      <c r="J1137" s="166">
        <f t="shared" si="229"/>
        <v>0</v>
      </c>
      <c r="L1137" s="189">
        <f t="shared" si="233"/>
        <v>0</v>
      </c>
      <c r="M1137" s="191">
        <f t="shared" si="234"/>
        <v>0</v>
      </c>
      <c r="N1137" s="191">
        <f t="shared" si="234"/>
        <v>0</v>
      </c>
      <c r="O1137" s="189">
        <f t="shared" si="235"/>
        <v>0</v>
      </c>
      <c r="P1137" s="191">
        <f t="shared" si="236"/>
        <v>0</v>
      </c>
      <c r="Q1137" s="191">
        <f t="shared" si="236"/>
        <v>0</v>
      </c>
      <c r="R1137" s="189">
        <f t="shared" si="237"/>
        <v>0</v>
      </c>
      <c r="S1137" s="191">
        <f t="shared" si="238"/>
        <v>0</v>
      </c>
      <c r="T1137" s="191">
        <f t="shared" si="238"/>
        <v>0</v>
      </c>
    </row>
    <row r="1138" spans="1:20" ht="12" customHeight="1" x14ac:dyDescent="0.25">
      <c r="A1138" s="170" t="s">
        <v>1076</v>
      </c>
      <c r="B1138" s="177">
        <v>514306</v>
      </c>
      <c r="C1138" s="178">
        <v>95155.58</v>
      </c>
      <c r="D1138" s="179">
        <v>0.36237496529368007</v>
      </c>
      <c r="E1138" s="179">
        <v>0.17854969724318848</v>
      </c>
      <c r="F1138" s="180"/>
      <c r="G1138" s="166">
        <f t="shared" si="230"/>
        <v>0</v>
      </c>
      <c r="H1138" s="166">
        <f t="shared" si="231"/>
        <v>0</v>
      </c>
      <c r="I1138" s="166">
        <f t="shared" si="232"/>
        <v>0</v>
      </c>
      <c r="J1138" s="166">
        <f t="shared" si="229"/>
        <v>0</v>
      </c>
      <c r="L1138" s="189">
        <f t="shared" si="233"/>
        <v>0</v>
      </c>
      <c r="M1138" s="191">
        <f t="shared" si="234"/>
        <v>0</v>
      </c>
      <c r="N1138" s="191">
        <f t="shared" si="234"/>
        <v>0</v>
      </c>
      <c r="O1138" s="189">
        <f t="shared" si="235"/>
        <v>0</v>
      </c>
      <c r="P1138" s="191">
        <f t="shared" si="236"/>
        <v>0</v>
      </c>
      <c r="Q1138" s="191">
        <f t="shared" si="236"/>
        <v>0</v>
      </c>
      <c r="R1138" s="189">
        <f t="shared" si="237"/>
        <v>0</v>
      </c>
      <c r="S1138" s="191">
        <f t="shared" si="238"/>
        <v>0</v>
      </c>
      <c r="T1138" s="191">
        <f t="shared" si="238"/>
        <v>0</v>
      </c>
    </row>
    <row r="1139" spans="1:20" ht="12" customHeight="1" x14ac:dyDescent="0.25">
      <c r="A1139" s="170" t="s">
        <v>1753</v>
      </c>
      <c r="B1139" s="177">
        <v>514314</v>
      </c>
      <c r="C1139" s="178">
        <v>170500.97</v>
      </c>
      <c r="D1139" s="179">
        <v>0</v>
      </c>
      <c r="E1139" s="179">
        <v>0</v>
      </c>
      <c r="F1139" s="180"/>
      <c r="G1139" s="166">
        <f t="shared" si="230"/>
        <v>0</v>
      </c>
      <c r="H1139" s="166">
        <f t="shared" si="231"/>
        <v>0</v>
      </c>
      <c r="I1139" s="166">
        <f t="shared" si="232"/>
        <v>0</v>
      </c>
      <c r="J1139" s="166">
        <f t="shared" si="229"/>
        <v>0</v>
      </c>
      <c r="L1139" s="189">
        <f t="shared" si="233"/>
        <v>0</v>
      </c>
      <c r="M1139" s="191">
        <f t="shared" si="234"/>
        <v>0</v>
      </c>
      <c r="N1139" s="191">
        <f t="shared" si="234"/>
        <v>0</v>
      </c>
      <c r="O1139" s="189">
        <f t="shared" si="235"/>
        <v>0</v>
      </c>
      <c r="P1139" s="191">
        <f t="shared" si="236"/>
        <v>0</v>
      </c>
      <c r="Q1139" s="191">
        <f t="shared" si="236"/>
        <v>0</v>
      </c>
      <c r="R1139" s="189">
        <f t="shared" si="237"/>
        <v>0</v>
      </c>
      <c r="S1139" s="191">
        <f t="shared" si="238"/>
        <v>0</v>
      </c>
      <c r="T1139" s="191">
        <f t="shared" si="238"/>
        <v>0</v>
      </c>
    </row>
    <row r="1140" spans="1:20" ht="12" customHeight="1" x14ac:dyDescent="0.25">
      <c r="A1140" s="170" t="s">
        <v>1754</v>
      </c>
      <c r="B1140" s="177">
        <v>514322</v>
      </c>
      <c r="C1140" s="178">
        <v>408288.82</v>
      </c>
      <c r="D1140" s="179">
        <v>33.162152223516671</v>
      </c>
      <c r="E1140" s="179">
        <v>9.4351346676600159</v>
      </c>
      <c r="F1140" s="180"/>
      <c r="G1140" s="166">
        <f t="shared" si="230"/>
        <v>0</v>
      </c>
      <c r="H1140" s="166">
        <f t="shared" si="231"/>
        <v>0</v>
      </c>
      <c r="I1140" s="166">
        <f t="shared" si="232"/>
        <v>0</v>
      </c>
      <c r="J1140" s="166">
        <f t="shared" si="229"/>
        <v>0</v>
      </c>
      <c r="L1140" s="189">
        <f t="shared" si="233"/>
        <v>0</v>
      </c>
      <c r="M1140" s="191">
        <f t="shared" si="234"/>
        <v>0</v>
      </c>
      <c r="N1140" s="191">
        <f t="shared" si="234"/>
        <v>0</v>
      </c>
      <c r="O1140" s="189">
        <f t="shared" si="235"/>
        <v>0</v>
      </c>
      <c r="P1140" s="191">
        <f t="shared" si="236"/>
        <v>0</v>
      </c>
      <c r="Q1140" s="191">
        <f t="shared" si="236"/>
        <v>0</v>
      </c>
      <c r="R1140" s="189">
        <f t="shared" si="237"/>
        <v>0</v>
      </c>
      <c r="S1140" s="191">
        <f t="shared" si="238"/>
        <v>0</v>
      </c>
      <c r="T1140" s="191">
        <f t="shared" si="238"/>
        <v>0</v>
      </c>
    </row>
    <row r="1141" spans="1:20" ht="12" customHeight="1" x14ac:dyDescent="0.25">
      <c r="A1141" s="170" t="s">
        <v>1755</v>
      </c>
      <c r="B1141" s="177">
        <v>514331</v>
      </c>
      <c r="C1141" s="178">
        <v>378248.32</v>
      </c>
      <c r="D1141" s="179">
        <v>0</v>
      </c>
      <c r="E1141" s="179">
        <v>0</v>
      </c>
      <c r="F1141" s="180"/>
      <c r="G1141" s="166">
        <f t="shared" si="230"/>
        <v>0</v>
      </c>
      <c r="H1141" s="166">
        <f t="shared" si="231"/>
        <v>0</v>
      </c>
      <c r="I1141" s="166">
        <f t="shared" si="232"/>
        <v>0</v>
      </c>
      <c r="J1141" s="166">
        <f t="shared" si="229"/>
        <v>0</v>
      </c>
      <c r="L1141" s="189">
        <f t="shared" si="233"/>
        <v>0</v>
      </c>
      <c r="M1141" s="191">
        <f t="shared" si="234"/>
        <v>0</v>
      </c>
      <c r="N1141" s="191">
        <f t="shared" si="234"/>
        <v>0</v>
      </c>
      <c r="O1141" s="189">
        <f t="shared" si="235"/>
        <v>0</v>
      </c>
      <c r="P1141" s="191">
        <f t="shared" si="236"/>
        <v>0</v>
      </c>
      <c r="Q1141" s="191">
        <f t="shared" si="236"/>
        <v>0</v>
      </c>
      <c r="R1141" s="189">
        <f t="shared" si="237"/>
        <v>0</v>
      </c>
      <c r="S1141" s="191">
        <f t="shared" si="238"/>
        <v>0</v>
      </c>
      <c r="T1141" s="191">
        <f t="shared" si="238"/>
        <v>0</v>
      </c>
    </row>
    <row r="1142" spans="1:20" ht="12" customHeight="1" x14ac:dyDescent="0.25">
      <c r="A1142" s="170" t="s">
        <v>1756</v>
      </c>
      <c r="B1142" s="177">
        <v>514349</v>
      </c>
      <c r="C1142" s="178">
        <v>171100.26</v>
      </c>
      <c r="D1142" s="179">
        <v>88.6785210028319</v>
      </c>
      <c r="E1142" s="179">
        <v>0.48468658083862637</v>
      </c>
      <c r="F1142" s="180"/>
      <c r="G1142" s="166">
        <f t="shared" si="230"/>
        <v>1</v>
      </c>
      <c r="H1142" s="166">
        <f t="shared" si="231"/>
        <v>0</v>
      </c>
      <c r="I1142" s="166">
        <f t="shared" si="232"/>
        <v>0</v>
      </c>
      <c r="J1142" s="166">
        <f t="shared" si="229"/>
        <v>1</v>
      </c>
      <c r="L1142" s="189">
        <f t="shared" si="233"/>
        <v>171100.26</v>
      </c>
      <c r="M1142" s="191">
        <f t="shared" si="234"/>
        <v>0.886785210028319</v>
      </c>
      <c r="N1142" s="191">
        <f t="shared" si="234"/>
        <v>4.8468658083862639E-3</v>
      </c>
      <c r="O1142" s="189">
        <f t="shared" si="235"/>
        <v>0</v>
      </c>
      <c r="P1142" s="191">
        <f t="shared" si="236"/>
        <v>0</v>
      </c>
      <c r="Q1142" s="191">
        <f t="shared" si="236"/>
        <v>0</v>
      </c>
      <c r="R1142" s="189">
        <f t="shared" si="237"/>
        <v>0</v>
      </c>
      <c r="S1142" s="191">
        <f t="shared" si="238"/>
        <v>0</v>
      </c>
      <c r="T1142" s="191">
        <f t="shared" si="238"/>
        <v>0</v>
      </c>
    </row>
    <row r="1143" spans="1:20" ht="12" customHeight="1" x14ac:dyDescent="0.25">
      <c r="A1143" s="170" t="s">
        <v>1757</v>
      </c>
      <c r="B1143" s="177">
        <v>514357</v>
      </c>
      <c r="C1143" s="178">
        <v>548276.29</v>
      </c>
      <c r="D1143" s="179">
        <v>57.065400365935936</v>
      </c>
      <c r="E1143" s="179">
        <v>2.4911381814449789</v>
      </c>
      <c r="F1143" s="180"/>
      <c r="G1143" s="166">
        <f t="shared" si="230"/>
        <v>0</v>
      </c>
      <c r="H1143" s="166">
        <f t="shared" si="231"/>
        <v>0</v>
      </c>
      <c r="I1143" s="166">
        <f t="shared" si="232"/>
        <v>0</v>
      </c>
      <c r="J1143" s="166">
        <f t="shared" si="229"/>
        <v>0</v>
      </c>
      <c r="L1143" s="189">
        <f t="shared" si="233"/>
        <v>0</v>
      </c>
      <c r="M1143" s="191">
        <f t="shared" si="234"/>
        <v>0</v>
      </c>
      <c r="N1143" s="191">
        <f t="shared" si="234"/>
        <v>0</v>
      </c>
      <c r="O1143" s="189">
        <f t="shared" si="235"/>
        <v>0</v>
      </c>
      <c r="P1143" s="191">
        <f t="shared" si="236"/>
        <v>0</v>
      </c>
      <c r="Q1143" s="191">
        <f t="shared" si="236"/>
        <v>0</v>
      </c>
      <c r="R1143" s="189">
        <f t="shared" si="237"/>
        <v>0</v>
      </c>
      <c r="S1143" s="191">
        <f t="shared" si="238"/>
        <v>0</v>
      </c>
      <c r="T1143" s="191">
        <f t="shared" si="238"/>
        <v>0</v>
      </c>
    </row>
    <row r="1144" spans="1:20" ht="12" customHeight="1" x14ac:dyDescent="0.25">
      <c r="A1144" s="170" t="s">
        <v>1758</v>
      </c>
      <c r="B1144" s="177">
        <v>514365</v>
      </c>
      <c r="C1144" s="178">
        <v>206477.25</v>
      </c>
      <c r="D1144" s="179">
        <v>273.09361200810264</v>
      </c>
      <c r="E1144" s="179">
        <v>2.0819581818335919</v>
      </c>
      <c r="F1144" s="180"/>
      <c r="G1144" s="166">
        <f t="shared" si="230"/>
        <v>1</v>
      </c>
      <c r="H1144" s="166">
        <f t="shared" si="231"/>
        <v>0</v>
      </c>
      <c r="I1144" s="166">
        <f t="shared" si="232"/>
        <v>0</v>
      </c>
      <c r="J1144" s="166">
        <f t="shared" si="229"/>
        <v>1</v>
      </c>
      <c r="L1144" s="189">
        <f t="shared" si="233"/>
        <v>206477.25</v>
      </c>
      <c r="M1144" s="191">
        <f t="shared" si="234"/>
        <v>2.7309361200810263</v>
      </c>
      <c r="N1144" s="191">
        <f t="shared" si="234"/>
        <v>2.081958181833592E-2</v>
      </c>
      <c r="O1144" s="189">
        <f t="shared" si="235"/>
        <v>0</v>
      </c>
      <c r="P1144" s="191">
        <f t="shared" si="236"/>
        <v>0</v>
      </c>
      <c r="Q1144" s="191">
        <f t="shared" si="236"/>
        <v>0</v>
      </c>
      <c r="R1144" s="189">
        <f t="shared" si="237"/>
        <v>0</v>
      </c>
      <c r="S1144" s="191">
        <f t="shared" si="238"/>
        <v>0</v>
      </c>
      <c r="T1144" s="191">
        <f t="shared" si="238"/>
        <v>0</v>
      </c>
    </row>
    <row r="1145" spans="1:20" ht="12" customHeight="1" x14ac:dyDescent="0.25">
      <c r="A1145" s="170" t="s">
        <v>1759</v>
      </c>
      <c r="B1145" s="177">
        <v>514373</v>
      </c>
      <c r="C1145" s="178">
        <v>828334.9</v>
      </c>
      <c r="D1145" s="179">
        <v>196.9571377470634</v>
      </c>
      <c r="E1145" s="179">
        <v>10.826065640841644</v>
      </c>
      <c r="F1145" s="180"/>
      <c r="G1145" s="166">
        <f t="shared" si="230"/>
        <v>1</v>
      </c>
      <c r="H1145" s="166">
        <f t="shared" si="231"/>
        <v>0</v>
      </c>
      <c r="I1145" s="166">
        <f t="shared" si="232"/>
        <v>0</v>
      </c>
      <c r="J1145" s="166">
        <f t="shared" si="229"/>
        <v>1</v>
      </c>
      <c r="L1145" s="189">
        <f t="shared" si="233"/>
        <v>828334.9</v>
      </c>
      <c r="M1145" s="191">
        <f t="shared" si="234"/>
        <v>1.969571377470634</v>
      </c>
      <c r="N1145" s="191">
        <f t="shared" si="234"/>
        <v>0.10826065640841645</v>
      </c>
      <c r="O1145" s="189">
        <f t="shared" si="235"/>
        <v>0</v>
      </c>
      <c r="P1145" s="191">
        <f t="shared" si="236"/>
        <v>0</v>
      </c>
      <c r="Q1145" s="191">
        <f t="shared" si="236"/>
        <v>0</v>
      </c>
      <c r="R1145" s="189">
        <f t="shared" si="237"/>
        <v>0</v>
      </c>
      <c r="S1145" s="191">
        <f t="shared" si="238"/>
        <v>0</v>
      </c>
      <c r="T1145" s="191">
        <f t="shared" si="238"/>
        <v>0</v>
      </c>
    </row>
    <row r="1146" spans="1:20" ht="12" customHeight="1" x14ac:dyDescent="0.25">
      <c r="A1146" s="170" t="s">
        <v>1760</v>
      </c>
      <c r="B1146" s="177">
        <v>514381</v>
      </c>
      <c r="C1146" s="178">
        <v>106496.2</v>
      </c>
      <c r="D1146" s="179">
        <v>0</v>
      </c>
      <c r="E1146" s="179">
        <v>0</v>
      </c>
      <c r="F1146" s="180"/>
      <c r="G1146" s="166">
        <f t="shared" si="230"/>
        <v>0</v>
      </c>
      <c r="H1146" s="166">
        <f t="shared" si="231"/>
        <v>0</v>
      </c>
      <c r="I1146" s="166">
        <f t="shared" si="232"/>
        <v>0</v>
      </c>
      <c r="J1146" s="166">
        <f t="shared" si="229"/>
        <v>0</v>
      </c>
      <c r="L1146" s="189">
        <f t="shared" si="233"/>
        <v>0</v>
      </c>
      <c r="M1146" s="191">
        <f t="shared" si="234"/>
        <v>0</v>
      </c>
      <c r="N1146" s="191">
        <f t="shared" si="234"/>
        <v>0</v>
      </c>
      <c r="O1146" s="189">
        <f t="shared" si="235"/>
        <v>0</v>
      </c>
      <c r="P1146" s="191">
        <f t="shared" si="236"/>
        <v>0</v>
      </c>
      <c r="Q1146" s="191">
        <f t="shared" si="236"/>
        <v>0</v>
      </c>
      <c r="R1146" s="189">
        <f t="shared" si="237"/>
        <v>0</v>
      </c>
      <c r="S1146" s="191">
        <f t="shared" si="238"/>
        <v>0</v>
      </c>
      <c r="T1146" s="191">
        <f t="shared" si="238"/>
        <v>0</v>
      </c>
    </row>
    <row r="1147" spans="1:20" ht="12" customHeight="1" x14ac:dyDescent="0.25">
      <c r="A1147" s="170" t="s">
        <v>1761</v>
      </c>
      <c r="B1147" s="177">
        <v>514390</v>
      </c>
      <c r="C1147" s="178">
        <v>100804.74</v>
      </c>
      <c r="D1147" s="179">
        <v>13.493373426686137</v>
      </c>
      <c r="E1147" s="179">
        <v>21.026223568455212</v>
      </c>
      <c r="F1147" s="180"/>
      <c r="G1147" s="166">
        <f t="shared" si="230"/>
        <v>0</v>
      </c>
      <c r="H1147" s="166">
        <f t="shared" si="231"/>
        <v>0</v>
      </c>
      <c r="I1147" s="166">
        <f t="shared" si="232"/>
        <v>0</v>
      </c>
      <c r="J1147" s="166">
        <f t="shared" si="229"/>
        <v>0</v>
      </c>
      <c r="L1147" s="189">
        <f t="shared" si="233"/>
        <v>0</v>
      </c>
      <c r="M1147" s="191">
        <f t="shared" si="234"/>
        <v>0</v>
      </c>
      <c r="N1147" s="191">
        <f t="shared" si="234"/>
        <v>0</v>
      </c>
      <c r="O1147" s="189">
        <f t="shared" si="235"/>
        <v>0</v>
      </c>
      <c r="P1147" s="191">
        <f t="shared" si="236"/>
        <v>0</v>
      </c>
      <c r="Q1147" s="191">
        <f t="shared" si="236"/>
        <v>0</v>
      </c>
      <c r="R1147" s="189">
        <f t="shared" si="237"/>
        <v>0</v>
      </c>
      <c r="S1147" s="191">
        <f t="shared" si="238"/>
        <v>0</v>
      </c>
      <c r="T1147" s="191">
        <f t="shared" si="238"/>
        <v>0</v>
      </c>
    </row>
    <row r="1148" spans="1:20" ht="12" customHeight="1" x14ac:dyDescent="0.25">
      <c r="A1148" s="170" t="s">
        <v>1762</v>
      </c>
      <c r="B1148" s="177">
        <v>514403</v>
      </c>
      <c r="C1148" s="178">
        <v>54572.25</v>
      </c>
      <c r="D1148" s="179">
        <v>90.466858155930908</v>
      </c>
      <c r="E1148" s="179">
        <v>9.1621657527406322E-2</v>
      </c>
      <c r="F1148" s="180"/>
      <c r="G1148" s="166">
        <f t="shared" si="230"/>
        <v>1</v>
      </c>
      <c r="H1148" s="166">
        <f t="shared" si="231"/>
        <v>0</v>
      </c>
      <c r="I1148" s="166">
        <f t="shared" si="232"/>
        <v>0</v>
      </c>
      <c r="J1148" s="166">
        <f t="shared" si="229"/>
        <v>1</v>
      </c>
      <c r="L1148" s="189">
        <f t="shared" si="233"/>
        <v>54572.25</v>
      </c>
      <c r="M1148" s="191">
        <f t="shared" si="234"/>
        <v>0.90466858155930907</v>
      </c>
      <c r="N1148" s="191">
        <f t="shared" si="234"/>
        <v>9.1621657527406327E-4</v>
      </c>
      <c r="O1148" s="189">
        <f t="shared" si="235"/>
        <v>0</v>
      </c>
      <c r="P1148" s="191">
        <f t="shared" si="236"/>
        <v>0</v>
      </c>
      <c r="Q1148" s="191">
        <f t="shared" si="236"/>
        <v>0</v>
      </c>
      <c r="R1148" s="189">
        <f t="shared" si="237"/>
        <v>0</v>
      </c>
      <c r="S1148" s="191">
        <f t="shared" si="238"/>
        <v>0</v>
      </c>
      <c r="T1148" s="191">
        <f t="shared" si="238"/>
        <v>0</v>
      </c>
    </row>
    <row r="1149" spans="1:20" ht="12" customHeight="1" x14ac:dyDescent="0.25">
      <c r="A1149" s="170" t="s">
        <v>1763</v>
      </c>
      <c r="B1149" s="177">
        <v>514411</v>
      </c>
      <c r="C1149" s="178">
        <v>424067.09</v>
      </c>
      <c r="D1149" s="179">
        <v>0</v>
      </c>
      <c r="E1149" s="179">
        <v>0.76874628493335795</v>
      </c>
      <c r="F1149" s="180"/>
      <c r="G1149" s="166">
        <f t="shared" si="230"/>
        <v>0</v>
      </c>
      <c r="H1149" s="166">
        <f t="shared" si="231"/>
        <v>0</v>
      </c>
      <c r="I1149" s="166">
        <f t="shared" si="232"/>
        <v>0</v>
      </c>
      <c r="J1149" s="166">
        <f t="shared" si="229"/>
        <v>0</v>
      </c>
      <c r="L1149" s="189">
        <f t="shared" si="233"/>
        <v>0</v>
      </c>
      <c r="M1149" s="191">
        <f t="shared" si="234"/>
        <v>0</v>
      </c>
      <c r="N1149" s="191">
        <f t="shared" si="234"/>
        <v>0</v>
      </c>
      <c r="O1149" s="189">
        <f t="shared" si="235"/>
        <v>0</v>
      </c>
      <c r="P1149" s="191">
        <f t="shared" si="236"/>
        <v>0</v>
      </c>
      <c r="Q1149" s="191">
        <f t="shared" si="236"/>
        <v>0</v>
      </c>
      <c r="R1149" s="189">
        <f t="shared" si="237"/>
        <v>0</v>
      </c>
      <c r="S1149" s="191">
        <f t="shared" si="238"/>
        <v>0</v>
      </c>
      <c r="T1149" s="191">
        <f t="shared" si="238"/>
        <v>0</v>
      </c>
    </row>
    <row r="1150" spans="1:20" ht="12" customHeight="1" x14ac:dyDescent="0.25">
      <c r="A1150" s="170" t="s">
        <v>1764</v>
      </c>
      <c r="B1150" s="177">
        <v>514420</v>
      </c>
      <c r="C1150" s="178">
        <v>1032421.6000000001</v>
      </c>
      <c r="D1150" s="179">
        <v>0</v>
      </c>
      <c r="E1150" s="179">
        <v>0</v>
      </c>
      <c r="F1150" s="180"/>
      <c r="G1150" s="166">
        <f t="shared" si="230"/>
        <v>0</v>
      </c>
      <c r="H1150" s="166">
        <f t="shared" si="231"/>
        <v>0</v>
      </c>
      <c r="I1150" s="166">
        <f t="shared" si="232"/>
        <v>0</v>
      </c>
      <c r="J1150" s="166">
        <f t="shared" si="229"/>
        <v>0</v>
      </c>
      <c r="L1150" s="189">
        <f t="shared" si="233"/>
        <v>0</v>
      </c>
      <c r="M1150" s="191">
        <f t="shared" si="234"/>
        <v>0</v>
      </c>
      <c r="N1150" s="191">
        <f t="shared" si="234"/>
        <v>0</v>
      </c>
      <c r="O1150" s="189">
        <f t="shared" si="235"/>
        <v>0</v>
      </c>
      <c r="P1150" s="191">
        <f t="shared" si="236"/>
        <v>0</v>
      </c>
      <c r="Q1150" s="191">
        <f t="shared" si="236"/>
        <v>0</v>
      </c>
      <c r="R1150" s="189">
        <f t="shared" si="237"/>
        <v>0</v>
      </c>
      <c r="S1150" s="191">
        <f t="shared" si="238"/>
        <v>0</v>
      </c>
      <c r="T1150" s="191">
        <f t="shared" si="238"/>
        <v>0</v>
      </c>
    </row>
    <row r="1151" spans="1:20" ht="12" customHeight="1" x14ac:dyDescent="0.25">
      <c r="A1151" s="170" t="s">
        <v>1765</v>
      </c>
      <c r="B1151" s="177">
        <v>514438</v>
      </c>
      <c r="C1151" s="178">
        <v>144447.91999999998</v>
      </c>
      <c r="D1151" s="179">
        <v>27.179346023120289</v>
      </c>
      <c r="E1151" s="179">
        <v>12.027400602237821</v>
      </c>
      <c r="F1151" s="180"/>
      <c r="G1151" s="166">
        <f t="shared" si="230"/>
        <v>0</v>
      </c>
      <c r="H1151" s="166">
        <f t="shared" si="231"/>
        <v>0</v>
      </c>
      <c r="I1151" s="166">
        <f t="shared" si="232"/>
        <v>0</v>
      </c>
      <c r="J1151" s="166">
        <f t="shared" si="229"/>
        <v>0</v>
      </c>
      <c r="L1151" s="189">
        <f t="shared" si="233"/>
        <v>0</v>
      </c>
      <c r="M1151" s="191">
        <f t="shared" si="234"/>
        <v>0</v>
      </c>
      <c r="N1151" s="191">
        <f t="shared" si="234"/>
        <v>0</v>
      </c>
      <c r="O1151" s="189">
        <f t="shared" si="235"/>
        <v>0</v>
      </c>
      <c r="P1151" s="191">
        <f t="shared" si="236"/>
        <v>0</v>
      </c>
      <c r="Q1151" s="191">
        <f t="shared" si="236"/>
        <v>0</v>
      </c>
      <c r="R1151" s="189">
        <f t="shared" si="237"/>
        <v>0</v>
      </c>
      <c r="S1151" s="191">
        <f t="shared" si="238"/>
        <v>0</v>
      </c>
      <c r="T1151" s="191">
        <f t="shared" si="238"/>
        <v>0</v>
      </c>
    </row>
    <row r="1152" spans="1:20" ht="12" customHeight="1" x14ac:dyDescent="0.25">
      <c r="A1152" s="170" t="s">
        <v>1766</v>
      </c>
      <c r="B1152" s="177">
        <v>514454</v>
      </c>
      <c r="C1152" s="178">
        <v>1366811.54</v>
      </c>
      <c r="D1152" s="179">
        <v>0.48264225220106471</v>
      </c>
      <c r="E1152" s="179">
        <v>3.4433627916252445</v>
      </c>
      <c r="F1152" s="180"/>
      <c r="G1152" s="166">
        <f t="shared" si="230"/>
        <v>0</v>
      </c>
      <c r="H1152" s="166">
        <f t="shared" si="231"/>
        <v>0</v>
      </c>
      <c r="I1152" s="166">
        <f t="shared" si="232"/>
        <v>0</v>
      </c>
      <c r="J1152" s="166">
        <f t="shared" si="229"/>
        <v>0</v>
      </c>
      <c r="L1152" s="189">
        <f t="shared" si="233"/>
        <v>0</v>
      </c>
      <c r="M1152" s="191">
        <f t="shared" si="234"/>
        <v>0</v>
      </c>
      <c r="N1152" s="191">
        <f t="shared" si="234"/>
        <v>0</v>
      </c>
      <c r="O1152" s="189">
        <f t="shared" si="235"/>
        <v>0</v>
      </c>
      <c r="P1152" s="191">
        <f t="shared" si="236"/>
        <v>0</v>
      </c>
      <c r="Q1152" s="191">
        <f t="shared" si="236"/>
        <v>0</v>
      </c>
      <c r="R1152" s="189">
        <f t="shared" si="237"/>
        <v>0</v>
      </c>
      <c r="S1152" s="191">
        <f t="shared" si="238"/>
        <v>0</v>
      </c>
      <c r="T1152" s="191">
        <f t="shared" si="238"/>
        <v>0</v>
      </c>
    </row>
    <row r="1153" spans="1:20" ht="12" customHeight="1" x14ac:dyDescent="0.25">
      <c r="A1153" s="170" t="s">
        <v>1767</v>
      </c>
      <c r="B1153" s="177">
        <v>514462</v>
      </c>
      <c r="C1153" s="178">
        <v>13001481.91</v>
      </c>
      <c r="D1153" s="179">
        <v>27.210184535033516</v>
      </c>
      <c r="E1153" s="179">
        <v>28.857104182210875</v>
      </c>
      <c r="F1153" s="180"/>
      <c r="G1153" s="166">
        <f t="shared" si="230"/>
        <v>0</v>
      </c>
      <c r="H1153" s="166">
        <f t="shared" si="231"/>
        <v>1</v>
      </c>
      <c r="I1153" s="166">
        <f t="shared" si="232"/>
        <v>0</v>
      </c>
      <c r="J1153" s="166">
        <f t="shared" si="229"/>
        <v>1</v>
      </c>
      <c r="L1153" s="189">
        <f t="shared" si="233"/>
        <v>0</v>
      </c>
      <c r="M1153" s="191">
        <f t="shared" si="234"/>
        <v>0</v>
      </c>
      <c r="N1153" s="191">
        <f t="shared" si="234"/>
        <v>0</v>
      </c>
      <c r="O1153" s="189">
        <f t="shared" si="235"/>
        <v>13001481.91</v>
      </c>
      <c r="P1153" s="191">
        <f t="shared" si="236"/>
        <v>0.27210184535033516</v>
      </c>
      <c r="Q1153" s="191">
        <f t="shared" si="236"/>
        <v>0.28857104182210874</v>
      </c>
      <c r="R1153" s="189">
        <f t="shared" si="237"/>
        <v>0</v>
      </c>
      <c r="S1153" s="191">
        <f t="shared" si="238"/>
        <v>0</v>
      </c>
      <c r="T1153" s="191">
        <f t="shared" si="238"/>
        <v>0</v>
      </c>
    </row>
    <row r="1154" spans="1:20" ht="12" customHeight="1" x14ac:dyDescent="0.25">
      <c r="A1154" s="170" t="s">
        <v>1768</v>
      </c>
      <c r="B1154" s="177">
        <v>514489</v>
      </c>
      <c r="C1154" s="178">
        <v>26222.31</v>
      </c>
      <c r="D1154" s="179">
        <v>0</v>
      </c>
      <c r="E1154" s="179">
        <v>0</v>
      </c>
      <c r="F1154" s="180"/>
      <c r="G1154" s="166">
        <f t="shared" si="230"/>
        <v>0</v>
      </c>
      <c r="H1154" s="166">
        <f t="shared" si="231"/>
        <v>0</v>
      </c>
      <c r="I1154" s="166">
        <f t="shared" si="232"/>
        <v>0</v>
      </c>
      <c r="J1154" s="166">
        <f t="shared" si="229"/>
        <v>0</v>
      </c>
      <c r="L1154" s="189">
        <f t="shared" si="233"/>
        <v>0</v>
      </c>
      <c r="M1154" s="191">
        <f t="shared" si="234"/>
        <v>0</v>
      </c>
      <c r="N1154" s="191">
        <f t="shared" si="234"/>
        <v>0</v>
      </c>
      <c r="O1154" s="189">
        <f t="shared" si="235"/>
        <v>0</v>
      </c>
      <c r="P1154" s="191">
        <f t="shared" si="236"/>
        <v>0</v>
      </c>
      <c r="Q1154" s="191">
        <f t="shared" si="236"/>
        <v>0</v>
      </c>
      <c r="R1154" s="189">
        <f t="shared" si="237"/>
        <v>0</v>
      </c>
      <c r="S1154" s="191">
        <f t="shared" si="238"/>
        <v>0</v>
      </c>
      <c r="T1154" s="191">
        <f t="shared" si="238"/>
        <v>0</v>
      </c>
    </row>
    <row r="1155" spans="1:20" ht="12" customHeight="1" x14ac:dyDescent="0.25">
      <c r="A1155" s="170" t="s">
        <v>1769</v>
      </c>
      <c r="B1155" s="177">
        <v>514501</v>
      </c>
      <c r="C1155" s="178">
        <v>337265.45</v>
      </c>
      <c r="D1155" s="179">
        <v>0</v>
      </c>
      <c r="E1155" s="179">
        <v>2.9650235445107112</v>
      </c>
      <c r="F1155" s="180"/>
      <c r="G1155" s="166">
        <f t="shared" si="230"/>
        <v>0</v>
      </c>
      <c r="H1155" s="166">
        <f t="shared" si="231"/>
        <v>0</v>
      </c>
      <c r="I1155" s="166">
        <f t="shared" si="232"/>
        <v>0</v>
      </c>
      <c r="J1155" s="166">
        <f t="shared" ref="J1155:J1218" si="239">IF(OR(AND(ISNUMBER(D1155),D1155&gt;=$D$1),AND(ISNUMBER(E1155),E1155&gt;=$E$1)),1,0)</f>
        <v>0</v>
      </c>
      <c r="L1155" s="189">
        <f t="shared" si="233"/>
        <v>0</v>
      </c>
      <c r="M1155" s="191">
        <f t="shared" si="234"/>
        <v>0</v>
      </c>
      <c r="N1155" s="191">
        <f t="shared" si="234"/>
        <v>0</v>
      </c>
      <c r="O1155" s="189">
        <f t="shared" si="235"/>
        <v>0</v>
      </c>
      <c r="P1155" s="191">
        <f t="shared" si="236"/>
        <v>0</v>
      </c>
      <c r="Q1155" s="191">
        <f t="shared" si="236"/>
        <v>0</v>
      </c>
      <c r="R1155" s="189">
        <f t="shared" si="237"/>
        <v>0</v>
      </c>
      <c r="S1155" s="191">
        <f t="shared" si="238"/>
        <v>0</v>
      </c>
      <c r="T1155" s="191">
        <f t="shared" si="238"/>
        <v>0</v>
      </c>
    </row>
    <row r="1156" spans="1:20" ht="12" customHeight="1" x14ac:dyDescent="0.25">
      <c r="A1156" s="170" t="s">
        <v>1770</v>
      </c>
      <c r="B1156" s="177">
        <v>514519</v>
      </c>
      <c r="C1156" s="178">
        <v>1584154.0299999998</v>
      </c>
      <c r="D1156" s="179">
        <v>2.4968007687989786</v>
      </c>
      <c r="E1156" s="179">
        <v>33.034581870804573</v>
      </c>
      <c r="F1156" s="180"/>
      <c r="G1156" s="166">
        <f t="shared" ref="G1156:G1219" si="240">IF(AND(ISNUMBER(D1156),D1156&gt;=$D$1),1,0)</f>
        <v>0</v>
      </c>
      <c r="H1156" s="166">
        <f t="shared" ref="H1156:H1219" si="241">IF(AND(ISNUMBER(E1156),E1156&gt;=$E$1),1,0)</f>
        <v>1</v>
      </c>
      <c r="I1156" s="166">
        <f t="shared" ref="I1156:I1219" si="242">G1156*H1156</f>
        <v>0</v>
      </c>
      <c r="J1156" s="166">
        <f t="shared" si="239"/>
        <v>1</v>
      </c>
      <c r="L1156" s="189">
        <f t="shared" ref="L1156:L1219" si="243">IF($G1156=1,C1156,0)</f>
        <v>0</v>
      </c>
      <c r="M1156" s="191">
        <f t="shared" ref="M1156:N1219" si="244">IF($G1156=1,D1156,0)/100</f>
        <v>0</v>
      </c>
      <c r="N1156" s="191">
        <f t="shared" si="244"/>
        <v>0</v>
      </c>
      <c r="O1156" s="189">
        <f t="shared" ref="O1156:O1219" si="245">IF($H1156=1,C1156,0)</f>
        <v>1584154.0299999998</v>
      </c>
      <c r="P1156" s="191">
        <f t="shared" ref="P1156:Q1219" si="246">IF($H1156=1,D1156,0)/100</f>
        <v>2.4968007687989787E-2</v>
      </c>
      <c r="Q1156" s="191">
        <f t="shared" si="246"/>
        <v>0.33034581870804575</v>
      </c>
      <c r="R1156" s="189">
        <f t="shared" ref="R1156:R1219" si="247">IF($I1156=1,C1156,0)</f>
        <v>0</v>
      </c>
      <c r="S1156" s="191">
        <f t="shared" ref="S1156:T1219" si="248">IF($I1156=1,D1156,0)/100</f>
        <v>0</v>
      </c>
      <c r="T1156" s="191">
        <f t="shared" si="248"/>
        <v>0</v>
      </c>
    </row>
    <row r="1157" spans="1:20" ht="12" customHeight="1" x14ac:dyDescent="0.25">
      <c r="A1157" s="170" t="s">
        <v>1771</v>
      </c>
      <c r="B1157" s="177">
        <v>514535</v>
      </c>
      <c r="C1157" s="178">
        <v>39442.639999999999</v>
      </c>
      <c r="D1157" s="179">
        <v>0</v>
      </c>
      <c r="E1157" s="179">
        <v>0</v>
      </c>
      <c r="F1157" s="180"/>
      <c r="G1157" s="166">
        <f t="shared" si="240"/>
        <v>0</v>
      </c>
      <c r="H1157" s="166">
        <f t="shared" si="241"/>
        <v>0</v>
      </c>
      <c r="I1157" s="166">
        <f t="shared" si="242"/>
        <v>0</v>
      </c>
      <c r="J1157" s="166">
        <f t="shared" si="239"/>
        <v>0</v>
      </c>
      <c r="L1157" s="189">
        <f t="shared" si="243"/>
        <v>0</v>
      </c>
      <c r="M1157" s="191">
        <f t="shared" si="244"/>
        <v>0</v>
      </c>
      <c r="N1157" s="191">
        <f t="shared" si="244"/>
        <v>0</v>
      </c>
      <c r="O1157" s="189">
        <f t="shared" si="245"/>
        <v>0</v>
      </c>
      <c r="P1157" s="191">
        <f t="shared" si="246"/>
        <v>0</v>
      </c>
      <c r="Q1157" s="191">
        <f t="shared" si="246"/>
        <v>0</v>
      </c>
      <c r="R1157" s="189">
        <f t="shared" si="247"/>
        <v>0</v>
      </c>
      <c r="S1157" s="191">
        <f t="shared" si="248"/>
        <v>0</v>
      </c>
      <c r="T1157" s="191">
        <f t="shared" si="248"/>
        <v>0</v>
      </c>
    </row>
    <row r="1158" spans="1:20" ht="12" customHeight="1" x14ac:dyDescent="0.25">
      <c r="A1158" s="170" t="s">
        <v>1772</v>
      </c>
      <c r="B1158" s="177">
        <v>514543</v>
      </c>
      <c r="C1158" s="178">
        <v>274601.87</v>
      </c>
      <c r="D1158" s="179">
        <v>17.179540692858364</v>
      </c>
      <c r="E1158" s="179">
        <v>3.9211459120799144</v>
      </c>
      <c r="F1158" s="180"/>
      <c r="G1158" s="166">
        <f t="shared" si="240"/>
        <v>0</v>
      </c>
      <c r="H1158" s="166">
        <f t="shared" si="241"/>
        <v>0</v>
      </c>
      <c r="I1158" s="166">
        <f t="shared" si="242"/>
        <v>0</v>
      </c>
      <c r="J1158" s="166">
        <f t="shared" si="239"/>
        <v>0</v>
      </c>
      <c r="L1158" s="189">
        <f t="shared" si="243"/>
        <v>0</v>
      </c>
      <c r="M1158" s="191">
        <f t="shared" si="244"/>
        <v>0</v>
      </c>
      <c r="N1158" s="191">
        <f t="shared" si="244"/>
        <v>0</v>
      </c>
      <c r="O1158" s="189">
        <f t="shared" si="245"/>
        <v>0</v>
      </c>
      <c r="P1158" s="191">
        <f t="shared" si="246"/>
        <v>0</v>
      </c>
      <c r="Q1158" s="191">
        <f t="shared" si="246"/>
        <v>0</v>
      </c>
      <c r="R1158" s="189">
        <f t="shared" si="247"/>
        <v>0</v>
      </c>
      <c r="S1158" s="191">
        <f t="shared" si="248"/>
        <v>0</v>
      </c>
      <c r="T1158" s="191">
        <f t="shared" si="248"/>
        <v>0</v>
      </c>
    </row>
    <row r="1159" spans="1:20" ht="12" customHeight="1" x14ac:dyDescent="0.25">
      <c r="A1159" s="170" t="s">
        <v>1773</v>
      </c>
      <c r="B1159" s="177">
        <v>514551</v>
      </c>
      <c r="C1159" s="178">
        <v>187283.42</v>
      </c>
      <c r="D1159" s="179">
        <v>0</v>
      </c>
      <c r="E1159" s="179">
        <v>0</v>
      </c>
      <c r="F1159" s="180"/>
      <c r="G1159" s="166">
        <f t="shared" si="240"/>
        <v>0</v>
      </c>
      <c r="H1159" s="166">
        <f t="shared" si="241"/>
        <v>0</v>
      </c>
      <c r="I1159" s="166">
        <f t="shared" si="242"/>
        <v>0</v>
      </c>
      <c r="J1159" s="166">
        <f t="shared" si="239"/>
        <v>0</v>
      </c>
      <c r="L1159" s="189">
        <f t="shared" si="243"/>
        <v>0</v>
      </c>
      <c r="M1159" s="191">
        <f t="shared" si="244"/>
        <v>0</v>
      </c>
      <c r="N1159" s="191">
        <f t="shared" si="244"/>
        <v>0</v>
      </c>
      <c r="O1159" s="189">
        <f t="shared" si="245"/>
        <v>0</v>
      </c>
      <c r="P1159" s="191">
        <f t="shared" si="246"/>
        <v>0</v>
      </c>
      <c r="Q1159" s="191">
        <f t="shared" si="246"/>
        <v>0</v>
      </c>
      <c r="R1159" s="189">
        <f t="shared" si="247"/>
        <v>0</v>
      </c>
      <c r="S1159" s="191">
        <f t="shared" si="248"/>
        <v>0</v>
      </c>
      <c r="T1159" s="191">
        <f t="shared" si="248"/>
        <v>0</v>
      </c>
    </row>
    <row r="1160" spans="1:20" ht="12" customHeight="1" x14ac:dyDescent="0.25">
      <c r="A1160" s="170" t="s">
        <v>1774</v>
      </c>
      <c r="B1160" s="177">
        <v>514578</v>
      </c>
      <c r="C1160" s="178">
        <v>166685.43</v>
      </c>
      <c r="D1160" s="179">
        <v>0</v>
      </c>
      <c r="E1160" s="179">
        <v>0</v>
      </c>
      <c r="F1160" s="180"/>
      <c r="G1160" s="166">
        <f t="shared" si="240"/>
        <v>0</v>
      </c>
      <c r="H1160" s="166">
        <f t="shared" si="241"/>
        <v>0</v>
      </c>
      <c r="I1160" s="166">
        <f t="shared" si="242"/>
        <v>0</v>
      </c>
      <c r="J1160" s="166">
        <f t="shared" si="239"/>
        <v>0</v>
      </c>
      <c r="L1160" s="189">
        <f t="shared" si="243"/>
        <v>0</v>
      </c>
      <c r="M1160" s="191">
        <f t="shared" si="244"/>
        <v>0</v>
      </c>
      <c r="N1160" s="191">
        <f t="shared" si="244"/>
        <v>0</v>
      </c>
      <c r="O1160" s="189">
        <f t="shared" si="245"/>
        <v>0</v>
      </c>
      <c r="P1160" s="191">
        <f t="shared" si="246"/>
        <v>0</v>
      </c>
      <c r="Q1160" s="191">
        <f t="shared" si="246"/>
        <v>0</v>
      </c>
      <c r="R1160" s="189">
        <f t="shared" si="247"/>
        <v>0</v>
      </c>
      <c r="S1160" s="191">
        <f t="shared" si="248"/>
        <v>0</v>
      </c>
      <c r="T1160" s="191">
        <f t="shared" si="248"/>
        <v>0</v>
      </c>
    </row>
    <row r="1161" spans="1:20" ht="12" customHeight="1" x14ac:dyDescent="0.25">
      <c r="A1161" s="170" t="s">
        <v>1775</v>
      </c>
      <c r="B1161" s="177">
        <v>514586</v>
      </c>
      <c r="C1161" s="178">
        <v>17686.12</v>
      </c>
      <c r="D1161" s="179">
        <v>39.579059737240279</v>
      </c>
      <c r="E1161" s="179">
        <v>0</v>
      </c>
      <c r="F1161" s="180"/>
      <c r="G1161" s="166">
        <f t="shared" si="240"/>
        <v>0</v>
      </c>
      <c r="H1161" s="166">
        <f t="shared" si="241"/>
        <v>0</v>
      </c>
      <c r="I1161" s="166">
        <f t="shared" si="242"/>
        <v>0</v>
      </c>
      <c r="J1161" s="166">
        <f t="shared" si="239"/>
        <v>0</v>
      </c>
      <c r="L1161" s="189">
        <f t="shared" si="243"/>
        <v>0</v>
      </c>
      <c r="M1161" s="191">
        <f t="shared" si="244"/>
        <v>0</v>
      </c>
      <c r="N1161" s="191">
        <f t="shared" si="244"/>
        <v>0</v>
      </c>
      <c r="O1161" s="189">
        <f t="shared" si="245"/>
        <v>0</v>
      </c>
      <c r="P1161" s="191">
        <f t="shared" si="246"/>
        <v>0</v>
      </c>
      <c r="Q1161" s="191">
        <f t="shared" si="246"/>
        <v>0</v>
      </c>
      <c r="R1161" s="189">
        <f t="shared" si="247"/>
        <v>0</v>
      </c>
      <c r="S1161" s="191">
        <f t="shared" si="248"/>
        <v>0</v>
      </c>
      <c r="T1161" s="191">
        <f t="shared" si="248"/>
        <v>0</v>
      </c>
    </row>
    <row r="1162" spans="1:20" ht="12" customHeight="1" x14ac:dyDescent="0.25">
      <c r="A1162" s="170" t="s">
        <v>1776</v>
      </c>
      <c r="B1162" s="177">
        <v>514594</v>
      </c>
      <c r="C1162" s="178">
        <v>164001.18</v>
      </c>
      <c r="D1162" s="179">
        <v>0</v>
      </c>
      <c r="E1162" s="179">
        <v>0.40615561424619023</v>
      </c>
      <c r="F1162" s="180"/>
      <c r="G1162" s="166">
        <f t="shared" si="240"/>
        <v>0</v>
      </c>
      <c r="H1162" s="166">
        <f t="shared" si="241"/>
        <v>0</v>
      </c>
      <c r="I1162" s="166">
        <f t="shared" si="242"/>
        <v>0</v>
      </c>
      <c r="J1162" s="166">
        <f t="shared" si="239"/>
        <v>0</v>
      </c>
      <c r="L1162" s="189">
        <f t="shared" si="243"/>
        <v>0</v>
      </c>
      <c r="M1162" s="191">
        <f t="shared" si="244"/>
        <v>0</v>
      </c>
      <c r="N1162" s="191">
        <f t="shared" si="244"/>
        <v>0</v>
      </c>
      <c r="O1162" s="189">
        <f t="shared" si="245"/>
        <v>0</v>
      </c>
      <c r="P1162" s="191">
        <f t="shared" si="246"/>
        <v>0</v>
      </c>
      <c r="Q1162" s="191">
        <f t="shared" si="246"/>
        <v>0</v>
      </c>
      <c r="R1162" s="189">
        <f t="shared" si="247"/>
        <v>0</v>
      </c>
      <c r="S1162" s="191">
        <f t="shared" si="248"/>
        <v>0</v>
      </c>
      <c r="T1162" s="191">
        <f t="shared" si="248"/>
        <v>0</v>
      </c>
    </row>
    <row r="1163" spans="1:20" ht="12" customHeight="1" x14ac:dyDescent="0.25">
      <c r="A1163" s="170" t="s">
        <v>1777</v>
      </c>
      <c r="B1163" s="177">
        <v>514608</v>
      </c>
      <c r="C1163" s="178">
        <v>114914.59</v>
      </c>
      <c r="D1163" s="179">
        <v>12.909553086340036</v>
      </c>
      <c r="E1163" s="179">
        <v>3.552020679010385</v>
      </c>
      <c r="F1163" s="180"/>
      <c r="G1163" s="166">
        <f t="shared" si="240"/>
        <v>0</v>
      </c>
      <c r="H1163" s="166">
        <f t="shared" si="241"/>
        <v>0</v>
      </c>
      <c r="I1163" s="166">
        <f t="shared" si="242"/>
        <v>0</v>
      </c>
      <c r="J1163" s="166">
        <f t="shared" si="239"/>
        <v>0</v>
      </c>
      <c r="L1163" s="189">
        <f t="shared" si="243"/>
        <v>0</v>
      </c>
      <c r="M1163" s="191">
        <f t="shared" si="244"/>
        <v>0</v>
      </c>
      <c r="N1163" s="191">
        <f t="shared" si="244"/>
        <v>0</v>
      </c>
      <c r="O1163" s="189">
        <f t="shared" si="245"/>
        <v>0</v>
      </c>
      <c r="P1163" s="191">
        <f t="shared" si="246"/>
        <v>0</v>
      </c>
      <c r="Q1163" s="191">
        <f t="shared" si="246"/>
        <v>0</v>
      </c>
      <c r="R1163" s="189">
        <f t="shared" si="247"/>
        <v>0</v>
      </c>
      <c r="S1163" s="191">
        <f t="shared" si="248"/>
        <v>0</v>
      </c>
      <c r="T1163" s="191">
        <f t="shared" si="248"/>
        <v>0</v>
      </c>
    </row>
    <row r="1164" spans="1:20" ht="12" customHeight="1" x14ac:dyDescent="0.25">
      <c r="A1164" s="170" t="s">
        <v>1778</v>
      </c>
      <c r="B1164" s="177">
        <v>514616</v>
      </c>
      <c r="C1164" s="178">
        <v>32146.65</v>
      </c>
      <c r="D1164" s="179">
        <v>0</v>
      </c>
      <c r="E1164" s="179">
        <v>3.2172559193570711</v>
      </c>
      <c r="F1164" s="180"/>
      <c r="G1164" s="166">
        <f t="shared" si="240"/>
        <v>0</v>
      </c>
      <c r="H1164" s="166">
        <f t="shared" si="241"/>
        <v>0</v>
      </c>
      <c r="I1164" s="166">
        <f t="shared" si="242"/>
        <v>0</v>
      </c>
      <c r="J1164" s="166">
        <f t="shared" si="239"/>
        <v>0</v>
      </c>
      <c r="L1164" s="189">
        <f t="shared" si="243"/>
        <v>0</v>
      </c>
      <c r="M1164" s="191">
        <f t="shared" si="244"/>
        <v>0</v>
      </c>
      <c r="N1164" s="191">
        <f t="shared" si="244"/>
        <v>0</v>
      </c>
      <c r="O1164" s="189">
        <f t="shared" si="245"/>
        <v>0</v>
      </c>
      <c r="P1164" s="191">
        <f t="shared" si="246"/>
        <v>0</v>
      </c>
      <c r="Q1164" s="191">
        <f t="shared" si="246"/>
        <v>0</v>
      </c>
      <c r="R1164" s="189">
        <f t="shared" si="247"/>
        <v>0</v>
      </c>
      <c r="S1164" s="191">
        <f t="shared" si="248"/>
        <v>0</v>
      </c>
      <c r="T1164" s="191">
        <f t="shared" si="248"/>
        <v>0</v>
      </c>
    </row>
    <row r="1165" spans="1:20" ht="12" customHeight="1" x14ac:dyDescent="0.25">
      <c r="A1165" s="170" t="s">
        <v>1779</v>
      </c>
      <c r="B1165" s="177">
        <v>514624</v>
      </c>
      <c r="C1165" s="178">
        <v>269077.56</v>
      </c>
      <c r="D1165" s="179">
        <v>17.582291143118738</v>
      </c>
      <c r="E1165" s="179">
        <v>9.0165118191201081</v>
      </c>
      <c r="F1165" s="180"/>
      <c r="G1165" s="166">
        <f t="shared" si="240"/>
        <v>0</v>
      </c>
      <c r="H1165" s="166">
        <f t="shared" si="241"/>
        <v>0</v>
      </c>
      <c r="I1165" s="166">
        <f t="shared" si="242"/>
        <v>0</v>
      </c>
      <c r="J1165" s="166">
        <f t="shared" si="239"/>
        <v>0</v>
      </c>
      <c r="L1165" s="189">
        <f t="shared" si="243"/>
        <v>0</v>
      </c>
      <c r="M1165" s="191">
        <f t="shared" si="244"/>
        <v>0</v>
      </c>
      <c r="N1165" s="191">
        <f t="shared" si="244"/>
        <v>0</v>
      </c>
      <c r="O1165" s="189">
        <f t="shared" si="245"/>
        <v>0</v>
      </c>
      <c r="P1165" s="191">
        <f t="shared" si="246"/>
        <v>0</v>
      </c>
      <c r="Q1165" s="191">
        <f t="shared" si="246"/>
        <v>0</v>
      </c>
      <c r="R1165" s="189">
        <f t="shared" si="247"/>
        <v>0</v>
      </c>
      <c r="S1165" s="191">
        <f t="shared" si="248"/>
        <v>0</v>
      </c>
      <c r="T1165" s="191">
        <f t="shared" si="248"/>
        <v>0</v>
      </c>
    </row>
    <row r="1166" spans="1:20" ht="12" customHeight="1" x14ac:dyDescent="0.25">
      <c r="A1166" s="170" t="s">
        <v>1780</v>
      </c>
      <c r="B1166" s="177">
        <v>514632</v>
      </c>
      <c r="C1166" s="178">
        <v>39563.39</v>
      </c>
      <c r="D1166" s="179">
        <v>0</v>
      </c>
      <c r="E1166" s="179">
        <v>0</v>
      </c>
      <c r="F1166" s="180"/>
      <c r="G1166" s="166">
        <f t="shared" si="240"/>
        <v>0</v>
      </c>
      <c r="H1166" s="166">
        <f t="shared" si="241"/>
        <v>0</v>
      </c>
      <c r="I1166" s="166">
        <f t="shared" si="242"/>
        <v>0</v>
      </c>
      <c r="J1166" s="166">
        <f t="shared" si="239"/>
        <v>0</v>
      </c>
      <c r="L1166" s="189">
        <f t="shared" si="243"/>
        <v>0</v>
      </c>
      <c r="M1166" s="191">
        <f t="shared" si="244"/>
        <v>0</v>
      </c>
      <c r="N1166" s="191">
        <f t="shared" si="244"/>
        <v>0</v>
      </c>
      <c r="O1166" s="189">
        <f t="shared" si="245"/>
        <v>0</v>
      </c>
      <c r="P1166" s="191">
        <f t="shared" si="246"/>
        <v>0</v>
      </c>
      <c r="Q1166" s="191">
        <f t="shared" si="246"/>
        <v>0</v>
      </c>
      <c r="R1166" s="189">
        <f t="shared" si="247"/>
        <v>0</v>
      </c>
      <c r="S1166" s="191">
        <f t="shared" si="248"/>
        <v>0</v>
      </c>
      <c r="T1166" s="191">
        <f t="shared" si="248"/>
        <v>0</v>
      </c>
    </row>
    <row r="1167" spans="1:20" ht="12" customHeight="1" x14ac:dyDescent="0.25">
      <c r="A1167" s="170" t="s">
        <v>1781</v>
      </c>
      <c r="B1167" s="177">
        <v>514641</v>
      </c>
      <c r="C1167" s="178">
        <v>55765.84</v>
      </c>
      <c r="D1167" s="179">
        <v>33.853251381132246</v>
      </c>
      <c r="E1167" s="179">
        <v>200.38093212619054</v>
      </c>
      <c r="F1167" s="180"/>
      <c r="G1167" s="166">
        <f t="shared" si="240"/>
        <v>0</v>
      </c>
      <c r="H1167" s="166">
        <f t="shared" si="241"/>
        <v>1</v>
      </c>
      <c r="I1167" s="166">
        <f t="shared" si="242"/>
        <v>0</v>
      </c>
      <c r="J1167" s="166">
        <f t="shared" si="239"/>
        <v>1</v>
      </c>
      <c r="L1167" s="189">
        <f t="shared" si="243"/>
        <v>0</v>
      </c>
      <c r="M1167" s="191">
        <f t="shared" si="244"/>
        <v>0</v>
      </c>
      <c r="N1167" s="191">
        <f t="shared" si="244"/>
        <v>0</v>
      </c>
      <c r="O1167" s="189">
        <f t="shared" si="245"/>
        <v>55765.84</v>
      </c>
      <c r="P1167" s="191">
        <f t="shared" si="246"/>
        <v>0.33853251381132243</v>
      </c>
      <c r="Q1167" s="191">
        <f t="shared" si="246"/>
        <v>2.0038093212619055</v>
      </c>
      <c r="R1167" s="189">
        <f t="shared" si="247"/>
        <v>0</v>
      </c>
      <c r="S1167" s="191">
        <f t="shared" si="248"/>
        <v>0</v>
      </c>
      <c r="T1167" s="191">
        <f t="shared" si="248"/>
        <v>0</v>
      </c>
    </row>
    <row r="1168" spans="1:20" ht="12" customHeight="1" x14ac:dyDescent="0.25">
      <c r="A1168" s="170" t="s">
        <v>1782</v>
      </c>
      <c r="B1168" s="177">
        <v>514659</v>
      </c>
      <c r="C1168" s="178">
        <v>55085.5</v>
      </c>
      <c r="D1168" s="179">
        <v>22.673843388913596</v>
      </c>
      <c r="E1168" s="179">
        <v>54.76174310844052</v>
      </c>
      <c r="F1168" s="180"/>
      <c r="G1168" s="166">
        <f t="shared" si="240"/>
        <v>0</v>
      </c>
      <c r="H1168" s="166">
        <f t="shared" si="241"/>
        <v>1</v>
      </c>
      <c r="I1168" s="166">
        <f t="shared" si="242"/>
        <v>0</v>
      </c>
      <c r="J1168" s="166">
        <f t="shared" si="239"/>
        <v>1</v>
      </c>
      <c r="L1168" s="189">
        <f t="shared" si="243"/>
        <v>0</v>
      </c>
      <c r="M1168" s="191">
        <f t="shared" si="244"/>
        <v>0</v>
      </c>
      <c r="N1168" s="191">
        <f t="shared" si="244"/>
        <v>0</v>
      </c>
      <c r="O1168" s="189">
        <f t="shared" si="245"/>
        <v>55085.5</v>
      </c>
      <c r="P1168" s="191">
        <f t="shared" si="246"/>
        <v>0.22673843388913595</v>
      </c>
      <c r="Q1168" s="191">
        <f t="shared" si="246"/>
        <v>0.54761743108440519</v>
      </c>
      <c r="R1168" s="189">
        <f t="shared" si="247"/>
        <v>0</v>
      </c>
      <c r="S1168" s="191">
        <f t="shared" si="248"/>
        <v>0</v>
      </c>
      <c r="T1168" s="191">
        <f t="shared" si="248"/>
        <v>0</v>
      </c>
    </row>
    <row r="1169" spans="1:20" ht="12" customHeight="1" x14ac:dyDescent="0.25">
      <c r="A1169" s="170" t="s">
        <v>1783</v>
      </c>
      <c r="B1169" s="177">
        <v>514667</v>
      </c>
      <c r="C1169" s="178">
        <v>45498.13</v>
      </c>
      <c r="D1169" s="179">
        <v>7.9457111753823737</v>
      </c>
      <c r="E1169" s="179">
        <v>375.81498404439924</v>
      </c>
      <c r="F1169" s="180"/>
      <c r="G1169" s="166">
        <f t="shared" si="240"/>
        <v>0</v>
      </c>
      <c r="H1169" s="166">
        <f t="shared" si="241"/>
        <v>1</v>
      </c>
      <c r="I1169" s="166">
        <f t="shared" si="242"/>
        <v>0</v>
      </c>
      <c r="J1169" s="166">
        <f t="shared" si="239"/>
        <v>1</v>
      </c>
      <c r="L1169" s="189">
        <f t="shared" si="243"/>
        <v>0</v>
      </c>
      <c r="M1169" s="191">
        <f t="shared" si="244"/>
        <v>0</v>
      </c>
      <c r="N1169" s="191">
        <f t="shared" si="244"/>
        <v>0</v>
      </c>
      <c r="O1169" s="189">
        <f t="shared" si="245"/>
        <v>45498.13</v>
      </c>
      <c r="P1169" s="191">
        <f t="shared" si="246"/>
        <v>7.9457111753823736E-2</v>
      </c>
      <c r="Q1169" s="191">
        <f t="shared" si="246"/>
        <v>3.7581498404439926</v>
      </c>
      <c r="R1169" s="189">
        <f t="shared" si="247"/>
        <v>0</v>
      </c>
      <c r="S1169" s="191">
        <f t="shared" si="248"/>
        <v>0</v>
      </c>
      <c r="T1169" s="191">
        <f t="shared" si="248"/>
        <v>0</v>
      </c>
    </row>
    <row r="1170" spans="1:20" ht="12" customHeight="1" x14ac:dyDescent="0.25">
      <c r="A1170" s="170" t="s">
        <v>1784</v>
      </c>
      <c r="B1170" s="177">
        <v>514675</v>
      </c>
      <c r="C1170" s="178">
        <v>319246.14</v>
      </c>
      <c r="D1170" s="179">
        <v>0</v>
      </c>
      <c r="E1170" s="179">
        <v>0</v>
      </c>
      <c r="F1170" s="180"/>
      <c r="G1170" s="166">
        <f t="shared" si="240"/>
        <v>0</v>
      </c>
      <c r="H1170" s="166">
        <f t="shared" si="241"/>
        <v>0</v>
      </c>
      <c r="I1170" s="166">
        <f t="shared" si="242"/>
        <v>0</v>
      </c>
      <c r="J1170" s="166">
        <f t="shared" si="239"/>
        <v>0</v>
      </c>
      <c r="L1170" s="189">
        <f t="shared" si="243"/>
        <v>0</v>
      </c>
      <c r="M1170" s="191">
        <f t="shared" si="244"/>
        <v>0</v>
      </c>
      <c r="N1170" s="191">
        <f t="shared" si="244"/>
        <v>0</v>
      </c>
      <c r="O1170" s="189">
        <f t="shared" si="245"/>
        <v>0</v>
      </c>
      <c r="P1170" s="191">
        <f t="shared" si="246"/>
        <v>0</v>
      </c>
      <c r="Q1170" s="191">
        <f t="shared" si="246"/>
        <v>0</v>
      </c>
      <c r="R1170" s="189">
        <f t="shared" si="247"/>
        <v>0</v>
      </c>
      <c r="S1170" s="191">
        <f t="shared" si="248"/>
        <v>0</v>
      </c>
      <c r="T1170" s="191">
        <f t="shared" si="248"/>
        <v>0</v>
      </c>
    </row>
    <row r="1171" spans="1:20" ht="12" customHeight="1" x14ac:dyDescent="0.25">
      <c r="A1171" s="170" t="s">
        <v>1785</v>
      </c>
      <c r="B1171" s="177">
        <v>514683</v>
      </c>
      <c r="C1171" s="178">
        <v>33685.11</v>
      </c>
      <c r="D1171" s="179">
        <v>0</v>
      </c>
      <c r="E1171" s="179">
        <v>194.28605101779394</v>
      </c>
      <c r="F1171" s="180"/>
      <c r="G1171" s="166">
        <f t="shared" si="240"/>
        <v>0</v>
      </c>
      <c r="H1171" s="166">
        <f t="shared" si="241"/>
        <v>1</v>
      </c>
      <c r="I1171" s="166">
        <f t="shared" si="242"/>
        <v>0</v>
      </c>
      <c r="J1171" s="166">
        <f t="shared" si="239"/>
        <v>1</v>
      </c>
      <c r="L1171" s="189">
        <f t="shared" si="243"/>
        <v>0</v>
      </c>
      <c r="M1171" s="191">
        <f t="shared" si="244"/>
        <v>0</v>
      </c>
      <c r="N1171" s="191">
        <f t="shared" si="244"/>
        <v>0</v>
      </c>
      <c r="O1171" s="189">
        <f t="shared" si="245"/>
        <v>33685.11</v>
      </c>
      <c r="P1171" s="191">
        <f t="shared" si="246"/>
        <v>0</v>
      </c>
      <c r="Q1171" s="191">
        <f t="shared" si="246"/>
        <v>1.9428605101779395</v>
      </c>
      <c r="R1171" s="189">
        <f t="shared" si="247"/>
        <v>0</v>
      </c>
      <c r="S1171" s="191">
        <f t="shared" si="248"/>
        <v>0</v>
      </c>
      <c r="T1171" s="191">
        <f t="shared" si="248"/>
        <v>0</v>
      </c>
    </row>
    <row r="1172" spans="1:20" ht="12" customHeight="1" x14ac:dyDescent="0.25">
      <c r="A1172" s="170" t="s">
        <v>1786</v>
      </c>
      <c r="B1172" s="177">
        <v>514691</v>
      </c>
      <c r="C1172" s="178">
        <v>243215.64</v>
      </c>
      <c r="D1172" s="179">
        <v>81.562966098726221</v>
      </c>
      <c r="E1172" s="179">
        <v>11.03011303056004</v>
      </c>
      <c r="F1172" s="180"/>
      <c r="G1172" s="166">
        <f t="shared" si="240"/>
        <v>1</v>
      </c>
      <c r="H1172" s="166">
        <f t="shared" si="241"/>
        <v>0</v>
      </c>
      <c r="I1172" s="166">
        <f t="shared" si="242"/>
        <v>0</v>
      </c>
      <c r="J1172" s="166">
        <f t="shared" si="239"/>
        <v>1</v>
      </c>
      <c r="L1172" s="189">
        <f t="shared" si="243"/>
        <v>243215.64</v>
      </c>
      <c r="M1172" s="191">
        <f t="shared" si="244"/>
        <v>0.81562966098726219</v>
      </c>
      <c r="N1172" s="191">
        <f t="shared" si="244"/>
        <v>0.1103011303056004</v>
      </c>
      <c r="O1172" s="189">
        <f t="shared" si="245"/>
        <v>0</v>
      </c>
      <c r="P1172" s="191">
        <f t="shared" si="246"/>
        <v>0</v>
      </c>
      <c r="Q1172" s="191">
        <f t="shared" si="246"/>
        <v>0</v>
      </c>
      <c r="R1172" s="189">
        <f t="shared" si="247"/>
        <v>0</v>
      </c>
      <c r="S1172" s="191">
        <f t="shared" si="248"/>
        <v>0</v>
      </c>
      <c r="T1172" s="191">
        <f t="shared" si="248"/>
        <v>0</v>
      </c>
    </row>
    <row r="1173" spans="1:20" ht="12" customHeight="1" x14ac:dyDescent="0.25">
      <c r="A1173" s="170" t="s">
        <v>1787</v>
      </c>
      <c r="B1173" s="177">
        <v>514713</v>
      </c>
      <c r="C1173" s="178">
        <v>249900.78</v>
      </c>
      <c r="D1173" s="179">
        <v>15.89965825636879</v>
      </c>
      <c r="E1173" s="179">
        <v>80.251574244786269</v>
      </c>
      <c r="F1173" s="180"/>
      <c r="G1173" s="166">
        <f t="shared" si="240"/>
        <v>0</v>
      </c>
      <c r="H1173" s="166">
        <f t="shared" si="241"/>
        <v>1</v>
      </c>
      <c r="I1173" s="166">
        <f t="shared" si="242"/>
        <v>0</v>
      </c>
      <c r="J1173" s="166">
        <f t="shared" si="239"/>
        <v>1</v>
      </c>
      <c r="L1173" s="189">
        <f t="shared" si="243"/>
        <v>0</v>
      </c>
      <c r="M1173" s="191">
        <f t="shared" si="244"/>
        <v>0</v>
      </c>
      <c r="N1173" s="191">
        <f t="shared" si="244"/>
        <v>0</v>
      </c>
      <c r="O1173" s="189">
        <f t="shared" si="245"/>
        <v>249900.78</v>
      </c>
      <c r="P1173" s="191">
        <f t="shared" si="246"/>
        <v>0.1589965825636879</v>
      </c>
      <c r="Q1173" s="191">
        <f t="shared" si="246"/>
        <v>0.80251574244786272</v>
      </c>
      <c r="R1173" s="189">
        <f t="shared" si="247"/>
        <v>0</v>
      </c>
      <c r="S1173" s="191">
        <f t="shared" si="248"/>
        <v>0</v>
      </c>
      <c r="T1173" s="191">
        <f t="shared" si="248"/>
        <v>0</v>
      </c>
    </row>
    <row r="1174" spans="1:20" ht="12" customHeight="1" x14ac:dyDescent="0.25">
      <c r="A1174" s="170" t="s">
        <v>1788</v>
      </c>
      <c r="B1174" s="177">
        <v>514721</v>
      </c>
      <c r="C1174" s="178">
        <v>781588.34000000008</v>
      </c>
      <c r="D1174" s="179">
        <v>0</v>
      </c>
      <c r="E1174" s="179">
        <v>0</v>
      </c>
      <c r="F1174" s="180"/>
      <c r="G1174" s="166">
        <f t="shared" si="240"/>
        <v>0</v>
      </c>
      <c r="H1174" s="166">
        <f t="shared" si="241"/>
        <v>0</v>
      </c>
      <c r="I1174" s="166">
        <f t="shared" si="242"/>
        <v>0</v>
      </c>
      <c r="J1174" s="166">
        <f t="shared" si="239"/>
        <v>0</v>
      </c>
      <c r="L1174" s="189">
        <f t="shared" si="243"/>
        <v>0</v>
      </c>
      <c r="M1174" s="191">
        <f t="shared" si="244"/>
        <v>0</v>
      </c>
      <c r="N1174" s="191">
        <f t="shared" si="244"/>
        <v>0</v>
      </c>
      <c r="O1174" s="189">
        <f t="shared" si="245"/>
        <v>0</v>
      </c>
      <c r="P1174" s="191">
        <f t="shared" si="246"/>
        <v>0</v>
      </c>
      <c r="Q1174" s="191">
        <f t="shared" si="246"/>
        <v>0</v>
      </c>
      <c r="R1174" s="189">
        <f t="shared" si="247"/>
        <v>0</v>
      </c>
      <c r="S1174" s="191">
        <f t="shared" si="248"/>
        <v>0</v>
      </c>
      <c r="T1174" s="191">
        <f t="shared" si="248"/>
        <v>0</v>
      </c>
    </row>
    <row r="1175" spans="1:20" ht="12" customHeight="1" x14ac:dyDescent="0.25">
      <c r="A1175" s="170" t="s">
        <v>1789</v>
      </c>
      <c r="B1175" s="177">
        <v>514730</v>
      </c>
      <c r="C1175" s="178">
        <v>27056.93</v>
      </c>
      <c r="D1175" s="179">
        <v>0</v>
      </c>
      <c r="E1175" s="179">
        <v>0</v>
      </c>
      <c r="F1175" s="180"/>
      <c r="G1175" s="166">
        <f t="shared" si="240"/>
        <v>0</v>
      </c>
      <c r="H1175" s="166">
        <f t="shared" si="241"/>
        <v>0</v>
      </c>
      <c r="I1175" s="166">
        <f t="shared" si="242"/>
        <v>0</v>
      </c>
      <c r="J1175" s="166">
        <f t="shared" si="239"/>
        <v>0</v>
      </c>
      <c r="L1175" s="189">
        <f t="shared" si="243"/>
        <v>0</v>
      </c>
      <c r="M1175" s="191">
        <f t="shared" si="244"/>
        <v>0</v>
      </c>
      <c r="N1175" s="191">
        <f t="shared" si="244"/>
        <v>0</v>
      </c>
      <c r="O1175" s="189">
        <f t="shared" si="245"/>
        <v>0</v>
      </c>
      <c r="P1175" s="191">
        <f t="shared" si="246"/>
        <v>0</v>
      </c>
      <c r="Q1175" s="191">
        <f t="shared" si="246"/>
        <v>0</v>
      </c>
      <c r="R1175" s="189">
        <f t="shared" si="247"/>
        <v>0</v>
      </c>
      <c r="S1175" s="191">
        <f t="shared" si="248"/>
        <v>0</v>
      </c>
      <c r="T1175" s="191">
        <f t="shared" si="248"/>
        <v>0</v>
      </c>
    </row>
    <row r="1176" spans="1:20" ht="12" customHeight="1" x14ac:dyDescent="0.25">
      <c r="A1176" s="170" t="s">
        <v>1790</v>
      </c>
      <c r="B1176" s="177">
        <v>514748</v>
      </c>
      <c r="C1176" s="178">
        <v>230235.75</v>
      </c>
      <c r="D1176" s="179">
        <v>0</v>
      </c>
      <c r="E1176" s="179">
        <v>0</v>
      </c>
      <c r="F1176" s="180"/>
      <c r="G1176" s="166">
        <f t="shared" si="240"/>
        <v>0</v>
      </c>
      <c r="H1176" s="166">
        <f t="shared" si="241"/>
        <v>0</v>
      </c>
      <c r="I1176" s="166">
        <f t="shared" si="242"/>
        <v>0</v>
      </c>
      <c r="J1176" s="166">
        <f t="shared" si="239"/>
        <v>0</v>
      </c>
      <c r="L1176" s="189">
        <f t="shared" si="243"/>
        <v>0</v>
      </c>
      <c r="M1176" s="191">
        <f t="shared" si="244"/>
        <v>0</v>
      </c>
      <c r="N1176" s="191">
        <f t="shared" si="244"/>
        <v>0</v>
      </c>
      <c r="O1176" s="189">
        <f t="shared" si="245"/>
        <v>0</v>
      </c>
      <c r="P1176" s="191">
        <f t="shared" si="246"/>
        <v>0</v>
      </c>
      <c r="Q1176" s="191">
        <f t="shared" si="246"/>
        <v>0</v>
      </c>
      <c r="R1176" s="189">
        <f t="shared" si="247"/>
        <v>0</v>
      </c>
      <c r="S1176" s="191">
        <f t="shared" si="248"/>
        <v>0</v>
      </c>
      <c r="T1176" s="191">
        <f t="shared" si="248"/>
        <v>0</v>
      </c>
    </row>
    <row r="1177" spans="1:20" ht="12" customHeight="1" x14ac:dyDescent="0.25">
      <c r="A1177" s="170" t="s">
        <v>1791</v>
      </c>
      <c r="B1177" s="177">
        <v>514756</v>
      </c>
      <c r="C1177" s="178">
        <v>1505035.9</v>
      </c>
      <c r="D1177" s="179">
        <v>20.638463839965546</v>
      </c>
      <c r="E1177" s="179">
        <v>10.816457600778827</v>
      </c>
      <c r="F1177" s="180"/>
      <c r="G1177" s="166">
        <f t="shared" si="240"/>
        <v>0</v>
      </c>
      <c r="H1177" s="166">
        <f t="shared" si="241"/>
        <v>0</v>
      </c>
      <c r="I1177" s="166">
        <f t="shared" si="242"/>
        <v>0</v>
      </c>
      <c r="J1177" s="166">
        <f t="shared" si="239"/>
        <v>0</v>
      </c>
      <c r="L1177" s="189">
        <f t="shared" si="243"/>
        <v>0</v>
      </c>
      <c r="M1177" s="191">
        <f t="shared" si="244"/>
        <v>0</v>
      </c>
      <c r="N1177" s="191">
        <f t="shared" si="244"/>
        <v>0</v>
      </c>
      <c r="O1177" s="189">
        <f t="shared" si="245"/>
        <v>0</v>
      </c>
      <c r="P1177" s="191">
        <f t="shared" si="246"/>
        <v>0</v>
      </c>
      <c r="Q1177" s="191">
        <f t="shared" si="246"/>
        <v>0</v>
      </c>
      <c r="R1177" s="189">
        <f t="shared" si="247"/>
        <v>0</v>
      </c>
      <c r="S1177" s="191">
        <f t="shared" si="248"/>
        <v>0</v>
      </c>
      <c r="T1177" s="191">
        <f t="shared" si="248"/>
        <v>0</v>
      </c>
    </row>
    <row r="1178" spans="1:20" ht="12" customHeight="1" x14ac:dyDescent="0.25">
      <c r="A1178" s="170" t="s">
        <v>1792</v>
      </c>
      <c r="B1178" s="177">
        <v>514764</v>
      </c>
      <c r="C1178" s="178">
        <v>132929.96</v>
      </c>
      <c r="D1178" s="179">
        <v>57.790583853331491</v>
      </c>
      <c r="E1178" s="179">
        <v>164.15836580406705</v>
      </c>
      <c r="F1178" s="180"/>
      <c r="G1178" s="166">
        <f t="shared" si="240"/>
        <v>0</v>
      </c>
      <c r="H1178" s="166">
        <f t="shared" si="241"/>
        <v>1</v>
      </c>
      <c r="I1178" s="166">
        <f t="shared" si="242"/>
        <v>0</v>
      </c>
      <c r="J1178" s="166">
        <f t="shared" si="239"/>
        <v>1</v>
      </c>
      <c r="L1178" s="189">
        <f t="shared" si="243"/>
        <v>0</v>
      </c>
      <c r="M1178" s="191">
        <f t="shared" si="244"/>
        <v>0</v>
      </c>
      <c r="N1178" s="191">
        <f t="shared" si="244"/>
        <v>0</v>
      </c>
      <c r="O1178" s="189">
        <f t="shared" si="245"/>
        <v>132929.96</v>
      </c>
      <c r="P1178" s="191">
        <f t="shared" si="246"/>
        <v>0.5779058385333149</v>
      </c>
      <c r="Q1178" s="191">
        <f t="shared" si="246"/>
        <v>1.6415836580406704</v>
      </c>
      <c r="R1178" s="189">
        <f t="shared" si="247"/>
        <v>0</v>
      </c>
      <c r="S1178" s="191">
        <f t="shared" si="248"/>
        <v>0</v>
      </c>
      <c r="T1178" s="191">
        <f t="shared" si="248"/>
        <v>0</v>
      </c>
    </row>
    <row r="1179" spans="1:20" ht="12" customHeight="1" x14ac:dyDescent="0.25">
      <c r="A1179" s="170" t="s">
        <v>1793</v>
      </c>
      <c r="B1179" s="177">
        <v>514781</v>
      </c>
      <c r="C1179" s="178">
        <v>773597.83000000007</v>
      </c>
      <c r="D1179" s="179">
        <v>3.0024502524780861</v>
      </c>
      <c r="E1179" s="179">
        <v>3.5737962191543371</v>
      </c>
      <c r="F1179" s="180"/>
      <c r="G1179" s="166">
        <f t="shared" si="240"/>
        <v>0</v>
      </c>
      <c r="H1179" s="166">
        <f t="shared" si="241"/>
        <v>0</v>
      </c>
      <c r="I1179" s="166">
        <f t="shared" si="242"/>
        <v>0</v>
      </c>
      <c r="J1179" s="166">
        <f t="shared" si="239"/>
        <v>0</v>
      </c>
      <c r="L1179" s="189">
        <f t="shared" si="243"/>
        <v>0</v>
      </c>
      <c r="M1179" s="191">
        <f t="shared" si="244"/>
        <v>0</v>
      </c>
      <c r="N1179" s="191">
        <f t="shared" si="244"/>
        <v>0</v>
      </c>
      <c r="O1179" s="189">
        <f t="shared" si="245"/>
        <v>0</v>
      </c>
      <c r="P1179" s="191">
        <f t="shared" si="246"/>
        <v>0</v>
      </c>
      <c r="Q1179" s="191">
        <f t="shared" si="246"/>
        <v>0</v>
      </c>
      <c r="R1179" s="189">
        <f t="shared" si="247"/>
        <v>0</v>
      </c>
      <c r="S1179" s="191">
        <f t="shared" si="248"/>
        <v>0</v>
      </c>
      <c r="T1179" s="191">
        <f t="shared" si="248"/>
        <v>0</v>
      </c>
    </row>
    <row r="1180" spans="1:20" ht="12" customHeight="1" x14ac:dyDescent="0.25">
      <c r="A1180" s="170" t="s">
        <v>1794</v>
      </c>
      <c r="B1180" s="177">
        <v>514799</v>
      </c>
      <c r="C1180" s="178">
        <v>243845.19</v>
      </c>
      <c r="D1180" s="179">
        <v>11.482695229707009</v>
      </c>
      <c r="E1180" s="179">
        <v>80.288481392640961</v>
      </c>
      <c r="F1180" s="180"/>
      <c r="G1180" s="166">
        <f t="shared" si="240"/>
        <v>0</v>
      </c>
      <c r="H1180" s="166">
        <f t="shared" si="241"/>
        <v>1</v>
      </c>
      <c r="I1180" s="166">
        <f t="shared" si="242"/>
        <v>0</v>
      </c>
      <c r="J1180" s="166">
        <f t="shared" si="239"/>
        <v>1</v>
      </c>
      <c r="L1180" s="189">
        <f t="shared" si="243"/>
        <v>0</v>
      </c>
      <c r="M1180" s="191">
        <f t="shared" si="244"/>
        <v>0</v>
      </c>
      <c r="N1180" s="191">
        <f t="shared" si="244"/>
        <v>0</v>
      </c>
      <c r="O1180" s="189">
        <f t="shared" si="245"/>
        <v>243845.19</v>
      </c>
      <c r="P1180" s="191">
        <f t="shared" si="246"/>
        <v>0.11482695229707009</v>
      </c>
      <c r="Q1180" s="191">
        <f t="shared" si="246"/>
        <v>0.80288481392640965</v>
      </c>
      <c r="R1180" s="189">
        <f t="shared" si="247"/>
        <v>0</v>
      </c>
      <c r="S1180" s="191">
        <f t="shared" si="248"/>
        <v>0</v>
      </c>
      <c r="T1180" s="191">
        <f t="shared" si="248"/>
        <v>0</v>
      </c>
    </row>
    <row r="1181" spans="1:20" ht="12" customHeight="1" x14ac:dyDescent="0.25">
      <c r="A1181" s="170" t="s">
        <v>1795</v>
      </c>
      <c r="B1181" s="177">
        <v>514811</v>
      </c>
      <c r="C1181" s="178">
        <v>359055.65</v>
      </c>
      <c r="D1181" s="179">
        <v>35.093000207627981</v>
      </c>
      <c r="E1181" s="179">
        <v>0</v>
      </c>
      <c r="F1181" s="180"/>
      <c r="G1181" s="166">
        <f t="shared" si="240"/>
        <v>0</v>
      </c>
      <c r="H1181" s="166">
        <f t="shared" si="241"/>
        <v>0</v>
      </c>
      <c r="I1181" s="166">
        <f t="shared" si="242"/>
        <v>0</v>
      </c>
      <c r="J1181" s="166">
        <f t="shared" si="239"/>
        <v>0</v>
      </c>
      <c r="L1181" s="189">
        <f t="shared" si="243"/>
        <v>0</v>
      </c>
      <c r="M1181" s="191">
        <f t="shared" si="244"/>
        <v>0</v>
      </c>
      <c r="N1181" s="191">
        <f t="shared" si="244"/>
        <v>0</v>
      </c>
      <c r="O1181" s="189">
        <f t="shared" si="245"/>
        <v>0</v>
      </c>
      <c r="P1181" s="191">
        <f t="shared" si="246"/>
        <v>0</v>
      </c>
      <c r="Q1181" s="191">
        <f t="shared" si="246"/>
        <v>0</v>
      </c>
      <c r="R1181" s="189">
        <f t="shared" si="247"/>
        <v>0</v>
      </c>
      <c r="S1181" s="191">
        <f t="shared" si="248"/>
        <v>0</v>
      </c>
      <c r="T1181" s="191">
        <f t="shared" si="248"/>
        <v>0</v>
      </c>
    </row>
    <row r="1182" spans="1:20" ht="12" customHeight="1" x14ac:dyDescent="0.25">
      <c r="A1182" s="170" t="s">
        <v>1796</v>
      </c>
      <c r="B1182" s="177">
        <v>514829</v>
      </c>
      <c r="C1182" s="178">
        <v>3659926.21</v>
      </c>
      <c r="D1182" s="179">
        <v>1.5904053134849244E-15</v>
      </c>
      <c r="E1182" s="179">
        <v>5.9993362543776536</v>
      </c>
      <c r="F1182" s="180"/>
      <c r="G1182" s="166">
        <f t="shared" si="240"/>
        <v>0</v>
      </c>
      <c r="H1182" s="166">
        <f t="shared" si="241"/>
        <v>0</v>
      </c>
      <c r="I1182" s="166">
        <f t="shared" si="242"/>
        <v>0</v>
      </c>
      <c r="J1182" s="166">
        <f t="shared" si="239"/>
        <v>0</v>
      </c>
      <c r="L1182" s="189">
        <f t="shared" si="243"/>
        <v>0</v>
      </c>
      <c r="M1182" s="191">
        <f t="shared" si="244"/>
        <v>0</v>
      </c>
      <c r="N1182" s="191">
        <f t="shared" si="244"/>
        <v>0</v>
      </c>
      <c r="O1182" s="189">
        <f t="shared" si="245"/>
        <v>0</v>
      </c>
      <c r="P1182" s="191">
        <f t="shared" si="246"/>
        <v>0</v>
      </c>
      <c r="Q1182" s="191">
        <f t="shared" si="246"/>
        <v>0</v>
      </c>
      <c r="R1182" s="189">
        <f t="shared" si="247"/>
        <v>0</v>
      </c>
      <c r="S1182" s="191">
        <f t="shared" si="248"/>
        <v>0</v>
      </c>
      <c r="T1182" s="191">
        <f t="shared" si="248"/>
        <v>0</v>
      </c>
    </row>
    <row r="1183" spans="1:20" ht="12" customHeight="1" x14ac:dyDescent="0.25">
      <c r="A1183" s="170" t="s">
        <v>1797</v>
      </c>
      <c r="B1183" s="177">
        <v>514837</v>
      </c>
      <c r="C1183" s="178">
        <v>1075523.55</v>
      </c>
      <c r="D1183" s="179">
        <v>21.822295755402099</v>
      </c>
      <c r="E1183" s="179">
        <v>3.5005407366486767</v>
      </c>
      <c r="F1183" s="180"/>
      <c r="G1183" s="166">
        <f t="shared" si="240"/>
        <v>0</v>
      </c>
      <c r="H1183" s="166">
        <f t="shared" si="241"/>
        <v>0</v>
      </c>
      <c r="I1183" s="166">
        <f t="shared" si="242"/>
        <v>0</v>
      </c>
      <c r="J1183" s="166">
        <f t="shared" si="239"/>
        <v>0</v>
      </c>
      <c r="L1183" s="189">
        <f t="shared" si="243"/>
        <v>0</v>
      </c>
      <c r="M1183" s="191">
        <f t="shared" si="244"/>
        <v>0</v>
      </c>
      <c r="N1183" s="191">
        <f t="shared" si="244"/>
        <v>0</v>
      </c>
      <c r="O1183" s="189">
        <f t="shared" si="245"/>
        <v>0</v>
      </c>
      <c r="P1183" s="191">
        <f t="shared" si="246"/>
        <v>0</v>
      </c>
      <c r="Q1183" s="191">
        <f t="shared" si="246"/>
        <v>0</v>
      </c>
      <c r="R1183" s="189">
        <f t="shared" si="247"/>
        <v>0</v>
      </c>
      <c r="S1183" s="191">
        <f t="shared" si="248"/>
        <v>0</v>
      </c>
      <c r="T1183" s="191">
        <f t="shared" si="248"/>
        <v>0</v>
      </c>
    </row>
    <row r="1184" spans="1:20" ht="12" customHeight="1" x14ac:dyDescent="0.25">
      <c r="A1184" s="170" t="s">
        <v>1798</v>
      </c>
      <c r="B1184" s="177">
        <v>514845</v>
      </c>
      <c r="C1184" s="178">
        <v>40349.230000000003</v>
      </c>
      <c r="D1184" s="179">
        <v>17.685591521820861</v>
      </c>
      <c r="E1184" s="179">
        <v>374.46612983692626</v>
      </c>
      <c r="F1184" s="180"/>
      <c r="G1184" s="166">
        <f t="shared" si="240"/>
        <v>0</v>
      </c>
      <c r="H1184" s="166">
        <f t="shared" si="241"/>
        <v>1</v>
      </c>
      <c r="I1184" s="166">
        <f t="shared" si="242"/>
        <v>0</v>
      </c>
      <c r="J1184" s="166">
        <f t="shared" si="239"/>
        <v>1</v>
      </c>
      <c r="L1184" s="189">
        <f t="shared" si="243"/>
        <v>0</v>
      </c>
      <c r="M1184" s="191">
        <f t="shared" si="244"/>
        <v>0</v>
      </c>
      <c r="N1184" s="191">
        <f t="shared" si="244"/>
        <v>0</v>
      </c>
      <c r="O1184" s="189">
        <f t="shared" si="245"/>
        <v>40349.230000000003</v>
      </c>
      <c r="P1184" s="191">
        <f t="shared" si="246"/>
        <v>0.17685591521820862</v>
      </c>
      <c r="Q1184" s="191">
        <f t="shared" si="246"/>
        <v>3.7446612983692624</v>
      </c>
      <c r="R1184" s="189">
        <f t="shared" si="247"/>
        <v>0</v>
      </c>
      <c r="S1184" s="191">
        <f t="shared" si="248"/>
        <v>0</v>
      </c>
      <c r="T1184" s="191">
        <f t="shared" si="248"/>
        <v>0</v>
      </c>
    </row>
    <row r="1185" spans="1:20" ht="12" customHeight="1" x14ac:dyDescent="0.25">
      <c r="A1185" s="170" t="s">
        <v>1799</v>
      </c>
      <c r="B1185" s="177">
        <v>514853</v>
      </c>
      <c r="C1185" s="178">
        <v>40260.54</v>
      </c>
      <c r="D1185" s="179">
        <v>0</v>
      </c>
      <c r="E1185" s="179">
        <v>0</v>
      </c>
      <c r="F1185" s="180"/>
      <c r="G1185" s="166">
        <f t="shared" si="240"/>
        <v>0</v>
      </c>
      <c r="H1185" s="166">
        <f t="shared" si="241"/>
        <v>0</v>
      </c>
      <c r="I1185" s="166">
        <f t="shared" si="242"/>
        <v>0</v>
      </c>
      <c r="J1185" s="166">
        <f t="shared" si="239"/>
        <v>0</v>
      </c>
      <c r="L1185" s="189">
        <f t="shared" si="243"/>
        <v>0</v>
      </c>
      <c r="M1185" s="191">
        <f t="shared" si="244"/>
        <v>0</v>
      </c>
      <c r="N1185" s="191">
        <f t="shared" si="244"/>
        <v>0</v>
      </c>
      <c r="O1185" s="189">
        <f t="shared" si="245"/>
        <v>0</v>
      </c>
      <c r="P1185" s="191">
        <f t="shared" si="246"/>
        <v>0</v>
      </c>
      <c r="Q1185" s="191">
        <f t="shared" si="246"/>
        <v>0</v>
      </c>
      <c r="R1185" s="189">
        <f t="shared" si="247"/>
        <v>0</v>
      </c>
      <c r="S1185" s="191">
        <f t="shared" si="248"/>
        <v>0</v>
      </c>
      <c r="T1185" s="191">
        <f t="shared" si="248"/>
        <v>0</v>
      </c>
    </row>
    <row r="1186" spans="1:20" ht="12" customHeight="1" x14ac:dyDescent="0.25">
      <c r="A1186" s="170" t="s">
        <v>1800</v>
      </c>
      <c r="B1186" s="177">
        <v>514861</v>
      </c>
      <c r="C1186" s="178">
        <v>739948.44</v>
      </c>
      <c r="D1186" s="179">
        <v>5.0843718246098346</v>
      </c>
      <c r="E1186" s="179">
        <v>2.5737536523490747</v>
      </c>
      <c r="F1186" s="180"/>
      <c r="G1186" s="166">
        <f t="shared" si="240"/>
        <v>0</v>
      </c>
      <c r="H1186" s="166">
        <f t="shared" si="241"/>
        <v>0</v>
      </c>
      <c r="I1186" s="166">
        <f t="shared" si="242"/>
        <v>0</v>
      </c>
      <c r="J1186" s="166">
        <f t="shared" si="239"/>
        <v>0</v>
      </c>
      <c r="L1186" s="189">
        <f t="shared" si="243"/>
        <v>0</v>
      </c>
      <c r="M1186" s="191">
        <f t="shared" si="244"/>
        <v>0</v>
      </c>
      <c r="N1186" s="191">
        <f t="shared" si="244"/>
        <v>0</v>
      </c>
      <c r="O1186" s="189">
        <f t="shared" si="245"/>
        <v>0</v>
      </c>
      <c r="P1186" s="191">
        <f t="shared" si="246"/>
        <v>0</v>
      </c>
      <c r="Q1186" s="191">
        <f t="shared" si="246"/>
        <v>0</v>
      </c>
      <c r="R1186" s="189">
        <f t="shared" si="247"/>
        <v>0</v>
      </c>
      <c r="S1186" s="191">
        <f t="shared" si="248"/>
        <v>0</v>
      </c>
      <c r="T1186" s="191">
        <f t="shared" si="248"/>
        <v>0</v>
      </c>
    </row>
    <row r="1187" spans="1:20" ht="12" customHeight="1" x14ac:dyDescent="0.25">
      <c r="A1187" s="170" t="s">
        <v>1801</v>
      </c>
      <c r="B1187" s="177">
        <v>514870</v>
      </c>
      <c r="C1187" s="178">
        <v>64231.59</v>
      </c>
      <c r="D1187" s="179">
        <v>0</v>
      </c>
      <c r="E1187" s="179">
        <v>0</v>
      </c>
      <c r="F1187" s="180"/>
      <c r="G1187" s="166">
        <f t="shared" si="240"/>
        <v>0</v>
      </c>
      <c r="H1187" s="166">
        <f t="shared" si="241"/>
        <v>0</v>
      </c>
      <c r="I1187" s="166">
        <f t="shared" si="242"/>
        <v>0</v>
      </c>
      <c r="J1187" s="166">
        <f t="shared" si="239"/>
        <v>0</v>
      </c>
      <c r="L1187" s="189">
        <f t="shared" si="243"/>
        <v>0</v>
      </c>
      <c r="M1187" s="191">
        <f t="shared" si="244"/>
        <v>0</v>
      </c>
      <c r="N1187" s="191">
        <f t="shared" si="244"/>
        <v>0</v>
      </c>
      <c r="O1187" s="189">
        <f t="shared" si="245"/>
        <v>0</v>
      </c>
      <c r="P1187" s="191">
        <f t="shared" si="246"/>
        <v>0</v>
      </c>
      <c r="Q1187" s="191">
        <f t="shared" si="246"/>
        <v>0</v>
      </c>
      <c r="R1187" s="189">
        <f t="shared" si="247"/>
        <v>0</v>
      </c>
      <c r="S1187" s="191">
        <f t="shared" si="248"/>
        <v>0</v>
      </c>
      <c r="T1187" s="191">
        <f t="shared" si="248"/>
        <v>0</v>
      </c>
    </row>
    <row r="1188" spans="1:20" ht="12" customHeight="1" x14ac:dyDescent="0.25">
      <c r="A1188" s="170" t="s">
        <v>1802</v>
      </c>
      <c r="B1188" s="177">
        <v>514888</v>
      </c>
      <c r="C1188" s="178">
        <v>686280.33</v>
      </c>
      <c r="D1188" s="179">
        <v>17.515565395849244</v>
      </c>
      <c r="E1188" s="179">
        <v>7.8833849135673182</v>
      </c>
      <c r="F1188" s="180"/>
      <c r="G1188" s="166">
        <f t="shared" si="240"/>
        <v>0</v>
      </c>
      <c r="H1188" s="166">
        <f t="shared" si="241"/>
        <v>0</v>
      </c>
      <c r="I1188" s="166">
        <f t="shared" si="242"/>
        <v>0</v>
      </c>
      <c r="J1188" s="166">
        <f t="shared" si="239"/>
        <v>0</v>
      </c>
      <c r="L1188" s="189">
        <f t="shared" si="243"/>
        <v>0</v>
      </c>
      <c r="M1188" s="191">
        <f t="shared" si="244"/>
        <v>0</v>
      </c>
      <c r="N1188" s="191">
        <f t="shared" si="244"/>
        <v>0</v>
      </c>
      <c r="O1188" s="189">
        <f t="shared" si="245"/>
        <v>0</v>
      </c>
      <c r="P1188" s="191">
        <f t="shared" si="246"/>
        <v>0</v>
      </c>
      <c r="Q1188" s="191">
        <f t="shared" si="246"/>
        <v>0</v>
      </c>
      <c r="R1188" s="189">
        <f t="shared" si="247"/>
        <v>0</v>
      </c>
      <c r="S1188" s="191">
        <f t="shared" si="248"/>
        <v>0</v>
      </c>
      <c r="T1188" s="191">
        <f t="shared" si="248"/>
        <v>0</v>
      </c>
    </row>
    <row r="1189" spans="1:20" ht="12" customHeight="1" x14ac:dyDescent="0.25">
      <c r="A1189" s="170" t="s">
        <v>1803</v>
      </c>
      <c r="B1189" s="177">
        <v>514896</v>
      </c>
      <c r="C1189" s="178">
        <v>19194.09</v>
      </c>
      <c r="D1189" s="179">
        <v>0</v>
      </c>
      <c r="E1189" s="179">
        <v>0</v>
      </c>
      <c r="F1189" s="180"/>
      <c r="G1189" s="166">
        <f t="shared" si="240"/>
        <v>0</v>
      </c>
      <c r="H1189" s="166">
        <f t="shared" si="241"/>
        <v>0</v>
      </c>
      <c r="I1189" s="166">
        <f t="shared" si="242"/>
        <v>0</v>
      </c>
      <c r="J1189" s="166">
        <f t="shared" si="239"/>
        <v>0</v>
      </c>
      <c r="L1189" s="189">
        <f t="shared" si="243"/>
        <v>0</v>
      </c>
      <c r="M1189" s="191">
        <f t="shared" si="244"/>
        <v>0</v>
      </c>
      <c r="N1189" s="191">
        <f t="shared" si="244"/>
        <v>0</v>
      </c>
      <c r="O1189" s="189">
        <f t="shared" si="245"/>
        <v>0</v>
      </c>
      <c r="P1189" s="191">
        <f t="shared" si="246"/>
        <v>0</v>
      </c>
      <c r="Q1189" s="191">
        <f t="shared" si="246"/>
        <v>0</v>
      </c>
      <c r="R1189" s="189">
        <f t="shared" si="247"/>
        <v>0</v>
      </c>
      <c r="S1189" s="191">
        <f t="shared" si="248"/>
        <v>0</v>
      </c>
      <c r="T1189" s="191">
        <f t="shared" si="248"/>
        <v>0</v>
      </c>
    </row>
    <row r="1190" spans="1:20" ht="12" customHeight="1" x14ac:dyDescent="0.25">
      <c r="A1190" s="170" t="s">
        <v>1804</v>
      </c>
      <c r="B1190" s="177">
        <v>514900</v>
      </c>
      <c r="C1190" s="178">
        <v>483603.28</v>
      </c>
      <c r="D1190" s="179">
        <v>0</v>
      </c>
      <c r="E1190" s="179">
        <v>0</v>
      </c>
      <c r="F1190" s="180"/>
      <c r="G1190" s="166">
        <f t="shared" si="240"/>
        <v>0</v>
      </c>
      <c r="H1190" s="166">
        <f t="shared" si="241"/>
        <v>0</v>
      </c>
      <c r="I1190" s="166">
        <f t="shared" si="242"/>
        <v>0</v>
      </c>
      <c r="J1190" s="166">
        <f t="shared" si="239"/>
        <v>0</v>
      </c>
      <c r="L1190" s="189">
        <f t="shared" si="243"/>
        <v>0</v>
      </c>
      <c r="M1190" s="191">
        <f t="shared" si="244"/>
        <v>0</v>
      </c>
      <c r="N1190" s="191">
        <f t="shared" si="244"/>
        <v>0</v>
      </c>
      <c r="O1190" s="189">
        <f t="shared" si="245"/>
        <v>0</v>
      </c>
      <c r="P1190" s="191">
        <f t="shared" si="246"/>
        <v>0</v>
      </c>
      <c r="Q1190" s="191">
        <f t="shared" si="246"/>
        <v>0</v>
      </c>
      <c r="R1190" s="189">
        <f t="shared" si="247"/>
        <v>0</v>
      </c>
      <c r="S1190" s="191">
        <f t="shared" si="248"/>
        <v>0</v>
      </c>
      <c r="T1190" s="191">
        <f t="shared" si="248"/>
        <v>0</v>
      </c>
    </row>
    <row r="1191" spans="1:20" ht="12" customHeight="1" x14ac:dyDescent="0.25">
      <c r="A1191" s="170" t="s">
        <v>1805</v>
      </c>
      <c r="B1191" s="177">
        <v>514918</v>
      </c>
      <c r="C1191" s="178">
        <v>363372.15</v>
      </c>
      <c r="D1191" s="179">
        <v>0</v>
      </c>
      <c r="E1191" s="179">
        <v>0</v>
      </c>
      <c r="F1191" s="180"/>
      <c r="G1191" s="166">
        <f t="shared" si="240"/>
        <v>0</v>
      </c>
      <c r="H1191" s="166">
        <f t="shared" si="241"/>
        <v>0</v>
      </c>
      <c r="I1191" s="166">
        <f t="shared" si="242"/>
        <v>0</v>
      </c>
      <c r="J1191" s="166">
        <f t="shared" si="239"/>
        <v>0</v>
      </c>
      <c r="L1191" s="189">
        <f t="shared" si="243"/>
        <v>0</v>
      </c>
      <c r="M1191" s="191">
        <f t="shared" si="244"/>
        <v>0</v>
      </c>
      <c r="N1191" s="191">
        <f t="shared" si="244"/>
        <v>0</v>
      </c>
      <c r="O1191" s="189">
        <f t="shared" si="245"/>
        <v>0</v>
      </c>
      <c r="P1191" s="191">
        <f t="shared" si="246"/>
        <v>0</v>
      </c>
      <c r="Q1191" s="191">
        <f t="shared" si="246"/>
        <v>0</v>
      </c>
      <c r="R1191" s="189">
        <f t="shared" si="247"/>
        <v>0</v>
      </c>
      <c r="S1191" s="191">
        <f t="shared" si="248"/>
        <v>0</v>
      </c>
      <c r="T1191" s="191">
        <f t="shared" si="248"/>
        <v>0</v>
      </c>
    </row>
    <row r="1192" spans="1:20" ht="12" customHeight="1" x14ac:dyDescent="0.25">
      <c r="A1192" s="170" t="s">
        <v>1806</v>
      </c>
      <c r="B1192" s="177">
        <v>514926</v>
      </c>
      <c r="C1192" s="178">
        <v>48785.85</v>
      </c>
      <c r="D1192" s="179">
        <v>0</v>
      </c>
      <c r="E1192" s="179">
        <v>0</v>
      </c>
      <c r="F1192" s="180"/>
      <c r="G1192" s="166">
        <f t="shared" si="240"/>
        <v>0</v>
      </c>
      <c r="H1192" s="166">
        <f t="shared" si="241"/>
        <v>0</v>
      </c>
      <c r="I1192" s="166">
        <f t="shared" si="242"/>
        <v>0</v>
      </c>
      <c r="J1192" s="166">
        <f t="shared" si="239"/>
        <v>0</v>
      </c>
      <c r="L1192" s="189">
        <f t="shared" si="243"/>
        <v>0</v>
      </c>
      <c r="M1192" s="191">
        <f t="shared" si="244"/>
        <v>0</v>
      </c>
      <c r="N1192" s="191">
        <f t="shared" si="244"/>
        <v>0</v>
      </c>
      <c r="O1192" s="189">
        <f t="shared" si="245"/>
        <v>0</v>
      </c>
      <c r="P1192" s="191">
        <f t="shared" si="246"/>
        <v>0</v>
      </c>
      <c r="Q1192" s="191">
        <f t="shared" si="246"/>
        <v>0</v>
      </c>
      <c r="R1192" s="189">
        <f t="shared" si="247"/>
        <v>0</v>
      </c>
      <c r="S1192" s="191">
        <f t="shared" si="248"/>
        <v>0</v>
      </c>
      <c r="T1192" s="191">
        <f t="shared" si="248"/>
        <v>0</v>
      </c>
    </row>
    <row r="1193" spans="1:20" ht="12" customHeight="1" x14ac:dyDescent="0.25">
      <c r="A1193" s="170" t="s">
        <v>1807</v>
      </c>
      <c r="B1193" s="177">
        <v>514934</v>
      </c>
      <c r="C1193" s="178">
        <v>38653.31</v>
      </c>
      <c r="D1193" s="179">
        <v>0</v>
      </c>
      <c r="E1193" s="179">
        <v>0.96809303006650671</v>
      </c>
      <c r="F1193" s="180"/>
      <c r="G1193" s="166">
        <f t="shared" si="240"/>
        <v>0</v>
      </c>
      <c r="H1193" s="166">
        <f t="shared" si="241"/>
        <v>0</v>
      </c>
      <c r="I1193" s="166">
        <f t="shared" si="242"/>
        <v>0</v>
      </c>
      <c r="J1193" s="166">
        <f t="shared" si="239"/>
        <v>0</v>
      </c>
      <c r="L1193" s="189">
        <f t="shared" si="243"/>
        <v>0</v>
      </c>
      <c r="M1193" s="191">
        <f t="shared" si="244"/>
        <v>0</v>
      </c>
      <c r="N1193" s="191">
        <f t="shared" si="244"/>
        <v>0</v>
      </c>
      <c r="O1193" s="189">
        <f t="shared" si="245"/>
        <v>0</v>
      </c>
      <c r="P1193" s="191">
        <f t="shared" si="246"/>
        <v>0</v>
      </c>
      <c r="Q1193" s="191">
        <f t="shared" si="246"/>
        <v>0</v>
      </c>
      <c r="R1193" s="189">
        <f t="shared" si="247"/>
        <v>0</v>
      </c>
      <c r="S1193" s="191">
        <f t="shared" si="248"/>
        <v>0</v>
      </c>
      <c r="T1193" s="191">
        <f t="shared" si="248"/>
        <v>0</v>
      </c>
    </row>
    <row r="1194" spans="1:20" ht="12" customHeight="1" x14ac:dyDescent="0.25">
      <c r="A1194" s="170" t="s">
        <v>1808</v>
      </c>
      <c r="B1194" s="177">
        <v>514942</v>
      </c>
      <c r="C1194" s="178">
        <v>245189.99</v>
      </c>
      <c r="D1194" s="179">
        <v>0</v>
      </c>
      <c r="E1194" s="179">
        <v>0</v>
      </c>
      <c r="F1194" s="180"/>
      <c r="G1194" s="166">
        <f t="shared" si="240"/>
        <v>0</v>
      </c>
      <c r="H1194" s="166">
        <f t="shared" si="241"/>
        <v>0</v>
      </c>
      <c r="I1194" s="166">
        <f t="shared" si="242"/>
        <v>0</v>
      </c>
      <c r="J1194" s="166">
        <f t="shared" si="239"/>
        <v>0</v>
      </c>
      <c r="L1194" s="189">
        <f t="shared" si="243"/>
        <v>0</v>
      </c>
      <c r="M1194" s="191">
        <f t="shared" si="244"/>
        <v>0</v>
      </c>
      <c r="N1194" s="191">
        <f t="shared" si="244"/>
        <v>0</v>
      </c>
      <c r="O1194" s="189">
        <f t="shared" si="245"/>
        <v>0</v>
      </c>
      <c r="P1194" s="191">
        <f t="shared" si="246"/>
        <v>0</v>
      </c>
      <c r="Q1194" s="191">
        <f t="shared" si="246"/>
        <v>0</v>
      </c>
      <c r="R1194" s="189">
        <f t="shared" si="247"/>
        <v>0</v>
      </c>
      <c r="S1194" s="191">
        <f t="shared" si="248"/>
        <v>0</v>
      </c>
      <c r="T1194" s="191">
        <f t="shared" si="248"/>
        <v>0</v>
      </c>
    </row>
    <row r="1195" spans="1:20" ht="12" customHeight="1" x14ac:dyDescent="0.25">
      <c r="A1195" s="170" t="s">
        <v>1809</v>
      </c>
      <c r="B1195" s="177">
        <v>514951</v>
      </c>
      <c r="C1195" s="178">
        <v>308102.83999999997</v>
      </c>
      <c r="D1195" s="179">
        <v>12.41778556796166</v>
      </c>
      <c r="E1195" s="179">
        <v>68.716448702647469</v>
      </c>
      <c r="F1195" s="180"/>
      <c r="G1195" s="166">
        <f t="shared" si="240"/>
        <v>0</v>
      </c>
      <c r="H1195" s="166">
        <f t="shared" si="241"/>
        <v>1</v>
      </c>
      <c r="I1195" s="166">
        <f t="shared" si="242"/>
        <v>0</v>
      </c>
      <c r="J1195" s="166">
        <f t="shared" si="239"/>
        <v>1</v>
      </c>
      <c r="L1195" s="189">
        <f t="shared" si="243"/>
        <v>0</v>
      </c>
      <c r="M1195" s="191">
        <f t="shared" si="244"/>
        <v>0</v>
      </c>
      <c r="N1195" s="191">
        <f t="shared" si="244"/>
        <v>0</v>
      </c>
      <c r="O1195" s="189">
        <f t="shared" si="245"/>
        <v>308102.83999999997</v>
      </c>
      <c r="P1195" s="191">
        <f t="shared" si="246"/>
        <v>0.1241778556796166</v>
      </c>
      <c r="Q1195" s="191">
        <f t="shared" si="246"/>
        <v>0.6871644870264747</v>
      </c>
      <c r="R1195" s="189">
        <f t="shared" si="247"/>
        <v>0</v>
      </c>
      <c r="S1195" s="191">
        <f t="shared" si="248"/>
        <v>0</v>
      </c>
      <c r="T1195" s="191">
        <f t="shared" si="248"/>
        <v>0</v>
      </c>
    </row>
    <row r="1196" spans="1:20" ht="12" customHeight="1" x14ac:dyDescent="0.25">
      <c r="A1196" s="170" t="s">
        <v>1810</v>
      </c>
      <c r="B1196" s="177">
        <v>514969</v>
      </c>
      <c r="C1196" s="178">
        <v>139566.48000000001</v>
      </c>
      <c r="D1196" s="179">
        <v>56.537479486478404</v>
      </c>
      <c r="E1196" s="179">
        <v>4.1715317316880096</v>
      </c>
      <c r="F1196" s="180"/>
      <c r="G1196" s="166">
        <f t="shared" si="240"/>
        <v>0</v>
      </c>
      <c r="H1196" s="166">
        <f t="shared" si="241"/>
        <v>0</v>
      </c>
      <c r="I1196" s="166">
        <f t="shared" si="242"/>
        <v>0</v>
      </c>
      <c r="J1196" s="166">
        <f t="shared" si="239"/>
        <v>0</v>
      </c>
      <c r="L1196" s="189">
        <f t="shared" si="243"/>
        <v>0</v>
      </c>
      <c r="M1196" s="191">
        <f t="shared" si="244"/>
        <v>0</v>
      </c>
      <c r="N1196" s="191">
        <f t="shared" si="244"/>
        <v>0</v>
      </c>
      <c r="O1196" s="189">
        <f t="shared" si="245"/>
        <v>0</v>
      </c>
      <c r="P1196" s="191">
        <f t="shared" si="246"/>
        <v>0</v>
      </c>
      <c r="Q1196" s="191">
        <f t="shared" si="246"/>
        <v>0</v>
      </c>
      <c r="R1196" s="189">
        <f t="shared" si="247"/>
        <v>0</v>
      </c>
      <c r="S1196" s="191">
        <f t="shared" si="248"/>
        <v>0</v>
      </c>
      <c r="T1196" s="191">
        <f t="shared" si="248"/>
        <v>0</v>
      </c>
    </row>
    <row r="1197" spans="1:20" ht="12" customHeight="1" x14ac:dyDescent="0.25">
      <c r="A1197" s="170" t="s">
        <v>1811</v>
      </c>
      <c r="B1197" s="177">
        <v>514977</v>
      </c>
      <c r="C1197" s="178">
        <v>54575.05</v>
      </c>
      <c r="D1197" s="179">
        <v>0</v>
      </c>
      <c r="E1197" s="179">
        <v>3.8238902208976437</v>
      </c>
      <c r="F1197" s="180"/>
      <c r="G1197" s="166">
        <f t="shared" si="240"/>
        <v>0</v>
      </c>
      <c r="H1197" s="166">
        <f t="shared" si="241"/>
        <v>0</v>
      </c>
      <c r="I1197" s="166">
        <f t="shared" si="242"/>
        <v>0</v>
      </c>
      <c r="J1197" s="166">
        <f t="shared" si="239"/>
        <v>0</v>
      </c>
      <c r="L1197" s="189">
        <f t="shared" si="243"/>
        <v>0</v>
      </c>
      <c r="M1197" s="191">
        <f t="shared" si="244"/>
        <v>0</v>
      </c>
      <c r="N1197" s="191">
        <f t="shared" si="244"/>
        <v>0</v>
      </c>
      <c r="O1197" s="189">
        <f t="shared" si="245"/>
        <v>0</v>
      </c>
      <c r="P1197" s="191">
        <f t="shared" si="246"/>
        <v>0</v>
      </c>
      <c r="Q1197" s="191">
        <f t="shared" si="246"/>
        <v>0</v>
      </c>
      <c r="R1197" s="189">
        <f t="shared" si="247"/>
        <v>0</v>
      </c>
      <c r="S1197" s="191">
        <f t="shared" si="248"/>
        <v>0</v>
      </c>
      <c r="T1197" s="191">
        <f t="shared" si="248"/>
        <v>0</v>
      </c>
    </row>
    <row r="1198" spans="1:20" ht="12" customHeight="1" x14ac:dyDescent="0.25">
      <c r="A1198" s="170" t="s">
        <v>1812</v>
      </c>
      <c r="B1198" s="177">
        <v>514985</v>
      </c>
      <c r="C1198" s="178">
        <v>92278.080000000002</v>
      </c>
      <c r="D1198" s="179">
        <v>0</v>
      </c>
      <c r="E1198" s="179">
        <v>0</v>
      </c>
      <c r="F1198" s="180"/>
      <c r="G1198" s="166">
        <f t="shared" si="240"/>
        <v>0</v>
      </c>
      <c r="H1198" s="166">
        <f t="shared" si="241"/>
        <v>0</v>
      </c>
      <c r="I1198" s="166">
        <f t="shared" si="242"/>
        <v>0</v>
      </c>
      <c r="J1198" s="166">
        <f t="shared" si="239"/>
        <v>0</v>
      </c>
      <c r="L1198" s="189">
        <f t="shared" si="243"/>
        <v>0</v>
      </c>
      <c r="M1198" s="191">
        <f t="shared" si="244"/>
        <v>0</v>
      </c>
      <c r="N1198" s="191">
        <f t="shared" si="244"/>
        <v>0</v>
      </c>
      <c r="O1198" s="189">
        <f t="shared" si="245"/>
        <v>0</v>
      </c>
      <c r="P1198" s="191">
        <f t="shared" si="246"/>
        <v>0</v>
      </c>
      <c r="Q1198" s="191">
        <f t="shared" si="246"/>
        <v>0</v>
      </c>
      <c r="R1198" s="189">
        <f t="shared" si="247"/>
        <v>0</v>
      </c>
      <c r="S1198" s="191">
        <f t="shared" si="248"/>
        <v>0</v>
      </c>
      <c r="T1198" s="191">
        <f t="shared" si="248"/>
        <v>0</v>
      </c>
    </row>
    <row r="1199" spans="1:20" ht="12" customHeight="1" x14ac:dyDescent="0.25">
      <c r="A1199" s="170" t="s">
        <v>1813</v>
      </c>
      <c r="B1199" s="177">
        <v>514993</v>
      </c>
      <c r="C1199" s="178">
        <v>62140.53</v>
      </c>
      <c r="D1199" s="179">
        <v>0</v>
      </c>
      <c r="E1199" s="179">
        <v>0</v>
      </c>
      <c r="F1199" s="180"/>
      <c r="G1199" s="166">
        <f t="shared" si="240"/>
        <v>0</v>
      </c>
      <c r="H1199" s="166">
        <f t="shared" si="241"/>
        <v>0</v>
      </c>
      <c r="I1199" s="166">
        <f t="shared" si="242"/>
        <v>0</v>
      </c>
      <c r="J1199" s="166">
        <f t="shared" si="239"/>
        <v>0</v>
      </c>
      <c r="L1199" s="189">
        <f t="shared" si="243"/>
        <v>0</v>
      </c>
      <c r="M1199" s="191">
        <f t="shared" si="244"/>
        <v>0</v>
      </c>
      <c r="N1199" s="191">
        <f t="shared" si="244"/>
        <v>0</v>
      </c>
      <c r="O1199" s="189">
        <f t="shared" si="245"/>
        <v>0</v>
      </c>
      <c r="P1199" s="191">
        <f t="shared" si="246"/>
        <v>0</v>
      </c>
      <c r="Q1199" s="191">
        <f t="shared" si="246"/>
        <v>0</v>
      </c>
      <c r="R1199" s="189">
        <f t="shared" si="247"/>
        <v>0</v>
      </c>
      <c r="S1199" s="191">
        <f t="shared" si="248"/>
        <v>0</v>
      </c>
      <c r="T1199" s="191">
        <f t="shared" si="248"/>
        <v>0</v>
      </c>
    </row>
    <row r="1200" spans="1:20" ht="12" customHeight="1" x14ac:dyDescent="0.25">
      <c r="A1200" s="170" t="s">
        <v>1814</v>
      </c>
      <c r="B1200" s="177">
        <v>515001</v>
      </c>
      <c r="C1200" s="178">
        <v>2362625.08</v>
      </c>
      <c r="D1200" s="179">
        <v>15.171096465292749</v>
      </c>
      <c r="E1200" s="179">
        <v>3.6404133998272803</v>
      </c>
      <c r="F1200" s="180"/>
      <c r="G1200" s="166">
        <f t="shared" si="240"/>
        <v>0</v>
      </c>
      <c r="H1200" s="166">
        <f t="shared" si="241"/>
        <v>0</v>
      </c>
      <c r="I1200" s="166">
        <f t="shared" si="242"/>
        <v>0</v>
      </c>
      <c r="J1200" s="166">
        <f t="shared" si="239"/>
        <v>0</v>
      </c>
      <c r="L1200" s="189">
        <f t="shared" si="243"/>
        <v>0</v>
      </c>
      <c r="M1200" s="191">
        <f t="shared" si="244"/>
        <v>0</v>
      </c>
      <c r="N1200" s="191">
        <f t="shared" si="244"/>
        <v>0</v>
      </c>
      <c r="O1200" s="189">
        <f t="shared" si="245"/>
        <v>0</v>
      </c>
      <c r="P1200" s="191">
        <f t="shared" si="246"/>
        <v>0</v>
      </c>
      <c r="Q1200" s="191">
        <f t="shared" si="246"/>
        <v>0</v>
      </c>
      <c r="R1200" s="189">
        <f t="shared" si="247"/>
        <v>0</v>
      </c>
      <c r="S1200" s="191">
        <f t="shared" si="248"/>
        <v>0</v>
      </c>
      <c r="T1200" s="191">
        <f t="shared" si="248"/>
        <v>0</v>
      </c>
    </row>
    <row r="1201" spans="1:20" ht="12" customHeight="1" x14ac:dyDescent="0.25">
      <c r="A1201" s="170" t="s">
        <v>1815</v>
      </c>
      <c r="B1201" s="177">
        <v>515019</v>
      </c>
      <c r="C1201" s="178">
        <v>36121.31</v>
      </c>
      <c r="D1201" s="179">
        <v>34.328766038662501</v>
      </c>
      <c r="E1201" s="179">
        <v>2.2147590992685484</v>
      </c>
      <c r="F1201" s="180"/>
      <c r="G1201" s="166">
        <f t="shared" si="240"/>
        <v>0</v>
      </c>
      <c r="H1201" s="166">
        <f t="shared" si="241"/>
        <v>0</v>
      </c>
      <c r="I1201" s="166">
        <f t="shared" si="242"/>
        <v>0</v>
      </c>
      <c r="J1201" s="166">
        <f t="shared" si="239"/>
        <v>0</v>
      </c>
      <c r="L1201" s="189">
        <f t="shared" si="243"/>
        <v>0</v>
      </c>
      <c r="M1201" s="191">
        <f t="shared" si="244"/>
        <v>0</v>
      </c>
      <c r="N1201" s="191">
        <f t="shared" si="244"/>
        <v>0</v>
      </c>
      <c r="O1201" s="189">
        <f t="shared" si="245"/>
        <v>0</v>
      </c>
      <c r="P1201" s="191">
        <f t="shared" si="246"/>
        <v>0</v>
      </c>
      <c r="Q1201" s="191">
        <f t="shared" si="246"/>
        <v>0</v>
      </c>
      <c r="R1201" s="189">
        <f t="shared" si="247"/>
        <v>0</v>
      </c>
      <c r="S1201" s="191">
        <f t="shared" si="248"/>
        <v>0</v>
      </c>
      <c r="T1201" s="191">
        <f t="shared" si="248"/>
        <v>0</v>
      </c>
    </row>
    <row r="1202" spans="1:20" ht="12" customHeight="1" x14ac:dyDescent="0.25">
      <c r="A1202" s="170" t="s">
        <v>1816</v>
      </c>
      <c r="B1202" s="177">
        <v>515027</v>
      </c>
      <c r="C1202" s="178">
        <v>395561.29000000004</v>
      </c>
      <c r="D1202" s="179">
        <v>30.330275745637291</v>
      </c>
      <c r="E1202" s="179">
        <v>1.0960501215879843</v>
      </c>
      <c r="F1202" s="180"/>
      <c r="G1202" s="166">
        <f t="shared" si="240"/>
        <v>0</v>
      </c>
      <c r="H1202" s="166">
        <f t="shared" si="241"/>
        <v>0</v>
      </c>
      <c r="I1202" s="166">
        <f t="shared" si="242"/>
        <v>0</v>
      </c>
      <c r="J1202" s="166">
        <f t="shared" si="239"/>
        <v>0</v>
      </c>
      <c r="L1202" s="189">
        <f t="shared" si="243"/>
        <v>0</v>
      </c>
      <c r="M1202" s="191">
        <f t="shared" si="244"/>
        <v>0</v>
      </c>
      <c r="N1202" s="191">
        <f t="shared" si="244"/>
        <v>0</v>
      </c>
      <c r="O1202" s="189">
        <f t="shared" si="245"/>
        <v>0</v>
      </c>
      <c r="P1202" s="191">
        <f t="shared" si="246"/>
        <v>0</v>
      </c>
      <c r="Q1202" s="191">
        <f t="shared" si="246"/>
        <v>0</v>
      </c>
      <c r="R1202" s="189">
        <f t="shared" si="247"/>
        <v>0</v>
      </c>
      <c r="S1202" s="191">
        <f t="shared" si="248"/>
        <v>0</v>
      </c>
      <c r="T1202" s="191">
        <f t="shared" si="248"/>
        <v>0</v>
      </c>
    </row>
    <row r="1203" spans="1:20" ht="12" customHeight="1" x14ac:dyDescent="0.25">
      <c r="A1203" s="170" t="s">
        <v>1817</v>
      </c>
      <c r="B1203" s="177">
        <v>515035</v>
      </c>
      <c r="C1203" s="178">
        <v>75712.320000000007</v>
      </c>
      <c r="D1203" s="179">
        <v>42.454887130654562</v>
      </c>
      <c r="E1203" s="179">
        <v>2.9230381528395903</v>
      </c>
      <c r="F1203" s="180"/>
      <c r="G1203" s="166">
        <f t="shared" si="240"/>
        <v>0</v>
      </c>
      <c r="H1203" s="166">
        <f t="shared" si="241"/>
        <v>0</v>
      </c>
      <c r="I1203" s="166">
        <f t="shared" si="242"/>
        <v>0</v>
      </c>
      <c r="J1203" s="166">
        <f t="shared" si="239"/>
        <v>0</v>
      </c>
      <c r="L1203" s="189">
        <f t="shared" si="243"/>
        <v>0</v>
      </c>
      <c r="M1203" s="191">
        <f t="shared" si="244"/>
        <v>0</v>
      </c>
      <c r="N1203" s="191">
        <f t="shared" si="244"/>
        <v>0</v>
      </c>
      <c r="O1203" s="189">
        <f t="shared" si="245"/>
        <v>0</v>
      </c>
      <c r="P1203" s="191">
        <f t="shared" si="246"/>
        <v>0</v>
      </c>
      <c r="Q1203" s="191">
        <f t="shared" si="246"/>
        <v>0</v>
      </c>
      <c r="R1203" s="189">
        <f t="shared" si="247"/>
        <v>0</v>
      </c>
      <c r="S1203" s="191">
        <f t="shared" si="248"/>
        <v>0</v>
      </c>
      <c r="T1203" s="191">
        <f t="shared" si="248"/>
        <v>0</v>
      </c>
    </row>
    <row r="1204" spans="1:20" ht="12" customHeight="1" x14ac:dyDescent="0.25">
      <c r="A1204" s="170" t="s">
        <v>1818</v>
      </c>
      <c r="B1204" s="177">
        <v>515043</v>
      </c>
      <c r="C1204" s="178">
        <v>1443889.1900000002</v>
      </c>
      <c r="D1204" s="179">
        <v>3.5039662565795644</v>
      </c>
      <c r="E1204" s="179">
        <v>3.0808873913655379</v>
      </c>
      <c r="F1204" s="180"/>
      <c r="G1204" s="166">
        <f t="shared" si="240"/>
        <v>0</v>
      </c>
      <c r="H1204" s="166">
        <f t="shared" si="241"/>
        <v>0</v>
      </c>
      <c r="I1204" s="166">
        <f t="shared" si="242"/>
        <v>0</v>
      </c>
      <c r="J1204" s="166">
        <f t="shared" si="239"/>
        <v>0</v>
      </c>
      <c r="L1204" s="189">
        <f t="shared" si="243"/>
        <v>0</v>
      </c>
      <c r="M1204" s="191">
        <f t="shared" si="244"/>
        <v>0</v>
      </c>
      <c r="N1204" s="191">
        <f t="shared" si="244"/>
        <v>0</v>
      </c>
      <c r="O1204" s="189">
        <f t="shared" si="245"/>
        <v>0</v>
      </c>
      <c r="P1204" s="191">
        <f t="shared" si="246"/>
        <v>0</v>
      </c>
      <c r="Q1204" s="191">
        <f t="shared" si="246"/>
        <v>0</v>
      </c>
      <c r="R1204" s="189">
        <f t="shared" si="247"/>
        <v>0</v>
      </c>
      <c r="S1204" s="191">
        <f t="shared" si="248"/>
        <v>0</v>
      </c>
      <c r="T1204" s="191">
        <f t="shared" si="248"/>
        <v>0</v>
      </c>
    </row>
    <row r="1205" spans="1:20" ht="12" customHeight="1" x14ac:dyDescent="0.25">
      <c r="A1205" s="170" t="s">
        <v>1819</v>
      </c>
      <c r="B1205" s="177">
        <v>515051</v>
      </c>
      <c r="C1205" s="178">
        <v>50371.85</v>
      </c>
      <c r="D1205" s="179">
        <v>0</v>
      </c>
      <c r="E1205" s="179">
        <v>0</v>
      </c>
      <c r="F1205" s="180"/>
      <c r="G1205" s="166">
        <f t="shared" si="240"/>
        <v>0</v>
      </c>
      <c r="H1205" s="166">
        <f t="shared" si="241"/>
        <v>0</v>
      </c>
      <c r="I1205" s="166">
        <f t="shared" si="242"/>
        <v>0</v>
      </c>
      <c r="J1205" s="166">
        <f t="shared" si="239"/>
        <v>0</v>
      </c>
      <c r="L1205" s="189">
        <f t="shared" si="243"/>
        <v>0</v>
      </c>
      <c r="M1205" s="191">
        <f t="shared" si="244"/>
        <v>0</v>
      </c>
      <c r="N1205" s="191">
        <f t="shared" si="244"/>
        <v>0</v>
      </c>
      <c r="O1205" s="189">
        <f t="shared" si="245"/>
        <v>0</v>
      </c>
      <c r="P1205" s="191">
        <f t="shared" si="246"/>
        <v>0</v>
      </c>
      <c r="Q1205" s="191">
        <f t="shared" si="246"/>
        <v>0</v>
      </c>
      <c r="R1205" s="189">
        <f t="shared" si="247"/>
        <v>0</v>
      </c>
      <c r="S1205" s="191">
        <f t="shared" si="248"/>
        <v>0</v>
      </c>
      <c r="T1205" s="191">
        <f t="shared" si="248"/>
        <v>0</v>
      </c>
    </row>
    <row r="1206" spans="1:20" ht="12" customHeight="1" x14ac:dyDescent="0.25">
      <c r="A1206" s="170" t="s">
        <v>1820</v>
      </c>
      <c r="B1206" s="177">
        <v>515060</v>
      </c>
      <c r="C1206" s="178">
        <v>64448.2</v>
      </c>
      <c r="D1206" s="179">
        <v>16.757644123497631</v>
      </c>
      <c r="E1206" s="179">
        <v>235.41445688165069</v>
      </c>
      <c r="F1206" s="180"/>
      <c r="G1206" s="166">
        <f t="shared" si="240"/>
        <v>0</v>
      </c>
      <c r="H1206" s="166">
        <f t="shared" si="241"/>
        <v>1</v>
      </c>
      <c r="I1206" s="166">
        <f t="shared" si="242"/>
        <v>0</v>
      </c>
      <c r="J1206" s="166">
        <f t="shared" si="239"/>
        <v>1</v>
      </c>
      <c r="L1206" s="189">
        <f t="shared" si="243"/>
        <v>0</v>
      </c>
      <c r="M1206" s="191">
        <f t="shared" si="244"/>
        <v>0</v>
      </c>
      <c r="N1206" s="191">
        <f t="shared" si="244"/>
        <v>0</v>
      </c>
      <c r="O1206" s="189">
        <f t="shared" si="245"/>
        <v>64448.2</v>
      </c>
      <c r="P1206" s="191">
        <f t="shared" si="246"/>
        <v>0.16757644123497631</v>
      </c>
      <c r="Q1206" s="191">
        <f t="shared" si="246"/>
        <v>2.354144568816507</v>
      </c>
      <c r="R1206" s="189">
        <f t="shared" si="247"/>
        <v>0</v>
      </c>
      <c r="S1206" s="191">
        <f t="shared" si="248"/>
        <v>0</v>
      </c>
      <c r="T1206" s="191">
        <f t="shared" si="248"/>
        <v>0</v>
      </c>
    </row>
    <row r="1207" spans="1:20" ht="12" customHeight="1" x14ac:dyDescent="0.25">
      <c r="A1207" s="170" t="s">
        <v>1821</v>
      </c>
      <c r="B1207" s="177">
        <v>515078</v>
      </c>
      <c r="C1207" s="178">
        <v>420272.94</v>
      </c>
      <c r="D1207" s="179">
        <v>2.4034690408571158</v>
      </c>
      <c r="E1207" s="179">
        <v>7.0926764878081379</v>
      </c>
      <c r="F1207" s="180"/>
      <c r="G1207" s="166">
        <f t="shared" si="240"/>
        <v>0</v>
      </c>
      <c r="H1207" s="166">
        <f t="shared" si="241"/>
        <v>0</v>
      </c>
      <c r="I1207" s="166">
        <f t="shared" si="242"/>
        <v>0</v>
      </c>
      <c r="J1207" s="166">
        <f t="shared" si="239"/>
        <v>0</v>
      </c>
      <c r="L1207" s="189">
        <f t="shared" si="243"/>
        <v>0</v>
      </c>
      <c r="M1207" s="191">
        <f t="shared" si="244"/>
        <v>0</v>
      </c>
      <c r="N1207" s="191">
        <f t="shared" si="244"/>
        <v>0</v>
      </c>
      <c r="O1207" s="189">
        <f t="shared" si="245"/>
        <v>0</v>
      </c>
      <c r="P1207" s="191">
        <f t="shared" si="246"/>
        <v>0</v>
      </c>
      <c r="Q1207" s="191">
        <f t="shared" si="246"/>
        <v>0</v>
      </c>
      <c r="R1207" s="189">
        <f t="shared" si="247"/>
        <v>0</v>
      </c>
      <c r="S1207" s="191">
        <f t="shared" si="248"/>
        <v>0</v>
      </c>
      <c r="T1207" s="191">
        <f t="shared" si="248"/>
        <v>0</v>
      </c>
    </row>
    <row r="1208" spans="1:20" ht="12" customHeight="1" x14ac:dyDescent="0.25">
      <c r="A1208" s="170" t="s">
        <v>1822</v>
      </c>
      <c r="B1208" s="177">
        <v>515086</v>
      </c>
      <c r="C1208" s="178">
        <v>35049.74</v>
      </c>
      <c r="D1208" s="179">
        <v>0</v>
      </c>
      <c r="E1208" s="179">
        <v>0</v>
      </c>
      <c r="F1208" s="180"/>
      <c r="G1208" s="166">
        <f t="shared" si="240"/>
        <v>0</v>
      </c>
      <c r="H1208" s="166">
        <f t="shared" si="241"/>
        <v>0</v>
      </c>
      <c r="I1208" s="166">
        <f t="shared" si="242"/>
        <v>0</v>
      </c>
      <c r="J1208" s="166">
        <f t="shared" si="239"/>
        <v>0</v>
      </c>
      <c r="L1208" s="189">
        <f t="shared" si="243"/>
        <v>0</v>
      </c>
      <c r="M1208" s="191">
        <f t="shared" si="244"/>
        <v>0</v>
      </c>
      <c r="N1208" s="191">
        <f t="shared" si="244"/>
        <v>0</v>
      </c>
      <c r="O1208" s="189">
        <f t="shared" si="245"/>
        <v>0</v>
      </c>
      <c r="P1208" s="191">
        <f t="shared" si="246"/>
        <v>0</v>
      </c>
      <c r="Q1208" s="191">
        <f t="shared" si="246"/>
        <v>0</v>
      </c>
      <c r="R1208" s="189">
        <f t="shared" si="247"/>
        <v>0</v>
      </c>
      <c r="S1208" s="191">
        <f t="shared" si="248"/>
        <v>0</v>
      </c>
      <c r="T1208" s="191">
        <f t="shared" si="248"/>
        <v>0</v>
      </c>
    </row>
    <row r="1209" spans="1:20" ht="12" customHeight="1" x14ac:dyDescent="0.25">
      <c r="A1209" s="170" t="s">
        <v>1823</v>
      </c>
      <c r="B1209" s="177">
        <v>515094</v>
      </c>
      <c r="C1209" s="178">
        <v>12324.38</v>
      </c>
      <c r="D1209" s="179">
        <v>0</v>
      </c>
      <c r="E1209" s="179">
        <v>0</v>
      </c>
      <c r="F1209" s="180"/>
      <c r="G1209" s="166">
        <f t="shared" si="240"/>
        <v>0</v>
      </c>
      <c r="H1209" s="166">
        <f t="shared" si="241"/>
        <v>0</v>
      </c>
      <c r="I1209" s="166">
        <f t="shared" si="242"/>
        <v>0</v>
      </c>
      <c r="J1209" s="166">
        <f t="shared" si="239"/>
        <v>0</v>
      </c>
      <c r="L1209" s="189">
        <f t="shared" si="243"/>
        <v>0</v>
      </c>
      <c r="M1209" s="191">
        <f t="shared" si="244"/>
        <v>0</v>
      </c>
      <c r="N1209" s="191">
        <f t="shared" si="244"/>
        <v>0</v>
      </c>
      <c r="O1209" s="189">
        <f t="shared" si="245"/>
        <v>0</v>
      </c>
      <c r="P1209" s="191">
        <f t="shared" si="246"/>
        <v>0</v>
      </c>
      <c r="Q1209" s="191">
        <f t="shared" si="246"/>
        <v>0</v>
      </c>
      <c r="R1209" s="189">
        <f t="shared" si="247"/>
        <v>0</v>
      </c>
      <c r="S1209" s="191">
        <f t="shared" si="248"/>
        <v>0</v>
      </c>
      <c r="T1209" s="191">
        <f t="shared" si="248"/>
        <v>0</v>
      </c>
    </row>
    <row r="1210" spans="1:20" ht="12" customHeight="1" x14ac:dyDescent="0.25">
      <c r="A1210" s="170" t="s">
        <v>1824</v>
      </c>
      <c r="B1210" s="177">
        <v>515108</v>
      </c>
      <c r="C1210" s="178">
        <v>179424.1</v>
      </c>
      <c r="D1210" s="179">
        <v>0</v>
      </c>
      <c r="E1210" s="179">
        <v>0</v>
      </c>
      <c r="F1210" s="180"/>
      <c r="G1210" s="166">
        <f t="shared" si="240"/>
        <v>0</v>
      </c>
      <c r="H1210" s="166">
        <f t="shared" si="241"/>
        <v>0</v>
      </c>
      <c r="I1210" s="166">
        <f t="shared" si="242"/>
        <v>0</v>
      </c>
      <c r="J1210" s="166">
        <f t="shared" si="239"/>
        <v>0</v>
      </c>
      <c r="L1210" s="189">
        <f t="shared" si="243"/>
        <v>0</v>
      </c>
      <c r="M1210" s="191">
        <f t="shared" si="244"/>
        <v>0</v>
      </c>
      <c r="N1210" s="191">
        <f t="shared" si="244"/>
        <v>0</v>
      </c>
      <c r="O1210" s="189">
        <f t="shared" si="245"/>
        <v>0</v>
      </c>
      <c r="P1210" s="191">
        <f t="shared" si="246"/>
        <v>0</v>
      </c>
      <c r="Q1210" s="191">
        <f t="shared" si="246"/>
        <v>0</v>
      </c>
      <c r="R1210" s="189">
        <f t="shared" si="247"/>
        <v>0</v>
      </c>
      <c r="S1210" s="191">
        <f t="shared" si="248"/>
        <v>0</v>
      </c>
      <c r="T1210" s="191">
        <f t="shared" si="248"/>
        <v>0</v>
      </c>
    </row>
    <row r="1211" spans="1:20" ht="12" customHeight="1" x14ac:dyDescent="0.25">
      <c r="A1211" s="170" t="s">
        <v>1825</v>
      </c>
      <c r="B1211" s="177">
        <v>515116</v>
      </c>
      <c r="C1211" s="178">
        <v>24147.84</v>
      </c>
      <c r="D1211" s="179">
        <v>0</v>
      </c>
      <c r="E1211" s="179">
        <v>0</v>
      </c>
      <c r="F1211" s="180"/>
      <c r="G1211" s="166">
        <f t="shared" si="240"/>
        <v>0</v>
      </c>
      <c r="H1211" s="166">
        <f t="shared" si="241"/>
        <v>0</v>
      </c>
      <c r="I1211" s="166">
        <f t="shared" si="242"/>
        <v>0</v>
      </c>
      <c r="J1211" s="166">
        <f t="shared" si="239"/>
        <v>0</v>
      </c>
      <c r="L1211" s="189">
        <f t="shared" si="243"/>
        <v>0</v>
      </c>
      <c r="M1211" s="191">
        <f t="shared" si="244"/>
        <v>0</v>
      </c>
      <c r="N1211" s="191">
        <f t="shared" si="244"/>
        <v>0</v>
      </c>
      <c r="O1211" s="189">
        <f t="shared" si="245"/>
        <v>0</v>
      </c>
      <c r="P1211" s="191">
        <f t="shared" si="246"/>
        <v>0</v>
      </c>
      <c r="Q1211" s="191">
        <f t="shared" si="246"/>
        <v>0</v>
      </c>
      <c r="R1211" s="189">
        <f t="shared" si="247"/>
        <v>0</v>
      </c>
      <c r="S1211" s="191">
        <f t="shared" si="248"/>
        <v>0</v>
      </c>
      <c r="T1211" s="191">
        <f t="shared" si="248"/>
        <v>0</v>
      </c>
    </row>
    <row r="1212" spans="1:20" ht="12" customHeight="1" x14ac:dyDescent="0.25">
      <c r="A1212" s="170" t="s">
        <v>1826</v>
      </c>
      <c r="B1212" s="177">
        <v>515124</v>
      </c>
      <c r="C1212" s="178">
        <v>64298.46</v>
      </c>
      <c r="D1212" s="179">
        <v>0</v>
      </c>
      <c r="E1212" s="179">
        <v>0</v>
      </c>
      <c r="F1212" s="180"/>
      <c r="G1212" s="166">
        <f t="shared" si="240"/>
        <v>0</v>
      </c>
      <c r="H1212" s="166">
        <f t="shared" si="241"/>
        <v>0</v>
      </c>
      <c r="I1212" s="166">
        <f t="shared" si="242"/>
        <v>0</v>
      </c>
      <c r="J1212" s="166">
        <f t="shared" si="239"/>
        <v>0</v>
      </c>
      <c r="L1212" s="189">
        <f t="shared" si="243"/>
        <v>0</v>
      </c>
      <c r="M1212" s="191">
        <f t="shared" si="244"/>
        <v>0</v>
      </c>
      <c r="N1212" s="191">
        <f t="shared" si="244"/>
        <v>0</v>
      </c>
      <c r="O1212" s="189">
        <f t="shared" si="245"/>
        <v>0</v>
      </c>
      <c r="P1212" s="191">
        <f t="shared" si="246"/>
        <v>0</v>
      </c>
      <c r="Q1212" s="191">
        <f t="shared" si="246"/>
        <v>0</v>
      </c>
      <c r="R1212" s="189">
        <f t="shared" si="247"/>
        <v>0</v>
      </c>
      <c r="S1212" s="191">
        <f t="shared" si="248"/>
        <v>0</v>
      </c>
      <c r="T1212" s="191">
        <f t="shared" si="248"/>
        <v>0</v>
      </c>
    </row>
    <row r="1213" spans="1:20" ht="12" customHeight="1" x14ac:dyDescent="0.25">
      <c r="A1213" s="170" t="s">
        <v>1827</v>
      </c>
      <c r="B1213" s="177">
        <v>515132</v>
      </c>
      <c r="C1213" s="178">
        <v>468368.74</v>
      </c>
      <c r="D1213" s="179">
        <v>6.7471582326352531</v>
      </c>
      <c r="E1213" s="179">
        <v>34.328456677104455</v>
      </c>
      <c r="F1213" s="180"/>
      <c r="G1213" s="166">
        <f t="shared" si="240"/>
        <v>0</v>
      </c>
      <c r="H1213" s="166">
        <f t="shared" si="241"/>
        <v>1</v>
      </c>
      <c r="I1213" s="166">
        <f t="shared" si="242"/>
        <v>0</v>
      </c>
      <c r="J1213" s="166">
        <f t="shared" si="239"/>
        <v>1</v>
      </c>
      <c r="L1213" s="189">
        <f t="shared" si="243"/>
        <v>0</v>
      </c>
      <c r="M1213" s="191">
        <f t="shared" si="244"/>
        <v>0</v>
      </c>
      <c r="N1213" s="191">
        <f t="shared" si="244"/>
        <v>0</v>
      </c>
      <c r="O1213" s="189">
        <f t="shared" si="245"/>
        <v>468368.74</v>
      </c>
      <c r="P1213" s="191">
        <f t="shared" si="246"/>
        <v>6.7471582326352531E-2</v>
      </c>
      <c r="Q1213" s="191">
        <f t="shared" si="246"/>
        <v>0.34328456677104457</v>
      </c>
      <c r="R1213" s="189">
        <f t="shared" si="247"/>
        <v>0</v>
      </c>
      <c r="S1213" s="191">
        <f t="shared" si="248"/>
        <v>0</v>
      </c>
      <c r="T1213" s="191">
        <f t="shared" si="248"/>
        <v>0</v>
      </c>
    </row>
    <row r="1214" spans="1:20" ht="12" customHeight="1" x14ac:dyDescent="0.25">
      <c r="A1214" s="170" t="s">
        <v>1828</v>
      </c>
      <c r="B1214" s="177">
        <v>515141</v>
      </c>
      <c r="C1214" s="178">
        <v>69334.52</v>
      </c>
      <c r="D1214" s="179">
        <v>14.413282157286153</v>
      </c>
      <c r="E1214" s="179">
        <v>3.0817405240564151</v>
      </c>
      <c r="F1214" s="180"/>
      <c r="G1214" s="166">
        <f t="shared" si="240"/>
        <v>0</v>
      </c>
      <c r="H1214" s="166">
        <f t="shared" si="241"/>
        <v>0</v>
      </c>
      <c r="I1214" s="166">
        <f t="shared" si="242"/>
        <v>0</v>
      </c>
      <c r="J1214" s="166">
        <f t="shared" si="239"/>
        <v>0</v>
      </c>
      <c r="L1214" s="189">
        <f t="shared" si="243"/>
        <v>0</v>
      </c>
      <c r="M1214" s="191">
        <f t="shared" si="244"/>
        <v>0</v>
      </c>
      <c r="N1214" s="191">
        <f t="shared" si="244"/>
        <v>0</v>
      </c>
      <c r="O1214" s="189">
        <f t="shared" si="245"/>
        <v>0</v>
      </c>
      <c r="P1214" s="191">
        <f t="shared" si="246"/>
        <v>0</v>
      </c>
      <c r="Q1214" s="191">
        <f t="shared" si="246"/>
        <v>0</v>
      </c>
      <c r="R1214" s="189">
        <f t="shared" si="247"/>
        <v>0</v>
      </c>
      <c r="S1214" s="191">
        <f t="shared" si="248"/>
        <v>0</v>
      </c>
      <c r="T1214" s="191">
        <f t="shared" si="248"/>
        <v>0</v>
      </c>
    </row>
    <row r="1215" spans="1:20" ht="12" customHeight="1" x14ac:dyDescent="0.25">
      <c r="A1215" s="170" t="s">
        <v>1829</v>
      </c>
      <c r="B1215" s="177">
        <v>515159</v>
      </c>
      <c r="C1215" s="178">
        <v>84217.29</v>
      </c>
      <c r="D1215" s="179">
        <v>0</v>
      </c>
      <c r="E1215" s="179">
        <v>0</v>
      </c>
      <c r="F1215" s="180"/>
      <c r="G1215" s="166">
        <f t="shared" si="240"/>
        <v>0</v>
      </c>
      <c r="H1215" s="166">
        <f t="shared" si="241"/>
        <v>0</v>
      </c>
      <c r="I1215" s="166">
        <f t="shared" si="242"/>
        <v>0</v>
      </c>
      <c r="J1215" s="166">
        <f t="shared" si="239"/>
        <v>0</v>
      </c>
      <c r="L1215" s="189">
        <f t="shared" si="243"/>
        <v>0</v>
      </c>
      <c r="M1215" s="191">
        <f t="shared" si="244"/>
        <v>0</v>
      </c>
      <c r="N1215" s="191">
        <f t="shared" si="244"/>
        <v>0</v>
      </c>
      <c r="O1215" s="189">
        <f t="shared" si="245"/>
        <v>0</v>
      </c>
      <c r="P1215" s="191">
        <f t="shared" si="246"/>
        <v>0</v>
      </c>
      <c r="Q1215" s="191">
        <f t="shared" si="246"/>
        <v>0</v>
      </c>
      <c r="R1215" s="189">
        <f t="shared" si="247"/>
        <v>0</v>
      </c>
      <c r="S1215" s="191">
        <f t="shared" si="248"/>
        <v>0</v>
      </c>
      <c r="T1215" s="191">
        <f t="shared" si="248"/>
        <v>0</v>
      </c>
    </row>
    <row r="1216" spans="1:20" ht="12" customHeight="1" x14ac:dyDescent="0.25">
      <c r="A1216" s="170" t="s">
        <v>1638</v>
      </c>
      <c r="B1216" s="177">
        <v>515167</v>
      </c>
      <c r="C1216" s="178">
        <v>31145.360000000001</v>
      </c>
      <c r="D1216" s="179">
        <v>0</v>
      </c>
      <c r="E1216" s="179">
        <v>0</v>
      </c>
      <c r="F1216" s="180"/>
      <c r="G1216" s="166">
        <f t="shared" si="240"/>
        <v>0</v>
      </c>
      <c r="H1216" s="166">
        <f t="shared" si="241"/>
        <v>0</v>
      </c>
      <c r="I1216" s="166">
        <f t="shared" si="242"/>
        <v>0</v>
      </c>
      <c r="J1216" s="166">
        <f t="shared" si="239"/>
        <v>0</v>
      </c>
      <c r="L1216" s="189">
        <f t="shared" si="243"/>
        <v>0</v>
      </c>
      <c r="M1216" s="191">
        <f t="shared" si="244"/>
        <v>0</v>
      </c>
      <c r="N1216" s="191">
        <f t="shared" si="244"/>
        <v>0</v>
      </c>
      <c r="O1216" s="189">
        <f t="shared" si="245"/>
        <v>0</v>
      </c>
      <c r="P1216" s="191">
        <f t="shared" si="246"/>
        <v>0</v>
      </c>
      <c r="Q1216" s="191">
        <f t="shared" si="246"/>
        <v>0</v>
      </c>
      <c r="R1216" s="189">
        <f t="shared" si="247"/>
        <v>0</v>
      </c>
      <c r="S1216" s="191">
        <f t="shared" si="248"/>
        <v>0</v>
      </c>
      <c r="T1216" s="191">
        <f t="shared" si="248"/>
        <v>0</v>
      </c>
    </row>
    <row r="1217" spans="1:20" ht="12" customHeight="1" x14ac:dyDescent="0.25">
      <c r="A1217" s="170" t="s">
        <v>1830</v>
      </c>
      <c r="B1217" s="177">
        <v>515175</v>
      </c>
      <c r="C1217" s="178">
        <v>58210.99</v>
      </c>
      <c r="D1217" s="179">
        <v>0</v>
      </c>
      <c r="E1217" s="179">
        <v>0</v>
      </c>
      <c r="F1217" s="180"/>
      <c r="G1217" s="166">
        <f t="shared" si="240"/>
        <v>0</v>
      </c>
      <c r="H1217" s="166">
        <f t="shared" si="241"/>
        <v>0</v>
      </c>
      <c r="I1217" s="166">
        <f t="shared" si="242"/>
        <v>0</v>
      </c>
      <c r="J1217" s="166">
        <f t="shared" si="239"/>
        <v>0</v>
      </c>
      <c r="L1217" s="189">
        <f t="shared" si="243"/>
        <v>0</v>
      </c>
      <c r="M1217" s="191">
        <f t="shared" si="244"/>
        <v>0</v>
      </c>
      <c r="N1217" s="191">
        <f t="shared" si="244"/>
        <v>0</v>
      </c>
      <c r="O1217" s="189">
        <f t="shared" si="245"/>
        <v>0</v>
      </c>
      <c r="P1217" s="191">
        <f t="shared" si="246"/>
        <v>0</v>
      </c>
      <c r="Q1217" s="191">
        <f t="shared" si="246"/>
        <v>0</v>
      </c>
      <c r="R1217" s="189">
        <f t="shared" si="247"/>
        <v>0</v>
      </c>
      <c r="S1217" s="191">
        <f t="shared" si="248"/>
        <v>0</v>
      </c>
      <c r="T1217" s="191">
        <f t="shared" si="248"/>
        <v>0</v>
      </c>
    </row>
    <row r="1218" spans="1:20" ht="12" customHeight="1" x14ac:dyDescent="0.25">
      <c r="A1218" s="170" t="s">
        <v>1831</v>
      </c>
      <c r="B1218" s="177">
        <v>515183</v>
      </c>
      <c r="C1218" s="178">
        <v>42753.97</v>
      </c>
      <c r="D1218" s="179">
        <v>34.37439844767632</v>
      </c>
      <c r="E1218" s="179">
        <v>4.4394707672761147</v>
      </c>
      <c r="F1218" s="180"/>
      <c r="G1218" s="166">
        <f t="shared" si="240"/>
        <v>0</v>
      </c>
      <c r="H1218" s="166">
        <f t="shared" si="241"/>
        <v>0</v>
      </c>
      <c r="I1218" s="166">
        <f t="shared" si="242"/>
        <v>0</v>
      </c>
      <c r="J1218" s="166">
        <f t="shared" si="239"/>
        <v>0</v>
      </c>
      <c r="L1218" s="189">
        <f t="shared" si="243"/>
        <v>0</v>
      </c>
      <c r="M1218" s="191">
        <f t="shared" si="244"/>
        <v>0</v>
      </c>
      <c r="N1218" s="191">
        <f t="shared" si="244"/>
        <v>0</v>
      </c>
      <c r="O1218" s="189">
        <f t="shared" si="245"/>
        <v>0</v>
      </c>
      <c r="P1218" s="191">
        <f t="shared" si="246"/>
        <v>0</v>
      </c>
      <c r="Q1218" s="191">
        <f t="shared" si="246"/>
        <v>0</v>
      </c>
      <c r="R1218" s="189">
        <f t="shared" si="247"/>
        <v>0</v>
      </c>
      <c r="S1218" s="191">
        <f t="shared" si="248"/>
        <v>0</v>
      </c>
      <c r="T1218" s="191">
        <f t="shared" si="248"/>
        <v>0</v>
      </c>
    </row>
    <row r="1219" spans="1:20" ht="12" customHeight="1" x14ac:dyDescent="0.25">
      <c r="A1219" s="170" t="s">
        <v>1152</v>
      </c>
      <c r="B1219" s="177">
        <v>515205</v>
      </c>
      <c r="C1219" s="178">
        <v>124479.14</v>
      </c>
      <c r="D1219" s="179">
        <v>7.2826097609607521</v>
      </c>
      <c r="E1219" s="179">
        <v>27.02851256845123</v>
      </c>
      <c r="F1219" s="180"/>
      <c r="G1219" s="166">
        <f t="shared" si="240"/>
        <v>0</v>
      </c>
      <c r="H1219" s="166">
        <f t="shared" si="241"/>
        <v>1</v>
      </c>
      <c r="I1219" s="166">
        <f t="shared" si="242"/>
        <v>0</v>
      </c>
      <c r="J1219" s="166">
        <f t="shared" ref="J1219:J1282" si="249">IF(OR(AND(ISNUMBER(D1219),D1219&gt;=$D$1),AND(ISNUMBER(E1219),E1219&gt;=$E$1)),1,0)</f>
        <v>1</v>
      </c>
      <c r="L1219" s="189">
        <f t="shared" si="243"/>
        <v>0</v>
      </c>
      <c r="M1219" s="191">
        <f t="shared" si="244"/>
        <v>0</v>
      </c>
      <c r="N1219" s="191">
        <f t="shared" si="244"/>
        <v>0</v>
      </c>
      <c r="O1219" s="189">
        <f t="shared" si="245"/>
        <v>124479.14</v>
      </c>
      <c r="P1219" s="191">
        <f t="shared" si="246"/>
        <v>7.2826097609607524E-2</v>
      </c>
      <c r="Q1219" s="191">
        <f t="shared" si="246"/>
        <v>0.2702851256845123</v>
      </c>
      <c r="R1219" s="189">
        <f t="shared" si="247"/>
        <v>0</v>
      </c>
      <c r="S1219" s="191">
        <f t="shared" si="248"/>
        <v>0</v>
      </c>
      <c r="T1219" s="191">
        <f t="shared" si="248"/>
        <v>0</v>
      </c>
    </row>
    <row r="1220" spans="1:20" ht="12" customHeight="1" x14ac:dyDescent="0.25">
      <c r="A1220" s="170" t="s">
        <v>1832</v>
      </c>
      <c r="B1220" s="177">
        <v>515230</v>
      </c>
      <c r="C1220" s="178">
        <v>205533.1</v>
      </c>
      <c r="D1220" s="179">
        <v>0</v>
      </c>
      <c r="E1220" s="179">
        <v>0</v>
      </c>
      <c r="F1220" s="180"/>
      <c r="G1220" s="166">
        <f t="shared" ref="G1220:G1283" si="250">IF(AND(ISNUMBER(D1220),D1220&gt;=$D$1),1,0)</f>
        <v>0</v>
      </c>
      <c r="H1220" s="166">
        <f t="shared" ref="H1220:H1283" si="251">IF(AND(ISNUMBER(E1220),E1220&gt;=$E$1),1,0)</f>
        <v>0</v>
      </c>
      <c r="I1220" s="166">
        <f t="shared" ref="I1220:I1283" si="252">G1220*H1220</f>
        <v>0</v>
      </c>
      <c r="J1220" s="166">
        <f t="shared" si="249"/>
        <v>0</v>
      </c>
      <c r="L1220" s="189">
        <f t="shared" ref="L1220:L1283" si="253">IF($G1220=1,C1220,0)</f>
        <v>0</v>
      </c>
      <c r="M1220" s="191">
        <f t="shared" ref="M1220:N1283" si="254">IF($G1220=1,D1220,0)/100</f>
        <v>0</v>
      </c>
      <c r="N1220" s="191">
        <f t="shared" si="254"/>
        <v>0</v>
      </c>
      <c r="O1220" s="189">
        <f t="shared" ref="O1220:O1283" si="255">IF($H1220=1,C1220,0)</f>
        <v>0</v>
      </c>
      <c r="P1220" s="191">
        <f t="shared" ref="P1220:Q1283" si="256">IF($H1220=1,D1220,0)/100</f>
        <v>0</v>
      </c>
      <c r="Q1220" s="191">
        <f t="shared" si="256"/>
        <v>0</v>
      </c>
      <c r="R1220" s="189">
        <f t="shared" ref="R1220:R1283" si="257">IF($I1220=1,C1220,0)</f>
        <v>0</v>
      </c>
      <c r="S1220" s="191">
        <f t="shared" ref="S1220:T1283" si="258">IF($I1220=1,D1220,0)/100</f>
        <v>0</v>
      </c>
      <c r="T1220" s="191">
        <f t="shared" si="258"/>
        <v>0</v>
      </c>
    </row>
    <row r="1221" spans="1:20" ht="12" customHeight="1" x14ac:dyDescent="0.25">
      <c r="A1221" s="170" t="s">
        <v>1833</v>
      </c>
      <c r="B1221" s="177">
        <v>515248</v>
      </c>
      <c r="C1221" s="178">
        <v>47427.519999999997</v>
      </c>
      <c r="D1221" s="179">
        <v>0</v>
      </c>
      <c r="E1221" s="179">
        <v>0</v>
      </c>
      <c r="F1221" s="180"/>
      <c r="G1221" s="166">
        <f t="shared" si="250"/>
        <v>0</v>
      </c>
      <c r="H1221" s="166">
        <f t="shared" si="251"/>
        <v>0</v>
      </c>
      <c r="I1221" s="166">
        <f t="shared" si="252"/>
        <v>0</v>
      </c>
      <c r="J1221" s="166">
        <f t="shared" si="249"/>
        <v>0</v>
      </c>
      <c r="L1221" s="189">
        <f t="shared" si="253"/>
        <v>0</v>
      </c>
      <c r="M1221" s="191">
        <f t="shared" si="254"/>
        <v>0</v>
      </c>
      <c r="N1221" s="191">
        <f t="shared" si="254"/>
        <v>0</v>
      </c>
      <c r="O1221" s="189">
        <f t="shared" si="255"/>
        <v>0</v>
      </c>
      <c r="P1221" s="191">
        <f t="shared" si="256"/>
        <v>0</v>
      </c>
      <c r="Q1221" s="191">
        <f t="shared" si="256"/>
        <v>0</v>
      </c>
      <c r="R1221" s="189">
        <f t="shared" si="257"/>
        <v>0</v>
      </c>
      <c r="S1221" s="191">
        <f t="shared" si="258"/>
        <v>0</v>
      </c>
      <c r="T1221" s="191">
        <f t="shared" si="258"/>
        <v>0</v>
      </c>
    </row>
    <row r="1222" spans="1:20" ht="12" customHeight="1" x14ac:dyDescent="0.25">
      <c r="A1222" s="170" t="s">
        <v>1834</v>
      </c>
      <c r="B1222" s="177">
        <v>515256</v>
      </c>
      <c r="C1222" s="178">
        <v>154419.56</v>
      </c>
      <c r="D1222" s="179">
        <v>0</v>
      </c>
      <c r="E1222" s="179">
        <v>58.82026862400074</v>
      </c>
      <c r="F1222" s="180"/>
      <c r="G1222" s="166">
        <f t="shared" si="250"/>
        <v>0</v>
      </c>
      <c r="H1222" s="166">
        <f t="shared" si="251"/>
        <v>1</v>
      </c>
      <c r="I1222" s="166">
        <f t="shared" si="252"/>
        <v>0</v>
      </c>
      <c r="J1222" s="166">
        <f t="shared" si="249"/>
        <v>1</v>
      </c>
      <c r="L1222" s="189">
        <f t="shared" si="253"/>
        <v>0</v>
      </c>
      <c r="M1222" s="191">
        <f t="shared" si="254"/>
        <v>0</v>
      </c>
      <c r="N1222" s="191">
        <f t="shared" si="254"/>
        <v>0</v>
      </c>
      <c r="O1222" s="189">
        <f t="shared" si="255"/>
        <v>154419.56</v>
      </c>
      <c r="P1222" s="191">
        <f t="shared" si="256"/>
        <v>0</v>
      </c>
      <c r="Q1222" s="191">
        <f t="shared" si="256"/>
        <v>0.58820268624000738</v>
      </c>
      <c r="R1222" s="189">
        <f t="shared" si="257"/>
        <v>0</v>
      </c>
      <c r="S1222" s="191">
        <f t="shared" si="258"/>
        <v>0</v>
      </c>
      <c r="T1222" s="191">
        <f t="shared" si="258"/>
        <v>0</v>
      </c>
    </row>
    <row r="1223" spans="1:20" ht="12" customHeight="1" x14ac:dyDescent="0.25">
      <c r="A1223" s="170" t="s">
        <v>1835</v>
      </c>
      <c r="B1223" s="177">
        <v>515264</v>
      </c>
      <c r="C1223" s="178">
        <v>1042111.39</v>
      </c>
      <c r="D1223" s="179">
        <v>8.0605586702204646E-5</v>
      </c>
      <c r="E1223" s="179">
        <v>0</v>
      </c>
      <c r="F1223" s="180"/>
      <c r="G1223" s="166">
        <f t="shared" si="250"/>
        <v>0</v>
      </c>
      <c r="H1223" s="166">
        <f t="shared" si="251"/>
        <v>0</v>
      </c>
      <c r="I1223" s="166">
        <f t="shared" si="252"/>
        <v>0</v>
      </c>
      <c r="J1223" s="166">
        <f t="shared" si="249"/>
        <v>0</v>
      </c>
      <c r="L1223" s="189">
        <f t="shared" si="253"/>
        <v>0</v>
      </c>
      <c r="M1223" s="191">
        <f t="shared" si="254"/>
        <v>0</v>
      </c>
      <c r="N1223" s="191">
        <f t="shared" si="254"/>
        <v>0</v>
      </c>
      <c r="O1223" s="189">
        <f t="shared" si="255"/>
        <v>0</v>
      </c>
      <c r="P1223" s="191">
        <f t="shared" si="256"/>
        <v>0</v>
      </c>
      <c r="Q1223" s="191">
        <f t="shared" si="256"/>
        <v>0</v>
      </c>
      <c r="R1223" s="189">
        <f t="shared" si="257"/>
        <v>0</v>
      </c>
      <c r="S1223" s="191">
        <f t="shared" si="258"/>
        <v>0</v>
      </c>
      <c r="T1223" s="191">
        <f t="shared" si="258"/>
        <v>0</v>
      </c>
    </row>
    <row r="1224" spans="1:20" ht="12" customHeight="1" x14ac:dyDescent="0.25">
      <c r="A1224" s="170" t="s">
        <v>1836</v>
      </c>
      <c r="B1224" s="177">
        <v>515272</v>
      </c>
      <c r="C1224" s="178">
        <v>118682.79000000001</v>
      </c>
      <c r="D1224" s="179">
        <v>6.8233566130354699</v>
      </c>
      <c r="E1224" s="179">
        <v>0.971749990036466</v>
      </c>
      <c r="F1224" s="180"/>
      <c r="G1224" s="166">
        <f t="shared" si="250"/>
        <v>0</v>
      </c>
      <c r="H1224" s="166">
        <f t="shared" si="251"/>
        <v>0</v>
      </c>
      <c r="I1224" s="166">
        <f t="shared" si="252"/>
        <v>0</v>
      </c>
      <c r="J1224" s="166">
        <f t="shared" si="249"/>
        <v>0</v>
      </c>
      <c r="L1224" s="189">
        <f t="shared" si="253"/>
        <v>0</v>
      </c>
      <c r="M1224" s="191">
        <f t="shared" si="254"/>
        <v>0</v>
      </c>
      <c r="N1224" s="191">
        <f t="shared" si="254"/>
        <v>0</v>
      </c>
      <c r="O1224" s="189">
        <f t="shared" si="255"/>
        <v>0</v>
      </c>
      <c r="P1224" s="191">
        <f t="shared" si="256"/>
        <v>0</v>
      </c>
      <c r="Q1224" s="191">
        <f t="shared" si="256"/>
        <v>0</v>
      </c>
      <c r="R1224" s="189">
        <f t="shared" si="257"/>
        <v>0</v>
      </c>
      <c r="S1224" s="191">
        <f t="shared" si="258"/>
        <v>0</v>
      </c>
      <c r="T1224" s="191">
        <f t="shared" si="258"/>
        <v>0</v>
      </c>
    </row>
    <row r="1225" spans="1:20" ht="12" customHeight="1" x14ac:dyDescent="0.25">
      <c r="A1225" s="170" t="s">
        <v>1837</v>
      </c>
      <c r="B1225" s="177">
        <v>515281</v>
      </c>
      <c r="C1225" s="178">
        <v>110010.05</v>
      </c>
      <c r="D1225" s="179">
        <v>21.348276816527218</v>
      </c>
      <c r="E1225" s="179">
        <v>5.5951615329690325</v>
      </c>
      <c r="F1225" s="180"/>
      <c r="G1225" s="166">
        <f t="shared" si="250"/>
        <v>0</v>
      </c>
      <c r="H1225" s="166">
        <f t="shared" si="251"/>
        <v>0</v>
      </c>
      <c r="I1225" s="166">
        <f t="shared" si="252"/>
        <v>0</v>
      </c>
      <c r="J1225" s="166">
        <f t="shared" si="249"/>
        <v>0</v>
      </c>
      <c r="L1225" s="189">
        <f t="shared" si="253"/>
        <v>0</v>
      </c>
      <c r="M1225" s="191">
        <f t="shared" si="254"/>
        <v>0</v>
      </c>
      <c r="N1225" s="191">
        <f t="shared" si="254"/>
        <v>0</v>
      </c>
      <c r="O1225" s="189">
        <f t="shared" si="255"/>
        <v>0</v>
      </c>
      <c r="P1225" s="191">
        <f t="shared" si="256"/>
        <v>0</v>
      </c>
      <c r="Q1225" s="191">
        <f t="shared" si="256"/>
        <v>0</v>
      </c>
      <c r="R1225" s="189">
        <f t="shared" si="257"/>
        <v>0</v>
      </c>
      <c r="S1225" s="191">
        <f t="shared" si="258"/>
        <v>0</v>
      </c>
      <c r="T1225" s="191">
        <f t="shared" si="258"/>
        <v>0</v>
      </c>
    </row>
    <row r="1226" spans="1:20" ht="12" customHeight="1" x14ac:dyDescent="0.25">
      <c r="A1226" s="170" t="s">
        <v>1838</v>
      </c>
      <c r="B1226" s="177">
        <v>515299</v>
      </c>
      <c r="C1226" s="178">
        <v>55075.31</v>
      </c>
      <c r="D1226" s="179">
        <v>0</v>
      </c>
      <c r="E1226" s="179">
        <v>132.46803331656236</v>
      </c>
      <c r="F1226" s="180"/>
      <c r="G1226" s="166">
        <f t="shared" si="250"/>
        <v>0</v>
      </c>
      <c r="H1226" s="166">
        <f t="shared" si="251"/>
        <v>1</v>
      </c>
      <c r="I1226" s="166">
        <f t="shared" si="252"/>
        <v>0</v>
      </c>
      <c r="J1226" s="166">
        <f t="shared" si="249"/>
        <v>1</v>
      </c>
      <c r="L1226" s="189">
        <f t="shared" si="253"/>
        <v>0</v>
      </c>
      <c r="M1226" s="191">
        <f t="shared" si="254"/>
        <v>0</v>
      </c>
      <c r="N1226" s="191">
        <f t="shared" si="254"/>
        <v>0</v>
      </c>
      <c r="O1226" s="189">
        <f t="shared" si="255"/>
        <v>55075.31</v>
      </c>
      <c r="P1226" s="191">
        <f t="shared" si="256"/>
        <v>0</v>
      </c>
      <c r="Q1226" s="191">
        <f t="shared" si="256"/>
        <v>1.3246803331656236</v>
      </c>
      <c r="R1226" s="189">
        <f t="shared" si="257"/>
        <v>0</v>
      </c>
      <c r="S1226" s="191">
        <f t="shared" si="258"/>
        <v>0</v>
      </c>
      <c r="T1226" s="191">
        <f t="shared" si="258"/>
        <v>0</v>
      </c>
    </row>
    <row r="1227" spans="1:20" ht="12" customHeight="1" x14ac:dyDescent="0.25">
      <c r="A1227" s="170" t="s">
        <v>1839</v>
      </c>
      <c r="B1227" s="177">
        <v>515302</v>
      </c>
      <c r="C1227" s="178">
        <v>20349.169999999998</v>
      </c>
      <c r="D1227" s="179">
        <v>0</v>
      </c>
      <c r="E1227" s="179">
        <v>0</v>
      </c>
      <c r="F1227" s="180"/>
      <c r="G1227" s="166">
        <f t="shared" si="250"/>
        <v>0</v>
      </c>
      <c r="H1227" s="166">
        <f t="shared" si="251"/>
        <v>0</v>
      </c>
      <c r="I1227" s="166">
        <f t="shared" si="252"/>
        <v>0</v>
      </c>
      <c r="J1227" s="166">
        <f t="shared" si="249"/>
        <v>0</v>
      </c>
      <c r="L1227" s="189">
        <f t="shared" si="253"/>
        <v>0</v>
      </c>
      <c r="M1227" s="191">
        <f t="shared" si="254"/>
        <v>0</v>
      </c>
      <c r="N1227" s="191">
        <f t="shared" si="254"/>
        <v>0</v>
      </c>
      <c r="O1227" s="189">
        <f t="shared" si="255"/>
        <v>0</v>
      </c>
      <c r="P1227" s="191">
        <f t="shared" si="256"/>
        <v>0</v>
      </c>
      <c r="Q1227" s="191">
        <f t="shared" si="256"/>
        <v>0</v>
      </c>
      <c r="R1227" s="189">
        <f t="shared" si="257"/>
        <v>0</v>
      </c>
      <c r="S1227" s="191">
        <f t="shared" si="258"/>
        <v>0</v>
      </c>
      <c r="T1227" s="191">
        <f t="shared" si="258"/>
        <v>0</v>
      </c>
    </row>
    <row r="1228" spans="1:20" ht="12" customHeight="1" x14ac:dyDescent="0.25">
      <c r="A1228" s="170" t="s">
        <v>1840</v>
      </c>
      <c r="B1228" s="177">
        <v>515311</v>
      </c>
      <c r="C1228" s="178">
        <v>26413.68</v>
      </c>
      <c r="D1228" s="179">
        <v>0</v>
      </c>
      <c r="E1228" s="179">
        <v>0</v>
      </c>
      <c r="F1228" s="180"/>
      <c r="G1228" s="166">
        <f t="shared" si="250"/>
        <v>0</v>
      </c>
      <c r="H1228" s="166">
        <f t="shared" si="251"/>
        <v>0</v>
      </c>
      <c r="I1228" s="166">
        <f t="shared" si="252"/>
        <v>0</v>
      </c>
      <c r="J1228" s="166">
        <f t="shared" si="249"/>
        <v>0</v>
      </c>
      <c r="L1228" s="189">
        <f t="shared" si="253"/>
        <v>0</v>
      </c>
      <c r="M1228" s="191">
        <f t="shared" si="254"/>
        <v>0</v>
      </c>
      <c r="N1228" s="191">
        <f t="shared" si="254"/>
        <v>0</v>
      </c>
      <c r="O1228" s="189">
        <f t="shared" si="255"/>
        <v>0</v>
      </c>
      <c r="P1228" s="191">
        <f t="shared" si="256"/>
        <v>0</v>
      </c>
      <c r="Q1228" s="191">
        <f t="shared" si="256"/>
        <v>0</v>
      </c>
      <c r="R1228" s="189">
        <f t="shared" si="257"/>
        <v>0</v>
      </c>
      <c r="S1228" s="191">
        <f t="shared" si="258"/>
        <v>0</v>
      </c>
      <c r="T1228" s="191">
        <f t="shared" si="258"/>
        <v>0</v>
      </c>
    </row>
    <row r="1229" spans="1:20" ht="12" customHeight="1" x14ac:dyDescent="0.25">
      <c r="A1229" s="170" t="s">
        <v>1841</v>
      </c>
      <c r="B1229" s="177">
        <v>515337</v>
      </c>
      <c r="C1229" s="178">
        <v>8747.89</v>
      </c>
      <c r="D1229" s="179">
        <v>0</v>
      </c>
      <c r="E1229" s="179">
        <v>0</v>
      </c>
      <c r="F1229" s="180"/>
      <c r="G1229" s="166">
        <f t="shared" si="250"/>
        <v>0</v>
      </c>
      <c r="H1229" s="166">
        <f t="shared" si="251"/>
        <v>0</v>
      </c>
      <c r="I1229" s="166">
        <f t="shared" si="252"/>
        <v>0</v>
      </c>
      <c r="J1229" s="166">
        <f t="shared" si="249"/>
        <v>0</v>
      </c>
      <c r="L1229" s="189">
        <f t="shared" si="253"/>
        <v>0</v>
      </c>
      <c r="M1229" s="191">
        <f t="shared" si="254"/>
        <v>0</v>
      </c>
      <c r="N1229" s="191">
        <f t="shared" si="254"/>
        <v>0</v>
      </c>
      <c r="O1229" s="189">
        <f t="shared" si="255"/>
        <v>0</v>
      </c>
      <c r="P1229" s="191">
        <f t="shared" si="256"/>
        <v>0</v>
      </c>
      <c r="Q1229" s="191">
        <f t="shared" si="256"/>
        <v>0</v>
      </c>
      <c r="R1229" s="189">
        <f t="shared" si="257"/>
        <v>0</v>
      </c>
      <c r="S1229" s="191">
        <f t="shared" si="258"/>
        <v>0</v>
      </c>
      <c r="T1229" s="191">
        <f t="shared" si="258"/>
        <v>0</v>
      </c>
    </row>
    <row r="1230" spans="1:20" ht="12" customHeight="1" x14ac:dyDescent="0.25">
      <c r="A1230" s="170" t="s">
        <v>1517</v>
      </c>
      <c r="B1230" s="177">
        <v>515345</v>
      </c>
      <c r="C1230" s="178">
        <v>11818.46</v>
      </c>
      <c r="D1230" s="179">
        <v>0</v>
      </c>
      <c r="E1230" s="179">
        <v>0</v>
      </c>
      <c r="F1230" s="180"/>
      <c r="G1230" s="166">
        <f t="shared" si="250"/>
        <v>0</v>
      </c>
      <c r="H1230" s="166">
        <f t="shared" si="251"/>
        <v>0</v>
      </c>
      <c r="I1230" s="166">
        <f t="shared" si="252"/>
        <v>0</v>
      </c>
      <c r="J1230" s="166">
        <f t="shared" si="249"/>
        <v>0</v>
      </c>
      <c r="L1230" s="189">
        <f t="shared" si="253"/>
        <v>0</v>
      </c>
      <c r="M1230" s="191">
        <f t="shared" si="254"/>
        <v>0</v>
      </c>
      <c r="N1230" s="191">
        <f t="shared" si="254"/>
        <v>0</v>
      </c>
      <c r="O1230" s="189">
        <f t="shared" si="255"/>
        <v>0</v>
      </c>
      <c r="P1230" s="191">
        <f t="shared" si="256"/>
        <v>0</v>
      </c>
      <c r="Q1230" s="191">
        <f t="shared" si="256"/>
        <v>0</v>
      </c>
      <c r="R1230" s="189">
        <f t="shared" si="257"/>
        <v>0</v>
      </c>
      <c r="S1230" s="191">
        <f t="shared" si="258"/>
        <v>0</v>
      </c>
      <c r="T1230" s="191">
        <f t="shared" si="258"/>
        <v>0</v>
      </c>
    </row>
    <row r="1231" spans="1:20" ht="12" customHeight="1" x14ac:dyDescent="0.25">
      <c r="A1231" s="170" t="s">
        <v>1842</v>
      </c>
      <c r="B1231" s="177">
        <v>515353</v>
      </c>
      <c r="C1231" s="178">
        <v>552690.30999999994</v>
      </c>
      <c r="D1231" s="179">
        <v>9.1398182826834802</v>
      </c>
      <c r="E1231" s="179">
        <v>1.1181144102200744</v>
      </c>
      <c r="F1231" s="180"/>
      <c r="G1231" s="166">
        <f t="shared" si="250"/>
        <v>0</v>
      </c>
      <c r="H1231" s="166">
        <f t="shared" si="251"/>
        <v>0</v>
      </c>
      <c r="I1231" s="166">
        <f t="shared" si="252"/>
        <v>0</v>
      </c>
      <c r="J1231" s="166">
        <f t="shared" si="249"/>
        <v>0</v>
      </c>
      <c r="L1231" s="189">
        <f t="shared" si="253"/>
        <v>0</v>
      </c>
      <c r="M1231" s="191">
        <f t="shared" si="254"/>
        <v>0</v>
      </c>
      <c r="N1231" s="191">
        <f t="shared" si="254"/>
        <v>0</v>
      </c>
      <c r="O1231" s="189">
        <f t="shared" si="255"/>
        <v>0</v>
      </c>
      <c r="P1231" s="191">
        <f t="shared" si="256"/>
        <v>0</v>
      </c>
      <c r="Q1231" s="191">
        <f t="shared" si="256"/>
        <v>0</v>
      </c>
      <c r="R1231" s="189">
        <f t="shared" si="257"/>
        <v>0</v>
      </c>
      <c r="S1231" s="191">
        <f t="shared" si="258"/>
        <v>0</v>
      </c>
      <c r="T1231" s="191">
        <f t="shared" si="258"/>
        <v>0</v>
      </c>
    </row>
    <row r="1232" spans="1:20" ht="12" customHeight="1" x14ac:dyDescent="0.25">
      <c r="A1232" s="170" t="s">
        <v>1843</v>
      </c>
      <c r="B1232" s="177">
        <v>515361</v>
      </c>
      <c r="C1232" s="178">
        <v>63678.03</v>
      </c>
      <c r="D1232" s="179">
        <v>0</v>
      </c>
      <c r="E1232" s="179">
        <v>374.46664100632512</v>
      </c>
      <c r="F1232" s="180"/>
      <c r="G1232" s="166">
        <f t="shared" si="250"/>
        <v>0</v>
      </c>
      <c r="H1232" s="166">
        <f t="shared" si="251"/>
        <v>1</v>
      </c>
      <c r="I1232" s="166">
        <f t="shared" si="252"/>
        <v>0</v>
      </c>
      <c r="J1232" s="166">
        <f t="shared" si="249"/>
        <v>1</v>
      </c>
      <c r="L1232" s="189">
        <f t="shared" si="253"/>
        <v>0</v>
      </c>
      <c r="M1232" s="191">
        <f t="shared" si="254"/>
        <v>0</v>
      </c>
      <c r="N1232" s="191">
        <f t="shared" si="254"/>
        <v>0</v>
      </c>
      <c r="O1232" s="189">
        <f t="shared" si="255"/>
        <v>63678.03</v>
      </c>
      <c r="P1232" s="191">
        <f t="shared" si="256"/>
        <v>0</v>
      </c>
      <c r="Q1232" s="191">
        <f t="shared" si="256"/>
        <v>3.7446664100632514</v>
      </c>
      <c r="R1232" s="189">
        <f t="shared" si="257"/>
        <v>0</v>
      </c>
      <c r="S1232" s="191">
        <f t="shared" si="258"/>
        <v>0</v>
      </c>
      <c r="T1232" s="191">
        <f t="shared" si="258"/>
        <v>0</v>
      </c>
    </row>
    <row r="1233" spans="1:20" ht="12" customHeight="1" x14ac:dyDescent="0.25">
      <c r="A1233" s="170" t="s">
        <v>1844</v>
      </c>
      <c r="B1233" s="177">
        <v>515370</v>
      </c>
      <c r="C1233" s="178">
        <v>760884.72</v>
      </c>
      <c r="D1233" s="179">
        <v>0</v>
      </c>
      <c r="E1233" s="179">
        <v>0</v>
      </c>
      <c r="F1233" s="180"/>
      <c r="G1233" s="166">
        <f t="shared" si="250"/>
        <v>0</v>
      </c>
      <c r="H1233" s="166">
        <f t="shared" si="251"/>
        <v>0</v>
      </c>
      <c r="I1233" s="166">
        <f t="shared" si="252"/>
        <v>0</v>
      </c>
      <c r="J1233" s="166">
        <f t="shared" si="249"/>
        <v>0</v>
      </c>
      <c r="L1233" s="189">
        <f t="shared" si="253"/>
        <v>0</v>
      </c>
      <c r="M1233" s="191">
        <f t="shared" si="254"/>
        <v>0</v>
      </c>
      <c r="N1233" s="191">
        <f t="shared" si="254"/>
        <v>0</v>
      </c>
      <c r="O1233" s="189">
        <f t="shared" si="255"/>
        <v>0</v>
      </c>
      <c r="P1233" s="191">
        <f t="shared" si="256"/>
        <v>0</v>
      </c>
      <c r="Q1233" s="191">
        <f t="shared" si="256"/>
        <v>0</v>
      </c>
      <c r="R1233" s="189">
        <f t="shared" si="257"/>
        <v>0</v>
      </c>
      <c r="S1233" s="191">
        <f t="shared" si="258"/>
        <v>0</v>
      </c>
      <c r="T1233" s="191">
        <f t="shared" si="258"/>
        <v>0</v>
      </c>
    </row>
    <row r="1234" spans="1:20" ht="12" customHeight="1" x14ac:dyDescent="0.25">
      <c r="A1234" s="170" t="s">
        <v>1845</v>
      </c>
      <c r="B1234" s="177">
        <v>515388</v>
      </c>
      <c r="C1234" s="178">
        <v>14679.75</v>
      </c>
      <c r="D1234" s="179">
        <v>0</v>
      </c>
      <c r="E1234" s="179">
        <v>0</v>
      </c>
      <c r="F1234" s="180"/>
      <c r="G1234" s="166">
        <f t="shared" si="250"/>
        <v>0</v>
      </c>
      <c r="H1234" s="166">
        <f t="shared" si="251"/>
        <v>0</v>
      </c>
      <c r="I1234" s="166">
        <f t="shared" si="252"/>
        <v>0</v>
      </c>
      <c r="J1234" s="166">
        <f t="shared" si="249"/>
        <v>0</v>
      </c>
      <c r="L1234" s="189">
        <f t="shared" si="253"/>
        <v>0</v>
      </c>
      <c r="M1234" s="191">
        <f t="shared" si="254"/>
        <v>0</v>
      </c>
      <c r="N1234" s="191">
        <f t="shared" si="254"/>
        <v>0</v>
      </c>
      <c r="O1234" s="189">
        <f t="shared" si="255"/>
        <v>0</v>
      </c>
      <c r="P1234" s="191">
        <f t="shared" si="256"/>
        <v>0</v>
      </c>
      <c r="Q1234" s="191">
        <f t="shared" si="256"/>
        <v>0</v>
      </c>
      <c r="R1234" s="189">
        <f t="shared" si="257"/>
        <v>0</v>
      </c>
      <c r="S1234" s="191">
        <f t="shared" si="258"/>
        <v>0</v>
      </c>
      <c r="T1234" s="191">
        <f t="shared" si="258"/>
        <v>0</v>
      </c>
    </row>
    <row r="1235" spans="1:20" ht="12" customHeight="1" x14ac:dyDescent="0.25">
      <c r="A1235" s="170" t="s">
        <v>1846</v>
      </c>
      <c r="B1235" s="177">
        <v>515396</v>
      </c>
      <c r="C1235" s="178">
        <v>12020.72</v>
      </c>
      <c r="D1235" s="179">
        <v>0</v>
      </c>
      <c r="E1235" s="179">
        <v>0</v>
      </c>
      <c r="F1235" s="180"/>
      <c r="G1235" s="166">
        <f t="shared" si="250"/>
        <v>0</v>
      </c>
      <c r="H1235" s="166">
        <f t="shared" si="251"/>
        <v>0</v>
      </c>
      <c r="I1235" s="166">
        <f t="shared" si="252"/>
        <v>0</v>
      </c>
      <c r="J1235" s="166">
        <f t="shared" si="249"/>
        <v>0</v>
      </c>
      <c r="L1235" s="189">
        <f t="shared" si="253"/>
        <v>0</v>
      </c>
      <c r="M1235" s="191">
        <f t="shared" si="254"/>
        <v>0</v>
      </c>
      <c r="N1235" s="191">
        <f t="shared" si="254"/>
        <v>0</v>
      </c>
      <c r="O1235" s="189">
        <f t="shared" si="255"/>
        <v>0</v>
      </c>
      <c r="P1235" s="191">
        <f t="shared" si="256"/>
        <v>0</v>
      </c>
      <c r="Q1235" s="191">
        <f t="shared" si="256"/>
        <v>0</v>
      </c>
      <c r="R1235" s="189">
        <f t="shared" si="257"/>
        <v>0</v>
      </c>
      <c r="S1235" s="191">
        <f t="shared" si="258"/>
        <v>0</v>
      </c>
      <c r="T1235" s="191">
        <f t="shared" si="258"/>
        <v>0</v>
      </c>
    </row>
    <row r="1236" spans="1:20" ht="12" customHeight="1" x14ac:dyDescent="0.25">
      <c r="A1236" s="170" t="s">
        <v>1847</v>
      </c>
      <c r="B1236" s="177">
        <v>515400</v>
      </c>
      <c r="C1236" s="178">
        <v>109985.9</v>
      </c>
      <c r="D1236" s="179">
        <v>0</v>
      </c>
      <c r="E1236" s="179">
        <v>0</v>
      </c>
      <c r="F1236" s="180"/>
      <c r="G1236" s="166">
        <f t="shared" si="250"/>
        <v>0</v>
      </c>
      <c r="H1236" s="166">
        <f t="shared" si="251"/>
        <v>0</v>
      </c>
      <c r="I1236" s="166">
        <f t="shared" si="252"/>
        <v>0</v>
      </c>
      <c r="J1236" s="166">
        <f t="shared" si="249"/>
        <v>0</v>
      </c>
      <c r="L1236" s="189">
        <f t="shared" si="253"/>
        <v>0</v>
      </c>
      <c r="M1236" s="191">
        <f t="shared" si="254"/>
        <v>0</v>
      </c>
      <c r="N1236" s="191">
        <f t="shared" si="254"/>
        <v>0</v>
      </c>
      <c r="O1236" s="189">
        <f t="shared" si="255"/>
        <v>0</v>
      </c>
      <c r="P1236" s="191">
        <f t="shared" si="256"/>
        <v>0</v>
      </c>
      <c r="Q1236" s="191">
        <f t="shared" si="256"/>
        <v>0</v>
      </c>
      <c r="R1236" s="189">
        <f t="shared" si="257"/>
        <v>0</v>
      </c>
      <c r="S1236" s="191">
        <f t="shared" si="258"/>
        <v>0</v>
      </c>
      <c r="T1236" s="191">
        <f t="shared" si="258"/>
        <v>0</v>
      </c>
    </row>
    <row r="1237" spans="1:20" ht="12" customHeight="1" x14ac:dyDescent="0.25">
      <c r="A1237" s="170" t="s">
        <v>1848</v>
      </c>
      <c r="B1237" s="177">
        <v>515426</v>
      </c>
      <c r="C1237" s="178">
        <v>490219.41000000003</v>
      </c>
      <c r="D1237" s="179">
        <v>7.5078565330573097</v>
      </c>
      <c r="E1237" s="179">
        <v>1.7396149205923934</v>
      </c>
      <c r="F1237" s="180"/>
      <c r="G1237" s="166">
        <f t="shared" si="250"/>
        <v>0</v>
      </c>
      <c r="H1237" s="166">
        <f t="shared" si="251"/>
        <v>0</v>
      </c>
      <c r="I1237" s="166">
        <f t="shared" si="252"/>
        <v>0</v>
      </c>
      <c r="J1237" s="166">
        <f t="shared" si="249"/>
        <v>0</v>
      </c>
      <c r="L1237" s="189">
        <f t="shared" si="253"/>
        <v>0</v>
      </c>
      <c r="M1237" s="191">
        <f t="shared" si="254"/>
        <v>0</v>
      </c>
      <c r="N1237" s="191">
        <f t="shared" si="254"/>
        <v>0</v>
      </c>
      <c r="O1237" s="189">
        <f t="shared" si="255"/>
        <v>0</v>
      </c>
      <c r="P1237" s="191">
        <f t="shared" si="256"/>
        <v>0</v>
      </c>
      <c r="Q1237" s="191">
        <f t="shared" si="256"/>
        <v>0</v>
      </c>
      <c r="R1237" s="189">
        <f t="shared" si="257"/>
        <v>0</v>
      </c>
      <c r="S1237" s="191">
        <f t="shared" si="258"/>
        <v>0</v>
      </c>
      <c r="T1237" s="191">
        <f t="shared" si="258"/>
        <v>0</v>
      </c>
    </row>
    <row r="1238" spans="1:20" ht="12" customHeight="1" x14ac:dyDescent="0.25">
      <c r="A1238" s="170" t="s">
        <v>1849</v>
      </c>
      <c r="B1238" s="177">
        <v>515442</v>
      </c>
      <c r="C1238" s="178">
        <v>1785609.54</v>
      </c>
      <c r="D1238" s="179">
        <v>20.020868056070089</v>
      </c>
      <c r="E1238" s="179">
        <v>3.5636351942877722</v>
      </c>
      <c r="F1238" s="180"/>
      <c r="G1238" s="166">
        <f t="shared" si="250"/>
        <v>0</v>
      </c>
      <c r="H1238" s="166">
        <f t="shared" si="251"/>
        <v>0</v>
      </c>
      <c r="I1238" s="166">
        <f t="shared" si="252"/>
        <v>0</v>
      </c>
      <c r="J1238" s="166">
        <f t="shared" si="249"/>
        <v>0</v>
      </c>
      <c r="L1238" s="189">
        <f t="shared" si="253"/>
        <v>0</v>
      </c>
      <c r="M1238" s="191">
        <f t="shared" si="254"/>
        <v>0</v>
      </c>
      <c r="N1238" s="191">
        <f t="shared" si="254"/>
        <v>0</v>
      </c>
      <c r="O1238" s="189">
        <f t="shared" si="255"/>
        <v>0</v>
      </c>
      <c r="P1238" s="191">
        <f t="shared" si="256"/>
        <v>0</v>
      </c>
      <c r="Q1238" s="191">
        <f t="shared" si="256"/>
        <v>0</v>
      </c>
      <c r="R1238" s="189">
        <f t="shared" si="257"/>
        <v>0</v>
      </c>
      <c r="S1238" s="191">
        <f t="shared" si="258"/>
        <v>0</v>
      </c>
      <c r="T1238" s="191">
        <f t="shared" si="258"/>
        <v>0</v>
      </c>
    </row>
    <row r="1239" spans="1:20" ht="12" customHeight="1" x14ac:dyDescent="0.25">
      <c r="A1239" s="170" t="s">
        <v>1850</v>
      </c>
      <c r="B1239" s="177">
        <v>515451</v>
      </c>
      <c r="C1239" s="178">
        <v>146989.76999999999</v>
      </c>
      <c r="D1239" s="179">
        <v>0</v>
      </c>
      <c r="E1239" s="179">
        <v>4.8417995347567393</v>
      </c>
      <c r="F1239" s="180"/>
      <c r="G1239" s="166">
        <f t="shared" si="250"/>
        <v>0</v>
      </c>
      <c r="H1239" s="166">
        <f t="shared" si="251"/>
        <v>0</v>
      </c>
      <c r="I1239" s="166">
        <f t="shared" si="252"/>
        <v>0</v>
      </c>
      <c r="J1239" s="166">
        <f t="shared" si="249"/>
        <v>0</v>
      </c>
      <c r="L1239" s="189">
        <f t="shared" si="253"/>
        <v>0</v>
      </c>
      <c r="M1239" s="191">
        <f t="shared" si="254"/>
        <v>0</v>
      </c>
      <c r="N1239" s="191">
        <f t="shared" si="254"/>
        <v>0</v>
      </c>
      <c r="O1239" s="189">
        <f t="shared" si="255"/>
        <v>0</v>
      </c>
      <c r="P1239" s="191">
        <f t="shared" si="256"/>
        <v>0</v>
      </c>
      <c r="Q1239" s="191">
        <f t="shared" si="256"/>
        <v>0</v>
      </c>
      <c r="R1239" s="189">
        <f t="shared" si="257"/>
        <v>0</v>
      </c>
      <c r="S1239" s="191">
        <f t="shared" si="258"/>
        <v>0</v>
      </c>
      <c r="T1239" s="191">
        <f t="shared" si="258"/>
        <v>0</v>
      </c>
    </row>
    <row r="1240" spans="1:20" ht="12" customHeight="1" x14ac:dyDescent="0.25">
      <c r="A1240" s="170" t="s">
        <v>1851</v>
      </c>
      <c r="B1240" s="177">
        <v>515469</v>
      </c>
      <c r="C1240" s="178">
        <v>497252.68000000005</v>
      </c>
      <c r="D1240" s="179">
        <v>19.356108849931182</v>
      </c>
      <c r="E1240" s="179">
        <v>4.8578943807804107</v>
      </c>
      <c r="F1240" s="180"/>
      <c r="G1240" s="166">
        <f t="shared" si="250"/>
        <v>0</v>
      </c>
      <c r="H1240" s="166">
        <f t="shared" si="251"/>
        <v>0</v>
      </c>
      <c r="I1240" s="166">
        <f t="shared" si="252"/>
        <v>0</v>
      </c>
      <c r="J1240" s="166">
        <f t="shared" si="249"/>
        <v>0</v>
      </c>
      <c r="L1240" s="189">
        <f t="shared" si="253"/>
        <v>0</v>
      </c>
      <c r="M1240" s="191">
        <f t="shared" si="254"/>
        <v>0</v>
      </c>
      <c r="N1240" s="191">
        <f t="shared" si="254"/>
        <v>0</v>
      </c>
      <c r="O1240" s="189">
        <f t="shared" si="255"/>
        <v>0</v>
      </c>
      <c r="P1240" s="191">
        <f t="shared" si="256"/>
        <v>0</v>
      </c>
      <c r="Q1240" s="191">
        <f t="shared" si="256"/>
        <v>0</v>
      </c>
      <c r="R1240" s="189">
        <f t="shared" si="257"/>
        <v>0</v>
      </c>
      <c r="S1240" s="191">
        <f t="shared" si="258"/>
        <v>0</v>
      </c>
      <c r="T1240" s="191">
        <f t="shared" si="258"/>
        <v>0</v>
      </c>
    </row>
    <row r="1241" spans="1:20" ht="12" customHeight="1" x14ac:dyDescent="0.25">
      <c r="A1241" s="170" t="s">
        <v>1852</v>
      </c>
      <c r="B1241" s="177">
        <v>515485</v>
      </c>
      <c r="C1241" s="178">
        <v>31406.37</v>
      </c>
      <c r="D1241" s="179">
        <v>0</v>
      </c>
      <c r="E1241" s="179">
        <v>0</v>
      </c>
      <c r="F1241" s="180"/>
      <c r="G1241" s="166">
        <f t="shared" si="250"/>
        <v>0</v>
      </c>
      <c r="H1241" s="166">
        <f t="shared" si="251"/>
        <v>0</v>
      </c>
      <c r="I1241" s="166">
        <f t="shared" si="252"/>
        <v>0</v>
      </c>
      <c r="J1241" s="166">
        <f t="shared" si="249"/>
        <v>0</v>
      </c>
      <c r="L1241" s="189">
        <f t="shared" si="253"/>
        <v>0</v>
      </c>
      <c r="M1241" s="191">
        <f t="shared" si="254"/>
        <v>0</v>
      </c>
      <c r="N1241" s="191">
        <f t="shared" si="254"/>
        <v>0</v>
      </c>
      <c r="O1241" s="189">
        <f t="shared" si="255"/>
        <v>0</v>
      </c>
      <c r="P1241" s="191">
        <f t="shared" si="256"/>
        <v>0</v>
      </c>
      <c r="Q1241" s="191">
        <f t="shared" si="256"/>
        <v>0</v>
      </c>
      <c r="R1241" s="189">
        <f t="shared" si="257"/>
        <v>0</v>
      </c>
      <c r="S1241" s="191">
        <f t="shared" si="258"/>
        <v>0</v>
      </c>
      <c r="T1241" s="191">
        <f t="shared" si="258"/>
        <v>0</v>
      </c>
    </row>
    <row r="1242" spans="1:20" ht="12" customHeight="1" x14ac:dyDescent="0.25">
      <c r="A1242" s="170" t="s">
        <v>1853</v>
      </c>
      <c r="B1242" s="177">
        <v>515493</v>
      </c>
      <c r="C1242" s="178">
        <v>127786.64</v>
      </c>
      <c r="D1242" s="179">
        <v>0</v>
      </c>
      <c r="E1242" s="179">
        <v>0</v>
      </c>
      <c r="F1242" s="180"/>
      <c r="G1242" s="166">
        <f t="shared" si="250"/>
        <v>0</v>
      </c>
      <c r="H1242" s="166">
        <f t="shared" si="251"/>
        <v>0</v>
      </c>
      <c r="I1242" s="166">
        <f t="shared" si="252"/>
        <v>0</v>
      </c>
      <c r="J1242" s="166">
        <f t="shared" si="249"/>
        <v>0</v>
      </c>
      <c r="L1242" s="189">
        <f t="shared" si="253"/>
        <v>0</v>
      </c>
      <c r="M1242" s="191">
        <f t="shared" si="254"/>
        <v>0</v>
      </c>
      <c r="N1242" s="191">
        <f t="shared" si="254"/>
        <v>0</v>
      </c>
      <c r="O1242" s="189">
        <f t="shared" si="255"/>
        <v>0</v>
      </c>
      <c r="P1242" s="191">
        <f t="shared" si="256"/>
        <v>0</v>
      </c>
      <c r="Q1242" s="191">
        <f t="shared" si="256"/>
        <v>0</v>
      </c>
      <c r="R1242" s="189">
        <f t="shared" si="257"/>
        <v>0</v>
      </c>
      <c r="S1242" s="191">
        <f t="shared" si="258"/>
        <v>0</v>
      </c>
      <c r="T1242" s="191">
        <f t="shared" si="258"/>
        <v>0</v>
      </c>
    </row>
    <row r="1243" spans="1:20" ht="12" customHeight="1" x14ac:dyDescent="0.25">
      <c r="A1243" s="170" t="s">
        <v>849</v>
      </c>
      <c r="B1243" s="177">
        <v>515507</v>
      </c>
      <c r="C1243" s="178">
        <v>67039.959999999992</v>
      </c>
      <c r="D1243" s="179">
        <v>0</v>
      </c>
      <c r="E1243" s="179">
        <v>0</v>
      </c>
      <c r="F1243" s="180"/>
      <c r="G1243" s="166">
        <f t="shared" si="250"/>
        <v>0</v>
      </c>
      <c r="H1243" s="166">
        <f t="shared" si="251"/>
        <v>0</v>
      </c>
      <c r="I1243" s="166">
        <f t="shared" si="252"/>
        <v>0</v>
      </c>
      <c r="J1243" s="166">
        <f t="shared" si="249"/>
        <v>0</v>
      </c>
      <c r="L1243" s="189">
        <f t="shared" si="253"/>
        <v>0</v>
      </c>
      <c r="M1243" s="191">
        <f t="shared" si="254"/>
        <v>0</v>
      </c>
      <c r="N1243" s="191">
        <f t="shared" si="254"/>
        <v>0</v>
      </c>
      <c r="O1243" s="189">
        <f t="shared" si="255"/>
        <v>0</v>
      </c>
      <c r="P1243" s="191">
        <f t="shared" si="256"/>
        <v>0</v>
      </c>
      <c r="Q1243" s="191">
        <f t="shared" si="256"/>
        <v>0</v>
      </c>
      <c r="R1243" s="189">
        <f t="shared" si="257"/>
        <v>0</v>
      </c>
      <c r="S1243" s="191">
        <f t="shared" si="258"/>
        <v>0</v>
      </c>
      <c r="T1243" s="191">
        <f t="shared" si="258"/>
        <v>0</v>
      </c>
    </row>
    <row r="1244" spans="1:20" ht="12" customHeight="1" x14ac:dyDescent="0.25">
      <c r="A1244" s="170" t="s">
        <v>1357</v>
      </c>
      <c r="B1244" s="177">
        <v>515515</v>
      </c>
      <c r="C1244" s="178">
        <v>63839.560000000005</v>
      </c>
      <c r="D1244" s="179">
        <v>22.299997055117547</v>
      </c>
      <c r="E1244" s="179">
        <v>8.4775333664580401</v>
      </c>
      <c r="F1244" s="180"/>
      <c r="G1244" s="166">
        <f t="shared" si="250"/>
        <v>0</v>
      </c>
      <c r="H1244" s="166">
        <f t="shared" si="251"/>
        <v>0</v>
      </c>
      <c r="I1244" s="166">
        <f t="shared" si="252"/>
        <v>0</v>
      </c>
      <c r="J1244" s="166">
        <f t="shared" si="249"/>
        <v>0</v>
      </c>
      <c r="L1244" s="189">
        <f t="shared" si="253"/>
        <v>0</v>
      </c>
      <c r="M1244" s="191">
        <f t="shared" si="254"/>
        <v>0</v>
      </c>
      <c r="N1244" s="191">
        <f t="shared" si="254"/>
        <v>0</v>
      </c>
      <c r="O1244" s="189">
        <f t="shared" si="255"/>
        <v>0</v>
      </c>
      <c r="P1244" s="191">
        <f t="shared" si="256"/>
        <v>0</v>
      </c>
      <c r="Q1244" s="191">
        <f t="shared" si="256"/>
        <v>0</v>
      </c>
      <c r="R1244" s="189">
        <f t="shared" si="257"/>
        <v>0</v>
      </c>
      <c r="S1244" s="191">
        <f t="shared" si="258"/>
        <v>0</v>
      </c>
      <c r="T1244" s="191">
        <f t="shared" si="258"/>
        <v>0</v>
      </c>
    </row>
    <row r="1245" spans="1:20" ht="12" customHeight="1" x14ac:dyDescent="0.25">
      <c r="A1245" s="170" t="s">
        <v>1854</v>
      </c>
      <c r="B1245" s="177">
        <v>515523</v>
      </c>
      <c r="C1245" s="178">
        <v>105472.79</v>
      </c>
      <c r="D1245" s="179">
        <v>0</v>
      </c>
      <c r="E1245" s="179">
        <v>0</v>
      </c>
      <c r="F1245" s="180"/>
      <c r="G1245" s="166">
        <f t="shared" si="250"/>
        <v>0</v>
      </c>
      <c r="H1245" s="166">
        <f t="shared" si="251"/>
        <v>0</v>
      </c>
      <c r="I1245" s="166">
        <f t="shared" si="252"/>
        <v>0</v>
      </c>
      <c r="J1245" s="166">
        <f t="shared" si="249"/>
        <v>0</v>
      </c>
      <c r="L1245" s="189">
        <f t="shared" si="253"/>
        <v>0</v>
      </c>
      <c r="M1245" s="191">
        <f t="shared" si="254"/>
        <v>0</v>
      </c>
      <c r="N1245" s="191">
        <f t="shared" si="254"/>
        <v>0</v>
      </c>
      <c r="O1245" s="189">
        <f t="shared" si="255"/>
        <v>0</v>
      </c>
      <c r="P1245" s="191">
        <f t="shared" si="256"/>
        <v>0</v>
      </c>
      <c r="Q1245" s="191">
        <f t="shared" si="256"/>
        <v>0</v>
      </c>
      <c r="R1245" s="189">
        <f t="shared" si="257"/>
        <v>0</v>
      </c>
      <c r="S1245" s="191">
        <f t="shared" si="258"/>
        <v>0</v>
      </c>
      <c r="T1245" s="191">
        <f t="shared" si="258"/>
        <v>0</v>
      </c>
    </row>
    <row r="1246" spans="1:20" ht="12" customHeight="1" x14ac:dyDescent="0.25">
      <c r="A1246" s="170" t="s">
        <v>1855</v>
      </c>
      <c r="B1246" s="177">
        <v>515531</v>
      </c>
      <c r="C1246" s="178">
        <v>43918.46</v>
      </c>
      <c r="D1246" s="179">
        <v>0</v>
      </c>
      <c r="E1246" s="179">
        <v>0</v>
      </c>
      <c r="F1246" s="180"/>
      <c r="G1246" s="166">
        <f t="shared" si="250"/>
        <v>0</v>
      </c>
      <c r="H1246" s="166">
        <f t="shared" si="251"/>
        <v>0</v>
      </c>
      <c r="I1246" s="166">
        <f t="shared" si="252"/>
        <v>0</v>
      </c>
      <c r="J1246" s="166">
        <f t="shared" si="249"/>
        <v>0</v>
      </c>
      <c r="L1246" s="189">
        <f t="shared" si="253"/>
        <v>0</v>
      </c>
      <c r="M1246" s="191">
        <f t="shared" si="254"/>
        <v>0</v>
      </c>
      <c r="N1246" s="191">
        <f t="shared" si="254"/>
        <v>0</v>
      </c>
      <c r="O1246" s="189">
        <f t="shared" si="255"/>
        <v>0</v>
      </c>
      <c r="P1246" s="191">
        <f t="shared" si="256"/>
        <v>0</v>
      </c>
      <c r="Q1246" s="191">
        <f t="shared" si="256"/>
        <v>0</v>
      </c>
      <c r="R1246" s="189">
        <f t="shared" si="257"/>
        <v>0</v>
      </c>
      <c r="S1246" s="191">
        <f t="shared" si="258"/>
        <v>0</v>
      </c>
      <c r="T1246" s="191">
        <f t="shared" si="258"/>
        <v>0</v>
      </c>
    </row>
    <row r="1247" spans="1:20" ht="12" customHeight="1" x14ac:dyDescent="0.25">
      <c r="A1247" s="170" t="s">
        <v>1856</v>
      </c>
      <c r="B1247" s="177">
        <v>515540</v>
      </c>
      <c r="C1247" s="178">
        <v>64668.69</v>
      </c>
      <c r="D1247" s="179">
        <v>9.6559865369160871</v>
      </c>
      <c r="E1247" s="179">
        <v>222.08716459232431</v>
      </c>
      <c r="F1247" s="180"/>
      <c r="G1247" s="166">
        <f t="shared" si="250"/>
        <v>0</v>
      </c>
      <c r="H1247" s="166">
        <f t="shared" si="251"/>
        <v>1</v>
      </c>
      <c r="I1247" s="166">
        <f t="shared" si="252"/>
        <v>0</v>
      </c>
      <c r="J1247" s="166">
        <f t="shared" si="249"/>
        <v>1</v>
      </c>
      <c r="L1247" s="189">
        <f t="shared" si="253"/>
        <v>0</v>
      </c>
      <c r="M1247" s="191">
        <f t="shared" si="254"/>
        <v>0</v>
      </c>
      <c r="N1247" s="191">
        <f t="shared" si="254"/>
        <v>0</v>
      </c>
      <c r="O1247" s="189">
        <f t="shared" si="255"/>
        <v>64668.69</v>
      </c>
      <c r="P1247" s="191">
        <f t="shared" si="256"/>
        <v>9.6559865369160877E-2</v>
      </c>
      <c r="Q1247" s="191">
        <f t="shared" si="256"/>
        <v>2.2208716459232432</v>
      </c>
      <c r="R1247" s="189">
        <f t="shared" si="257"/>
        <v>0</v>
      </c>
      <c r="S1247" s="191">
        <f t="shared" si="258"/>
        <v>0</v>
      </c>
      <c r="T1247" s="191">
        <f t="shared" si="258"/>
        <v>0</v>
      </c>
    </row>
    <row r="1248" spans="1:20" ht="12" customHeight="1" x14ac:dyDescent="0.25">
      <c r="A1248" s="170" t="s">
        <v>1857</v>
      </c>
      <c r="B1248" s="177">
        <v>515566</v>
      </c>
      <c r="C1248" s="178">
        <v>66429.56</v>
      </c>
      <c r="D1248" s="179">
        <v>13.434862431724671</v>
      </c>
      <c r="E1248" s="179">
        <v>5.9366944474718792</v>
      </c>
      <c r="F1248" s="180"/>
      <c r="G1248" s="166">
        <f t="shared" si="250"/>
        <v>0</v>
      </c>
      <c r="H1248" s="166">
        <f t="shared" si="251"/>
        <v>0</v>
      </c>
      <c r="I1248" s="166">
        <f t="shared" si="252"/>
        <v>0</v>
      </c>
      <c r="J1248" s="166">
        <f t="shared" si="249"/>
        <v>0</v>
      </c>
      <c r="L1248" s="189">
        <f t="shared" si="253"/>
        <v>0</v>
      </c>
      <c r="M1248" s="191">
        <f t="shared" si="254"/>
        <v>0</v>
      </c>
      <c r="N1248" s="191">
        <f t="shared" si="254"/>
        <v>0</v>
      </c>
      <c r="O1248" s="189">
        <f t="shared" si="255"/>
        <v>0</v>
      </c>
      <c r="P1248" s="191">
        <f t="shared" si="256"/>
        <v>0</v>
      </c>
      <c r="Q1248" s="191">
        <f t="shared" si="256"/>
        <v>0</v>
      </c>
      <c r="R1248" s="189">
        <f t="shared" si="257"/>
        <v>0</v>
      </c>
      <c r="S1248" s="191">
        <f t="shared" si="258"/>
        <v>0</v>
      </c>
      <c r="T1248" s="191">
        <f t="shared" si="258"/>
        <v>0</v>
      </c>
    </row>
    <row r="1249" spans="1:20" ht="12" customHeight="1" x14ac:dyDescent="0.25">
      <c r="A1249" s="170" t="s">
        <v>1858</v>
      </c>
      <c r="B1249" s="177">
        <v>515574</v>
      </c>
      <c r="C1249" s="178">
        <v>26542.880000000001</v>
      </c>
      <c r="D1249" s="179">
        <v>0</v>
      </c>
      <c r="E1249" s="179">
        <v>570.90635982229503</v>
      </c>
      <c r="F1249" s="180"/>
      <c r="G1249" s="166">
        <f t="shared" si="250"/>
        <v>0</v>
      </c>
      <c r="H1249" s="166">
        <f t="shared" si="251"/>
        <v>1</v>
      </c>
      <c r="I1249" s="166">
        <f t="shared" si="252"/>
        <v>0</v>
      </c>
      <c r="J1249" s="166">
        <f t="shared" si="249"/>
        <v>1</v>
      </c>
      <c r="L1249" s="189">
        <f t="shared" si="253"/>
        <v>0</v>
      </c>
      <c r="M1249" s="191">
        <f t="shared" si="254"/>
        <v>0</v>
      </c>
      <c r="N1249" s="191">
        <f t="shared" si="254"/>
        <v>0</v>
      </c>
      <c r="O1249" s="189">
        <f t="shared" si="255"/>
        <v>26542.880000000001</v>
      </c>
      <c r="P1249" s="191">
        <f t="shared" si="256"/>
        <v>0</v>
      </c>
      <c r="Q1249" s="191">
        <f t="shared" si="256"/>
        <v>5.7090635982229507</v>
      </c>
      <c r="R1249" s="189">
        <f t="shared" si="257"/>
        <v>0</v>
      </c>
      <c r="S1249" s="191">
        <f t="shared" si="258"/>
        <v>0</v>
      </c>
      <c r="T1249" s="191">
        <f t="shared" si="258"/>
        <v>0</v>
      </c>
    </row>
    <row r="1250" spans="1:20" ht="12" customHeight="1" x14ac:dyDescent="0.25">
      <c r="A1250" s="170" t="s">
        <v>1859</v>
      </c>
      <c r="B1250" s="177">
        <v>515582</v>
      </c>
      <c r="C1250" s="178">
        <v>48816.78</v>
      </c>
      <c r="D1250" s="179">
        <v>0</v>
      </c>
      <c r="E1250" s="179">
        <v>226.48163193065992</v>
      </c>
      <c r="F1250" s="180"/>
      <c r="G1250" s="166">
        <f t="shared" si="250"/>
        <v>0</v>
      </c>
      <c r="H1250" s="166">
        <f t="shared" si="251"/>
        <v>1</v>
      </c>
      <c r="I1250" s="166">
        <f t="shared" si="252"/>
        <v>0</v>
      </c>
      <c r="J1250" s="166">
        <f t="shared" si="249"/>
        <v>1</v>
      </c>
      <c r="L1250" s="189">
        <f t="shared" si="253"/>
        <v>0</v>
      </c>
      <c r="M1250" s="191">
        <f t="shared" si="254"/>
        <v>0</v>
      </c>
      <c r="N1250" s="191">
        <f t="shared" si="254"/>
        <v>0</v>
      </c>
      <c r="O1250" s="189">
        <f t="shared" si="255"/>
        <v>48816.78</v>
      </c>
      <c r="P1250" s="191">
        <f t="shared" si="256"/>
        <v>0</v>
      </c>
      <c r="Q1250" s="191">
        <f t="shared" si="256"/>
        <v>2.2648163193065991</v>
      </c>
      <c r="R1250" s="189">
        <f t="shared" si="257"/>
        <v>0</v>
      </c>
      <c r="S1250" s="191">
        <f t="shared" si="258"/>
        <v>0</v>
      </c>
      <c r="T1250" s="191">
        <f t="shared" si="258"/>
        <v>0</v>
      </c>
    </row>
    <row r="1251" spans="1:20" ht="12" customHeight="1" x14ac:dyDescent="0.25">
      <c r="A1251" s="170" t="s">
        <v>1860</v>
      </c>
      <c r="B1251" s="177">
        <v>515591</v>
      </c>
      <c r="C1251" s="178">
        <v>83922.1</v>
      </c>
      <c r="D1251" s="179">
        <v>0</v>
      </c>
      <c r="E1251" s="179">
        <v>0</v>
      </c>
      <c r="F1251" s="180"/>
      <c r="G1251" s="166">
        <f t="shared" si="250"/>
        <v>0</v>
      </c>
      <c r="H1251" s="166">
        <f t="shared" si="251"/>
        <v>0</v>
      </c>
      <c r="I1251" s="166">
        <f t="shared" si="252"/>
        <v>0</v>
      </c>
      <c r="J1251" s="166">
        <f t="shared" si="249"/>
        <v>0</v>
      </c>
      <c r="L1251" s="189">
        <f t="shared" si="253"/>
        <v>0</v>
      </c>
      <c r="M1251" s="191">
        <f t="shared" si="254"/>
        <v>0</v>
      </c>
      <c r="N1251" s="191">
        <f t="shared" si="254"/>
        <v>0</v>
      </c>
      <c r="O1251" s="189">
        <f t="shared" si="255"/>
        <v>0</v>
      </c>
      <c r="P1251" s="191">
        <f t="shared" si="256"/>
        <v>0</v>
      </c>
      <c r="Q1251" s="191">
        <f t="shared" si="256"/>
        <v>0</v>
      </c>
      <c r="R1251" s="189">
        <f t="shared" si="257"/>
        <v>0</v>
      </c>
      <c r="S1251" s="191">
        <f t="shared" si="258"/>
        <v>0</v>
      </c>
      <c r="T1251" s="191">
        <f t="shared" si="258"/>
        <v>0</v>
      </c>
    </row>
    <row r="1252" spans="1:20" ht="12" customHeight="1" x14ac:dyDescent="0.25">
      <c r="A1252" s="170" t="s">
        <v>1861</v>
      </c>
      <c r="B1252" s="177">
        <v>515604</v>
      </c>
      <c r="C1252" s="178">
        <v>489932.1</v>
      </c>
      <c r="D1252" s="179">
        <v>22.30272317327238</v>
      </c>
      <c r="E1252" s="179">
        <v>4.5393698432905287</v>
      </c>
      <c r="F1252" s="180"/>
      <c r="G1252" s="166">
        <f t="shared" si="250"/>
        <v>0</v>
      </c>
      <c r="H1252" s="166">
        <f t="shared" si="251"/>
        <v>0</v>
      </c>
      <c r="I1252" s="166">
        <f t="shared" si="252"/>
        <v>0</v>
      </c>
      <c r="J1252" s="166">
        <f t="shared" si="249"/>
        <v>0</v>
      </c>
      <c r="L1252" s="189">
        <f t="shared" si="253"/>
        <v>0</v>
      </c>
      <c r="M1252" s="191">
        <f t="shared" si="254"/>
        <v>0</v>
      </c>
      <c r="N1252" s="191">
        <f t="shared" si="254"/>
        <v>0</v>
      </c>
      <c r="O1252" s="189">
        <f t="shared" si="255"/>
        <v>0</v>
      </c>
      <c r="P1252" s="191">
        <f t="shared" si="256"/>
        <v>0</v>
      </c>
      <c r="Q1252" s="191">
        <f t="shared" si="256"/>
        <v>0</v>
      </c>
      <c r="R1252" s="189">
        <f t="shared" si="257"/>
        <v>0</v>
      </c>
      <c r="S1252" s="191">
        <f t="shared" si="258"/>
        <v>0</v>
      </c>
      <c r="T1252" s="191">
        <f t="shared" si="258"/>
        <v>0</v>
      </c>
    </row>
    <row r="1253" spans="1:20" ht="12" customHeight="1" x14ac:dyDescent="0.25">
      <c r="A1253" s="170" t="s">
        <v>1862</v>
      </c>
      <c r="B1253" s="177">
        <v>515612</v>
      </c>
      <c r="C1253" s="178">
        <v>5965938.4500000002</v>
      </c>
      <c r="D1253" s="179">
        <v>51.540073464887989</v>
      </c>
      <c r="E1253" s="179">
        <v>3.3201665028910914</v>
      </c>
      <c r="F1253" s="180"/>
      <c r="G1253" s="166">
        <f t="shared" si="250"/>
        <v>0</v>
      </c>
      <c r="H1253" s="166">
        <f t="shared" si="251"/>
        <v>0</v>
      </c>
      <c r="I1253" s="166">
        <f t="shared" si="252"/>
        <v>0</v>
      </c>
      <c r="J1253" s="166">
        <f t="shared" si="249"/>
        <v>0</v>
      </c>
      <c r="L1253" s="189">
        <f t="shared" si="253"/>
        <v>0</v>
      </c>
      <c r="M1253" s="191">
        <f t="shared" si="254"/>
        <v>0</v>
      </c>
      <c r="N1253" s="191">
        <f t="shared" si="254"/>
        <v>0</v>
      </c>
      <c r="O1253" s="189">
        <f t="shared" si="255"/>
        <v>0</v>
      </c>
      <c r="P1253" s="191">
        <f t="shared" si="256"/>
        <v>0</v>
      </c>
      <c r="Q1253" s="191">
        <f t="shared" si="256"/>
        <v>0</v>
      </c>
      <c r="R1253" s="189">
        <f t="shared" si="257"/>
        <v>0</v>
      </c>
      <c r="S1253" s="191">
        <f t="shared" si="258"/>
        <v>0</v>
      </c>
      <c r="T1253" s="191">
        <f t="shared" si="258"/>
        <v>0</v>
      </c>
    </row>
    <row r="1254" spans="1:20" ht="12" customHeight="1" x14ac:dyDescent="0.25">
      <c r="A1254" s="170" t="s">
        <v>1863</v>
      </c>
      <c r="B1254" s="177">
        <v>515621</v>
      </c>
      <c r="C1254" s="178">
        <v>368410.9</v>
      </c>
      <c r="D1254" s="179">
        <v>3.8138285267889733</v>
      </c>
      <c r="E1254" s="179">
        <v>45.556969134192279</v>
      </c>
      <c r="F1254" s="180"/>
      <c r="G1254" s="166">
        <f t="shared" si="250"/>
        <v>0</v>
      </c>
      <c r="H1254" s="166">
        <f t="shared" si="251"/>
        <v>1</v>
      </c>
      <c r="I1254" s="166">
        <f t="shared" si="252"/>
        <v>0</v>
      </c>
      <c r="J1254" s="166">
        <f t="shared" si="249"/>
        <v>1</v>
      </c>
      <c r="L1254" s="189">
        <f t="shared" si="253"/>
        <v>0</v>
      </c>
      <c r="M1254" s="191">
        <f t="shared" si="254"/>
        <v>0</v>
      </c>
      <c r="N1254" s="191">
        <f t="shared" si="254"/>
        <v>0</v>
      </c>
      <c r="O1254" s="189">
        <f t="shared" si="255"/>
        <v>368410.9</v>
      </c>
      <c r="P1254" s="191">
        <f t="shared" si="256"/>
        <v>3.8138285267889732E-2</v>
      </c>
      <c r="Q1254" s="191">
        <f t="shared" si="256"/>
        <v>0.45556969134192277</v>
      </c>
      <c r="R1254" s="189">
        <f t="shared" si="257"/>
        <v>0</v>
      </c>
      <c r="S1254" s="191">
        <f t="shared" si="258"/>
        <v>0</v>
      </c>
      <c r="T1254" s="191">
        <f t="shared" si="258"/>
        <v>0</v>
      </c>
    </row>
    <row r="1255" spans="1:20" ht="12" customHeight="1" x14ac:dyDescent="0.25">
      <c r="A1255" s="170" t="s">
        <v>1864</v>
      </c>
      <c r="B1255" s="177">
        <v>515639</v>
      </c>
      <c r="C1255" s="178">
        <v>418189.02</v>
      </c>
      <c r="D1255" s="179">
        <v>76.451148813041527</v>
      </c>
      <c r="E1255" s="179">
        <v>0.60143616396241095</v>
      </c>
      <c r="F1255" s="180"/>
      <c r="G1255" s="166">
        <f t="shared" si="250"/>
        <v>1</v>
      </c>
      <c r="H1255" s="166">
        <f t="shared" si="251"/>
        <v>0</v>
      </c>
      <c r="I1255" s="166">
        <f t="shared" si="252"/>
        <v>0</v>
      </c>
      <c r="J1255" s="166">
        <f t="shared" si="249"/>
        <v>1</v>
      </c>
      <c r="L1255" s="189">
        <f t="shared" si="253"/>
        <v>418189.02</v>
      </c>
      <c r="M1255" s="191">
        <f t="shared" si="254"/>
        <v>0.76451148813041525</v>
      </c>
      <c r="N1255" s="191">
        <f t="shared" si="254"/>
        <v>6.0143616396241099E-3</v>
      </c>
      <c r="O1255" s="189">
        <f t="shared" si="255"/>
        <v>0</v>
      </c>
      <c r="P1255" s="191">
        <f t="shared" si="256"/>
        <v>0</v>
      </c>
      <c r="Q1255" s="191">
        <f t="shared" si="256"/>
        <v>0</v>
      </c>
      <c r="R1255" s="189">
        <f t="shared" si="257"/>
        <v>0</v>
      </c>
      <c r="S1255" s="191">
        <f t="shared" si="258"/>
        <v>0</v>
      </c>
      <c r="T1255" s="191">
        <f t="shared" si="258"/>
        <v>0</v>
      </c>
    </row>
    <row r="1256" spans="1:20" ht="12" customHeight="1" x14ac:dyDescent="0.25">
      <c r="A1256" s="170" t="s">
        <v>1865</v>
      </c>
      <c r="B1256" s="177">
        <v>515647</v>
      </c>
      <c r="C1256" s="178">
        <v>26956.17</v>
      </c>
      <c r="D1256" s="179">
        <v>27.822943689700729</v>
      </c>
      <c r="E1256" s="179">
        <v>2.3359030604125142</v>
      </c>
      <c r="F1256" s="180"/>
      <c r="G1256" s="166">
        <f t="shared" si="250"/>
        <v>0</v>
      </c>
      <c r="H1256" s="166">
        <f t="shared" si="251"/>
        <v>0</v>
      </c>
      <c r="I1256" s="166">
        <f t="shared" si="252"/>
        <v>0</v>
      </c>
      <c r="J1256" s="166">
        <f t="shared" si="249"/>
        <v>0</v>
      </c>
      <c r="L1256" s="189">
        <f t="shared" si="253"/>
        <v>0</v>
      </c>
      <c r="M1256" s="191">
        <f t="shared" si="254"/>
        <v>0</v>
      </c>
      <c r="N1256" s="191">
        <f t="shared" si="254"/>
        <v>0</v>
      </c>
      <c r="O1256" s="189">
        <f t="shared" si="255"/>
        <v>0</v>
      </c>
      <c r="P1256" s="191">
        <f t="shared" si="256"/>
        <v>0</v>
      </c>
      <c r="Q1256" s="191">
        <f t="shared" si="256"/>
        <v>0</v>
      </c>
      <c r="R1256" s="189">
        <f t="shared" si="257"/>
        <v>0</v>
      </c>
      <c r="S1256" s="191">
        <f t="shared" si="258"/>
        <v>0</v>
      </c>
      <c r="T1256" s="191">
        <f t="shared" si="258"/>
        <v>0</v>
      </c>
    </row>
    <row r="1257" spans="1:20" ht="12" customHeight="1" x14ac:dyDescent="0.25">
      <c r="A1257" s="170" t="s">
        <v>1866</v>
      </c>
      <c r="B1257" s="177">
        <v>515655</v>
      </c>
      <c r="C1257" s="178">
        <v>244365.98</v>
      </c>
      <c r="D1257" s="179">
        <v>12.953939005748671</v>
      </c>
      <c r="E1257" s="179">
        <v>18.772875013125805</v>
      </c>
      <c r="F1257" s="180"/>
      <c r="G1257" s="166">
        <f t="shared" si="250"/>
        <v>0</v>
      </c>
      <c r="H1257" s="166">
        <f t="shared" si="251"/>
        <v>0</v>
      </c>
      <c r="I1257" s="166">
        <f t="shared" si="252"/>
        <v>0</v>
      </c>
      <c r="J1257" s="166">
        <f t="shared" si="249"/>
        <v>0</v>
      </c>
      <c r="L1257" s="189">
        <f t="shared" si="253"/>
        <v>0</v>
      </c>
      <c r="M1257" s="191">
        <f t="shared" si="254"/>
        <v>0</v>
      </c>
      <c r="N1257" s="191">
        <f t="shared" si="254"/>
        <v>0</v>
      </c>
      <c r="O1257" s="189">
        <f t="shared" si="255"/>
        <v>0</v>
      </c>
      <c r="P1257" s="191">
        <f t="shared" si="256"/>
        <v>0</v>
      </c>
      <c r="Q1257" s="191">
        <f t="shared" si="256"/>
        <v>0</v>
      </c>
      <c r="R1257" s="189">
        <f t="shared" si="257"/>
        <v>0</v>
      </c>
      <c r="S1257" s="191">
        <f t="shared" si="258"/>
        <v>0</v>
      </c>
      <c r="T1257" s="191">
        <f t="shared" si="258"/>
        <v>0</v>
      </c>
    </row>
    <row r="1258" spans="1:20" ht="12" customHeight="1" x14ac:dyDescent="0.25">
      <c r="A1258" s="170" t="s">
        <v>1867</v>
      </c>
      <c r="B1258" s="177">
        <v>515663</v>
      </c>
      <c r="C1258" s="178">
        <v>227443.56999999998</v>
      </c>
      <c r="D1258" s="179">
        <v>44.826749773581206</v>
      </c>
      <c r="E1258" s="179">
        <v>5.5430848187970314</v>
      </c>
      <c r="F1258" s="180"/>
      <c r="G1258" s="166">
        <f t="shared" si="250"/>
        <v>0</v>
      </c>
      <c r="H1258" s="166">
        <f t="shared" si="251"/>
        <v>0</v>
      </c>
      <c r="I1258" s="166">
        <f t="shared" si="252"/>
        <v>0</v>
      </c>
      <c r="J1258" s="166">
        <f t="shared" si="249"/>
        <v>0</v>
      </c>
      <c r="L1258" s="189">
        <f t="shared" si="253"/>
        <v>0</v>
      </c>
      <c r="M1258" s="191">
        <f t="shared" si="254"/>
        <v>0</v>
      </c>
      <c r="N1258" s="191">
        <f t="shared" si="254"/>
        <v>0</v>
      </c>
      <c r="O1258" s="189">
        <f t="shared" si="255"/>
        <v>0</v>
      </c>
      <c r="P1258" s="191">
        <f t="shared" si="256"/>
        <v>0</v>
      </c>
      <c r="Q1258" s="191">
        <f t="shared" si="256"/>
        <v>0</v>
      </c>
      <c r="R1258" s="189">
        <f t="shared" si="257"/>
        <v>0</v>
      </c>
      <c r="S1258" s="191">
        <f t="shared" si="258"/>
        <v>0</v>
      </c>
      <c r="T1258" s="191">
        <f t="shared" si="258"/>
        <v>0</v>
      </c>
    </row>
    <row r="1259" spans="1:20" ht="12" customHeight="1" x14ac:dyDescent="0.25">
      <c r="A1259" s="170" t="s">
        <v>1868</v>
      </c>
      <c r="B1259" s="177">
        <v>515671</v>
      </c>
      <c r="C1259" s="178">
        <v>740847.89</v>
      </c>
      <c r="D1259" s="179">
        <v>2.8425632689592999</v>
      </c>
      <c r="E1259" s="179">
        <v>1.1833549259349312</v>
      </c>
      <c r="F1259" s="180"/>
      <c r="G1259" s="166">
        <f t="shared" si="250"/>
        <v>0</v>
      </c>
      <c r="H1259" s="166">
        <f t="shared" si="251"/>
        <v>0</v>
      </c>
      <c r="I1259" s="166">
        <f t="shared" si="252"/>
        <v>0</v>
      </c>
      <c r="J1259" s="166">
        <f t="shared" si="249"/>
        <v>0</v>
      </c>
      <c r="L1259" s="189">
        <f t="shared" si="253"/>
        <v>0</v>
      </c>
      <c r="M1259" s="191">
        <f t="shared" si="254"/>
        <v>0</v>
      </c>
      <c r="N1259" s="191">
        <f t="shared" si="254"/>
        <v>0</v>
      </c>
      <c r="O1259" s="189">
        <f t="shared" si="255"/>
        <v>0</v>
      </c>
      <c r="P1259" s="191">
        <f t="shared" si="256"/>
        <v>0</v>
      </c>
      <c r="Q1259" s="191">
        <f t="shared" si="256"/>
        <v>0</v>
      </c>
      <c r="R1259" s="189">
        <f t="shared" si="257"/>
        <v>0</v>
      </c>
      <c r="S1259" s="191">
        <f t="shared" si="258"/>
        <v>0</v>
      </c>
      <c r="T1259" s="191">
        <f t="shared" si="258"/>
        <v>0</v>
      </c>
    </row>
    <row r="1260" spans="1:20" ht="12" customHeight="1" x14ac:dyDescent="0.25">
      <c r="A1260" s="170" t="s">
        <v>1869</v>
      </c>
      <c r="B1260" s="177">
        <v>515680</v>
      </c>
      <c r="C1260" s="178">
        <v>2296479.9500000002</v>
      </c>
      <c r="D1260" s="179">
        <v>25.28948271462156</v>
      </c>
      <c r="E1260" s="179">
        <v>3.7274538364682863</v>
      </c>
      <c r="F1260" s="180"/>
      <c r="G1260" s="166">
        <f t="shared" si="250"/>
        <v>0</v>
      </c>
      <c r="H1260" s="166">
        <f t="shared" si="251"/>
        <v>0</v>
      </c>
      <c r="I1260" s="166">
        <f t="shared" si="252"/>
        <v>0</v>
      </c>
      <c r="J1260" s="166">
        <f t="shared" si="249"/>
        <v>0</v>
      </c>
      <c r="L1260" s="189">
        <f t="shared" si="253"/>
        <v>0</v>
      </c>
      <c r="M1260" s="191">
        <f t="shared" si="254"/>
        <v>0</v>
      </c>
      <c r="N1260" s="191">
        <f t="shared" si="254"/>
        <v>0</v>
      </c>
      <c r="O1260" s="189">
        <f t="shared" si="255"/>
        <v>0</v>
      </c>
      <c r="P1260" s="191">
        <f t="shared" si="256"/>
        <v>0</v>
      </c>
      <c r="Q1260" s="191">
        <f t="shared" si="256"/>
        <v>0</v>
      </c>
      <c r="R1260" s="189">
        <f t="shared" si="257"/>
        <v>0</v>
      </c>
      <c r="S1260" s="191">
        <f t="shared" si="258"/>
        <v>0</v>
      </c>
      <c r="T1260" s="191">
        <f t="shared" si="258"/>
        <v>0</v>
      </c>
    </row>
    <row r="1261" spans="1:20" ht="12" customHeight="1" x14ac:dyDescent="0.25">
      <c r="A1261" s="170" t="s">
        <v>1599</v>
      </c>
      <c r="B1261" s="177">
        <v>515698</v>
      </c>
      <c r="C1261" s="178">
        <v>38715.74</v>
      </c>
      <c r="D1261" s="179">
        <v>0</v>
      </c>
      <c r="E1261" s="179">
        <v>0</v>
      </c>
      <c r="F1261" s="180"/>
      <c r="G1261" s="166">
        <f t="shared" si="250"/>
        <v>0</v>
      </c>
      <c r="H1261" s="166">
        <f t="shared" si="251"/>
        <v>0</v>
      </c>
      <c r="I1261" s="166">
        <f t="shared" si="252"/>
        <v>0</v>
      </c>
      <c r="J1261" s="166">
        <f t="shared" si="249"/>
        <v>0</v>
      </c>
      <c r="L1261" s="189">
        <f t="shared" si="253"/>
        <v>0</v>
      </c>
      <c r="M1261" s="191">
        <f t="shared" si="254"/>
        <v>0</v>
      </c>
      <c r="N1261" s="191">
        <f t="shared" si="254"/>
        <v>0</v>
      </c>
      <c r="O1261" s="189">
        <f t="shared" si="255"/>
        <v>0</v>
      </c>
      <c r="P1261" s="191">
        <f t="shared" si="256"/>
        <v>0</v>
      </c>
      <c r="Q1261" s="191">
        <f t="shared" si="256"/>
        <v>0</v>
      </c>
      <c r="R1261" s="189">
        <f t="shared" si="257"/>
        <v>0</v>
      </c>
      <c r="S1261" s="191">
        <f t="shared" si="258"/>
        <v>0</v>
      </c>
      <c r="T1261" s="191">
        <f t="shared" si="258"/>
        <v>0</v>
      </c>
    </row>
    <row r="1262" spans="1:20" ht="12" customHeight="1" x14ac:dyDescent="0.25">
      <c r="A1262" s="170" t="s">
        <v>1870</v>
      </c>
      <c r="B1262" s="177">
        <v>515701</v>
      </c>
      <c r="C1262" s="178">
        <v>358089.75</v>
      </c>
      <c r="D1262" s="179">
        <v>0</v>
      </c>
      <c r="E1262" s="179">
        <v>0</v>
      </c>
      <c r="F1262" s="180"/>
      <c r="G1262" s="166">
        <f t="shared" si="250"/>
        <v>0</v>
      </c>
      <c r="H1262" s="166">
        <f t="shared" si="251"/>
        <v>0</v>
      </c>
      <c r="I1262" s="166">
        <f t="shared" si="252"/>
        <v>0</v>
      </c>
      <c r="J1262" s="166">
        <f t="shared" si="249"/>
        <v>0</v>
      </c>
      <c r="L1262" s="189">
        <f t="shared" si="253"/>
        <v>0</v>
      </c>
      <c r="M1262" s="191">
        <f t="shared" si="254"/>
        <v>0</v>
      </c>
      <c r="N1262" s="191">
        <f t="shared" si="254"/>
        <v>0</v>
      </c>
      <c r="O1262" s="189">
        <f t="shared" si="255"/>
        <v>0</v>
      </c>
      <c r="P1262" s="191">
        <f t="shared" si="256"/>
        <v>0</v>
      </c>
      <c r="Q1262" s="191">
        <f t="shared" si="256"/>
        <v>0</v>
      </c>
      <c r="R1262" s="189">
        <f t="shared" si="257"/>
        <v>0</v>
      </c>
      <c r="S1262" s="191">
        <f t="shared" si="258"/>
        <v>0</v>
      </c>
      <c r="T1262" s="191">
        <f t="shared" si="258"/>
        <v>0</v>
      </c>
    </row>
    <row r="1263" spans="1:20" ht="12" customHeight="1" x14ac:dyDescent="0.25">
      <c r="A1263" s="170" t="s">
        <v>1871</v>
      </c>
      <c r="B1263" s="177">
        <v>515710</v>
      </c>
      <c r="C1263" s="178">
        <v>329817.27999999997</v>
      </c>
      <c r="D1263" s="179">
        <v>0</v>
      </c>
      <c r="E1263" s="179">
        <v>10.426621673673377</v>
      </c>
      <c r="F1263" s="180"/>
      <c r="G1263" s="166">
        <f t="shared" si="250"/>
        <v>0</v>
      </c>
      <c r="H1263" s="166">
        <f t="shared" si="251"/>
        <v>0</v>
      </c>
      <c r="I1263" s="166">
        <f t="shared" si="252"/>
        <v>0</v>
      </c>
      <c r="J1263" s="166">
        <f t="shared" si="249"/>
        <v>0</v>
      </c>
      <c r="L1263" s="189">
        <f t="shared" si="253"/>
        <v>0</v>
      </c>
      <c r="M1263" s="191">
        <f t="shared" si="254"/>
        <v>0</v>
      </c>
      <c r="N1263" s="191">
        <f t="shared" si="254"/>
        <v>0</v>
      </c>
      <c r="O1263" s="189">
        <f t="shared" si="255"/>
        <v>0</v>
      </c>
      <c r="P1263" s="191">
        <f t="shared" si="256"/>
        <v>0</v>
      </c>
      <c r="Q1263" s="191">
        <f t="shared" si="256"/>
        <v>0</v>
      </c>
      <c r="R1263" s="189">
        <f t="shared" si="257"/>
        <v>0</v>
      </c>
      <c r="S1263" s="191">
        <f t="shared" si="258"/>
        <v>0</v>
      </c>
      <c r="T1263" s="191">
        <f t="shared" si="258"/>
        <v>0</v>
      </c>
    </row>
    <row r="1264" spans="1:20" ht="12" customHeight="1" x14ac:dyDescent="0.25">
      <c r="A1264" s="170" t="s">
        <v>1872</v>
      </c>
      <c r="B1264" s="177">
        <v>515728</v>
      </c>
      <c r="C1264" s="178">
        <v>49632.34</v>
      </c>
      <c r="D1264" s="179">
        <v>0</v>
      </c>
      <c r="E1264" s="179">
        <v>245.09275605381492</v>
      </c>
      <c r="F1264" s="180"/>
      <c r="G1264" s="166">
        <f t="shared" si="250"/>
        <v>0</v>
      </c>
      <c r="H1264" s="166">
        <f t="shared" si="251"/>
        <v>1</v>
      </c>
      <c r="I1264" s="166">
        <f t="shared" si="252"/>
        <v>0</v>
      </c>
      <c r="J1264" s="166">
        <f t="shared" si="249"/>
        <v>1</v>
      </c>
      <c r="L1264" s="189">
        <f t="shared" si="253"/>
        <v>0</v>
      </c>
      <c r="M1264" s="191">
        <f t="shared" si="254"/>
        <v>0</v>
      </c>
      <c r="N1264" s="191">
        <f t="shared" si="254"/>
        <v>0</v>
      </c>
      <c r="O1264" s="189">
        <f t="shared" si="255"/>
        <v>49632.34</v>
      </c>
      <c r="P1264" s="191">
        <f t="shared" si="256"/>
        <v>0</v>
      </c>
      <c r="Q1264" s="191">
        <f t="shared" si="256"/>
        <v>2.4509275605381493</v>
      </c>
      <c r="R1264" s="189">
        <f t="shared" si="257"/>
        <v>0</v>
      </c>
      <c r="S1264" s="191">
        <f t="shared" si="258"/>
        <v>0</v>
      </c>
      <c r="T1264" s="191">
        <f t="shared" si="258"/>
        <v>0</v>
      </c>
    </row>
    <row r="1265" spans="1:20" ht="12" customHeight="1" x14ac:dyDescent="0.25">
      <c r="A1265" s="170" t="s">
        <v>1873</v>
      </c>
      <c r="B1265" s="177">
        <v>515736</v>
      </c>
      <c r="C1265" s="178">
        <v>219718.05000000002</v>
      </c>
      <c r="D1265" s="179">
        <v>0</v>
      </c>
      <c r="E1265" s="179">
        <v>0</v>
      </c>
      <c r="F1265" s="180"/>
      <c r="G1265" s="166">
        <f t="shared" si="250"/>
        <v>0</v>
      </c>
      <c r="H1265" s="166">
        <f t="shared" si="251"/>
        <v>0</v>
      </c>
      <c r="I1265" s="166">
        <f t="shared" si="252"/>
        <v>0</v>
      </c>
      <c r="J1265" s="166">
        <f t="shared" si="249"/>
        <v>0</v>
      </c>
      <c r="L1265" s="189">
        <f t="shared" si="253"/>
        <v>0</v>
      </c>
      <c r="M1265" s="191">
        <f t="shared" si="254"/>
        <v>0</v>
      </c>
      <c r="N1265" s="191">
        <f t="shared" si="254"/>
        <v>0</v>
      </c>
      <c r="O1265" s="189">
        <f t="shared" si="255"/>
        <v>0</v>
      </c>
      <c r="P1265" s="191">
        <f t="shared" si="256"/>
        <v>0</v>
      </c>
      <c r="Q1265" s="191">
        <f t="shared" si="256"/>
        <v>0</v>
      </c>
      <c r="R1265" s="189">
        <f t="shared" si="257"/>
        <v>0</v>
      </c>
      <c r="S1265" s="191">
        <f t="shared" si="258"/>
        <v>0</v>
      </c>
      <c r="T1265" s="191">
        <f t="shared" si="258"/>
        <v>0</v>
      </c>
    </row>
    <row r="1266" spans="1:20" ht="12" customHeight="1" x14ac:dyDescent="0.25">
      <c r="A1266" s="170" t="s">
        <v>1874</v>
      </c>
      <c r="B1266" s="177">
        <v>515744</v>
      </c>
      <c r="C1266" s="178">
        <v>564497.02</v>
      </c>
      <c r="D1266" s="179">
        <v>0</v>
      </c>
      <c r="E1266" s="179">
        <v>0</v>
      </c>
      <c r="F1266" s="180"/>
      <c r="G1266" s="166">
        <f t="shared" si="250"/>
        <v>0</v>
      </c>
      <c r="H1266" s="166">
        <f t="shared" si="251"/>
        <v>0</v>
      </c>
      <c r="I1266" s="166">
        <f t="shared" si="252"/>
        <v>0</v>
      </c>
      <c r="J1266" s="166">
        <f t="shared" si="249"/>
        <v>0</v>
      </c>
      <c r="L1266" s="189">
        <f t="shared" si="253"/>
        <v>0</v>
      </c>
      <c r="M1266" s="191">
        <f t="shared" si="254"/>
        <v>0</v>
      </c>
      <c r="N1266" s="191">
        <f t="shared" si="254"/>
        <v>0</v>
      </c>
      <c r="O1266" s="189">
        <f t="shared" si="255"/>
        <v>0</v>
      </c>
      <c r="P1266" s="191">
        <f t="shared" si="256"/>
        <v>0</v>
      </c>
      <c r="Q1266" s="191">
        <f t="shared" si="256"/>
        <v>0</v>
      </c>
      <c r="R1266" s="189">
        <f t="shared" si="257"/>
        <v>0</v>
      </c>
      <c r="S1266" s="191">
        <f t="shared" si="258"/>
        <v>0</v>
      </c>
      <c r="T1266" s="191">
        <f t="shared" si="258"/>
        <v>0</v>
      </c>
    </row>
    <row r="1267" spans="1:20" ht="12" customHeight="1" x14ac:dyDescent="0.25">
      <c r="A1267" s="170" t="s">
        <v>1875</v>
      </c>
      <c r="B1267" s="177">
        <v>515752</v>
      </c>
      <c r="C1267" s="178">
        <v>28676.45</v>
      </c>
      <c r="D1267" s="179">
        <v>0</v>
      </c>
      <c r="E1267" s="179">
        <v>0</v>
      </c>
      <c r="F1267" s="180"/>
      <c r="G1267" s="166">
        <f t="shared" si="250"/>
        <v>0</v>
      </c>
      <c r="H1267" s="166">
        <f t="shared" si="251"/>
        <v>0</v>
      </c>
      <c r="I1267" s="166">
        <f t="shared" si="252"/>
        <v>0</v>
      </c>
      <c r="J1267" s="166">
        <f t="shared" si="249"/>
        <v>0</v>
      </c>
      <c r="L1267" s="189">
        <f t="shared" si="253"/>
        <v>0</v>
      </c>
      <c r="M1267" s="191">
        <f t="shared" si="254"/>
        <v>0</v>
      </c>
      <c r="N1267" s="191">
        <f t="shared" si="254"/>
        <v>0</v>
      </c>
      <c r="O1267" s="189">
        <f t="shared" si="255"/>
        <v>0</v>
      </c>
      <c r="P1267" s="191">
        <f t="shared" si="256"/>
        <v>0</v>
      </c>
      <c r="Q1267" s="191">
        <f t="shared" si="256"/>
        <v>0</v>
      </c>
      <c r="R1267" s="189">
        <f t="shared" si="257"/>
        <v>0</v>
      </c>
      <c r="S1267" s="191">
        <f t="shared" si="258"/>
        <v>0</v>
      </c>
      <c r="T1267" s="191">
        <f t="shared" si="258"/>
        <v>0</v>
      </c>
    </row>
    <row r="1268" spans="1:20" ht="12" customHeight="1" x14ac:dyDescent="0.25">
      <c r="A1268" s="170" t="s">
        <v>1179</v>
      </c>
      <c r="B1268" s="177">
        <v>515761</v>
      </c>
      <c r="C1268" s="178">
        <v>19189.48</v>
      </c>
      <c r="D1268" s="179">
        <v>0</v>
      </c>
      <c r="E1268" s="179">
        <v>0</v>
      </c>
      <c r="F1268" s="180"/>
      <c r="G1268" s="166">
        <f t="shared" si="250"/>
        <v>0</v>
      </c>
      <c r="H1268" s="166">
        <f t="shared" si="251"/>
        <v>0</v>
      </c>
      <c r="I1268" s="166">
        <f t="shared" si="252"/>
        <v>0</v>
      </c>
      <c r="J1268" s="166">
        <f t="shared" si="249"/>
        <v>0</v>
      </c>
      <c r="L1268" s="189">
        <f t="shared" si="253"/>
        <v>0</v>
      </c>
      <c r="M1268" s="191">
        <f t="shared" si="254"/>
        <v>0</v>
      </c>
      <c r="N1268" s="191">
        <f t="shared" si="254"/>
        <v>0</v>
      </c>
      <c r="O1268" s="189">
        <f t="shared" si="255"/>
        <v>0</v>
      </c>
      <c r="P1268" s="191">
        <f t="shared" si="256"/>
        <v>0</v>
      </c>
      <c r="Q1268" s="191">
        <f t="shared" si="256"/>
        <v>0</v>
      </c>
      <c r="R1268" s="189">
        <f t="shared" si="257"/>
        <v>0</v>
      </c>
      <c r="S1268" s="191">
        <f t="shared" si="258"/>
        <v>0</v>
      </c>
      <c r="T1268" s="191">
        <f t="shared" si="258"/>
        <v>0</v>
      </c>
    </row>
    <row r="1269" spans="1:20" ht="12" customHeight="1" x14ac:dyDescent="0.25">
      <c r="A1269" s="170" t="s">
        <v>1876</v>
      </c>
      <c r="B1269" s="177">
        <v>515779</v>
      </c>
      <c r="C1269" s="178">
        <v>120785.98</v>
      </c>
      <c r="D1269" s="179">
        <v>0</v>
      </c>
      <c r="E1269" s="179">
        <v>0</v>
      </c>
      <c r="F1269" s="180"/>
      <c r="G1269" s="166">
        <f t="shared" si="250"/>
        <v>0</v>
      </c>
      <c r="H1269" s="166">
        <f t="shared" si="251"/>
        <v>0</v>
      </c>
      <c r="I1269" s="166">
        <f t="shared" si="252"/>
        <v>0</v>
      </c>
      <c r="J1269" s="166">
        <f t="shared" si="249"/>
        <v>0</v>
      </c>
      <c r="L1269" s="189">
        <f t="shared" si="253"/>
        <v>0</v>
      </c>
      <c r="M1269" s="191">
        <f t="shared" si="254"/>
        <v>0</v>
      </c>
      <c r="N1269" s="191">
        <f t="shared" si="254"/>
        <v>0</v>
      </c>
      <c r="O1269" s="189">
        <f t="shared" si="255"/>
        <v>0</v>
      </c>
      <c r="P1269" s="191">
        <f t="shared" si="256"/>
        <v>0</v>
      </c>
      <c r="Q1269" s="191">
        <f t="shared" si="256"/>
        <v>0</v>
      </c>
      <c r="R1269" s="189">
        <f t="shared" si="257"/>
        <v>0</v>
      </c>
      <c r="S1269" s="191">
        <f t="shared" si="258"/>
        <v>0</v>
      </c>
      <c r="T1269" s="191">
        <f t="shared" si="258"/>
        <v>0</v>
      </c>
    </row>
    <row r="1270" spans="1:20" ht="12" customHeight="1" x14ac:dyDescent="0.25">
      <c r="A1270" s="170" t="s">
        <v>1877</v>
      </c>
      <c r="B1270" s="177">
        <v>515795</v>
      </c>
      <c r="C1270" s="178">
        <v>102099.07999999999</v>
      </c>
      <c r="D1270" s="179">
        <v>0</v>
      </c>
      <c r="E1270" s="179">
        <v>0</v>
      </c>
      <c r="F1270" s="180"/>
      <c r="G1270" s="166">
        <f t="shared" si="250"/>
        <v>0</v>
      </c>
      <c r="H1270" s="166">
        <f t="shared" si="251"/>
        <v>0</v>
      </c>
      <c r="I1270" s="166">
        <f t="shared" si="252"/>
        <v>0</v>
      </c>
      <c r="J1270" s="166">
        <f t="shared" si="249"/>
        <v>0</v>
      </c>
      <c r="L1270" s="189">
        <f t="shared" si="253"/>
        <v>0</v>
      </c>
      <c r="M1270" s="191">
        <f t="shared" si="254"/>
        <v>0</v>
      </c>
      <c r="N1270" s="191">
        <f t="shared" si="254"/>
        <v>0</v>
      </c>
      <c r="O1270" s="189">
        <f t="shared" si="255"/>
        <v>0</v>
      </c>
      <c r="P1270" s="191">
        <f t="shared" si="256"/>
        <v>0</v>
      </c>
      <c r="Q1270" s="191">
        <f t="shared" si="256"/>
        <v>0</v>
      </c>
      <c r="R1270" s="189">
        <f t="shared" si="257"/>
        <v>0</v>
      </c>
      <c r="S1270" s="191">
        <f t="shared" si="258"/>
        <v>0</v>
      </c>
      <c r="T1270" s="191">
        <f t="shared" si="258"/>
        <v>0</v>
      </c>
    </row>
    <row r="1271" spans="1:20" ht="12" customHeight="1" x14ac:dyDescent="0.25">
      <c r="A1271" s="170" t="s">
        <v>1878</v>
      </c>
      <c r="B1271" s="177">
        <v>515809</v>
      </c>
      <c r="C1271" s="178">
        <v>37838</v>
      </c>
      <c r="D1271" s="179">
        <v>0</v>
      </c>
      <c r="E1271" s="179">
        <v>0</v>
      </c>
      <c r="F1271" s="180"/>
      <c r="G1271" s="166">
        <f t="shared" si="250"/>
        <v>0</v>
      </c>
      <c r="H1271" s="166">
        <f t="shared" si="251"/>
        <v>0</v>
      </c>
      <c r="I1271" s="166">
        <f t="shared" si="252"/>
        <v>0</v>
      </c>
      <c r="J1271" s="166">
        <f t="shared" si="249"/>
        <v>0</v>
      </c>
      <c r="L1271" s="189">
        <f t="shared" si="253"/>
        <v>0</v>
      </c>
      <c r="M1271" s="191">
        <f t="shared" si="254"/>
        <v>0</v>
      </c>
      <c r="N1271" s="191">
        <f t="shared" si="254"/>
        <v>0</v>
      </c>
      <c r="O1271" s="189">
        <f t="shared" si="255"/>
        <v>0</v>
      </c>
      <c r="P1271" s="191">
        <f t="shared" si="256"/>
        <v>0</v>
      </c>
      <c r="Q1271" s="191">
        <f t="shared" si="256"/>
        <v>0</v>
      </c>
      <c r="R1271" s="189">
        <f t="shared" si="257"/>
        <v>0</v>
      </c>
      <c r="S1271" s="191">
        <f t="shared" si="258"/>
        <v>0</v>
      </c>
      <c r="T1271" s="191">
        <f t="shared" si="258"/>
        <v>0</v>
      </c>
    </row>
    <row r="1272" spans="1:20" ht="12" customHeight="1" x14ac:dyDescent="0.25">
      <c r="A1272" s="170" t="s">
        <v>1879</v>
      </c>
      <c r="B1272" s="177">
        <v>515817</v>
      </c>
      <c r="C1272" s="178">
        <v>29738.41</v>
      </c>
      <c r="D1272" s="179">
        <v>0</v>
      </c>
      <c r="E1272" s="179">
        <v>0</v>
      </c>
      <c r="F1272" s="180"/>
      <c r="G1272" s="166">
        <f t="shared" si="250"/>
        <v>0</v>
      </c>
      <c r="H1272" s="166">
        <f t="shared" si="251"/>
        <v>0</v>
      </c>
      <c r="I1272" s="166">
        <f t="shared" si="252"/>
        <v>0</v>
      </c>
      <c r="J1272" s="166">
        <f t="shared" si="249"/>
        <v>0</v>
      </c>
      <c r="L1272" s="189">
        <f t="shared" si="253"/>
        <v>0</v>
      </c>
      <c r="M1272" s="191">
        <f t="shared" si="254"/>
        <v>0</v>
      </c>
      <c r="N1272" s="191">
        <f t="shared" si="254"/>
        <v>0</v>
      </c>
      <c r="O1272" s="189">
        <f t="shared" si="255"/>
        <v>0</v>
      </c>
      <c r="P1272" s="191">
        <f t="shared" si="256"/>
        <v>0</v>
      </c>
      <c r="Q1272" s="191">
        <f t="shared" si="256"/>
        <v>0</v>
      </c>
      <c r="R1272" s="189">
        <f t="shared" si="257"/>
        <v>0</v>
      </c>
      <c r="S1272" s="191">
        <f t="shared" si="258"/>
        <v>0</v>
      </c>
      <c r="T1272" s="191">
        <f t="shared" si="258"/>
        <v>0</v>
      </c>
    </row>
    <row r="1273" spans="1:20" ht="12" customHeight="1" x14ac:dyDescent="0.25">
      <c r="A1273" s="170" t="s">
        <v>1538</v>
      </c>
      <c r="B1273" s="177">
        <v>515833</v>
      </c>
      <c r="C1273" s="178">
        <v>38009.54</v>
      </c>
      <c r="D1273" s="179">
        <v>0</v>
      </c>
      <c r="E1273" s="179">
        <v>0</v>
      </c>
      <c r="F1273" s="180"/>
      <c r="G1273" s="166">
        <f t="shared" si="250"/>
        <v>0</v>
      </c>
      <c r="H1273" s="166">
        <f t="shared" si="251"/>
        <v>0</v>
      </c>
      <c r="I1273" s="166">
        <f t="shared" si="252"/>
        <v>0</v>
      </c>
      <c r="J1273" s="166">
        <f t="shared" si="249"/>
        <v>0</v>
      </c>
      <c r="L1273" s="189">
        <f t="shared" si="253"/>
        <v>0</v>
      </c>
      <c r="M1273" s="191">
        <f t="shared" si="254"/>
        <v>0</v>
      </c>
      <c r="N1273" s="191">
        <f t="shared" si="254"/>
        <v>0</v>
      </c>
      <c r="O1273" s="189">
        <f t="shared" si="255"/>
        <v>0</v>
      </c>
      <c r="P1273" s="191">
        <f t="shared" si="256"/>
        <v>0</v>
      </c>
      <c r="Q1273" s="191">
        <f t="shared" si="256"/>
        <v>0</v>
      </c>
      <c r="R1273" s="189">
        <f t="shared" si="257"/>
        <v>0</v>
      </c>
      <c r="S1273" s="191">
        <f t="shared" si="258"/>
        <v>0</v>
      </c>
      <c r="T1273" s="191">
        <f t="shared" si="258"/>
        <v>0</v>
      </c>
    </row>
    <row r="1274" spans="1:20" ht="12" customHeight="1" x14ac:dyDescent="0.25">
      <c r="A1274" s="170" t="s">
        <v>1880</v>
      </c>
      <c r="B1274" s="177">
        <v>515841</v>
      </c>
      <c r="C1274" s="178">
        <v>45807.15</v>
      </c>
      <c r="D1274" s="179">
        <v>0</v>
      </c>
      <c r="E1274" s="179">
        <v>0</v>
      </c>
      <c r="F1274" s="180"/>
      <c r="G1274" s="166">
        <f t="shared" si="250"/>
        <v>0</v>
      </c>
      <c r="H1274" s="166">
        <f t="shared" si="251"/>
        <v>0</v>
      </c>
      <c r="I1274" s="166">
        <f t="shared" si="252"/>
        <v>0</v>
      </c>
      <c r="J1274" s="166">
        <f t="shared" si="249"/>
        <v>0</v>
      </c>
      <c r="L1274" s="189">
        <f t="shared" si="253"/>
        <v>0</v>
      </c>
      <c r="M1274" s="191">
        <f t="shared" si="254"/>
        <v>0</v>
      </c>
      <c r="N1274" s="191">
        <f t="shared" si="254"/>
        <v>0</v>
      </c>
      <c r="O1274" s="189">
        <f t="shared" si="255"/>
        <v>0</v>
      </c>
      <c r="P1274" s="191">
        <f t="shared" si="256"/>
        <v>0</v>
      </c>
      <c r="Q1274" s="191">
        <f t="shared" si="256"/>
        <v>0</v>
      </c>
      <c r="R1274" s="189">
        <f t="shared" si="257"/>
        <v>0</v>
      </c>
      <c r="S1274" s="191">
        <f t="shared" si="258"/>
        <v>0</v>
      </c>
      <c r="T1274" s="191">
        <f t="shared" si="258"/>
        <v>0</v>
      </c>
    </row>
    <row r="1275" spans="1:20" ht="12" customHeight="1" x14ac:dyDescent="0.25">
      <c r="A1275" s="170" t="s">
        <v>1881</v>
      </c>
      <c r="B1275" s="177">
        <v>515850</v>
      </c>
      <c r="C1275" s="178">
        <v>6986795.75</v>
      </c>
      <c r="D1275" s="179">
        <v>41.903123474018827</v>
      </c>
      <c r="E1275" s="179">
        <v>48.733789162220752</v>
      </c>
      <c r="F1275" s="180"/>
      <c r="G1275" s="166">
        <f t="shared" si="250"/>
        <v>0</v>
      </c>
      <c r="H1275" s="166">
        <f t="shared" si="251"/>
        <v>1</v>
      </c>
      <c r="I1275" s="166">
        <f t="shared" si="252"/>
        <v>0</v>
      </c>
      <c r="J1275" s="166">
        <f t="shared" si="249"/>
        <v>1</v>
      </c>
      <c r="L1275" s="189">
        <f t="shared" si="253"/>
        <v>0</v>
      </c>
      <c r="M1275" s="191">
        <f t="shared" si="254"/>
        <v>0</v>
      </c>
      <c r="N1275" s="191">
        <f t="shared" si="254"/>
        <v>0</v>
      </c>
      <c r="O1275" s="189">
        <f t="shared" si="255"/>
        <v>6986795.75</v>
      </c>
      <c r="P1275" s="191">
        <f t="shared" si="256"/>
        <v>0.41903123474018827</v>
      </c>
      <c r="Q1275" s="191">
        <f t="shared" si="256"/>
        <v>0.48733789162220753</v>
      </c>
      <c r="R1275" s="189">
        <f t="shared" si="257"/>
        <v>0</v>
      </c>
      <c r="S1275" s="191">
        <f t="shared" si="258"/>
        <v>0</v>
      </c>
      <c r="T1275" s="191">
        <f t="shared" si="258"/>
        <v>0</v>
      </c>
    </row>
    <row r="1276" spans="1:20" ht="12" customHeight="1" x14ac:dyDescent="0.25">
      <c r="A1276" s="170" t="s">
        <v>1882</v>
      </c>
      <c r="B1276" s="177">
        <v>515868</v>
      </c>
      <c r="C1276" s="178">
        <v>927898.65</v>
      </c>
      <c r="D1276" s="179">
        <v>3.2628638914390065</v>
      </c>
      <c r="E1276" s="179">
        <v>4.0651562538645782</v>
      </c>
      <c r="F1276" s="180"/>
      <c r="G1276" s="166">
        <f t="shared" si="250"/>
        <v>0</v>
      </c>
      <c r="H1276" s="166">
        <f t="shared" si="251"/>
        <v>0</v>
      </c>
      <c r="I1276" s="166">
        <f t="shared" si="252"/>
        <v>0</v>
      </c>
      <c r="J1276" s="166">
        <f t="shared" si="249"/>
        <v>0</v>
      </c>
      <c r="L1276" s="189">
        <f t="shared" si="253"/>
        <v>0</v>
      </c>
      <c r="M1276" s="191">
        <f t="shared" si="254"/>
        <v>0</v>
      </c>
      <c r="N1276" s="191">
        <f t="shared" si="254"/>
        <v>0</v>
      </c>
      <c r="O1276" s="189">
        <f t="shared" si="255"/>
        <v>0</v>
      </c>
      <c r="P1276" s="191">
        <f t="shared" si="256"/>
        <v>0</v>
      </c>
      <c r="Q1276" s="191">
        <f t="shared" si="256"/>
        <v>0</v>
      </c>
      <c r="R1276" s="189">
        <f t="shared" si="257"/>
        <v>0</v>
      </c>
      <c r="S1276" s="191">
        <f t="shared" si="258"/>
        <v>0</v>
      </c>
      <c r="T1276" s="191">
        <f t="shared" si="258"/>
        <v>0</v>
      </c>
    </row>
    <row r="1277" spans="1:20" ht="12" customHeight="1" x14ac:dyDescent="0.25">
      <c r="A1277" s="170" t="s">
        <v>1883</v>
      </c>
      <c r="B1277" s="177">
        <v>515876</v>
      </c>
      <c r="C1277" s="178">
        <v>139929.12</v>
      </c>
      <c r="D1277" s="179">
        <v>72.275456316740943</v>
      </c>
      <c r="E1277" s="179">
        <v>4.1951453707419875</v>
      </c>
      <c r="F1277" s="180"/>
      <c r="G1277" s="166">
        <f t="shared" si="250"/>
        <v>1</v>
      </c>
      <c r="H1277" s="166">
        <f t="shared" si="251"/>
        <v>0</v>
      </c>
      <c r="I1277" s="166">
        <f t="shared" si="252"/>
        <v>0</v>
      </c>
      <c r="J1277" s="166">
        <f t="shared" si="249"/>
        <v>1</v>
      </c>
      <c r="L1277" s="189">
        <f t="shared" si="253"/>
        <v>139929.12</v>
      </c>
      <c r="M1277" s="191">
        <f t="shared" si="254"/>
        <v>0.72275456316740938</v>
      </c>
      <c r="N1277" s="191">
        <f t="shared" si="254"/>
        <v>4.1951453707419872E-2</v>
      </c>
      <c r="O1277" s="189">
        <f t="shared" si="255"/>
        <v>0</v>
      </c>
      <c r="P1277" s="191">
        <f t="shared" si="256"/>
        <v>0</v>
      </c>
      <c r="Q1277" s="191">
        <f t="shared" si="256"/>
        <v>0</v>
      </c>
      <c r="R1277" s="189">
        <f t="shared" si="257"/>
        <v>0</v>
      </c>
      <c r="S1277" s="191">
        <f t="shared" si="258"/>
        <v>0</v>
      </c>
      <c r="T1277" s="191">
        <f t="shared" si="258"/>
        <v>0</v>
      </c>
    </row>
    <row r="1278" spans="1:20" ht="12" customHeight="1" x14ac:dyDescent="0.25">
      <c r="A1278" s="170" t="s">
        <v>1884</v>
      </c>
      <c r="B1278" s="177">
        <v>515884</v>
      </c>
      <c r="C1278" s="178">
        <v>22651.759999999998</v>
      </c>
      <c r="D1278" s="179">
        <v>0</v>
      </c>
      <c r="E1278" s="179">
        <v>0</v>
      </c>
      <c r="F1278" s="180"/>
      <c r="G1278" s="166">
        <f t="shared" si="250"/>
        <v>0</v>
      </c>
      <c r="H1278" s="166">
        <f t="shared" si="251"/>
        <v>0</v>
      </c>
      <c r="I1278" s="166">
        <f t="shared" si="252"/>
        <v>0</v>
      </c>
      <c r="J1278" s="166">
        <f t="shared" si="249"/>
        <v>0</v>
      </c>
      <c r="L1278" s="189">
        <f t="shared" si="253"/>
        <v>0</v>
      </c>
      <c r="M1278" s="191">
        <f t="shared" si="254"/>
        <v>0</v>
      </c>
      <c r="N1278" s="191">
        <f t="shared" si="254"/>
        <v>0</v>
      </c>
      <c r="O1278" s="189">
        <f t="shared" si="255"/>
        <v>0</v>
      </c>
      <c r="P1278" s="191">
        <f t="shared" si="256"/>
        <v>0</v>
      </c>
      <c r="Q1278" s="191">
        <f t="shared" si="256"/>
        <v>0</v>
      </c>
      <c r="R1278" s="189">
        <f t="shared" si="257"/>
        <v>0</v>
      </c>
      <c r="S1278" s="191">
        <f t="shared" si="258"/>
        <v>0</v>
      </c>
      <c r="T1278" s="191">
        <f t="shared" si="258"/>
        <v>0</v>
      </c>
    </row>
    <row r="1279" spans="1:20" ht="12" customHeight="1" x14ac:dyDescent="0.25">
      <c r="A1279" s="170" t="s">
        <v>1885</v>
      </c>
      <c r="B1279" s="177">
        <v>515892</v>
      </c>
      <c r="C1279" s="178">
        <v>1232751.49</v>
      </c>
      <c r="D1279" s="179">
        <v>3.6551292264104265</v>
      </c>
      <c r="E1279" s="179">
        <v>0.65466236021341162</v>
      </c>
      <c r="F1279" s="180"/>
      <c r="G1279" s="166">
        <f t="shared" si="250"/>
        <v>0</v>
      </c>
      <c r="H1279" s="166">
        <f t="shared" si="251"/>
        <v>0</v>
      </c>
      <c r="I1279" s="166">
        <f t="shared" si="252"/>
        <v>0</v>
      </c>
      <c r="J1279" s="166">
        <f t="shared" si="249"/>
        <v>0</v>
      </c>
      <c r="L1279" s="189">
        <f t="shared" si="253"/>
        <v>0</v>
      </c>
      <c r="M1279" s="191">
        <f t="shared" si="254"/>
        <v>0</v>
      </c>
      <c r="N1279" s="191">
        <f t="shared" si="254"/>
        <v>0</v>
      </c>
      <c r="O1279" s="189">
        <f t="shared" si="255"/>
        <v>0</v>
      </c>
      <c r="P1279" s="191">
        <f t="shared" si="256"/>
        <v>0</v>
      </c>
      <c r="Q1279" s="191">
        <f t="shared" si="256"/>
        <v>0</v>
      </c>
      <c r="R1279" s="189">
        <f t="shared" si="257"/>
        <v>0</v>
      </c>
      <c r="S1279" s="191">
        <f t="shared" si="258"/>
        <v>0</v>
      </c>
      <c r="T1279" s="191">
        <f t="shared" si="258"/>
        <v>0</v>
      </c>
    </row>
    <row r="1280" spans="1:20" ht="12" customHeight="1" x14ac:dyDescent="0.25">
      <c r="A1280" s="170" t="s">
        <v>1886</v>
      </c>
      <c r="B1280" s="177">
        <v>515906</v>
      </c>
      <c r="C1280" s="178">
        <v>867846.5</v>
      </c>
      <c r="D1280" s="179">
        <v>0</v>
      </c>
      <c r="E1280" s="179">
        <v>4.6035237798389463</v>
      </c>
      <c r="F1280" s="180"/>
      <c r="G1280" s="166">
        <f t="shared" si="250"/>
        <v>0</v>
      </c>
      <c r="H1280" s="166">
        <f t="shared" si="251"/>
        <v>0</v>
      </c>
      <c r="I1280" s="166">
        <f t="shared" si="252"/>
        <v>0</v>
      </c>
      <c r="J1280" s="166">
        <f t="shared" si="249"/>
        <v>0</v>
      </c>
      <c r="L1280" s="189">
        <f t="shared" si="253"/>
        <v>0</v>
      </c>
      <c r="M1280" s="191">
        <f t="shared" si="254"/>
        <v>0</v>
      </c>
      <c r="N1280" s="191">
        <f t="shared" si="254"/>
        <v>0</v>
      </c>
      <c r="O1280" s="189">
        <f t="shared" si="255"/>
        <v>0</v>
      </c>
      <c r="P1280" s="191">
        <f t="shared" si="256"/>
        <v>0</v>
      </c>
      <c r="Q1280" s="191">
        <f t="shared" si="256"/>
        <v>0</v>
      </c>
      <c r="R1280" s="189">
        <f t="shared" si="257"/>
        <v>0</v>
      </c>
      <c r="S1280" s="191">
        <f t="shared" si="258"/>
        <v>0</v>
      </c>
      <c r="T1280" s="191">
        <f t="shared" si="258"/>
        <v>0</v>
      </c>
    </row>
    <row r="1281" spans="1:20" ht="12" customHeight="1" x14ac:dyDescent="0.25">
      <c r="A1281" s="170" t="s">
        <v>1887</v>
      </c>
      <c r="B1281" s="177">
        <v>515914</v>
      </c>
      <c r="C1281" s="178">
        <v>150349.70000000001</v>
      </c>
      <c r="D1281" s="179">
        <v>33.638610519342571</v>
      </c>
      <c r="E1281" s="179">
        <v>5.4210883028033976</v>
      </c>
      <c r="F1281" s="180"/>
      <c r="G1281" s="166">
        <f t="shared" si="250"/>
        <v>0</v>
      </c>
      <c r="H1281" s="166">
        <f t="shared" si="251"/>
        <v>0</v>
      </c>
      <c r="I1281" s="166">
        <f t="shared" si="252"/>
        <v>0</v>
      </c>
      <c r="J1281" s="166">
        <f t="shared" si="249"/>
        <v>0</v>
      </c>
      <c r="L1281" s="189">
        <f t="shared" si="253"/>
        <v>0</v>
      </c>
      <c r="M1281" s="191">
        <f t="shared" si="254"/>
        <v>0</v>
      </c>
      <c r="N1281" s="191">
        <f t="shared" si="254"/>
        <v>0</v>
      </c>
      <c r="O1281" s="189">
        <f t="shared" si="255"/>
        <v>0</v>
      </c>
      <c r="P1281" s="191">
        <f t="shared" si="256"/>
        <v>0</v>
      </c>
      <c r="Q1281" s="191">
        <f t="shared" si="256"/>
        <v>0</v>
      </c>
      <c r="R1281" s="189">
        <f t="shared" si="257"/>
        <v>0</v>
      </c>
      <c r="S1281" s="191">
        <f t="shared" si="258"/>
        <v>0</v>
      </c>
      <c r="T1281" s="191">
        <f t="shared" si="258"/>
        <v>0</v>
      </c>
    </row>
    <row r="1282" spans="1:20" ht="12" customHeight="1" x14ac:dyDescent="0.25">
      <c r="A1282" s="170" t="s">
        <v>1888</v>
      </c>
      <c r="B1282" s="177">
        <v>515922</v>
      </c>
      <c r="C1282" s="178">
        <v>200781.4</v>
      </c>
      <c r="D1282" s="179">
        <v>2.427336396698101</v>
      </c>
      <c r="E1282" s="179">
        <v>1.2162580796826801</v>
      </c>
      <c r="F1282" s="180"/>
      <c r="G1282" s="166">
        <f t="shared" si="250"/>
        <v>0</v>
      </c>
      <c r="H1282" s="166">
        <f t="shared" si="251"/>
        <v>0</v>
      </c>
      <c r="I1282" s="166">
        <f t="shared" si="252"/>
        <v>0</v>
      </c>
      <c r="J1282" s="166">
        <f t="shared" si="249"/>
        <v>0</v>
      </c>
      <c r="L1282" s="189">
        <f t="shared" si="253"/>
        <v>0</v>
      </c>
      <c r="M1282" s="191">
        <f t="shared" si="254"/>
        <v>0</v>
      </c>
      <c r="N1282" s="191">
        <f t="shared" si="254"/>
        <v>0</v>
      </c>
      <c r="O1282" s="189">
        <f t="shared" si="255"/>
        <v>0</v>
      </c>
      <c r="P1282" s="191">
        <f t="shared" si="256"/>
        <v>0</v>
      </c>
      <c r="Q1282" s="191">
        <f t="shared" si="256"/>
        <v>0</v>
      </c>
      <c r="R1282" s="189">
        <f t="shared" si="257"/>
        <v>0</v>
      </c>
      <c r="S1282" s="191">
        <f t="shared" si="258"/>
        <v>0</v>
      </c>
      <c r="T1282" s="191">
        <f t="shared" si="258"/>
        <v>0</v>
      </c>
    </row>
    <row r="1283" spans="1:20" ht="12" customHeight="1" x14ac:dyDescent="0.25">
      <c r="A1283" s="170" t="s">
        <v>1889</v>
      </c>
      <c r="B1283" s="177">
        <v>515931</v>
      </c>
      <c r="C1283" s="178">
        <v>14200.92</v>
      </c>
      <c r="D1283" s="179">
        <v>0</v>
      </c>
      <c r="E1283" s="179">
        <v>0</v>
      </c>
      <c r="F1283" s="180"/>
      <c r="G1283" s="166">
        <f t="shared" si="250"/>
        <v>0</v>
      </c>
      <c r="H1283" s="166">
        <f t="shared" si="251"/>
        <v>0</v>
      </c>
      <c r="I1283" s="166">
        <f t="shared" si="252"/>
        <v>0</v>
      </c>
      <c r="J1283" s="166">
        <f t="shared" ref="J1283:J1346" si="259">IF(OR(AND(ISNUMBER(D1283),D1283&gt;=$D$1),AND(ISNUMBER(E1283),E1283&gt;=$E$1)),1,0)</f>
        <v>0</v>
      </c>
      <c r="L1283" s="189">
        <f t="shared" si="253"/>
        <v>0</v>
      </c>
      <c r="M1283" s="191">
        <f t="shared" si="254"/>
        <v>0</v>
      </c>
      <c r="N1283" s="191">
        <f t="shared" si="254"/>
        <v>0</v>
      </c>
      <c r="O1283" s="189">
        <f t="shared" si="255"/>
        <v>0</v>
      </c>
      <c r="P1283" s="191">
        <f t="shared" si="256"/>
        <v>0</v>
      </c>
      <c r="Q1283" s="191">
        <f t="shared" si="256"/>
        <v>0</v>
      </c>
      <c r="R1283" s="189">
        <f t="shared" si="257"/>
        <v>0</v>
      </c>
      <c r="S1283" s="191">
        <f t="shared" si="258"/>
        <v>0</v>
      </c>
      <c r="T1283" s="191">
        <f t="shared" si="258"/>
        <v>0</v>
      </c>
    </row>
    <row r="1284" spans="1:20" ht="12" customHeight="1" x14ac:dyDescent="0.25">
      <c r="A1284" s="170" t="s">
        <v>1890</v>
      </c>
      <c r="B1284" s="177">
        <v>515949</v>
      </c>
      <c r="C1284" s="178">
        <v>92852.66</v>
      </c>
      <c r="D1284" s="179">
        <v>0</v>
      </c>
      <c r="E1284" s="179">
        <v>0</v>
      </c>
      <c r="F1284" s="180"/>
      <c r="G1284" s="166">
        <f t="shared" ref="G1284:G1347" si="260">IF(AND(ISNUMBER(D1284),D1284&gt;=$D$1),1,0)</f>
        <v>0</v>
      </c>
      <c r="H1284" s="166">
        <f t="shared" ref="H1284:H1347" si="261">IF(AND(ISNUMBER(E1284),E1284&gt;=$E$1),1,0)</f>
        <v>0</v>
      </c>
      <c r="I1284" s="166">
        <f t="shared" ref="I1284:I1347" si="262">G1284*H1284</f>
        <v>0</v>
      </c>
      <c r="J1284" s="166">
        <f t="shared" si="259"/>
        <v>0</v>
      </c>
      <c r="L1284" s="189">
        <f t="shared" ref="L1284:L1347" si="263">IF($G1284=1,C1284,0)</f>
        <v>0</v>
      </c>
      <c r="M1284" s="191">
        <f t="shared" ref="M1284:N1347" si="264">IF($G1284=1,D1284,0)/100</f>
        <v>0</v>
      </c>
      <c r="N1284" s="191">
        <f t="shared" si="264"/>
        <v>0</v>
      </c>
      <c r="O1284" s="189">
        <f t="shared" ref="O1284:O1347" si="265">IF($H1284=1,C1284,0)</f>
        <v>0</v>
      </c>
      <c r="P1284" s="191">
        <f t="shared" ref="P1284:Q1347" si="266">IF($H1284=1,D1284,0)/100</f>
        <v>0</v>
      </c>
      <c r="Q1284" s="191">
        <f t="shared" si="266"/>
        <v>0</v>
      </c>
      <c r="R1284" s="189">
        <f t="shared" ref="R1284:R1347" si="267">IF($I1284=1,C1284,0)</f>
        <v>0</v>
      </c>
      <c r="S1284" s="191">
        <f t="shared" ref="S1284:T1347" si="268">IF($I1284=1,D1284,0)/100</f>
        <v>0</v>
      </c>
      <c r="T1284" s="191">
        <f t="shared" si="268"/>
        <v>0</v>
      </c>
    </row>
    <row r="1285" spans="1:20" ht="12" customHeight="1" x14ac:dyDescent="0.25">
      <c r="A1285" s="170" t="s">
        <v>1891</v>
      </c>
      <c r="B1285" s="177">
        <v>515957</v>
      </c>
      <c r="C1285" s="178">
        <v>158838.51999999999</v>
      </c>
      <c r="D1285" s="179">
        <v>229.82872794332258</v>
      </c>
      <c r="E1285" s="179">
        <v>55.337502515132975</v>
      </c>
      <c r="F1285" s="180"/>
      <c r="G1285" s="166">
        <f t="shared" si="260"/>
        <v>1</v>
      </c>
      <c r="H1285" s="166">
        <f t="shared" si="261"/>
        <v>1</v>
      </c>
      <c r="I1285" s="166">
        <f t="shared" si="262"/>
        <v>1</v>
      </c>
      <c r="J1285" s="166">
        <f t="shared" si="259"/>
        <v>1</v>
      </c>
      <c r="L1285" s="189">
        <f t="shared" si="263"/>
        <v>158838.51999999999</v>
      </c>
      <c r="M1285" s="191">
        <f t="shared" si="264"/>
        <v>2.2982872794332256</v>
      </c>
      <c r="N1285" s="191">
        <f t="shared" si="264"/>
        <v>0.55337502515132975</v>
      </c>
      <c r="O1285" s="189">
        <f t="shared" si="265"/>
        <v>158838.51999999999</v>
      </c>
      <c r="P1285" s="191">
        <f t="shared" si="266"/>
        <v>2.2982872794332256</v>
      </c>
      <c r="Q1285" s="191">
        <f t="shared" si="266"/>
        <v>0.55337502515132975</v>
      </c>
      <c r="R1285" s="189">
        <f t="shared" si="267"/>
        <v>158838.51999999999</v>
      </c>
      <c r="S1285" s="191">
        <f t="shared" si="268"/>
        <v>2.2982872794332256</v>
      </c>
      <c r="T1285" s="191">
        <f t="shared" si="268"/>
        <v>0.55337502515132975</v>
      </c>
    </row>
    <row r="1286" spans="1:20" ht="12" customHeight="1" x14ac:dyDescent="0.25">
      <c r="A1286" s="170" t="s">
        <v>1892</v>
      </c>
      <c r="B1286" s="177">
        <v>515965</v>
      </c>
      <c r="C1286" s="178">
        <v>940290.15</v>
      </c>
      <c r="D1286" s="179">
        <v>121.31353603991278</v>
      </c>
      <c r="E1286" s="179">
        <v>18.366582910604773</v>
      </c>
      <c r="F1286" s="180"/>
      <c r="G1286" s="166">
        <f t="shared" si="260"/>
        <v>1</v>
      </c>
      <c r="H1286" s="166">
        <f t="shared" si="261"/>
        <v>0</v>
      </c>
      <c r="I1286" s="166">
        <f t="shared" si="262"/>
        <v>0</v>
      </c>
      <c r="J1286" s="166">
        <f t="shared" si="259"/>
        <v>1</v>
      </c>
      <c r="L1286" s="189">
        <f t="shared" si="263"/>
        <v>940290.15</v>
      </c>
      <c r="M1286" s="191">
        <f t="shared" si="264"/>
        <v>1.2131353603991277</v>
      </c>
      <c r="N1286" s="191">
        <f t="shared" si="264"/>
        <v>0.18366582910604773</v>
      </c>
      <c r="O1286" s="189">
        <f t="shared" si="265"/>
        <v>0</v>
      </c>
      <c r="P1286" s="191">
        <f t="shared" si="266"/>
        <v>0</v>
      </c>
      <c r="Q1286" s="191">
        <f t="shared" si="266"/>
        <v>0</v>
      </c>
      <c r="R1286" s="189">
        <f t="shared" si="267"/>
        <v>0</v>
      </c>
      <c r="S1286" s="191">
        <f t="shared" si="268"/>
        <v>0</v>
      </c>
      <c r="T1286" s="191">
        <f t="shared" si="268"/>
        <v>0</v>
      </c>
    </row>
    <row r="1287" spans="1:20" ht="12" customHeight="1" x14ac:dyDescent="0.25">
      <c r="A1287" s="170" t="s">
        <v>1893</v>
      </c>
      <c r="B1287" s="177">
        <v>515973</v>
      </c>
      <c r="C1287" s="178">
        <v>320901.08999999997</v>
      </c>
      <c r="D1287" s="179">
        <v>74.303477747613769</v>
      </c>
      <c r="E1287" s="179">
        <v>12.75896881497037</v>
      </c>
      <c r="F1287" s="180"/>
      <c r="G1287" s="166">
        <f t="shared" si="260"/>
        <v>1</v>
      </c>
      <c r="H1287" s="166">
        <f t="shared" si="261"/>
        <v>0</v>
      </c>
      <c r="I1287" s="166">
        <f t="shared" si="262"/>
        <v>0</v>
      </c>
      <c r="J1287" s="166">
        <f t="shared" si="259"/>
        <v>1</v>
      </c>
      <c r="L1287" s="189">
        <f t="shared" si="263"/>
        <v>320901.08999999997</v>
      </c>
      <c r="M1287" s="191">
        <f t="shared" si="264"/>
        <v>0.74303477747613766</v>
      </c>
      <c r="N1287" s="191">
        <f t="shared" si="264"/>
        <v>0.1275896881497037</v>
      </c>
      <c r="O1287" s="189">
        <f t="shared" si="265"/>
        <v>0</v>
      </c>
      <c r="P1287" s="191">
        <f t="shared" si="266"/>
        <v>0</v>
      </c>
      <c r="Q1287" s="191">
        <f t="shared" si="266"/>
        <v>0</v>
      </c>
      <c r="R1287" s="189">
        <f t="shared" si="267"/>
        <v>0</v>
      </c>
      <c r="S1287" s="191">
        <f t="shared" si="268"/>
        <v>0</v>
      </c>
      <c r="T1287" s="191">
        <f t="shared" si="268"/>
        <v>0</v>
      </c>
    </row>
    <row r="1288" spans="1:20" ht="12" customHeight="1" x14ac:dyDescent="0.25">
      <c r="A1288" s="170" t="s">
        <v>1894</v>
      </c>
      <c r="B1288" s="177">
        <v>515981</v>
      </c>
      <c r="C1288" s="178">
        <v>55282.19</v>
      </c>
      <c r="D1288" s="179">
        <v>0</v>
      </c>
      <c r="E1288" s="179">
        <v>0</v>
      </c>
      <c r="F1288" s="180"/>
      <c r="G1288" s="166">
        <f t="shared" si="260"/>
        <v>0</v>
      </c>
      <c r="H1288" s="166">
        <f t="shared" si="261"/>
        <v>0</v>
      </c>
      <c r="I1288" s="166">
        <f t="shared" si="262"/>
        <v>0</v>
      </c>
      <c r="J1288" s="166">
        <f t="shared" si="259"/>
        <v>0</v>
      </c>
      <c r="L1288" s="189">
        <f t="shared" si="263"/>
        <v>0</v>
      </c>
      <c r="M1288" s="191">
        <f t="shared" si="264"/>
        <v>0</v>
      </c>
      <c r="N1288" s="191">
        <f t="shared" si="264"/>
        <v>0</v>
      </c>
      <c r="O1288" s="189">
        <f t="shared" si="265"/>
        <v>0</v>
      </c>
      <c r="P1288" s="191">
        <f t="shared" si="266"/>
        <v>0</v>
      </c>
      <c r="Q1288" s="191">
        <f t="shared" si="266"/>
        <v>0</v>
      </c>
      <c r="R1288" s="189">
        <f t="shared" si="267"/>
        <v>0</v>
      </c>
      <c r="S1288" s="191">
        <f t="shared" si="268"/>
        <v>0</v>
      </c>
      <c r="T1288" s="191">
        <f t="shared" si="268"/>
        <v>0</v>
      </c>
    </row>
    <row r="1289" spans="1:20" ht="12" customHeight="1" x14ac:dyDescent="0.25">
      <c r="A1289" s="170" t="s">
        <v>1895</v>
      </c>
      <c r="B1289" s="177">
        <v>515990</v>
      </c>
      <c r="C1289" s="178">
        <v>34520.410000000003</v>
      </c>
      <c r="D1289" s="179">
        <v>0</v>
      </c>
      <c r="E1289" s="179">
        <v>546.22155414724216</v>
      </c>
      <c r="F1289" s="180"/>
      <c r="G1289" s="166">
        <f t="shared" si="260"/>
        <v>0</v>
      </c>
      <c r="H1289" s="166">
        <f t="shared" si="261"/>
        <v>1</v>
      </c>
      <c r="I1289" s="166">
        <f t="shared" si="262"/>
        <v>0</v>
      </c>
      <c r="J1289" s="166">
        <f t="shared" si="259"/>
        <v>1</v>
      </c>
      <c r="L1289" s="189">
        <f t="shared" si="263"/>
        <v>0</v>
      </c>
      <c r="M1289" s="191">
        <f t="shared" si="264"/>
        <v>0</v>
      </c>
      <c r="N1289" s="191">
        <f t="shared" si="264"/>
        <v>0</v>
      </c>
      <c r="O1289" s="189">
        <f t="shared" si="265"/>
        <v>34520.410000000003</v>
      </c>
      <c r="P1289" s="191">
        <f t="shared" si="266"/>
        <v>0</v>
      </c>
      <c r="Q1289" s="191">
        <f t="shared" si="266"/>
        <v>5.4622155414724212</v>
      </c>
      <c r="R1289" s="189">
        <f t="shared" si="267"/>
        <v>0</v>
      </c>
      <c r="S1289" s="191">
        <f t="shared" si="268"/>
        <v>0</v>
      </c>
      <c r="T1289" s="191">
        <f t="shared" si="268"/>
        <v>0</v>
      </c>
    </row>
    <row r="1290" spans="1:20" ht="12" customHeight="1" x14ac:dyDescent="0.25">
      <c r="A1290" s="170" t="s">
        <v>1896</v>
      </c>
      <c r="B1290" s="177">
        <v>516007</v>
      </c>
      <c r="C1290" s="178">
        <v>43570.33</v>
      </c>
      <c r="D1290" s="179">
        <v>0</v>
      </c>
      <c r="E1290" s="179">
        <v>495.86996472140561</v>
      </c>
      <c r="F1290" s="180"/>
      <c r="G1290" s="166">
        <f t="shared" si="260"/>
        <v>0</v>
      </c>
      <c r="H1290" s="166">
        <f t="shared" si="261"/>
        <v>1</v>
      </c>
      <c r="I1290" s="166">
        <f t="shared" si="262"/>
        <v>0</v>
      </c>
      <c r="J1290" s="166">
        <f t="shared" si="259"/>
        <v>1</v>
      </c>
      <c r="L1290" s="189">
        <f t="shared" si="263"/>
        <v>0</v>
      </c>
      <c r="M1290" s="191">
        <f t="shared" si="264"/>
        <v>0</v>
      </c>
      <c r="N1290" s="191">
        <f t="shared" si="264"/>
        <v>0</v>
      </c>
      <c r="O1290" s="189">
        <f t="shared" si="265"/>
        <v>43570.33</v>
      </c>
      <c r="P1290" s="191">
        <f t="shared" si="266"/>
        <v>0</v>
      </c>
      <c r="Q1290" s="191">
        <f t="shared" si="266"/>
        <v>4.9586996472140559</v>
      </c>
      <c r="R1290" s="189">
        <f t="shared" si="267"/>
        <v>0</v>
      </c>
      <c r="S1290" s="191">
        <f t="shared" si="268"/>
        <v>0</v>
      </c>
      <c r="T1290" s="191">
        <f t="shared" si="268"/>
        <v>0</v>
      </c>
    </row>
    <row r="1291" spans="1:20" ht="12" customHeight="1" x14ac:dyDescent="0.25">
      <c r="A1291" s="170" t="s">
        <v>1897</v>
      </c>
      <c r="B1291" s="177">
        <v>516015</v>
      </c>
      <c r="C1291" s="178">
        <v>86616.1</v>
      </c>
      <c r="D1291" s="179">
        <v>0</v>
      </c>
      <c r="E1291" s="179">
        <v>0</v>
      </c>
      <c r="F1291" s="180"/>
      <c r="G1291" s="166">
        <f t="shared" si="260"/>
        <v>0</v>
      </c>
      <c r="H1291" s="166">
        <f t="shared" si="261"/>
        <v>0</v>
      </c>
      <c r="I1291" s="166">
        <f t="shared" si="262"/>
        <v>0</v>
      </c>
      <c r="J1291" s="166">
        <f t="shared" si="259"/>
        <v>0</v>
      </c>
      <c r="L1291" s="189">
        <f t="shared" si="263"/>
        <v>0</v>
      </c>
      <c r="M1291" s="191">
        <f t="shared" si="264"/>
        <v>0</v>
      </c>
      <c r="N1291" s="191">
        <f t="shared" si="264"/>
        <v>0</v>
      </c>
      <c r="O1291" s="189">
        <f t="shared" si="265"/>
        <v>0</v>
      </c>
      <c r="P1291" s="191">
        <f t="shared" si="266"/>
        <v>0</v>
      </c>
      <c r="Q1291" s="191">
        <f t="shared" si="266"/>
        <v>0</v>
      </c>
      <c r="R1291" s="189">
        <f t="shared" si="267"/>
        <v>0</v>
      </c>
      <c r="S1291" s="191">
        <f t="shared" si="268"/>
        <v>0</v>
      </c>
      <c r="T1291" s="191">
        <f t="shared" si="268"/>
        <v>0</v>
      </c>
    </row>
    <row r="1292" spans="1:20" ht="12" customHeight="1" x14ac:dyDescent="0.25">
      <c r="A1292" s="170" t="s">
        <v>1898</v>
      </c>
      <c r="B1292" s="177">
        <v>516023</v>
      </c>
      <c r="C1292" s="178">
        <v>38389.300000000003</v>
      </c>
      <c r="D1292" s="179">
        <v>0</v>
      </c>
      <c r="E1292" s="179">
        <v>399.11217448611978</v>
      </c>
      <c r="F1292" s="180"/>
      <c r="G1292" s="166">
        <f t="shared" si="260"/>
        <v>0</v>
      </c>
      <c r="H1292" s="166">
        <f t="shared" si="261"/>
        <v>1</v>
      </c>
      <c r="I1292" s="166">
        <f t="shared" si="262"/>
        <v>0</v>
      </c>
      <c r="J1292" s="166">
        <f t="shared" si="259"/>
        <v>1</v>
      </c>
      <c r="L1292" s="189">
        <f t="shared" si="263"/>
        <v>0</v>
      </c>
      <c r="M1292" s="191">
        <f t="shared" si="264"/>
        <v>0</v>
      </c>
      <c r="N1292" s="191">
        <f t="shared" si="264"/>
        <v>0</v>
      </c>
      <c r="O1292" s="189">
        <f t="shared" si="265"/>
        <v>38389.300000000003</v>
      </c>
      <c r="P1292" s="191">
        <f t="shared" si="266"/>
        <v>0</v>
      </c>
      <c r="Q1292" s="191">
        <f t="shared" si="266"/>
        <v>3.9911217448611978</v>
      </c>
      <c r="R1292" s="189">
        <f t="shared" si="267"/>
        <v>0</v>
      </c>
      <c r="S1292" s="191">
        <f t="shared" si="268"/>
        <v>0</v>
      </c>
      <c r="T1292" s="191">
        <f t="shared" si="268"/>
        <v>0</v>
      </c>
    </row>
    <row r="1293" spans="1:20" ht="12" customHeight="1" x14ac:dyDescent="0.25">
      <c r="A1293" s="170" t="s">
        <v>1899</v>
      </c>
      <c r="B1293" s="177">
        <v>516031</v>
      </c>
      <c r="C1293" s="178">
        <v>58596.24</v>
      </c>
      <c r="D1293" s="179">
        <v>14.768865715615883</v>
      </c>
      <c r="E1293" s="179">
        <v>1.584453200410129</v>
      </c>
      <c r="F1293" s="180"/>
      <c r="G1293" s="166">
        <f t="shared" si="260"/>
        <v>0</v>
      </c>
      <c r="H1293" s="166">
        <f t="shared" si="261"/>
        <v>0</v>
      </c>
      <c r="I1293" s="166">
        <f t="shared" si="262"/>
        <v>0</v>
      </c>
      <c r="J1293" s="166">
        <f t="shared" si="259"/>
        <v>0</v>
      </c>
      <c r="L1293" s="189">
        <f t="shared" si="263"/>
        <v>0</v>
      </c>
      <c r="M1293" s="191">
        <f t="shared" si="264"/>
        <v>0</v>
      </c>
      <c r="N1293" s="191">
        <f t="shared" si="264"/>
        <v>0</v>
      </c>
      <c r="O1293" s="189">
        <f t="shared" si="265"/>
        <v>0</v>
      </c>
      <c r="P1293" s="191">
        <f t="shared" si="266"/>
        <v>0</v>
      </c>
      <c r="Q1293" s="191">
        <f t="shared" si="266"/>
        <v>0</v>
      </c>
      <c r="R1293" s="189">
        <f t="shared" si="267"/>
        <v>0</v>
      </c>
      <c r="S1293" s="191">
        <f t="shared" si="268"/>
        <v>0</v>
      </c>
      <c r="T1293" s="191">
        <f t="shared" si="268"/>
        <v>0</v>
      </c>
    </row>
    <row r="1294" spans="1:20" ht="12" customHeight="1" x14ac:dyDescent="0.25">
      <c r="A1294" s="170" t="s">
        <v>1900</v>
      </c>
      <c r="B1294" s="177">
        <v>516040</v>
      </c>
      <c r="C1294" s="178">
        <v>814415.74</v>
      </c>
      <c r="D1294" s="179">
        <v>17.91897219471716</v>
      </c>
      <c r="E1294" s="179">
        <v>4.2612192146482828</v>
      </c>
      <c r="F1294" s="180"/>
      <c r="G1294" s="166">
        <f t="shared" si="260"/>
        <v>0</v>
      </c>
      <c r="H1294" s="166">
        <f t="shared" si="261"/>
        <v>0</v>
      </c>
      <c r="I1294" s="166">
        <f t="shared" si="262"/>
        <v>0</v>
      </c>
      <c r="J1294" s="166">
        <f t="shared" si="259"/>
        <v>0</v>
      </c>
      <c r="L1294" s="189">
        <f t="shared" si="263"/>
        <v>0</v>
      </c>
      <c r="M1294" s="191">
        <f t="shared" si="264"/>
        <v>0</v>
      </c>
      <c r="N1294" s="191">
        <f t="shared" si="264"/>
        <v>0</v>
      </c>
      <c r="O1294" s="189">
        <f t="shared" si="265"/>
        <v>0</v>
      </c>
      <c r="P1294" s="191">
        <f t="shared" si="266"/>
        <v>0</v>
      </c>
      <c r="Q1294" s="191">
        <f t="shared" si="266"/>
        <v>0</v>
      </c>
      <c r="R1294" s="189">
        <f t="shared" si="267"/>
        <v>0</v>
      </c>
      <c r="S1294" s="191">
        <f t="shared" si="268"/>
        <v>0</v>
      </c>
      <c r="T1294" s="191">
        <f t="shared" si="268"/>
        <v>0</v>
      </c>
    </row>
    <row r="1295" spans="1:20" ht="12" customHeight="1" x14ac:dyDescent="0.25">
      <c r="A1295" s="170" t="s">
        <v>1901</v>
      </c>
      <c r="B1295" s="177">
        <v>516058</v>
      </c>
      <c r="C1295" s="178">
        <v>68603.23000000001</v>
      </c>
      <c r="D1295" s="179">
        <v>5.8845625781759825</v>
      </c>
      <c r="E1295" s="179">
        <v>364.16158539474009</v>
      </c>
      <c r="F1295" s="180"/>
      <c r="G1295" s="166">
        <f t="shared" si="260"/>
        <v>0</v>
      </c>
      <c r="H1295" s="166">
        <f t="shared" si="261"/>
        <v>1</v>
      </c>
      <c r="I1295" s="166">
        <f t="shared" si="262"/>
        <v>0</v>
      </c>
      <c r="J1295" s="166">
        <f t="shared" si="259"/>
        <v>1</v>
      </c>
      <c r="L1295" s="189">
        <f t="shared" si="263"/>
        <v>0</v>
      </c>
      <c r="M1295" s="191">
        <f t="shared" si="264"/>
        <v>0</v>
      </c>
      <c r="N1295" s="191">
        <f t="shared" si="264"/>
        <v>0</v>
      </c>
      <c r="O1295" s="189">
        <f t="shared" si="265"/>
        <v>68603.23000000001</v>
      </c>
      <c r="P1295" s="191">
        <f t="shared" si="266"/>
        <v>5.8845625781759822E-2</v>
      </c>
      <c r="Q1295" s="191">
        <f t="shared" si="266"/>
        <v>3.6416158539474011</v>
      </c>
      <c r="R1295" s="189">
        <f t="shared" si="267"/>
        <v>0</v>
      </c>
      <c r="S1295" s="191">
        <f t="shared" si="268"/>
        <v>0</v>
      </c>
      <c r="T1295" s="191">
        <f t="shared" si="268"/>
        <v>0</v>
      </c>
    </row>
    <row r="1296" spans="1:20" ht="12" customHeight="1" x14ac:dyDescent="0.25">
      <c r="A1296" s="170" t="s">
        <v>1902</v>
      </c>
      <c r="B1296" s="177">
        <v>516066</v>
      </c>
      <c r="C1296" s="178">
        <v>35904.44</v>
      </c>
      <c r="D1296" s="179">
        <v>30.256954293118067</v>
      </c>
      <c r="E1296" s="179">
        <v>3.3159687214171831</v>
      </c>
      <c r="F1296" s="180"/>
      <c r="G1296" s="166">
        <f t="shared" si="260"/>
        <v>0</v>
      </c>
      <c r="H1296" s="166">
        <f t="shared" si="261"/>
        <v>0</v>
      </c>
      <c r="I1296" s="166">
        <f t="shared" si="262"/>
        <v>0</v>
      </c>
      <c r="J1296" s="166">
        <f t="shared" si="259"/>
        <v>0</v>
      </c>
      <c r="L1296" s="189">
        <f t="shared" si="263"/>
        <v>0</v>
      </c>
      <c r="M1296" s="191">
        <f t="shared" si="264"/>
        <v>0</v>
      </c>
      <c r="N1296" s="191">
        <f t="shared" si="264"/>
        <v>0</v>
      </c>
      <c r="O1296" s="189">
        <f t="shared" si="265"/>
        <v>0</v>
      </c>
      <c r="P1296" s="191">
        <f t="shared" si="266"/>
        <v>0</v>
      </c>
      <c r="Q1296" s="191">
        <f t="shared" si="266"/>
        <v>0</v>
      </c>
      <c r="R1296" s="189">
        <f t="shared" si="267"/>
        <v>0</v>
      </c>
      <c r="S1296" s="191">
        <f t="shared" si="268"/>
        <v>0</v>
      </c>
      <c r="T1296" s="191">
        <f t="shared" si="268"/>
        <v>0</v>
      </c>
    </row>
    <row r="1297" spans="1:20" ht="12" customHeight="1" x14ac:dyDescent="0.25">
      <c r="A1297" s="170" t="s">
        <v>1903</v>
      </c>
      <c r="B1297" s="177">
        <v>516074</v>
      </c>
      <c r="C1297" s="178">
        <v>182455.94999999998</v>
      </c>
      <c r="D1297" s="179">
        <v>7.5360655544530069</v>
      </c>
      <c r="E1297" s="179">
        <v>37.855679685973527</v>
      </c>
      <c r="F1297" s="180"/>
      <c r="G1297" s="166">
        <f t="shared" si="260"/>
        <v>0</v>
      </c>
      <c r="H1297" s="166">
        <f t="shared" si="261"/>
        <v>1</v>
      </c>
      <c r="I1297" s="166">
        <f t="shared" si="262"/>
        <v>0</v>
      </c>
      <c r="J1297" s="166">
        <f t="shared" si="259"/>
        <v>1</v>
      </c>
      <c r="L1297" s="189">
        <f t="shared" si="263"/>
        <v>0</v>
      </c>
      <c r="M1297" s="191">
        <f t="shared" si="264"/>
        <v>0</v>
      </c>
      <c r="N1297" s="191">
        <f t="shared" si="264"/>
        <v>0</v>
      </c>
      <c r="O1297" s="189">
        <f t="shared" si="265"/>
        <v>182455.94999999998</v>
      </c>
      <c r="P1297" s="191">
        <f t="shared" si="266"/>
        <v>7.5360655544530072E-2</v>
      </c>
      <c r="Q1297" s="191">
        <f t="shared" si="266"/>
        <v>0.37855679685973526</v>
      </c>
      <c r="R1297" s="189">
        <f t="shared" si="267"/>
        <v>0</v>
      </c>
      <c r="S1297" s="191">
        <f t="shared" si="268"/>
        <v>0</v>
      </c>
      <c r="T1297" s="191">
        <f t="shared" si="268"/>
        <v>0</v>
      </c>
    </row>
    <row r="1298" spans="1:20" ht="12" customHeight="1" x14ac:dyDescent="0.25">
      <c r="A1298" s="170" t="s">
        <v>1904</v>
      </c>
      <c r="B1298" s="177">
        <v>516082</v>
      </c>
      <c r="C1298" s="178">
        <v>100090.81</v>
      </c>
      <c r="D1298" s="179">
        <v>14.338299390323646</v>
      </c>
      <c r="E1298" s="179">
        <v>4.4303368111418013</v>
      </c>
      <c r="F1298" s="180"/>
      <c r="G1298" s="166">
        <f t="shared" si="260"/>
        <v>0</v>
      </c>
      <c r="H1298" s="166">
        <f t="shared" si="261"/>
        <v>0</v>
      </c>
      <c r="I1298" s="166">
        <f t="shared" si="262"/>
        <v>0</v>
      </c>
      <c r="J1298" s="166">
        <f t="shared" si="259"/>
        <v>0</v>
      </c>
      <c r="L1298" s="189">
        <f t="shared" si="263"/>
        <v>0</v>
      </c>
      <c r="M1298" s="191">
        <f t="shared" si="264"/>
        <v>0</v>
      </c>
      <c r="N1298" s="191">
        <f t="shared" si="264"/>
        <v>0</v>
      </c>
      <c r="O1298" s="189">
        <f t="shared" si="265"/>
        <v>0</v>
      </c>
      <c r="P1298" s="191">
        <f t="shared" si="266"/>
        <v>0</v>
      </c>
      <c r="Q1298" s="191">
        <f t="shared" si="266"/>
        <v>0</v>
      </c>
      <c r="R1298" s="189">
        <f t="shared" si="267"/>
        <v>0</v>
      </c>
      <c r="S1298" s="191">
        <f t="shared" si="268"/>
        <v>0</v>
      </c>
      <c r="T1298" s="191">
        <f t="shared" si="268"/>
        <v>0</v>
      </c>
    </row>
    <row r="1299" spans="1:20" ht="12" customHeight="1" x14ac:dyDescent="0.25">
      <c r="A1299" s="170" t="s">
        <v>1905</v>
      </c>
      <c r="B1299" s="177">
        <v>516091</v>
      </c>
      <c r="C1299" s="178">
        <v>85048.28</v>
      </c>
      <c r="D1299" s="179">
        <v>0</v>
      </c>
      <c r="E1299" s="179">
        <v>175.42976765667689</v>
      </c>
      <c r="F1299" s="180"/>
      <c r="G1299" s="166">
        <f t="shared" si="260"/>
        <v>0</v>
      </c>
      <c r="H1299" s="166">
        <f t="shared" si="261"/>
        <v>1</v>
      </c>
      <c r="I1299" s="166">
        <f t="shared" si="262"/>
        <v>0</v>
      </c>
      <c r="J1299" s="166">
        <f t="shared" si="259"/>
        <v>1</v>
      </c>
      <c r="L1299" s="189">
        <f t="shared" si="263"/>
        <v>0</v>
      </c>
      <c r="M1299" s="191">
        <f t="shared" si="264"/>
        <v>0</v>
      </c>
      <c r="N1299" s="191">
        <f t="shared" si="264"/>
        <v>0</v>
      </c>
      <c r="O1299" s="189">
        <f t="shared" si="265"/>
        <v>85048.28</v>
      </c>
      <c r="P1299" s="191">
        <f t="shared" si="266"/>
        <v>0</v>
      </c>
      <c r="Q1299" s="191">
        <f t="shared" si="266"/>
        <v>1.7542976765667688</v>
      </c>
      <c r="R1299" s="189">
        <f t="shared" si="267"/>
        <v>0</v>
      </c>
      <c r="S1299" s="191">
        <f t="shared" si="268"/>
        <v>0</v>
      </c>
      <c r="T1299" s="191">
        <f t="shared" si="268"/>
        <v>0</v>
      </c>
    </row>
    <row r="1300" spans="1:20" ht="12" customHeight="1" x14ac:dyDescent="0.25">
      <c r="A1300" s="170" t="s">
        <v>1906</v>
      </c>
      <c r="B1300" s="177">
        <v>516104</v>
      </c>
      <c r="C1300" s="178">
        <v>88025.22</v>
      </c>
      <c r="D1300" s="179">
        <v>0</v>
      </c>
      <c r="E1300" s="179">
        <v>207.93677084817284</v>
      </c>
      <c r="F1300" s="180"/>
      <c r="G1300" s="166">
        <f t="shared" si="260"/>
        <v>0</v>
      </c>
      <c r="H1300" s="166">
        <f t="shared" si="261"/>
        <v>1</v>
      </c>
      <c r="I1300" s="166">
        <f t="shared" si="262"/>
        <v>0</v>
      </c>
      <c r="J1300" s="166">
        <f t="shared" si="259"/>
        <v>1</v>
      </c>
      <c r="L1300" s="189">
        <f t="shared" si="263"/>
        <v>0</v>
      </c>
      <c r="M1300" s="191">
        <f t="shared" si="264"/>
        <v>0</v>
      </c>
      <c r="N1300" s="191">
        <f t="shared" si="264"/>
        <v>0</v>
      </c>
      <c r="O1300" s="189">
        <f t="shared" si="265"/>
        <v>88025.22</v>
      </c>
      <c r="P1300" s="191">
        <f t="shared" si="266"/>
        <v>0</v>
      </c>
      <c r="Q1300" s="191">
        <f t="shared" si="266"/>
        <v>2.0793677084817284</v>
      </c>
      <c r="R1300" s="189">
        <f t="shared" si="267"/>
        <v>0</v>
      </c>
      <c r="S1300" s="191">
        <f t="shared" si="268"/>
        <v>0</v>
      </c>
      <c r="T1300" s="191">
        <f t="shared" si="268"/>
        <v>0</v>
      </c>
    </row>
    <row r="1301" spans="1:20" ht="12" customHeight="1" x14ac:dyDescent="0.25">
      <c r="A1301" s="170" t="s">
        <v>1907</v>
      </c>
      <c r="B1301" s="177">
        <v>516112</v>
      </c>
      <c r="C1301" s="178">
        <v>55730.170000000006</v>
      </c>
      <c r="D1301" s="179">
        <v>0</v>
      </c>
      <c r="E1301" s="179">
        <v>530.19793408130636</v>
      </c>
      <c r="F1301" s="180"/>
      <c r="G1301" s="166">
        <f t="shared" si="260"/>
        <v>0</v>
      </c>
      <c r="H1301" s="166">
        <f t="shared" si="261"/>
        <v>1</v>
      </c>
      <c r="I1301" s="166">
        <f t="shared" si="262"/>
        <v>0</v>
      </c>
      <c r="J1301" s="166">
        <f t="shared" si="259"/>
        <v>1</v>
      </c>
      <c r="L1301" s="189">
        <f t="shared" si="263"/>
        <v>0</v>
      </c>
      <c r="M1301" s="191">
        <f t="shared" si="264"/>
        <v>0</v>
      </c>
      <c r="N1301" s="191">
        <f t="shared" si="264"/>
        <v>0</v>
      </c>
      <c r="O1301" s="189">
        <f t="shared" si="265"/>
        <v>55730.170000000006</v>
      </c>
      <c r="P1301" s="191">
        <f t="shared" si="266"/>
        <v>0</v>
      </c>
      <c r="Q1301" s="191">
        <f t="shared" si="266"/>
        <v>5.3019793408130633</v>
      </c>
      <c r="R1301" s="189">
        <f t="shared" si="267"/>
        <v>0</v>
      </c>
      <c r="S1301" s="191">
        <f t="shared" si="268"/>
        <v>0</v>
      </c>
      <c r="T1301" s="191">
        <f t="shared" si="268"/>
        <v>0</v>
      </c>
    </row>
    <row r="1302" spans="1:20" ht="12" customHeight="1" x14ac:dyDescent="0.25">
      <c r="A1302" s="170" t="s">
        <v>1908</v>
      </c>
      <c r="B1302" s="177">
        <v>516121</v>
      </c>
      <c r="C1302" s="178">
        <v>164846.14000000001</v>
      </c>
      <c r="D1302" s="179">
        <v>0</v>
      </c>
      <c r="E1302" s="179">
        <v>0</v>
      </c>
      <c r="F1302" s="180"/>
      <c r="G1302" s="166">
        <f t="shared" si="260"/>
        <v>0</v>
      </c>
      <c r="H1302" s="166">
        <f t="shared" si="261"/>
        <v>0</v>
      </c>
      <c r="I1302" s="166">
        <f t="shared" si="262"/>
        <v>0</v>
      </c>
      <c r="J1302" s="166">
        <f t="shared" si="259"/>
        <v>0</v>
      </c>
      <c r="L1302" s="189">
        <f t="shared" si="263"/>
        <v>0</v>
      </c>
      <c r="M1302" s="191">
        <f t="shared" si="264"/>
        <v>0</v>
      </c>
      <c r="N1302" s="191">
        <f t="shared" si="264"/>
        <v>0</v>
      </c>
      <c r="O1302" s="189">
        <f t="shared" si="265"/>
        <v>0</v>
      </c>
      <c r="P1302" s="191">
        <f t="shared" si="266"/>
        <v>0</v>
      </c>
      <c r="Q1302" s="191">
        <f t="shared" si="266"/>
        <v>0</v>
      </c>
      <c r="R1302" s="189">
        <f t="shared" si="267"/>
        <v>0</v>
      </c>
      <c r="S1302" s="191">
        <f t="shared" si="268"/>
        <v>0</v>
      </c>
      <c r="T1302" s="191">
        <f t="shared" si="268"/>
        <v>0</v>
      </c>
    </row>
    <row r="1303" spans="1:20" ht="12" customHeight="1" x14ac:dyDescent="0.25">
      <c r="A1303" s="170" t="s">
        <v>1909</v>
      </c>
      <c r="B1303" s="177">
        <v>516139</v>
      </c>
      <c r="C1303" s="178">
        <v>104236.28</v>
      </c>
      <c r="D1303" s="179">
        <v>56.840075259784797</v>
      </c>
      <c r="E1303" s="179">
        <v>168.03592760601202</v>
      </c>
      <c r="F1303" s="180"/>
      <c r="G1303" s="166">
        <f t="shared" si="260"/>
        <v>0</v>
      </c>
      <c r="H1303" s="166">
        <f t="shared" si="261"/>
        <v>1</v>
      </c>
      <c r="I1303" s="166">
        <f t="shared" si="262"/>
        <v>0</v>
      </c>
      <c r="J1303" s="166">
        <f t="shared" si="259"/>
        <v>1</v>
      </c>
      <c r="L1303" s="189">
        <f t="shared" si="263"/>
        <v>0</v>
      </c>
      <c r="M1303" s="191">
        <f t="shared" si="264"/>
        <v>0</v>
      </c>
      <c r="N1303" s="191">
        <f t="shared" si="264"/>
        <v>0</v>
      </c>
      <c r="O1303" s="189">
        <f t="shared" si="265"/>
        <v>104236.28</v>
      </c>
      <c r="P1303" s="191">
        <f t="shared" si="266"/>
        <v>0.56840075259784795</v>
      </c>
      <c r="Q1303" s="191">
        <f t="shared" si="266"/>
        <v>1.6803592760601203</v>
      </c>
      <c r="R1303" s="189">
        <f t="shared" si="267"/>
        <v>0</v>
      </c>
      <c r="S1303" s="191">
        <f t="shared" si="268"/>
        <v>0</v>
      </c>
      <c r="T1303" s="191">
        <f t="shared" si="268"/>
        <v>0</v>
      </c>
    </row>
    <row r="1304" spans="1:20" ht="12" customHeight="1" x14ac:dyDescent="0.25">
      <c r="A1304" s="170" t="s">
        <v>1910</v>
      </c>
      <c r="B1304" s="177">
        <v>516147</v>
      </c>
      <c r="C1304" s="178">
        <v>83718.820000000007</v>
      </c>
      <c r="D1304" s="179">
        <v>14.609881027945686</v>
      </c>
      <c r="E1304" s="179">
        <v>272.47549595180629</v>
      </c>
      <c r="F1304" s="180"/>
      <c r="G1304" s="166">
        <f t="shared" si="260"/>
        <v>0</v>
      </c>
      <c r="H1304" s="166">
        <f t="shared" si="261"/>
        <v>1</v>
      </c>
      <c r="I1304" s="166">
        <f t="shared" si="262"/>
        <v>0</v>
      </c>
      <c r="J1304" s="166">
        <f t="shared" si="259"/>
        <v>1</v>
      </c>
      <c r="L1304" s="189">
        <f t="shared" si="263"/>
        <v>0</v>
      </c>
      <c r="M1304" s="191">
        <f t="shared" si="264"/>
        <v>0</v>
      </c>
      <c r="N1304" s="191">
        <f t="shared" si="264"/>
        <v>0</v>
      </c>
      <c r="O1304" s="189">
        <f t="shared" si="265"/>
        <v>83718.820000000007</v>
      </c>
      <c r="P1304" s="191">
        <f t="shared" si="266"/>
        <v>0.14609881027945687</v>
      </c>
      <c r="Q1304" s="191">
        <f t="shared" si="266"/>
        <v>2.7247549595180631</v>
      </c>
      <c r="R1304" s="189">
        <f t="shared" si="267"/>
        <v>0</v>
      </c>
      <c r="S1304" s="191">
        <f t="shared" si="268"/>
        <v>0</v>
      </c>
      <c r="T1304" s="191">
        <f t="shared" si="268"/>
        <v>0</v>
      </c>
    </row>
    <row r="1305" spans="1:20" ht="12" customHeight="1" x14ac:dyDescent="0.25">
      <c r="A1305" s="170" t="s">
        <v>1911</v>
      </c>
      <c r="B1305" s="177">
        <v>516155</v>
      </c>
      <c r="C1305" s="178">
        <v>161307.65</v>
      </c>
      <c r="D1305" s="179">
        <v>47.453409680198043</v>
      </c>
      <c r="E1305" s="179">
        <v>8.2344327748869954</v>
      </c>
      <c r="F1305" s="180"/>
      <c r="G1305" s="166">
        <f t="shared" si="260"/>
        <v>0</v>
      </c>
      <c r="H1305" s="166">
        <f t="shared" si="261"/>
        <v>0</v>
      </c>
      <c r="I1305" s="166">
        <f t="shared" si="262"/>
        <v>0</v>
      </c>
      <c r="J1305" s="166">
        <f t="shared" si="259"/>
        <v>0</v>
      </c>
      <c r="L1305" s="189">
        <f t="shared" si="263"/>
        <v>0</v>
      </c>
      <c r="M1305" s="191">
        <f t="shared" si="264"/>
        <v>0</v>
      </c>
      <c r="N1305" s="191">
        <f t="shared" si="264"/>
        <v>0</v>
      </c>
      <c r="O1305" s="189">
        <f t="shared" si="265"/>
        <v>0</v>
      </c>
      <c r="P1305" s="191">
        <f t="shared" si="266"/>
        <v>0</v>
      </c>
      <c r="Q1305" s="191">
        <f t="shared" si="266"/>
        <v>0</v>
      </c>
      <c r="R1305" s="189">
        <f t="shared" si="267"/>
        <v>0</v>
      </c>
      <c r="S1305" s="191">
        <f t="shared" si="268"/>
        <v>0</v>
      </c>
      <c r="T1305" s="191">
        <f t="shared" si="268"/>
        <v>0</v>
      </c>
    </row>
    <row r="1306" spans="1:20" ht="12" customHeight="1" x14ac:dyDescent="0.25">
      <c r="A1306" s="170" t="s">
        <v>1912</v>
      </c>
      <c r="B1306" s="177">
        <v>516163</v>
      </c>
      <c r="C1306" s="178">
        <v>40399.39</v>
      </c>
      <c r="D1306" s="179">
        <v>0</v>
      </c>
      <c r="E1306" s="179">
        <v>0</v>
      </c>
      <c r="F1306" s="180"/>
      <c r="G1306" s="166">
        <f t="shared" si="260"/>
        <v>0</v>
      </c>
      <c r="H1306" s="166">
        <f t="shared" si="261"/>
        <v>0</v>
      </c>
      <c r="I1306" s="166">
        <f t="shared" si="262"/>
        <v>0</v>
      </c>
      <c r="J1306" s="166">
        <f t="shared" si="259"/>
        <v>0</v>
      </c>
      <c r="L1306" s="189">
        <f t="shared" si="263"/>
        <v>0</v>
      </c>
      <c r="M1306" s="191">
        <f t="shared" si="264"/>
        <v>0</v>
      </c>
      <c r="N1306" s="191">
        <f t="shared" si="264"/>
        <v>0</v>
      </c>
      <c r="O1306" s="189">
        <f t="shared" si="265"/>
        <v>0</v>
      </c>
      <c r="P1306" s="191">
        <f t="shared" si="266"/>
        <v>0</v>
      </c>
      <c r="Q1306" s="191">
        <f t="shared" si="266"/>
        <v>0</v>
      </c>
      <c r="R1306" s="189">
        <f t="shared" si="267"/>
        <v>0</v>
      </c>
      <c r="S1306" s="191">
        <f t="shared" si="268"/>
        <v>0</v>
      </c>
      <c r="T1306" s="191">
        <f t="shared" si="268"/>
        <v>0</v>
      </c>
    </row>
    <row r="1307" spans="1:20" ht="12" customHeight="1" x14ac:dyDescent="0.25">
      <c r="A1307" s="170" t="s">
        <v>1913</v>
      </c>
      <c r="B1307" s="177">
        <v>516171</v>
      </c>
      <c r="C1307" s="178">
        <v>45399.409999999996</v>
      </c>
      <c r="D1307" s="179">
        <v>7.4551849902895224</v>
      </c>
      <c r="E1307" s="179">
        <v>1.9145843525279296</v>
      </c>
      <c r="F1307" s="180"/>
      <c r="G1307" s="166">
        <f t="shared" si="260"/>
        <v>0</v>
      </c>
      <c r="H1307" s="166">
        <f t="shared" si="261"/>
        <v>0</v>
      </c>
      <c r="I1307" s="166">
        <f t="shared" si="262"/>
        <v>0</v>
      </c>
      <c r="J1307" s="166">
        <f t="shared" si="259"/>
        <v>0</v>
      </c>
      <c r="L1307" s="189">
        <f t="shared" si="263"/>
        <v>0</v>
      </c>
      <c r="M1307" s="191">
        <f t="shared" si="264"/>
        <v>0</v>
      </c>
      <c r="N1307" s="191">
        <f t="shared" si="264"/>
        <v>0</v>
      </c>
      <c r="O1307" s="189">
        <f t="shared" si="265"/>
        <v>0</v>
      </c>
      <c r="P1307" s="191">
        <f t="shared" si="266"/>
        <v>0</v>
      </c>
      <c r="Q1307" s="191">
        <f t="shared" si="266"/>
        <v>0</v>
      </c>
      <c r="R1307" s="189">
        <f t="shared" si="267"/>
        <v>0</v>
      </c>
      <c r="S1307" s="191">
        <f t="shared" si="268"/>
        <v>0</v>
      </c>
      <c r="T1307" s="191">
        <f t="shared" si="268"/>
        <v>0</v>
      </c>
    </row>
    <row r="1308" spans="1:20" ht="12" customHeight="1" x14ac:dyDescent="0.25">
      <c r="A1308" s="170" t="s">
        <v>1914</v>
      </c>
      <c r="B1308" s="177">
        <v>516198</v>
      </c>
      <c r="C1308" s="178">
        <v>90372.63</v>
      </c>
      <c r="D1308" s="179">
        <v>0</v>
      </c>
      <c r="E1308" s="179">
        <v>11.50516478274451</v>
      </c>
      <c r="F1308" s="180"/>
      <c r="G1308" s="166">
        <f t="shared" si="260"/>
        <v>0</v>
      </c>
      <c r="H1308" s="166">
        <f t="shared" si="261"/>
        <v>0</v>
      </c>
      <c r="I1308" s="166">
        <f t="shared" si="262"/>
        <v>0</v>
      </c>
      <c r="J1308" s="166">
        <f t="shared" si="259"/>
        <v>0</v>
      </c>
      <c r="L1308" s="189">
        <f t="shared" si="263"/>
        <v>0</v>
      </c>
      <c r="M1308" s="191">
        <f t="shared" si="264"/>
        <v>0</v>
      </c>
      <c r="N1308" s="191">
        <f t="shared" si="264"/>
        <v>0</v>
      </c>
      <c r="O1308" s="189">
        <f t="shared" si="265"/>
        <v>0</v>
      </c>
      <c r="P1308" s="191">
        <f t="shared" si="266"/>
        <v>0</v>
      </c>
      <c r="Q1308" s="191">
        <f t="shared" si="266"/>
        <v>0</v>
      </c>
      <c r="R1308" s="189">
        <f t="shared" si="267"/>
        <v>0</v>
      </c>
      <c r="S1308" s="191">
        <f t="shared" si="268"/>
        <v>0</v>
      </c>
      <c r="T1308" s="191">
        <f t="shared" si="268"/>
        <v>0</v>
      </c>
    </row>
    <row r="1309" spans="1:20" ht="12" customHeight="1" x14ac:dyDescent="0.25">
      <c r="A1309" s="170" t="s">
        <v>1915</v>
      </c>
      <c r="B1309" s="177">
        <v>516210</v>
      </c>
      <c r="C1309" s="178">
        <v>1125573.6200000001</v>
      </c>
      <c r="D1309" s="179">
        <v>5.5201613555939568</v>
      </c>
      <c r="E1309" s="179">
        <v>5.9068388614153911</v>
      </c>
      <c r="F1309" s="180"/>
      <c r="G1309" s="166">
        <f t="shared" si="260"/>
        <v>0</v>
      </c>
      <c r="H1309" s="166">
        <f t="shared" si="261"/>
        <v>0</v>
      </c>
      <c r="I1309" s="166">
        <f t="shared" si="262"/>
        <v>0</v>
      </c>
      <c r="J1309" s="166">
        <f t="shared" si="259"/>
        <v>0</v>
      </c>
      <c r="L1309" s="189">
        <f t="shared" si="263"/>
        <v>0</v>
      </c>
      <c r="M1309" s="191">
        <f t="shared" si="264"/>
        <v>0</v>
      </c>
      <c r="N1309" s="191">
        <f t="shared" si="264"/>
        <v>0</v>
      </c>
      <c r="O1309" s="189">
        <f t="shared" si="265"/>
        <v>0</v>
      </c>
      <c r="P1309" s="191">
        <f t="shared" si="266"/>
        <v>0</v>
      </c>
      <c r="Q1309" s="191">
        <f t="shared" si="266"/>
        <v>0</v>
      </c>
      <c r="R1309" s="189">
        <f t="shared" si="267"/>
        <v>0</v>
      </c>
      <c r="S1309" s="191">
        <f t="shared" si="268"/>
        <v>0</v>
      </c>
      <c r="T1309" s="191">
        <f t="shared" si="268"/>
        <v>0</v>
      </c>
    </row>
    <row r="1310" spans="1:20" ht="12" customHeight="1" x14ac:dyDescent="0.25">
      <c r="A1310" s="170" t="s">
        <v>1916</v>
      </c>
      <c r="B1310" s="177">
        <v>516228</v>
      </c>
      <c r="C1310" s="178">
        <v>193628.35</v>
      </c>
      <c r="D1310" s="179">
        <v>50.691419928951518</v>
      </c>
      <c r="E1310" s="179">
        <v>1.8238444938460714</v>
      </c>
      <c r="F1310" s="180"/>
      <c r="G1310" s="166">
        <f t="shared" si="260"/>
        <v>0</v>
      </c>
      <c r="H1310" s="166">
        <f t="shared" si="261"/>
        <v>0</v>
      </c>
      <c r="I1310" s="166">
        <f t="shared" si="262"/>
        <v>0</v>
      </c>
      <c r="J1310" s="166">
        <f t="shared" si="259"/>
        <v>0</v>
      </c>
      <c r="L1310" s="189">
        <f t="shared" si="263"/>
        <v>0</v>
      </c>
      <c r="M1310" s="191">
        <f t="shared" si="264"/>
        <v>0</v>
      </c>
      <c r="N1310" s="191">
        <f t="shared" si="264"/>
        <v>0</v>
      </c>
      <c r="O1310" s="189">
        <f t="shared" si="265"/>
        <v>0</v>
      </c>
      <c r="P1310" s="191">
        <f t="shared" si="266"/>
        <v>0</v>
      </c>
      <c r="Q1310" s="191">
        <f t="shared" si="266"/>
        <v>0</v>
      </c>
      <c r="R1310" s="189">
        <f t="shared" si="267"/>
        <v>0</v>
      </c>
      <c r="S1310" s="191">
        <f t="shared" si="268"/>
        <v>0</v>
      </c>
      <c r="T1310" s="191">
        <f t="shared" si="268"/>
        <v>0</v>
      </c>
    </row>
    <row r="1311" spans="1:20" ht="12" customHeight="1" x14ac:dyDescent="0.25">
      <c r="A1311" s="170" t="s">
        <v>1917</v>
      </c>
      <c r="B1311" s="177">
        <v>516236</v>
      </c>
      <c r="C1311" s="178">
        <v>695176.53</v>
      </c>
      <c r="D1311" s="179">
        <v>83.535390643869988</v>
      </c>
      <c r="E1311" s="179">
        <v>35.606665259542055</v>
      </c>
      <c r="F1311" s="180"/>
      <c r="G1311" s="166">
        <f t="shared" si="260"/>
        <v>1</v>
      </c>
      <c r="H1311" s="166">
        <f t="shared" si="261"/>
        <v>1</v>
      </c>
      <c r="I1311" s="166">
        <f t="shared" si="262"/>
        <v>1</v>
      </c>
      <c r="J1311" s="166">
        <f t="shared" si="259"/>
        <v>1</v>
      </c>
      <c r="L1311" s="189">
        <f t="shared" si="263"/>
        <v>695176.53</v>
      </c>
      <c r="M1311" s="191">
        <f t="shared" si="264"/>
        <v>0.83535390643869989</v>
      </c>
      <c r="N1311" s="191">
        <f t="shared" si="264"/>
        <v>0.35606665259542053</v>
      </c>
      <c r="O1311" s="189">
        <f t="shared" si="265"/>
        <v>695176.53</v>
      </c>
      <c r="P1311" s="191">
        <f t="shared" si="266"/>
        <v>0.83535390643869989</v>
      </c>
      <c r="Q1311" s="191">
        <f t="shared" si="266"/>
        <v>0.35606665259542053</v>
      </c>
      <c r="R1311" s="189">
        <f t="shared" si="267"/>
        <v>695176.53</v>
      </c>
      <c r="S1311" s="191">
        <f t="shared" si="268"/>
        <v>0.83535390643869989</v>
      </c>
      <c r="T1311" s="191">
        <f t="shared" si="268"/>
        <v>0.35606665259542053</v>
      </c>
    </row>
    <row r="1312" spans="1:20" ht="12" customHeight="1" x14ac:dyDescent="0.25">
      <c r="A1312" s="170" t="s">
        <v>1918</v>
      </c>
      <c r="B1312" s="177">
        <v>516244</v>
      </c>
      <c r="C1312" s="178">
        <v>100778.19</v>
      </c>
      <c r="D1312" s="179">
        <v>0</v>
      </c>
      <c r="E1312" s="179">
        <v>173.0743328492008</v>
      </c>
      <c r="F1312" s="180"/>
      <c r="G1312" s="166">
        <f t="shared" si="260"/>
        <v>0</v>
      </c>
      <c r="H1312" s="166">
        <f t="shared" si="261"/>
        <v>1</v>
      </c>
      <c r="I1312" s="166">
        <f t="shared" si="262"/>
        <v>0</v>
      </c>
      <c r="J1312" s="166">
        <f t="shared" si="259"/>
        <v>1</v>
      </c>
      <c r="L1312" s="189">
        <f t="shared" si="263"/>
        <v>0</v>
      </c>
      <c r="M1312" s="191">
        <f t="shared" si="264"/>
        <v>0</v>
      </c>
      <c r="N1312" s="191">
        <f t="shared" si="264"/>
        <v>0</v>
      </c>
      <c r="O1312" s="189">
        <f t="shared" si="265"/>
        <v>100778.19</v>
      </c>
      <c r="P1312" s="191">
        <f t="shared" si="266"/>
        <v>0</v>
      </c>
      <c r="Q1312" s="191">
        <f t="shared" si="266"/>
        <v>1.730743328492008</v>
      </c>
      <c r="R1312" s="189">
        <f t="shared" si="267"/>
        <v>0</v>
      </c>
      <c r="S1312" s="191">
        <f t="shared" si="268"/>
        <v>0</v>
      </c>
      <c r="T1312" s="191">
        <f t="shared" si="268"/>
        <v>0</v>
      </c>
    </row>
    <row r="1313" spans="1:20" ht="12" customHeight="1" x14ac:dyDescent="0.25">
      <c r="A1313" s="170" t="s">
        <v>1919</v>
      </c>
      <c r="B1313" s="177">
        <v>516252</v>
      </c>
      <c r="C1313" s="178">
        <v>157054.07999999999</v>
      </c>
      <c r="D1313" s="179">
        <v>0</v>
      </c>
      <c r="E1313" s="179">
        <v>0</v>
      </c>
      <c r="F1313" s="180"/>
      <c r="G1313" s="166">
        <f t="shared" si="260"/>
        <v>0</v>
      </c>
      <c r="H1313" s="166">
        <f t="shared" si="261"/>
        <v>0</v>
      </c>
      <c r="I1313" s="166">
        <f t="shared" si="262"/>
        <v>0</v>
      </c>
      <c r="J1313" s="166">
        <f t="shared" si="259"/>
        <v>0</v>
      </c>
      <c r="L1313" s="189">
        <f t="shared" si="263"/>
        <v>0</v>
      </c>
      <c r="M1313" s="191">
        <f t="shared" si="264"/>
        <v>0</v>
      </c>
      <c r="N1313" s="191">
        <f t="shared" si="264"/>
        <v>0</v>
      </c>
      <c r="O1313" s="189">
        <f t="shared" si="265"/>
        <v>0</v>
      </c>
      <c r="P1313" s="191">
        <f t="shared" si="266"/>
        <v>0</v>
      </c>
      <c r="Q1313" s="191">
        <f t="shared" si="266"/>
        <v>0</v>
      </c>
      <c r="R1313" s="189">
        <f t="shared" si="267"/>
        <v>0</v>
      </c>
      <c r="S1313" s="191">
        <f t="shared" si="268"/>
        <v>0</v>
      </c>
      <c r="T1313" s="191">
        <f t="shared" si="268"/>
        <v>0</v>
      </c>
    </row>
    <row r="1314" spans="1:20" ht="12" customHeight="1" x14ac:dyDescent="0.25">
      <c r="A1314" s="170" t="s">
        <v>1920</v>
      </c>
      <c r="B1314" s="177">
        <v>516261</v>
      </c>
      <c r="C1314" s="178">
        <v>178338.94</v>
      </c>
      <c r="D1314" s="179">
        <v>4.4236384942065925</v>
      </c>
      <c r="E1314" s="179">
        <v>86.23713923610849</v>
      </c>
      <c r="F1314" s="180"/>
      <c r="G1314" s="166">
        <f t="shared" si="260"/>
        <v>0</v>
      </c>
      <c r="H1314" s="166">
        <f t="shared" si="261"/>
        <v>1</v>
      </c>
      <c r="I1314" s="166">
        <f t="shared" si="262"/>
        <v>0</v>
      </c>
      <c r="J1314" s="166">
        <f t="shared" si="259"/>
        <v>1</v>
      </c>
      <c r="L1314" s="189">
        <f t="shared" si="263"/>
        <v>0</v>
      </c>
      <c r="M1314" s="191">
        <f t="shared" si="264"/>
        <v>0</v>
      </c>
      <c r="N1314" s="191">
        <f t="shared" si="264"/>
        <v>0</v>
      </c>
      <c r="O1314" s="189">
        <f t="shared" si="265"/>
        <v>178338.94</v>
      </c>
      <c r="P1314" s="191">
        <f t="shared" si="266"/>
        <v>4.4236384942065922E-2</v>
      </c>
      <c r="Q1314" s="191">
        <f t="shared" si="266"/>
        <v>0.86237139236108495</v>
      </c>
      <c r="R1314" s="189">
        <f t="shared" si="267"/>
        <v>0</v>
      </c>
      <c r="S1314" s="191">
        <f t="shared" si="268"/>
        <v>0</v>
      </c>
      <c r="T1314" s="191">
        <f t="shared" si="268"/>
        <v>0</v>
      </c>
    </row>
    <row r="1315" spans="1:20" ht="12" customHeight="1" x14ac:dyDescent="0.25">
      <c r="A1315" s="170" t="s">
        <v>1921</v>
      </c>
      <c r="B1315" s="177">
        <v>516279</v>
      </c>
      <c r="C1315" s="178">
        <v>405571.93</v>
      </c>
      <c r="D1315" s="179">
        <v>34.806107020276272</v>
      </c>
      <c r="E1315" s="179">
        <v>71.210670324250515</v>
      </c>
      <c r="F1315" s="180"/>
      <c r="G1315" s="166">
        <f t="shared" si="260"/>
        <v>0</v>
      </c>
      <c r="H1315" s="166">
        <f t="shared" si="261"/>
        <v>1</v>
      </c>
      <c r="I1315" s="166">
        <f t="shared" si="262"/>
        <v>0</v>
      </c>
      <c r="J1315" s="166">
        <f t="shared" si="259"/>
        <v>1</v>
      </c>
      <c r="L1315" s="189">
        <f t="shared" si="263"/>
        <v>0</v>
      </c>
      <c r="M1315" s="191">
        <f t="shared" si="264"/>
        <v>0</v>
      </c>
      <c r="N1315" s="191">
        <f t="shared" si="264"/>
        <v>0</v>
      </c>
      <c r="O1315" s="189">
        <f t="shared" si="265"/>
        <v>405571.93</v>
      </c>
      <c r="P1315" s="191">
        <f t="shared" si="266"/>
        <v>0.34806107020276272</v>
      </c>
      <c r="Q1315" s="191">
        <f t="shared" si="266"/>
        <v>0.71210670324250513</v>
      </c>
      <c r="R1315" s="189">
        <f t="shared" si="267"/>
        <v>0</v>
      </c>
      <c r="S1315" s="191">
        <f t="shared" si="268"/>
        <v>0</v>
      </c>
      <c r="T1315" s="191">
        <f t="shared" si="268"/>
        <v>0</v>
      </c>
    </row>
    <row r="1316" spans="1:20" ht="12" customHeight="1" x14ac:dyDescent="0.25">
      <c r="A1316" s="170" t="s">
        <v>1922</v>
      </c>
      <c r="B1316" s="177">
        <v>516287</v>
      </c>
      <c r="C1316" s="178">
        <v>69225.77</v>
      </c>
      <c r="D1316" s="179">
        <v>275.90957818165111</v>
      </c>
      <c r="E1316" s="179">
        <v>2.4512258946343248</v>
      </c>
      <c r="F1316" s="180"/>
      <c r="G1316" s="166">
        <f t="shared" si="260"/>
        <v>1</v>
      </c>
      <c r="H1316" s="166">
        <f t="shared" si="261"/>
        <v>0</v>
      </c>
      <c r="I1316" s="166">
        <f t="shared" si="262"/>
        <v>0</v>
      </c>
      <c r="J1316" s="166">
        <f t="shared" si="259"/>
        <v>1</v>
      </c>
      <c r="L1316" s="189">
        <f t="shared" si="263"/>
        <v>69225.77</v>
      </c>
      <c r="M1316" s="191">
        <f t="shared" si="264"/>
        <v>2.7590957818165109</v>
      </c>
      <c r="N1316" s="191">
        <f t="shared" si="264"/>
        <v>2.4512258946343249E-2</v>
      </c>
      <c r="O1316" s="189">
        <f t="shared" si="265"/>
        <v>0</v>
      </c>
      <c r="P1316" s="191">
        <f t="shared" si="266"/>
        <v>0</v>
      </c>
      <c r="Q1316" s="191">
        <f t="shared" si="266"/>
        <v>0</v>
      </c>
      <c r="R1316" s="189">
        <f t="shared" si="267"/>
        <v>0</v>
      </c>
      <c r="S1316" s="191">
        <f t="shared" si="268"/>
        <v>0</v>
      </c>
      <c r="T1316" s="191">
        <f t="shared" si="268"/>
        <v>0</v>
      </c>
    </row>
    <row r="1317" spans="1:20" ht="12" customHeight="1" x14ac:dyDescent="0.25">
      <c r="A1317" s="170" t="s">
        <v>1923</v>
      </c>
      <c r="B1317" s="177">
        <v>516295</v>
      </c>
      <c r="C1317" s="178">
        <v>273873.95</v>
      </c>
      <c r="D1317" s="179">
        <v>0</v>
      </c>
      <c r="E1317" s="179">
        <v>0</v>
      </c>
      <c r="F1317" s="180"/>
      <c r="G1317" s="166">
        <f t="shared" si="260"/>
        <v>0</v>
      </c>
      <c r="H1317" s="166">
        <f t="shared" si="261"/>
        <v>0</v>
      </c>
      <c r="I1317" s="166">
        <f t="shared" si="262"/>
        <v>0</v>
      </c>
      <c r="J1317" s="166">
        <f t="shared" si="259"/>
        <v>0</v>
      </c>
      <c r="L1317" s="189">
        <f t="shared" si="263"/>
        <v>0</v>
      </c>
      <c r="M1317" s="191">
        <f t="shared" si="264"/>
        <v>0</v>
      </c>
      <c r="N1317" s="191">
        <f t="shared" si="264"/>
        <v>0</v>
      </c>
      <c r="O1317" s="189">
        <f t="shared" si="265"/>
        <v>0</v>
      </c>
      <c r="P1317" s="191">
        <f t="shared" si="266"/>
        <v>0</v>
      </c>
      <c r="Q1317" s="191">
        <f t="shared" si="266"/>
        <v>0</v>
      </c>
      <c r="R1317" s="189">
        <f t="shared" si="267"/>
        <v>0</v>
      </c>
      <c r="S1317" s="191">
        <f t="shared" si="268"/>
        <v>0</v>
      </c>
      <c r="T1317" s="191">
        <f t="shared" si="268"/>
        <v>0</v>
      </c>
    </row>
    <row r="1318" spans="1:20" ht="12" customHeight="1" x14ac:dyDescent="0.25">
      <c r="A1318" s="170" t="s">
        <v>1924</v>
      </c>
      <c r="B1318" s="177">
        <v>516309</v>
      </c>
      <c r="C1318" s="178">
        <v>18102.419999999998</v>
      </c>
      <c r="D1318" s="179">
        <v>0</v>
      </c>
      <c r="E1318" s="179">
        <v>0</v>
      </c>
      <c r="F1318" s="180"/>
      <c r="G1318" s="166">
        <f t="shared" si="260"/>
        <v>0</v>
      </c>
      <c r="H1318" s="166">
        <f t="shared" si="261"/>
        <v>0</v>
      </c>
      <c r="I1318" s="166">
        <f t="shared" si="262"/>
        <v>0</v>
      </c>
      <c r="J1318" s="166">
        <f t="shared" si="259"/>
        <v>0</v>
      </c>
      <c r="L1318" s="189">
        <f t="shared" si="263"/>
        <v>0</v>
      </c>
      <c r="M1318" s="191">
        <f t="shared" si="264"/>
        <v>0</v>
      </c>
      <c r="N1318" s="191">
        <f t="shared" si="264"/>
        <v>0</v>
      </c>
      <c r="O1318" s="189">
        <f t="shared" si="265"/>
        <v>0</v>
      </c>
      <c r="P1318" s="191">
        <f t="shared" si="266"/>
        <v>0</v>
      </c>
      <c r="Q1318" s="191">
        <f t="shared" si="266"/>
        <v>0</v>
      </c>
      <c r="R1318" s="189">
        <f t="shared" si="267"/>
        <v>0</v>
      </c>
      <c r="S1318" s="191">
        <f t="shared" si="268"/>
        <v>0</v>
      </c>
      <c r="T1318" s="191">
        <f t="shared" si="268"/>
        <v>0</v>
      </c>
    </row>
    <row r="1319" spans="1:20" ht="12" customHeight="1" x14ac:dyDescent="0.25">
      <c r="A1319" s="170" t="s">
        <v>1925</v>
      </c>
      <c r="B1319" s="177">
        <v>516317</v>
      </c>
      <c r="C1319" s="178">
        <v>204734.92</v>
      </c>
      <c r="D1319" s="179">
        <v>110.07166730521594</v>
      </c>
      <c r="E1319" s="179">
        <v>3.9318793296229093</v>
      </c>
      <c r="F1319" s="180"/>
      <c r="G1319" s="166">
        <f t="shared" si="260"/>
        <v>1</v>
      </c>
      <c r="H1319" s="166">
        <f t="shared" si="261"/>
        <v>0</v>
      </c>
      <c r="I1319" s="166">
        <f t="shared" si="262"/>
        <v>0</v>
      </c>
      <c r="J1319" s="166">
        <f t="shared" si="259"/>
        <v>1</v>
      </c>
      <c r="L1319" s="189">
        <f t="shared" si="263"/>
        <v>204734.92</v>
      </c>
      <c r="M1319" s="191">
        <f t="shared" si="264"/>
        <v>1.1007166730521594</v>
      </c>
      <c r="N1319" s="191">
        <f t="shared" si="264"/>
        <v>3.9318793296229095E-2</v>
      </c>
      <c r="O1319" s="189">
        <f t="shared" si="265"/>
        <v>0</v>
      </c>
      <c r="P1319" s="191">
        <f t="shared" si="266"/>
        <v>0</v>
      </c>
      <c r="Q1319" s="191">
        <f t="shared" si="266"/>
        <v>0</v>
      </c>
      <c r="R1319" s="189">
        <f t="shared" si="267"/>
        <v>0</v>
      </c>
      <c r="S1319" s="191">
        <f t="shared" si="268"/>
        <v>0</v>
      </c>
      <c r="T1319" s="191">
        <f t="shared" si="268"/>
        <v>0</v>
      </c>
    </row>
    <row r="1320" spans="1:20" ht="12" customHeight="1" x14ac:dyDescent="0.25">
      <c r="A1320" s="170" t="s">
        <v>1926</v>
      </c>
      <c r="B1320" s="177">
        <v>516333</v>
      </c>
      <c r="C1320" s="178">
        <v>140317.48000000001</v>
      </c>
      <c r="D1320" s="179">
        <v>0</v>
      </c>
      <c r="E1320" s="179">
        <v>123.1093089756173</v>
      </c>
      <c r="F1320" s="180"/>
      <c r="G1320" s="166">
        <f t="shared" si="260"/>
        <v>0</v>
      </c>
      <c r="H1320" s="166">
        <f t="shared" si="261"/>
        <v>1</v>
      </c>
      <c r="I1320" s="166">
        <f t="shared" si="262"/>
        <v>0</v>
      </c>
      <c r="J1320" s="166">
        <f t="shared" si="259"/>
        <v>1</v>
      </c>
      <c r="L1320" s="189">
        <f t="shared" si="263"/>
        <v>0</v>
      </c>
      <c r="M1320" s="191">
        <f t="shared" si="264"/>
        <v>0</v>
      </c>
      <c r="N1320" s="191">
        <f t="shared" si="264"/>
        <v>0</v>
      </c>
      <c r="O1320" s="189">
        <f t="shared" si="265"/>
        <v>140317.48000000001</v>
      </c>
      <c r="P1320" s="191">
        <f t="shared" si="266"/>
        <v>0</v>
      </c>
      <c r="Q1320" s="191">
        <f t="shared" si="266"/>
        <v>1.2310930897561729</v>
      </c>
      <c r="R1320" s="189">
        <f t="shared" si="267"/>
        <v>0</v>
      </c>
      <c r="S1320" s="191">
        <f t="shared" si="268"/>
        <v>0</v>
      </c>
      <c r="T1320" s="191">
        <f t="shared" si="268"/>
        <v>0</v>
      </c>
    </row>
    <row r="1321" spans="1:20" ht="12" customHeight="1" x14ac:dyDescent="0.25">
      <c r="A1321" s="170" t="s">
        <v>1927</v>
      </c>
      <c r="B1321" s="177">
        <v>516341</v>
      </c>
      <c r="C1321" s="178">
        <v>53698.66</v>
      </c>
      <c r="D1321" s="179">
        <v>18.830786466552421</v>
      </c>
      <c r="E1321" s="179">
        <v>298.29118640949332</v>
      </c>
      <c r="F1321" s="180"/>
      <c r="G1321" s="166">
        <f t="shared" si="260"/>
        <v>0</v>
      </c>
      <c r="H1321" s="166">
        <f t="shared" si="261"/>
        <v>1</v>
      </c>
      <c r="I1321" s="166">
        <f t="shared" si="262"/>
        <v>0</v>
      </c>
      <c r="J1321" s="166">
        <f t="shared" si="259"/>
        <v>1</v>
      </c>
      <c r="L1321" s="189">
        <f t="shared" si="263"/>
        <v>0</v>
      </c>
      <c r="M1321" s="191">
        <f t="shared" si="264"/>
        <v>0</v>
      </c>
      <c r="N1321" s="191">
        <f t="shared" si="264"/>
        <v>0</v>
      </c>
      <c r="O1321" s="189">
        <f t="shared" si="265"/>
        <v>53698.66</v>
      </c>
      <c r="P1321" s="191">
        <f t="shared" si="266"/>
        <v>0.18830786466552421</v>
      </c>
      <c r="Q1321" s="191">
        <f t="shared" si="266"/>
        <v>2.982911864094933</v>
      </c>
      <c r="R1321" s="189">
        <f t="shared" si="267"/>
        <v>0</v>
      </c>
      <c r="S1321" s="191">
        <f t="shared" si="268"/>
        <v>0</v>
      </c>
      <c r="T1321" s="191">
        <f t="shared" si="268"/>
        <v>0</v>
      </c>
    </row>
    <row r="1322" spans="1:20" ht="12" customHeight="1" x14ac:dyDescent="0.25">
      <c r="A1322" s="170" t="s">
        <v>1928</v>
      </c>
      <c r="B1322" s="177">
        <v>516368</v>
      </c>
      <c r="C1322" s="178">
        <v>52416.79</v>
      </c>
      <c r="D1322" s="179">
        <v>0</v>
      </c>
      <c r="E1322" s="179">
        <v>0</v>
      </c>
      <c r="F1322" s="180"/>
      <c r="G1322" s="166">
        <f t="shared" si="260"/>
        <v>0</v>
      </c>
      <c r="H1322" s="166">
        <f t="shared" si="261"/>
        <v>0</v>
      </c>
      <c r="I1322" s="166">
        <f t="shared" si="262"/>
        <v>0</v>
      </c>
      <c r="J1322" s="166">
        <f t="shared" si="259"/>
        <v>0</v>
      </c>
      <c r="L1322" s="189">
        <f t="shared" si="263"/>
        <v>0</v>
      </c>
      <c r="M1322" s="191">
        <f t="shared" si="264"/>
        <v>0</v>
      </c>
      <c r="N1322" s="191">
        <f t="shared" si="264"/>
        <v>0</v>
      </c>
      <c r="O1322" s="189">
        <f t="shared" si="265"/>
        <v>0</v>
      </c>
      <c r="P1322" s="191">
        <f t="shared" si="266"/>
        <v>0</v>
      </c>
      <c r="Q1322" s="191">
        <f t="shared" si="266"/>
        <v>0</v>
      </c>
      <c r="R1322" s="189">
        <f t="shared" si="267"/>
        <v>0</v>
      </c>
      <c r="S1322" s="191">
        <f t="shared" si="268"/>
        <v>0</v>
      </c>
      <c r="T1322" s="191">
        <f t="shared" si="268"/>
        <v>0</v>
      </c>
    </row>
    <row r="1323" spans="1:20" ht="12" customHeight="1" x14ac:dyDescent="0.25">
      <c r="A1323" s="170" t="s">
        <v>1929</v>
      </c>
      <c r="B1323" s="177">
        <v>516376</v>
      </c>
      <c r="C1323" s="178">
        <v>333539.27999999997</v>
      </c>
      <c r="D1323" s="179">
        <v>137.05283827440056</v>
      </c>
      <c r="E1323" s="179">
        <v>63.389061702117978</v>
      </c>
      <c r="F1323" s="180"/>
      <c r="G1323" s="166">
        <f t="shared" si="260"/>
        <v>1</v>
      </c>
      <c r="H1323" s="166">
        <f t="shared" si="261"/>
        <v>1</v>
      </c>
      <c r="I1323" s="166">
        <f t="shared" si="262"/>
        <v>1</v>
      </c>
      <c r="J1323" s="166">
        <f t="shared" si="259"/>
        <v>1</v>
      </c>
      <c r="L1323" s="189">
        <f t="shared" si="263"/>
        <v>333539.27999999997</v>
      </c>
      <c r="M1323" s="191">
        <f t="shared" si="264"/>
        <v>1.3705283827440056</v>
      </c>
      <c r="N1323" s="191">
        <f t="shared" si="264"/>
        <v>0.63389061702117977</v>
      </c>
      <c r="O1323" s="189">
        <f t="shared" si="265"/>
        <v>333539.27999999997</v>
      </c>
      <c r="P1323" s="191">
        <f t="shared" si="266"/>
        <v>1.3705283827440056</v>
      </c>
      <c r="Q1323" s="191">
        <f t="shared" si="266"/>
        <v>0.63389061702117977</v>
      </c>
      <c r="R1323" s="189">
        <f t="shared" si="267"/>
        <v>333539.27999999997</v>
      </c>
      <c r="S1323" s="191">
        <f t="shared" si="268"/>
        <v>1.3705283827440056</v>
      </c>
      <c r="T1323" s="191">
        <f t="shared" si="268"/>
        <v>0.63389061702117977</v>
      </c>
    </row>
    <row r="1324" spans="1:20" ht="12" customHeight="1" x14ac:dyDescent="0.25">
      <c r="A1324" s="170" t="s">
        <v>1930</v>
      </c>
      <c r="B1324" s="177">
        <v>516384</v>
      </c>
      <c r="C1324" s="178">
        <v>221526.16</v>
      </c>
      <c r="D1324" s="179">
        <v>27.494233638140091</v>
      </c>
      <c r="E1324" s="179">
        <v>18.363221752230075</v>
      </c>
      <c r="F1324" s="180"/>
      <c r="G1324" s="166">
        <f t="shared" si="260"/>
        <v>0</v>
      </c>
      <c r="H1324" s="166">
        <f t="shared" si="261"/>
        <v>0</v>
      </c>
      <c r="I1324" s="166">
        <f t="shared" si="262"/>
        <v>0</v>
      </c>
      <c r="J1324" s="166">
        <f t="shared" si="259"/>
        <v>0</v>
      </c>
      <c r="L1324" s="189">
        <f t="shared" si="263"/>
        <v>0</v>
      </c>
      <c r="M1324" s="191">
        <f t="shared" si="264"/>
        <v>0</v>
      </c>
      <c r="N1324" s="191">
        <f t="shared" si="264"/>
        <v>0</v>
      </c>
      <c r="O1324" s="189">
        <f t="shared" si="265"/>
        <v>0</v>
      </c>
      <c r="P1324" s="191">
        <f t="shared" si="266"/>
        <v>0</v>
      </c>
      <c r="Q1324" s="191">
        <f t="shared" si="266"/>
        <v>0</v>
      </c>
      <c r="R1324" s="189">
        <f t="shared" si="267"/>
        <v>0</v>
      </c>
      <c r="S1324" s="191">
        <f t="shared" si="268"/>
        <v>0</v>
      </c>
      <c r="T1324" s="191">
        <f t="shared" si="268"/>
        <v>0</v>
      </c>
    </row>
    <row r="1325" spans="1:20" ht="12" customHeight="1" x14ac:dyDescent="0.25">
      <c r="A1325" s="170" t="s">
        <v>1931</v>
      </c>
      <c r="B1325" s="177">
        <v>516392</v>
      </c>
      <c r="C1325" s="178">
        <v>37082.79</v>
      </c>
      <c r="D1325" s="179">
        <v>0</v>
      </c>
      <c r="E1325" s="179">
        <v>0</v>
      </c>
      <c r="F1325" s="180"/>
      <c r="G1325" s="166">
        <f t="shared" si="260"/>
        <v>0</v>
      </c>
      <c r="H1325" s="166">
        <f t="shared" si="261"/>
        <v>0</v>
      </c>
      <c r="I1325" s="166">
        <f t="shared" si="262"/>
        <v>0</v>
      </c>
      <c r="J1325" s="166">
        <f t="shared" si="259"/>
        <v>0</v>
      </c>
      <c r="L1325" s="189">
        <f t="shared" si="263"/>
        <v>0</v>
      </c>
      <c r="M1325" s="191">
        <f t="shared" si="264"/>
        <v>0</v>
      </c>
      <c r="N1325" s="191">
        <f t="shared" si="264"/>
        <v>0</v>
      </c>
      <c r="O1325" s="189">
        <f t="shared" si="265"/>
        <v>0</v>
      </c>
      <c r="P1325" s="191">
        <f t="shared" si="266"/>
        <v>0</v>
      </c>
      <c r="Q1325" s="191">
        <f t="shared" si="266"/>
        <v>0</v>
      </c>
      <c r="R1325" s="189">
        <f t="shared" si="267"/>
        <v>0</v>
      </c>
      <c r="S1325" s="191">
        <f t="shared" si="268"/>
        <v>0</v>
      </c>
      <c r="T1325" s="191">
        <f t="shared" si="268"/>
        <v>0</v>
      </c>
    </row>
    <row r="1326" spans="1:20" ht="12" customHeight="1" x14ac:dyDescent="0.25">
      <c r="A1326" s="170" t="s">
        <v>1932</v>
      </c>
      <c r="B1326" s="177">
        <v>516406</v>
      </c>
      <c r="C1326" s="178">
        <v>224359.41999999998</v>
      </c>
      <c r="D1326" s="179">
        <v>27.794616334807781</v>
      </c>
      <c r="E1326" s="179">
        <v>2.9474091170319481</v>
      </c>
      <c r="F1326" s="180"/>
      <c r="G1326" s="166">
        <f t="shared" si="260"/>
        <v>0</v>
      </c>
      <c r="H1326" s="166">
        <f t="shared" si="261"/>
        <v>0</v>
      </c>
      <c r="I1326" s="166">
        <f t="shared" si="262"/>
        <v>0</v>
      </c>
      <c r="J1326" s="166">
        <f t="shared" si="259"/>
        <v>0</v>
      </c>
      <c r="L1326" s="189">
        <f t="shared" si="263"/>
        <v>0</v>
      </c>
      <c r="M1326" s="191">
        <f t="shared" si="264"/>
        <v>0</v>
      </c>
      <c r="N1326" s="191">
        <f t="shared" si="264"/>
        <v>0</v>
      </c>
      <c r="O1326" s="189">
        <f t="shared" si="265"/>
        <v>0</v>
      </c>
      <c r="P1326" s="191">
        <f t="shared" si="266"/>
        <v>0</v>
      </c>
      <c r="Q1326" s="191">
        <f t="shared" si="266"/>
        <v>0</v>
      </c>
      <c r="R1326" s="189">
        <f t="shared" si="267"/>
        <v>0</v>
      </c>
      <c r="S1326" s="191">
        <f t="shared" si="268"/>
        <v>0</v>
      </c>
      <c r="T1326" s="191">
        <f t="shared" si="268"/>
        <v>0</v>
      </c>
    </row>
    <row r="1327" spans="1:20" ht="12" customHeight="1" x14ac:dyDescent="0.25">
      <c r="A1327" s="170" t="s">
        <v>1933</v>
      </c>
      <c r="B1327" s="177">
        <v>516414</v>
      </c>
      <c r="C1327" s="178">
        <v>65475.78</v>
      </c>
      <c r="D1327" s="179">
        <v>0</v>
      </c>
      <c r="E1327" s="179">
        <v>0</v>
      </c>
      <c r="F1327" s="180"/>
      <c r="G1327" s="166">
        <f t="shared" si="260"/>
        <v>0</v>
      </c>
      <c r="H1327" s="166">
        <f t="shared" si="261"/>
        <v>0</v>
      </c>
      <c r="I1327" s="166">
        <f t="shared" si="262"/>
        <v>0</v>
      </c>
      <c r="J1327" s="166">
        <f t="shared" si="259"/>
        <v>0</v>
      </c>
      <c r="L1327" s="189">
        <f t="shared" si="263"/>
        <v>0</v>
      </c>
      <c r="M1327" s="191">
        <f t="shared" si="264"/>
        <v>0</v>
      </c>
      <c r="N1327" s="191">
        <f t="shared" si="264"/>
        <v>0</v>
      </c>
      <c r="O1327" s="189">
        <f t="shared" si="265"/>
        <v>0</v>
      </c>
      <c r="P1327" s="191">
        <f t="shared" si="266"/>
        <v>0</v>
      </c>
      <c r="Q1327" s="191">
        <f t="shared" si="266"/>
        <v>0</v>
      </c>
      <c r="R1327" s="189">
        <f t="shared" si="267"/>
        <v>0</v>
      </c>
      <c r="S1327" s="191">
        <f t="shared" si="268"/>
        <v>0</v>
      </c>
      <c r="T1327" s="191">
        <f t="shared" si="268"/>
        <v>0</v>
      </c>
    </row>
    <row r="1328" spans="1:20" ht="12" customHeight="1" x14ac:dyDescent="0.25">
      <c r="A1328" s="170" t="s">
        <v>1934</v>
      </c>
      <c r="B1328" s="177">
        <v>516422</v>
      </c>
      <c r="C1328" s="178">
        <v>26808.74</v>
      </c>
      <c r="D1328" s="179">
        <v>0</v>
      </c>
      <c r="E1328" s="179">
        <v>0</v>
      </c>
      <c r="F1328" s="180"/>
      <c r="G1328" s="166">
        <f t="shared" si="260"/>
        <v>0</v>
      </c>
      <c r="H1328" s="166">
        <f t="shared" si="261"/>
        <v>0</v>
      </c>
      <c r="I1328" s="166">
        <f t="shared" si="262"/>
        <v>0</v>
      </c>
      <c r="J1328" s="166">
        <f t="shared" si="259"/>
        <v>0</v>
      </c>
      <c r="L1328" s="189">
        <f t="shared" si="263"/>
        <v>0</v>
      </c>
      <c r="M1328" s="191">
        <f t="shared" si="264"/>
        <v>0</v>
      </c>
      <c r="N1328" s="191">
        <f t="shared" si="264"/>
        <v>0</v>
      </c>
      <c r="O1328" s="189">
        <f t="shared" si="265"/>
        <v>0</v>
      </c>
      <c r="P1328" s="191">
        <f t="shared" si="266"/>
        <v>0</v>
      </c>
      <c r="Q1328" s="191">
        <f t="shared" si="266"/>
        <v>0</v>
      </c>
      <c r="R1328" s="189">
        <f t="shared" si="267"/>
        <v>0</v>
      </c>
      <c r="S1328" s="191">
        <f t="shared" si="268"/>
        <v>0</v>
      </c>
      <c r="T1328" s="191">
        <f t="shared" si="268"/>
        <v>0</v>
      </c>
    </row>
    <row r="1329" spans="1:20" ht="12" customHeight="1" x14ac:dyDescent="0.25">
      <c r="A1329" s="170" t="s">
        <v>1935</v>
      </c>
      <c r="B1329" s="177">
        <v>516431</v>
      </c>
      <c r="C1329" s="178">
        <v>97816.58</v>
      </c>
      <c r="D1329" s="179">
        <v>0</v>
      </c>
      <c r="E1329" s="179">
        <v>1.0383617991960055</v>
      </c>
      <c r="F1329" s="180"/>
      <c r="G1329" s="166">
        <f t="shared" si="260"/>
        <v>0</v>
      </c>
      <c r="H1329" s="166">
        <f t="shared" si="261"/>
        <v>0</v>
      </c>
      <c r="I1329" s="166">
        <f t="shared" si="262"/>
        <v>0</v>
      </c>
      <c r="J1329" s="166">
        <f t="shared" si="259"/>
        <v>0</v>
      </c>
      <c r="L1329" s="189">
        <f t="shared" si="263"/>
        <v>0</v>
      </c>
      <c r="M1329" s="191">
        <f t="shared" si="264"/>
        <v>0</v>
      </c>
      <c r="N1329" s="191">
        <f t="shared" si="264"/>
        <v>0</v>
      </c>
      <c r="O1329" s="189">
        <f t="shared" si="265"/>
        <v>0</v>
      </c>
      <c r="P1329" s="191">
        <f t="shared" si="266"/>
        <v>0</v>
      </c>
      <c r="Q1329" s="191">
        <f t="shared" si="266"/>
        <v>0</v>
      </c>
      <c r="R1329" s="189">
        <f t="shared" si="267"/>
        <v>0</v>
      </c>
      <c r="S1329" s="191">
        <f t="shared" si="268"/>
        <v>0</v>
      </c>
      <c r="T1329" s="191">
        <f t="shared" si="268"/>
        <v>0</v>
      </c>
    </row>
    <row r="1330" spans="1:20" ht="12" customHeight="1" x14ac:dyDescent="0.25">
      <c r="A1330" s="170" t="s">
        <v>1936</v>
      </c>
      <c r="B1330" s="177">
        <v>516449</v>
      </c>
      <c r="C1330" s="178">
        <v>14024.18</v>
      </c>
      <c r="D1330" s="179">
        <v>0</v>
      </c>
      <c r="E1330" s="179">
        <v>0</v>
      </c>
      <c r="F1330" s="180"/>
      <c r="G1330" s="166">
        <f t="shared" si="260"/>
        <v>0</v>
      </c>
      <c r="H1330" s="166">
        <f t="shared" si="261"/>
        <v>0</v>
      </c>
      <c r="I1330" s="166">
        <f t="shared" si="262"/>
        <v>0</v>
      </c>
      <c r="J1330" s="166">
        <f t="shared" si="259"/>
        <v>0</v>
      </c>
      <c r="L1330" s="189">
        <f t="shared" si="263"/>
        <v>0</v>
      </c>
      <c r="M1330" s="191">
        <f t="shared" si="264"/>
        <v>0</v>
      </c>
      <c r="N1330" s="191">
        <f t="shared" si="264"/>
        <v>0</v>
      </c>
      <c r="O1330" s="189">
        <f t="shared" si="265"/>
        <v>0</v>
      </c>
      <c r="P1330" s="191">
        <f t="shared" si="266"/>
        <v>0</v>
      </c>
      <c r="Q1330" s="191">
        <f t="shared" si="266"/>
        <v>0</v>
      </c>
      <c r="R1330" s="189">
        <f t="shared" si="267"/>
        <v>0</v>
      </c>
      <c r="S1330" s="191">
        <f t="shared" si="268"/>
        <v>0</v>
      </c>
      <c r="T1330" s="191">
        <f t="shared" si="268"/>
        <v>0</v>
      </c>
    </row>
    <row r="1331" spans="1:20" ht="12" customHeight="1" x14ac:dyDescent="0.25">
      <c r="A1331" s="170" t="s">
        <v>1937</v>
      </c>
      <c r="B1331" s="177">
        <v>516457</v>
      </c>
      <c r="C1331" s="178">
        <v>47303.3</v>
      </c>
      <c r="D1331" s="179">
        <v>0</v>
      </c>
      <c r="E1331" s="179">
        <v>375.39875653495631</v>
      </c>
      <c r="F1331" s="180"/>
      <c r="G1331" s="166">
        <f t="shared" si="260"/>
        <v>0</v>
      </c>
      <c r="H1331" s="166">
        <f t="shared" si="261"/>
        <v>1</v>
      </c>
      <c r="I1331" s="166">
        <f t="shared" si="262"/>
        <v>0</v>
      </c>
      <c r="J1331" s="166">
        <f t="shared" si="259"/>
        <v>1</v>
      </c>
      <c r="L1331" s="189">
        <f t="shared" si="263"/>
        <v>0</v>
      </c>
      <c r="M1331" s="191">
        <f t="shared" si="264"/>
        <v>0</v>
      </c>
      <c r="N1331" s="191">
        <f t="shared" si="264"/>
        <v>0</v>
      </c>
      <c r="O1331" s="189">
        <f t="shared" si="265"/>
        <v>47303.3</v>
      </c>
      <c r="P1331" s="191">
        <f t="shared" si="266"/>
        <v>0</v>
      </c>
      <c r="Q1331" s="191">
        <f t="shared" si="266"/>
        <v>3.7539875653495631</v>
      </c>
      <c r="R1331" s="189">
        <f t="shared" si="267"/>
        <v>0</v>
      </c>
      <c r="S1331" s="191">
        <f t="shared" si="268"/>
        <v>0</v>
      </c>
      <c r="T1331" s="191">
        <f t="shared" si="268"/>
        <v>0</v>
      </c>
    </row>
    <row r="1332" spans="1:20" ht="12" customHeight="1" x14ac:dyDescent="0.25">
      <c r="A1332" s="170" t="s">
        <v>1938</v>
      </c>
      <c r="B1332" s="177">
        <v>516465</v>
      </c>
      <c r="C1332" s="178">
        <v>776321.3</v>
      </c>
      <c r="D1332" s="179">
        <v>1.0673158136972396</v>
      </c>
      <c r="E1332" s="179">
        <v>0.81181850865099281</v>
      </c>
      <c r="F1332" s="180"/>
      <c r="G1332" s="166">
        <f t="shared" si="260"/>
        <v>0</v>
      </c>
      <c r="H1332" s="166">
        <f t="shared" si="261"/>
        <v>0</v>
      </c>
      <c r="I1332" s="166">
        <f t="shared" si="262"/>
        <v>0</v>
      </c>
      <c r="J1332" s="166">
        <f t="shared" si="259"/>
        <v>0</v>
      </c>
      <c r="L1332" s="189">
        <f t="shared" si="263"/>
        <v>0</v>
      </c>
      <c r="M1332" s="191">
        <f t="shared" si="264"/>
        <v>0</v>
      </c>
      <c r="N1332" s="191">
        <f t="shared" si="264"/>
        <v>0</v>
      </c>
      <c r="O1332" s="189">
        <f t="shared" si="265"/>
        <v>0</v>
      </c>
      <c r="P1332" s="191">
        <f t="shared" si="266"/>
        <v>0</v>
      </c>
      <c r="Q1332" s="191">
        <f t="shared" si="266"/>
        <v>0</v>
      </c>
      <c r="R1332" s="189">
        <f t="shared" si="267"/>
        <v>0</v>
      </c>
      <c r="S1332" s="191">
        <f t="shared" si="268"/>
        <v>0</v>
      </c>
      <c r="T1332" s="191">
        <f t="shared" si="268"/>
        <v>0</v>
      </c>
    </row>
    <row r="1333" spans="1:20" ht="12" customHeight="1" x14ac:dyDescent="0.25">
      <c r="A1333" s="170" t="s">
        <v>1939</v>
      </c>
      <c r="B1333" s="177">
        <v>516473</v>
      </c>
      <c r="C1333" s="178">
        <v>125452.87999999999</v>
      </c>
      <c r="D1333" s="179">
        <v>0</v>
      </c>
      <c r="E1333" s="179">
        <v>0</v>
      </c>
      <c r="F1333" s="180"/>
      <c r="G1333" s="166">
        <f t="shared" si="260"/>
        <v>0</v>
      </c>
      <c r="H1333" s="166">
        <f t="shared" si="261"/>
        <v>0</v>
      </c>
      <c r="I1333" s="166">
        <f t="shared" si="262"/>
        <v>0</v>
      </c>
      <c r="J1333" s="166">
        <f t="shared" si="259"/>
        <v>0</v>
      </c>
      <c r="L1333" s="189">
        <f t="shared" si="263"/>
        <v>0</v>
      </c>
      <c r="M1333" s="191">
        <f t="shared" si="264"/>
        <v>0</v>
      </c>
      <c r="N1333" s="191">
        <f t="shared" si="264"/>
        <v>0</v>
      </c>
      <c r="O1333" s="189">
        <f t="shared" si="265"/>
        <v>0</v>
      </c>
      <c r="P1333" s="191">
        <f t="shared" si="266"/>
        <v>0</v>
      </c>
      <c r="Q1333" s="191">
        <f t="shared" si="266"/>
        <v>0</v>
      </c>
      <c r="R1333" s="189">
        <f t="shared" si="267"/>
        <v>0</v>
      </c>
      <c r="S1333" s="191">
        <f t="shared" si="268"/>
        <v>0</v>
      </c>
      <c r="T1333" s="191">
        <f t="shared" si="268"/>
        <v>0</v>
      </c>
    </row>
    <row r="1334" spans="1:20" ht="12" customHeight="1" x14ac:dyDescent="0.25">
      <c r="A1334" s="170" t="s">
        <v>1940</v>
      </c>
      <c r="B1334" s="177">
        <v>516490</v>
      </c>
      <c r="C1334" s="178">
        <v>232656.31</v>
      </c>
      <c r="D1334" s="179">
        <v>50.255507791729357</v>
      </c>
      <c r="E1334" s="179">
        <v>3.3751588340758953</v>
      </c>
      <c r="F1334" s="180"/>
      <c r="G1334" s="166">
        <f t="shared" si="260"/>
        <v>0</v>
      </c>
      <c r="H1334" s="166">
        <f t="shared" si="261"/>
        <v>0</v>
      </c>
      <c r="I1334" s="166">
        <f t="shared" si="262"/>
        <v>0</v>
      </c>
      <c r="J1334" s="166">
        <f t="shared" si="259"/>
        <v>0</v>
      </c>
      <c r="L1334" s="189">
        <f t="shared" si="263"/>
        <v>0</v>
      </c>
      <c r="M1334" s="191">
        <f t="shared" si="264"/>
        <v>0</v>
      </c>
      <c r="N1334" s="191">
        <f t="shared" si="264"/>
        <v>0</v>
      </c>
      <c r="O1334" s="189">
        <f t="shared" si="265"/>
        <v>0</v>
      </c>
      <c r="P1334" s="191">
        <f t="shared" si="266"/>
        <v>0</v>
      </c>
      <c r="Q1334" s="191">
        <f t="shared" si="266"/>
        <v>0</v>
      </c>
      <c r="R1334" s="189">
        <f t="shared" si="267"/>
        <v>0</v>
      </c>
      <c r="S1334" s="191">
        <f t="shared" si="268"/>
        <v>0</v>
      </c>
      <c r="T1334" s="191">
        <f t="shared" si="268"/>
        <v>0</v>
      </c>
    </row>
    <row r="1335" spans="1:20" ht="12" customHeight="1" x14ac:dyDescent="0.25">
      <c r="A1335" s="170" t="s">
        <v>1941</v>
      </c>
      <c r="B1335" s="177">
        <v>516503</v>
      </c>
      <c r="C1335" s="178">
        <v>51088.61</v>
      </c>
      <c r="D1335" s="179">
        <v>0</v>
      </c>
      <c r="E1335" s="179">
        <v>295.58519991050838</v>
      </c>
      <c r="F1335" s="180"/>
      <c r="G1335" s="166">
        <f t="shared" si="260"/>
        <v>0</v>
      </c>
      <c r="H1335" s="166">
        <f t="shared" si="261"/>
        <v>1</v>
      </c>
      <c r="I1335" s="166">
        <f t="shared" si="262"/>
        <v>0</v>
      </c>
      <c r="J1335" s="166">
        <f t="shared" si="259"/>
        <v>1</v>
      </c>
      <c r="L1335" s="189">
        <f t="shared" si="263"/>
        <v>0</v>
      </c>
      <c r="M1335" s="191">
        <f t="shared" si="264"/>
        <v>0</v>
      </c>
      <c r="N1335" s="191">
        <f t="shared" si="264"/>
        <v>0</v>
      </c>
      <c r="O1335" s="189">
        <f t="shared" si="265"/>
        <v>51088.61</v>
      </c>
      <c r="P1335" s="191">
        <f t="shared" si="266"/>
        <v>0</v>
      </c>
      <c r="Q1335" s="191">
        <f t="shared" si="266"/>
        <v>2.955851999105084</v>
      </c>
      <c r="R1335" s="189">
        <f t="shared" si="267"/>
        <v>0</v>
      </c>
      <c r="S1335" s="191">
        <f t="shared" si="268"/>
        <v>0</v>
      </c>
      <c r="T1335" s="191">
        <f t="shared" si="268"/>
        <v>0</v>
      </c>
    </row>
    <row r="1336" spans="1:20" ht="12" customHeight="1" x14ac:dyDescent="0.25">
      <c r="A1336" s="170" t="s">
        <v>1942</v>
      </c>
      <c r="B1336" s="177">
        <v>516511</v>
      </c>
      <c r="C1336" s="178">
        <v>58153.61</v>
      </c>
      <c r="D1336" s="179">
        <v>3.9776894332097354</v>
      </c>
      <c r="E1336" s="179">
        <v>158.53806840194443</v>
      </c>
      <c r="F1336" s="180"/>
      <c r="G1336" s="166">
        <f t="shared" si="260"/>
        <v>0</v>
      </c>
      <c r="H1336" s="166">
        <f t="shared" si="261"/>
        <v>1</v>
      </c>
      <c r="I1336" s="166">
        <f t="shared" si="262"/>
        <v>0</v>
      </c>
      <c r="J1336" s="166">
        <f t="shared" si="259"/>
        <v>1</v>
      </c>
      <c r="L1336" s="189">
        <f t="shared" si="263"/>
        <v>0</v>
      </c>
      <c r="M1336" s="191">
        <f t="shared" si="264"/>
        <v>0</v>
      </c>
      <c r="N1336" s="191">
        <f t="shared" si="264"/>
        <v>0</v>
      </c>
      <c r="O1336" s="189">
        <f t="shared" si="265"/>
        <v>58153.61</v>
      </c>
      <c r="P1336" s="191">
        <f t="shared" si="266"/>
        <v>3.9776894332097357E-2</v>
      </c>
      <c r="Q1336" s="191">
        <f t="shared" si="266"/>
        <v>1.5853806840194442</v>
      </c>
      <c r="R1336" s="189">
        <f t="shared" si="267"/>
        <v>0</v>
      </c>
      <c r="S1336" s="191">
        <f t="shared" si="268"/>
        <v>0</v>
      </c>
      <c r="T1336" s="191">
        <f t="shared" si="268"/>
        <v>0</v>
      </c>
    </row>
    <row r="1337" spans="1:20" ht="12" customHeight="1" x14ac:dyDescent="0.25">
      <c r="A1337" s="170" t="s">
        <v>1943</v>
      </c>
      <c r="B1337" s="177">
        <v>516520</v>
      </c>
      <c r="C1337" s="178">
        <v>917785.31</v>
      </c>
      <c r="D1337" s="179">
        <v>0</v>
      </c>
      <c r="E1337" s="179">
        <v>14.711606138041148</v>
      </c>
      <c r="F1337" s="180"/>
      <c r="G1337" s="166">
        <f t="shared" si="260"/>
        <v>0</v>
      </c>
      <c r="H1337" s="166">
        <f t="shared" si="261"/>
        <v>0</v>
      </c>
      <c r="I1337" s="166">
        <f t="shared" si="262"/>
        <v>0</v>
      </c>
      <c r="J1337" s="166">
        <f t="shared" si="259"/>
        <v>0</v>
      </c>
      <c r="L1337" s="189">
        <f t="shared" si="263"/>
        <v>0</v>
      </c>
      <c r="M1337" s="191">
        <f t="shared" si="264"/>
        <v>0</v>
      </c>
      <c r="N1337" s="191">
        <f t="shared" si="264"/>
        <v>0</v>
      </c>
      <c r="O1337" s="189">
        <f t="shared" si="265"/>
        <v>0</v>
      </c>
      <c r="P1337" s="191">
        <f t="shared" si="266"/>
        <v>0</v>
      </c>
      <c r="Q1337" s="191">
        <f t="shared" si="266"/>
        <v>0</v>
      </c>
      <c r="R1337" s="189">
        <f t="shared" si="267"/>
        <v>0</v>
      </c>
      <c r="S1337" s="191">
        <f t="shared" si="268"/>
        <v>0</v>
      </c>
      <c r="T1337" s="191">
        <f t="shared" si="268"/>
        <v>0</v>
      </c>
    </row>
    <row r="1338" spans="1:20" ht="12" customHeight="1" x14ac:dyDescent="0.25">
      <c r="A1338" s="170" t="s">
        <v>1944</v>
      </c>
      <c r="B1338" s="177">
        <v>516538</v>
      </c>
      <c r="C1338" s="178">
        <v>181088.38</v>
      </c>
      <c r="D1338" s="179">
        <v>23.444463968367266</v>
      </c>
      <c r="E1338" s="179">
        <v>123.38071609012131</v>
      </c>
      <c r="F1338" s="180"/>
      <c r="G1338" s="166">
        <f t="shared" si="260"/>
        <v>0</v>
      </c>
      <c r="H1338" s="166">
        <f t="shared" si="261"/>
        <v>1</v>
      </c>
      <c r="I1338" s="166">
        <f t="shared" si="262"/>
        <v>0</v>
      </c>
      <c r="J1338" s="166">
        <f t="shared" si="259"/>
        <v>1</v>
      </c>
      <c r="L1338" s="189">
        <f t="shared" si="263"/>
        <v>0</v>
      </c>
      <c r="M1338" s="191">
        <f t="shared" si="264"/>
        <v>0</v>
      </c>
      <c r="N1338" s="191">
        <f t="shared" si="264"/>
        <v>0</v>
      </c>
      <c r="O1338" s="189">
        <f t="shared" si="265"/>
        <v>181088.38</v>
      </c>
      <c r="P1338" s="191">
        <f t="shared" si="266"/>
        <v>0.23444463968367266</v>
      </c>
      <c r="Q1338" s="191">
        <f t="shared" si="266"/>
        <v>1.2338071609012131</v>
      </c>
      <c r="R1338" s="189">
        <f t="shared" si="267"/>
        <v>0</v>
      </c>
      <c r="S1338" s="191">
        <f t="shared" si="268"/>
        <v>0</v>
      </c>
      <c r="T1338" s="191">
        <f t="shared" si="268"/>
        <v>0</v>
      </c>
    </row>
    <row r="1339" spans="1:20" ht="12" customHeight="1" x14ac:dyDescent="0.25">
      <c r="A1339" s="170" t="s">
        <v>1945</v>
      </c>
      <c r="B1339" s="177">
        <v>516546</v>
      </c>
      <c r="C1339" s="178">
        <v>198363.58</v>
      </c>
      <c r="D1339" s="179">
        <v>6.9317159934298438</v>
      </c>
      <c r="E1339" s="179">
        <v>34.821235833715043</v>
      </c>
      <c r="F1339" s="180"/>
      <c r="G1339" s="166">
        <f t="shared" si="260"/>
        <v>0</v>
      </c>
      <c r="H1339" s="166">
        <f t="shared" si="261"/>
        <v>1</v>
      </c>
      <c r="I1339" s="166">
        <f t="shared" si="262"/>
        <v>0</v>
      </c>
      <c r="J1339" s="166">
        <f t="shared" si="259"/>
        <v>1</v>
      </c>
      <c r="L1339" s="189">
        <f t="shared" si="263"/>
        <v>0</v>
      </c>
      <c r="M1339" s="191">
        <f t="shared" si="264"/>
        <v>0</v>
      </c>
      <c r="N1339" s="191">
        <f t="shared" si="264"/>
        <v>0</v>
      </c>
      <c r="O1339" s="189">
        <f t="shared" si="265"/>
        <v>198363.58</v>
      </c>
      <c r="P1339" s="191">
        <f t="shared" si="266"/>
        <v>6.9317159934298433E-2</v>
      </c>
      <c r="Q1339" s="191">
        <f t="shared" si="266"/>
        <v>0.34821235833715042</v>
      </c>
      <c r="R1339" s="189">
        <f t="shared" si="267"/>
        <v>0</v>
      </c>
      <c r="S1339" s="191">
        <f t="shared" si="268"/>
        <v>0</v>
      </c>
      <c r="T1339" s="191">
        <f t="shared" si="268"/>
        <v>0</v>
      </c>
    </row>
    <row r="1340" spans="1:20" ht="12" customHeight="1" x14ac:dyDescent="0.25">
      <c r="A1340" s="170" t="s">
        <v>1109</v>
      </c>
      <c r="B1340" s="177">
        <v>516554</v>
      </c>
      <c r="C1340" s="178">
        <v>150558.45000000001</v>
      </c>
      <c r="D1340" s="179">
        <v>38.794468194910344</v>
      </c>
      <c r="E1340" s="179">
        <v>2.0599906547922084</v>
      </c>
      <c r="F1340" s="180"/>
      <c r="G1340" s="166">
        <f t="shared" si="260"/>
        <v>0</v>
      </c>
      <c r="H1340" s="166">
        <f t="shared" si="261"/>
        <v>0</v>
      </c>
      <c r="I1340" s="166">
        <f t="shared" si="262"/>
        <v>0</v>
      </c>
      <c r="J1340" s="166">
        <f t="shared" si="259"/>
        <v>0</v>
      </c>
      <c r="L1340" s="189">
        <f t="shared" si="263"/>
        <v>0</v>
      </c>
      <c r="M1340" s="191">
        <f t="shared" si="264"/>
        <v>0</v>
      </c>
      <c r="N1340" s="191">
        <f t="shared" si="264"/>
        <v>0</v>
      </c>
      <c r="O1340" s="189">
        <f t="shared" si="265"/>
        <v>0</v>
      </c>
      <c r="P1340" s="191">
        <f t="shared" si="266"/>
        <v>0</v>
      </c>
      <c r="Q1340" s="191">
        <f t="shared" si="266"/>
        <v>0</v>
      </c>
      <c r="R1340" s="189">
        <f t="shared" si="267"/>
        <v>0</v>
      </c>
      <c r="S1340" s="191">
        <f t="shared" si="268"/>
        <v>0</v>
      </c>
      <c r="T1340" s="191">
        <f t="shared" si="268"/>
        <v>0</v>
      </c>
    </row>
    <row r="1341" spans="1:20" ht="12" customHeight="1" x14ac:dyDescent="0.25">
      <c r="A1341" s="170" t="s">
        <v>1946</v>
      </c>
      <c r="B1341" s="177">
        <v>516562</v>
      </c>
      <c r="C1341" s="178">
        <v>28133.52</v>
      </c>
      <c r="D1341" s="179">
        <v>29.92515689469359</v>
      </c>
      <c r="E1341" s="179">
        <v>688.26193807244874</v>
      </c>
      <c r="F1341" s="180"/>
      <c r="G1341" s="166">
        <f t="shared" si="260"/>
        <v>0</v>
      </c>
      <c r="H1341" s="166">
        <f t="shared" si="261"/>
        <v>1</v>
      </c>
      <c r="I1341" s="166">
        <f t="shared" si="262"/>
        <v>0</v>
      </c>
      <c r="J1341" s="166">
        <f t="shared" si="259"/>
        <v>1</v>
      </c>
      <c r="L1341" s="189">
        <f t="shared" si="263"/>
        <v>0</v>
      </c>
      <c r="M1341" s="191">
        <f t="shared" si="264"/>
        <v>0</v>
      </c>
      <c r="N1341" s="191">
        <f t="shared" si="264"/>
        <v>0</v>
      </c>
      <c r="O1341" s="189">
        <f t="shared" si="265"/>
        <v>28133.52</v>
      </c>
      <c r="P1341" s="191">
        <f t="shared" si="266"/>
        <v>0.29925156894693589</v>
      </c>
      <c r="Q1341" s="191">
        <f t="shared" si="266"/>
        <v>6.8826193807244875</v>
      </c>
      <c r="R1341" s="189">
        <f t="shared" si="267"/>
        <v>0</v>
      </c>
      <c r="S1341" s="191">
        <f t="shared" si="268"/>
        <v>0</v>
      </c>
      <c r="T1341" s="191">
        <f t="shared" si="268"/>
        <v>0</v>
      </c>
    </row>
    <row r="1342" spans="1:20" ht="12" customHeight="1" x14ac:dyDescent="0.25">
      <c r="A1342" s="170" t="s">
        <v>1947</v>
      </c>
      <c r="B1342" s="177">
        <v>516571</v>
      </c>
      <c r="C1342" s="178">
        <v>785862.01</v>
      </c>
      <c r="D1342" s="179">
        <v>39.991118797051918</v>
      </c>
      <c r="E1342" s="179">
        <v>1.296191935782721</v>
      </c>
      <c r="F1342" s="180"/>
      <c r="G1342" s="166">
        <f t="shared" si="260"/>
        <v>0</v>
      </c>
      <c r="H1342" s="166">
        <f t="shared" si="261"/>
        <v>0</v>
      </c>
      <c r="I1342" s="166">
        <f t="shared" si="262"/>
        <v>0</v>
      </c>
      <c r="J1342" s="166">
        <f t="shared" si="259"/>
        <v>0</v>
      </c>
      <c r="L1342" s="189">
        <f t="shared" si="263"/>
        <v>0</v>
      </c>
      <c r="M1342" s="191">
        <f t="shared" si="264"/>
        <v>0</v>
      </c>
      <c r="N1342" s="191">
        <f t="shared" si="264"/>
        <v>0</v>
      </c>
      <c r="O1342" s="189">
        <f t="shared" si="265"/>
        <v>0</v>
      </c>
      <c r="P1342" s="191">
        <f t="shared" si="266"/>
        <v>0</v>
      </c>
      <c r="Q1342" s="191">
        <f t="shared" si="266"/>
        <v>0</v>
      </c>
      <c r="R1342" s="189">
        <f t="shared" si="267"/>
        <v>0</v>
      </c>
      <c r="S1342" s="191">
        <f t="shared" si="268"/>
        <v>0</v>
      </c>
      <c r="T1342" s="191">
        <f t="shared" si="268"/>
        <v>0</v>
      </c>
    </row>
    <row r="1343" spans="1:20" ht="12" customHeight="1" x14ac:dyDescent="0.25">
      <c r="A1343" s="170" t="s">
        <v>1948</v>
      </c>
      <c r="B1343" s="177">
        <v>516589</v>
      </c>
      <c r="C1343" s="178">
        <v>12692019.26</v>
      </c>
      <c r="D1343" s="179">
        <v>21.863738646737605</v>
      </c>
      <c r="E1343" s="179">
        <v>2.711594293625426</v>
      </c>
      <c r="F1343" s="180"/>
      <c r="G1343" s="166">
        <f t="shared" si="260"/>
        <v>0</v>
      </c>
      <c r="H1343" s="166">
        <f t="shared" si="261"/>
        <v>0</v>
      </c>
      <c r="I1343" s="166">
        <f t="shared" si="262"/>
        <v>0</v>
      </c>
      <c r="J1343" s="166">
        <f t="shared" si="259"/>
        <v>0</v>
      </c>
      <c r="L1343" s="189">
        <f t="shared" si="263"/>
        <v>0</v>
      </c>
      <c r="M1343" s="191">
        <f t="shared" si="264"/>
        <v>0</v>
      </c>
      <c r="N1343" s="191">
        <f t="shared" si="264"/>
        <v>0</v>
      </c>
      <c r="O1343" s="189">
        <f t="shared" si="265"/>
        <v>0</v>
      </c>
      <c r="P1343" s="191">
        <f t="shared" si="266"/>
        <v>0</v>
      </c>
      <c r="Q1343" s="191">
        <f t="shared" si="266"/>
        <v>0</v>
      </c>
      <c r="R1343" s="189">
        <f t="shared" si="267"/>
        <v>0</v>
      </c>
      <c r="S1343" s="191">
        <f t="shared" si="268"/>
        <v>0</v>
      </c>
      <c r="T1343" s="191">
        <f t="shared" si="268"/>
        <v>0</v>
      </c>
    </row>
    <row r="1344" spans="1:20" ht="12" customHeight="1" x14ac:dyDescent="0.25">
      <c r="A1344" s="170" t="s">
        <v>1949</v>
      </c>
      <c r="B1344" s="177">
        <v>516597</v>
      </c>
      <c r="C1344" s="178">
        <v>736295.55</v>
      </c>
      <c r="D1344" s="179">
        <v>29.273304721181599</v>
      </c>
      <c r="E1344" s="179">
        <v>8.8581358396095151</v>
      </c>
      <c r="F1344" s="180"/>
      <c r="G1344" s="166">
        <f t="shared" si="260"/>
        <v>0</v>
      </c>
      <c r="H1344" s="166">
        <f t="shared" si="261"/>
        <v>0</v>
      </c>
      <c r="I1344" s="166">
        <f t="shared" si="262"/>
        <v>0</v>
      </c>
      <c r="J1344" s="166">
        <f t="shared" si="259"/>
        <v>0</v>
      </c>
      <c r="L1344" s="189">
        <f t="shared" si="263"/>
        <v>0</v>
      </c>
      <c r="M1344" s="191">
        <f t="shared" si="264"/>
        <v>0</v>
      </c>
      <c r="N1344" s="191">
        <f t="shared" si="264"/>
        <v>0</v>
      </c>
      <c r="O1344" s="189">
        <f t="shared" si="265"/>
        <v>0</v>
      </c>
      <c r="P1344" s="191">
        <f t="shared" si="266"/>
        <v>0</v>
      </c>
      <c r="Q1344" s="191">
        <f t="shared" si="266"/>
        <v>0</v>
      </c>
      <c r="R1344" s="189">
        <f t="shared" si="267"/>
        <v>0</v>
      </c>
      <c r="S1344" s="191">
        <f t="shared" si="268"/>
        <v>0</v>
      </c>
      <c r="T1344" s="191">
        <f t="shared" si="268"/>
        <v>0</v>
      </c>
    </row>
    <row r="1345" spans="1:20" ht="12" customHeight="1" x14ac:dyDescent="0.25">
      <c r="A1345" s="170" t="s">
        <v>1950</v>
      </c>
      <c r="B1345" s="177">
        <v>516601</v>
      </c>
      <c r="C1345" s="178">
        <v>106340.76</v>
      </c>
      <c r="D1345" s="179">
        <v>25.42365693079493</v>
      </c>
      <c r="E1345" s="179">
        <v>177.62001136723114</v>
      </c>
      <c r="F1345" s="180"/>
      <c r="G1345" s="166">
        <f t="shared" si="260"/>
        <v>0</v>
      </c>
      <c r="H1345" s="166">
        <f t="shared" si="261"/>
        <v>1</v>
      </c>
      <c r="I1345" s="166">
        <f t="shared" si="262"/>
        <v>0</v>
      </c>
      <c r="J1345" s="166">
        <f t="shared" si="259"/>
        <v>1</v>
      </c>
      <c r="L1345" s="189">
        <f t="shared" si="263"/>
        <v>0</v>
      </c>
      <c r="M1345" s="191">
        <f t="shared" si="264"/>
        <v>0</v>
      </c>
      <c r="N1345" s="191">
        <f t="shared" si="264"/>
        <v>0</v>
      </c>
      <c r="O1345" s="189">
        <f t="shared" si="265"/>
        <v>106340.76</v>
      </c>
      <c r="P1345" s="191">
        <f t="shared" si="266"/>
        <v>0.2542365693079493</v>
      </c>
      <c r="Q1345" s="191">
        <f t="shared" si="266"/>
        <v>1.7762001136723113</v>
      </c>
      <c r="R1345" s="189">
        <f t="shared" si="267"/>
        <v>0</v>
      </c>
      <c r="S1345" s="191">
        <f t="shared" si="268"/>
        <v>0</v>
      </c>
      <c r="T1345" s="191">
        <f t="shared" si="268"/>
        <v>0</v>
      </c>
    </row>
    <row r="1346" spans="1:20" ht="12" customHeight="1" x14ac:dyDescent="0.25">
      <c r="A1346" s="170" t="s">
        <v>1951</v>
      </c>
      <c r="B1346" s="177">
        <v>516627</v>
      </c>
      <c r="C1346" s="178">
        <v>949107.14</v>
      </c>
      <c r="D1346" s="179">
        <v>1.3277689597825606</v>
      </c>
      <c r="E1346" s="179">
        <v>1.7548745866562545</v>
      </c>
      <c r="F1346" s="180"/>
      <c r="G1346" s="166">
        <f t="shared" si="260"/>
        <v>0</v>
      </c>
      <c r="H1346" s="166">
        <f t="shared" si="261"/>
        <v>0</v>
      </c>
      <c r="I1346" s="166">
        <f t="shared" si="262"/>
        <v>0</v>
      </c>
      <c r="J1346" s="166">
        <f t="shared" si="259"/>
        <v>0</v>
      </c>
      <c r="L1346" s="189">
        <f t="shared" si="263"/>
        <v>0</v>
      </c>
      <c r="M1346" s="191">
        <f t="shared" si="264"/>
        <v>0</v>
      </c>
      <c r="N1346" s="191">
        <f t="shared" si="264"/>
        <v>0</v>
      </c>
      <c r="O1346" s="189">
        <f t="shared" si="265"/>
        <v>0</v>
      </c>
      <c r="P1346" s="191">
        <f t="shared" si="266"/>
        <v>0</v>
      </c>
      <c r="Q1346" s="191">
        <f t="shared" si="266"/>
        <v>0</v>
      </c>
      <c r="R1346" s="189">
        <f t="shared" si="267"/>
        <v>0</v>
      </c>
      <c r="S1346" s="191">
        <f t="shared" si="268"/>
        <v>0</v>
      </c>
      <c r="T1346" s="191">
        <f t="shared" si="268"/>
        <v>0</v>
      </c>
    </row>
    <row r="1347" spans="1:20" ht="12" customHeight="1" x14ac:dyDescent="0.25">
      <c r="A1347" s="170" t="s">
        <v>1952</v>
      </c>
      <c r="B1347" s="177">
        <v>516643</v>
      </c>
      <c r="C1347" s="178">
        <v>6168137.6299999999</v>
      </c>
      <c r="D1347" s="179">
        <v>4.8894787712446073</v>
      </c>
      <c r="E1347" s="179">
        <v>4.2266764400975276</v>
      </c>
      <c r="F1347" s="180"/>
      <c r="G1347" s="166">
        <f t="shared" si="260"/>
        <v>0</v>
      </c>
      <c r="H1347" s="166">
        <f t="shared" si="261"/>
        <v>0</v>
      </c>
      <c r="I1347" s="166">
        <f t="shared" si="262"/>
        <v>0</v>
      </c>
      <c r="J1347" s="166">
        <f t="shared" ref="J1347:J1410" si="269">IF(OR(AND(ISNUMBER(D1347),D1347&gt;=$D$1),AND(ISNUMBER(E1347),E1347&gt;=$E$1)),1,0)</f>
        <v>0</v>
      </c>
      <c r="L1347" s="189">
        <f t="shared" si="263"/>
        <v>0</v>
      </c>
      <c r="M1347" s="191">
        <f t="shared" si="264"/>
        <v>0</v>
      </c>
      <c r="N1347" s="191">
        <f t="shared" si="264"/>
        <v>0</v>
      </c>
      <c r="O1347" s="189">
        <f t="shared" si="265"/>
        <v>0</v>
      </c>
      <c r="P1347" s="191">
        <f t="shared" si="266"/>
        <v>0</v>
      </c>
      <c r="Q1347" s="191">
        <f t="shared" si="266"/>
        <v>0</v>
      </c>
      <c r="R1347" s="189">
        <f t="shared" si="267"/>
        <v>0</v>
      </c>
      <c r="S1347" s="191">
        <f t="shared" si="268"/>
        <v>0</v>
      </c>
      <c r="T1347" s="191">
        <f t="shared" si="268"/>
        <v>0</v>
      </c>
    </row>
    <row r="1348" spans="1:20" ht="12" customHeight="1" x14ac:dyDescent="0.25">
      <c r="A1348" s="170" t="s">
        <v>1953</v>
      </c>
      <c r="B1348" s="177">
        <v>516651</v>
      </c>
      <c r="C1348" s="178">
        <v>100857.41</v>
      </c>
      <c r="D1348" s="179">
        <v>0</v>
      </c>
      <c r="E1348" s="179">
        <v>0</v>
      </c>
      <c r="F1348" s="180"/>
      <c r="G1348" s="166">
        <f t="shared" ref="G1348:G1411" si="270">IF(AND(ISNUMBER(D1348),D1348&gt;=$D$1),1,0)</f>
        <v>0</v>
      </c>
      <c r="H1348" s="166">
        <f t="shared" ref="H1348:H1411" si="271">IF(AND(ISNUMBER(E1348),E1348&gt;=$E$1),1,0)</f>
        <v>0</v>
      </c>
      <c r="I1348" s="166">
        <f t="shared" ref="I1348:I1411" si="272">G1348*H1348</f>
        <v>0</v>
      </c>
      <c r="J1348" s="166">
        <f t="shared" si="269"/>
        <v>0</v>
      </c>
      <c r="L1348" s="189">
        <f t="shared" ref="L1348:L1411" si="273">IF($G1348=1,C1348,0)</f>
        <v>0</v>
      </c>
      <c r="M1348" s="191">
        <f t="shared" ref="M1348:N1411" si="274">IF($G1348=1,D1348,0)/100</f>
        <v>0</v>
      </c>
      <c r="N1348" s="191">
        <f t="shared" si="274"/>
        <v>0</v>
      </c>
      <c r="O1348" s="189">
        <f t="shared" ref="O1348:O1411" si="275">IF($H1348=1,C1348,0)</f>
        <v>0</v>
      </c>
      <c r="P1348" s="191">
        <f t="shared" ref="P1348:Q1411" si="276">IF($H1348=1,D1348,0)/100</f>
        <v>0</v>
      </c>
      <c r="Q1348" s="191">
        <f t="shared" si="276"/>
        <v>0</v>
      </c>
      <c r="R1348" s="189">
        <f t="shared" ref="R1348:R1411" si="277">IF($I1348=1,C1348,0)</f>
        <v>0</v>
      </c>
      <c r="S1348" s="191">
        <f t="shared" ref="S1348:T1411" si="278">IF($I1348=1,D1348,0)/100</f>
        <v>0</v>
      </c>
      <c r="T1348" s="191">
        <f t="shared" si="278"/>
        <v>0</v>
      </c>
    </row>
    <row r="1349" spans="1:20" ht="12" customHeight="1" x14ac:dyDescent="0.25">
      <c r="A1349" s="170" t="s">
        <v>1954</v>
      </c>
      <c r="B1349" s="177">
        <v>516660</v>
      </c>
      <c r="C1349" s="178">
        <v>137153.54999999999</v>
      </c>
      <c r="D1349" s="179">
        <v>0</v>
      </c>
      <c r="E1349" s="179">
        <v>0</v>
      </c>
      <c r="F1349" s="180"/>
      <c r="G1349" s="166">
        <f t="shared" si="270"/>
        <v>0</v>
      </c>
      <c r="H1349" s="166">
        <f t="shared" si="271"/>
        <v>0</v>
      </c>
      <c r="I1349" s="166">
        <f t="shared" si="272"/>
        <v>0</v>
      </c>
      <c r="J1349" s="166">
        <f t="shared" si="269"/>
        <v>0</v>
      </c>
      <c r="L1349" s="189">
        <f t="shared" si="273"/>
        <v>0</v>
      </c>
      <c r="M1349" s="191">
        <f t="shared" si="274"/>
        <v>0</v>
      </c>
      <c r="N1349" s="191">
        <f t="shared" si="274"/>
        <v>0</v>
      </c>
      <c r="O1349" s="189">
        <f t="shared" si="275"/>
        <v>0</v>
      </c>
      <c r="P1349" s="191">
        <f t="shared" si="276"/>
        <v>0</v>
      </c>
      <c r="Q1349" s="191">
        <f t="shared" si="276"/>
        <v>0</v>
      </c>
      <c r="R1349" s="189">
        <f t="shared" si="277"/>
        <v>0</v>
      </c>
      <c r="S1349" s="191">
        <f t="shared" si="278"/>
        <v>0</v>
      </c>
      <c r="T1349" s="191">
        <f t="shared" si="278"/>
        <v>0</v>
      </c>
    </row>
    <row r="1350" spans="1:20" ht="12" customHeight="1" x14ac:dyDescent="0.25">
      <c r="A1350" s="170" t="s">
        <v>1955</v>
      </c>
      <c r="B1350" s="177">
        <v>516678</v>
      </c>
      <c r="C1350" s="178">
        <v>44697.2</v>
      </c>
      <c r="D1350" s="179">
        <v>0</v>
      </c>
      <c r="E1350" s="179">
        <v>335.59149118960477</v>
      </c>
      <c r="F1350" s="180"/>
      <c r="G1350" s="166">
        <f t="shared" si="270"/>
        <v>0</v>
      </c>
      <c r="H1350" s="166">
        <f t="shared" si="271"/>
        <v>1</v>
      </c>
      <c r="I1350" s="166">
        <f t="shared" si="272"/>
        <v>0</v>
      </c>
      <c r="J1350" s="166">
        <f t="shared" si="269"/>
        <v>1</v>
      </c>
      <c r="L1350" s="189">
        <f t="shared" si="273"/>
        <v>0</v>
      </c>
      <c r="M1350" s="191">
        <f t="shared" si="274"/>
        <v>0</v>
      </c>
      <c r="N1350" s="191">
        <f t="shared" si="274"/>
        <v>0</v>
      </c>
      <c r="O1350" s="189">
        <f t="shared" si="275"/>
        <v>44697.2</v>
      </c>
      <c r="P1350" s="191">
        <f t="shared" si="276"/>
        <v>0</v>
      </c>
      <c r="Q1350" s="191">
        <f t="shared" si="276"/>
        <v>3.3559149118960478</v>
      </c>
      <c r="R1350" s="189">
        <f t="shared" si="277"/>
        <v>0</v>
      </c>
      <c r="S1350" s="191">
        <f t="shared" si="278"/>
        <v>0</v>
      </c>
      <c r="T1350" s="191">
        <f t="shared" si="278"/>
        <v>0</v>
      </c>
    </row>
    <row r="1351" spans="1:20" ht="12" customHeight="1" x14ac:dyDescent="0.25">
      <c r="A1351" s="170" t="s">
        <v>1956</v>
      </c>
      <c r="B1351" s="177">
        <v>516708</v>
      </c>
      <c r="C1351" s="178">
        <v>684958.42999999993</v>
      </c>
      <c r="D1351" s="179">
        <v>0</v>
      </c>
      <c r="E1351" s="179">
        <v>4.0397663256732237</v>
      </c>
      <c r="F1351" s="180"/>
      <c r="G1351" s="166">
        <f t="shared" si="270"/>
        <v>0</v>
      </c>
      <c r="H1351" s="166">
        <f t="shared" si="271"/>
        <v>0</v>
      </c>
      <c r="I1351" s="166">
        <f t="shared" si="272"/>
        <v>0</v>
      </c>
      <c r="J1351" s="166">
        <f t="shared" si="269"/>
        <v>0</v>
      </c>
      <c r="L1351" s="189">
        <f t="shared" si="273"/>
        <v>0</v>
      </c>
      <c r="M1351" s="191">
        <f t="shared" si="274"/>
        <v>0</v>
      </c>
      <c r="N1351" s="191">
        <f t="shared" si="274"/>
        <v>0</v>
      </c>
      <c r="O1351" s="189">
        <f t="shared" si="275"/>
        <v>0</v>
      </c>
      <c r="P1351" s="191">
        <f t="shared" si="276"/>
        <v>0</v>
      </c>
      <c r="Q1351" s="191">
        <f t="shared" si="276"/>
        <v>0</v>
      </c>
      <c r="R1351" s="189">
        <f t="shared" si="277"/>
        <v>0</v>
      </c>
      <c r="S1351" s="191">
        <f t="shared" si="278"/>
        <v>0</v>
      </c>
      <c r="T1351" s="191">
        <f t="shared" si="278"/>
        <v>0</v>
      </c>
    </row>
    <row r="1352" spans="1:20" ht="12" customHeight="1" x14ac:dyDescent="0.25">
      <c r="A1352" s="170" t="s">
        <v>1957</v>
      </c>
      <c r="B1352" s="177">
        <v>516716</v>
      </c>
      <c r="C1352" s="178">
        <v>59500.35</v>
      </c>
      <c r="D1352" s="179">
        <v>0</v>
      </c>
      <c r="E1352" s="179">
        <v>287.17563846263084</v>
      </c>
      <c r="F1352" s="180"/>
      <c r="G1352" s="166">
        <f t="shared" si="270"/>
        <v>0</v>
      </c>
      <c r="H1352" s="166">
        <f t="shared" si="271"/>
        <v>1</v>
      </c>
      <c r="I1352" s="166">
        <f t="shared" si="272"/>
        <v>0</v>
      </c>
      <c r="J1352" s="166">
        <f t="shared" si="269"/>
        <v>1</v>
      </c>
      <c r="L1352" s="189">
        <f t="shared" si="273"/>
        <v>0</v>
      </c>
      <c r="M1352" s="191">
        <f t="shared" si="274"/>
        <v>0</v>
      </c>
      <c r="N1352" s="191">
        <f t="shared" si="274"/>
        <v>0</v>
      </c>
      <c r="O1352" s="189">
        <f t="shared" si="275"/>
        <v>59500.35</v>
      </c>
      <c r="P1352" s="191">
        <f t="shared" si="276"/>
        <v>0</v>
      </c>
      <c r="Q1352" s="191">
        <f t="shared" si="276"/>
        <v>2.8717563846263086</v>
      </c>
      <c r="R1352" s="189">
        <f t="shared" si="277"/>
        <v>0</v>
      </c>
      <c r="S1352" s="191">
        <f t="shared" si="278"/>
        <v>0</v>
      </c>
      <c r="T1352" s="191">
        <f t="shared" si="278"/>
        <v>0</v>
      </c>
    </row>
    <row r="1353" spans="1:20" ht="12" customHeight="1" x14ac:dyDescent="0.25">
      <c r="A1353" s="170" t="s">
        <v>1958</v>
      </c>
      <c r="B1353" s="177">
        <v>516724</v>
      </c>
      <c r="C1353" s="178">
        <v>77223.51999999999</v>
      </c>
      <c r="D1353" s="179">
        <v>0</v>
      </c>
      <c r="E1353" s="179">
        <v>2.9334845135264498</v>
      </c>
      <c r="F1353" s="180"/>
      <c r="G1353" s="166">
        <f t="shared" si="270"/>
        <v>0</v>
      </c>
      <c r="H1353" s="166">
        <f t="shared" si="271"/>
        <v>0</v>
      </c>
      <c r="I1353" s="166">
        <f t="shared" si="272"/>
        <v>0</v>
      </c>
      <c r="J1353" s="166">
        <f t="shared" si="269"/>
        <v>0</v>
      </c>
      <c r="L1353" s="189">
        <f t="shared" si="273"/>
        <v>0</v>
      </c>
      <c r="M1353" s="191">
        <f t="shared" si="274"/>
        <v>0</v>
      </c>
      <c r="N1353" s="191">
        <f t="shared" si="274"/>
        <v>0</v>
      </c>
      <c r="O1353" s="189">
        <f t="shared" si="275"/>
        <v>0</v>
      </c>
      <c r="P1353" s="191">
        <f t="shared" si="276"/>
        <v>0</v>
      </c>
      <c r="Q1353" s="191">
        <f t="shared" si="276"/>
        <v>0</v>
      </c>
      <c r="R1353" s="189">
        <f t="shared" si="277"/>
        <v>0</v>
      </c>
      <c r="S1353" s="191">
        <f t="shared" si="278"/>
        <v>0</v>
      </c>
      <c r="T1353" s="191">
        <f t="shared" si="278"/>
        <v>0</v>
      </c>
    </row>
    <row r="1354" spans="1:20" ht="12" customHeight="1" x14ac:dyDescent="0.25">
      <c r="A1354" s="170" t="s">
        <v>1959</v>
      </c>
      <c r="B1354" s="177">
        <v>516732</v>
      </c>
      <c r="C1354" s="178">
        <v>58693.13</v>
      </c>
      <c r="D1354" s="179">
        <v>0</v>
      </c>
      <c r="E1354" s="179">
        <v>0</v>
      </c>
      <c r="F1354" s="180"/>
      <c r="G1354" s="166">
        <f t="shared" si="270"/>
        <v>0</v>
      </c>
      <c r="H1354" s="166">
        <f t="shared" si="271"/>
        <v>0</v>
      </c>
      <c r="I1354" s="166">
        <f t="shared" si="272"/>
        <v>0</v>
      </c>
      <c r="J1354" s="166">
        <f t="shared" si="269"/>
        <v>0</v>
      </c>
      <c r="L1354" s="189">
        <f t="shared" si="273"/>
        <v>0</v>
      </c>
      <c r="M1354" s="191">
        <f t="shared" si="274"/>
        <v>0</v>
      </c>
      <c r="N1354" s="191">
        <f t="shared" si="274"/>
        <v>0</v>
      </c>
      <c r="O1354" s="189">
        <f t="shared" si="275"/>
        <v>0</v>
      </c>
      <c r="P1354" s="191">
        <f t="shared" si="276"/>
        <v>0</v>
      </c>
      <c r="Q1354" s="191">
        <f t="shared" si="276"/>
        <v>0</v>
      </c>
      <c r="R1354" s="189">
        <f t="shared" si="277"/>
        <v>0</v>
      </c>
      <c r="S1354" s="191">
        <f t="shared" si="278"/>
        <v>0</v>
      </c>
      <c r="T1354" s="191">
        <f t="shared" si="278"/>
        <v>0</v>
      </c>
    </row>
    <row r="1355" spans="1:20" ht="12" customHeight="1" x14ac:dyDescent="0.25">
      <c r="A1355" s="170" t="s">
        <v>1960</v>
      </c>
      <c r="B1355" s="177">
        <v>516741</v>
      </c>
      <c r="C1355" s="178">
        <v>326288.36</v>
      </c>
      <c r="D1355" s="179">
        <v>5.7766725113945228</v>
      </c>
      <c r="E1355" s="179">
        <v>33.214975857551281</v>
      </c>
      <c r="F1355" s="180"/>
      <c r="G1355" s="166">
        <f t="shared" si="270"/>
        <v>0</v>
      </c>
      <c r="H1355" s="166">
        <f t="shared" si="271"/>
        <v>1</v>
      </c>
      <c r="I1355" s="166">
        <f t="shared" si="272"/>
        <v>0</v>
      </c>
      <c r="J1355" s="166">
        <f t="shared" si="269"/>
        <v>1</v>
      </c>
      <c r="L1355" s="189">
        <f t="shared" si="273"/>
        <v>0</v>
      </c>
      <c r="M1355" s="191">
        <f t="shared" si="274"/>
        <v>0</v>
      </c>
      <c r="N1355" s="191">
        <f t="shared" si="274"/>
        <v>0</v>
      </c>
      <c r="O1355" s="189">
        <f t="shared" si="275"/>
        <v>326288.36</v>
      </c>
      <c r="P1355" s="191">
        <f t="shared" si="276"/>
        <v>5.7766725113945226E-2</v>
      </c>
      <c r="Q1355" s="191">
        <f t="shared" si="276"/>
        <v>0.33214975857551282</v>
      </c>
      <c r="R1355" s="189">
        <f t="shared" si="277"/>
        <v>0</v>
      </c>
      <c r="S1355" s="191">
        <f t="shared" si="278"/>
        <v>0</v>
      </c>
      <c r="T1355" s="191">
        <f t="shared" si="278"/>
        <v>0</v>
      </c>
    </row>
    <row r="1356" spans="1:20" ht="12" customHeight="1" x14ac:dyDescent="0.25">
      <c r="A1356" s="170" t="s">
        <v>1961</v>
      </c>
      <c r="B1356" s="177">
        <v>516759</v>
      </c>
      <c r="C1356" s="178">
        <v>1423235.79</v>
      </c>
      <c r="D1356" s="179">
        <v>7.2255673109513268</v>
      </c>
      <c r="E1356" s="179">
        <v>10.36280994591908</v>
      </c>
      <c r="F1356" s="180"/>
      <c r="G1356" s="166">
        <f t="shared" si="270"/>
        <v>0</v>
      </c>
      <c r="H1356" s="166">
        <f t="shared" si="271"/>
        <v>0</v>
      </c>
      <c r="I1356" s="166">
        <f t="shared" si="272"/>
        <v>0</v>
      </c>
      <c r="J1356" s="166">
        <f t="shared" si="269"/>
        <v>0</v>
      </c>
      <c r="L1356" s="189">
        <f t="shared" si="273"/>
        <v>0</v>
      </c>
      <c r="M1356" s="191">
        <f t="shared" si="274"/>
        <v>0</v>
      </c>
      <c r="N1356" s="191">
        <f t="shared" si="274"/>
        <v>0</v>
      </c>
      <c r="O1356" s="189">
        <f t="shared" si="275"/>
        <v>0</v>
      </c>
      <c r="P1356" s="191">
        <f t="shared" si="276"/>
        <v>0</v>
      </c>
      <c r="Q1356" s="191">
        <f t="shared" si="276"/>
        <v>0</v>
      </c>
      <c r="R1356" s="189">
        <f t="shared" si="277"/>
        <v>0</v>
      </c>
      <c r="S1356" s="191">
        <f t="shared" si="278"/>
        <v>0</v>
      </c>
      <c r="T1356" s="191">
        <f t="shared" si="278"/>
        <v>0</v>
      </c>
    </row>
    <row r="1357" spans="1:20" ht="12" customHeight="1" x14ac:dyDescent="0.25">
      <c r="A1357" s="170" t="s">
        <v>1962</v>
      </c>
      <c r="B1357" s="177">
        <v>516767</v>
      </c>
      <c r="C1357" s="178">
        <v>2037457.3</v>
      </c>
      <c r="D1357" s="179">
        <v>0</v>
      </c>
      <c r="E1357" s="179">
        <v>1.3704895803215114</v>
      </c>
      <c r="F1357" s="180"/>
      <c r="G1357" s="166">
        <f t="shared" si="270"/>
        <v>0</v>
      </c>
      <c r="H1357" s="166">
        <f t="shared" si="271"/>
        <v>0</v>
      </c>
      <c r="I1357" s="166">
        <f t="shared" si="272"/>
        <v>0</v>
      </c>
      <c r="J1357" s="166">
        <f t="shared" si="269"/>
        <v>0</v>
      </c>
      <c r="L1357" s="189">
        <f t="shared" si="273"/>
        <v>0</v>
      </c>
      <c r="M1357" s="191">
        <f t="shared" si="274"/>
        <v>0</v>
      </c>
      <c r="N1357" s="191">
        <f t="shared" si="274"/>
        <v>0</v>
      </c>
      <c r="O1357" s="189">
        <f t="shared" si="275"/>
        <v>0</v>
      </c>
      <c r="P1357" s="191">
        <f t="shared" si="276"/>
        <v>0</v>
      </c>
      <c r="Q1357" s="191">
        <f t="shared" si="276"/>
        <v>0</v>
      </c>
      <c r="R1357" s="189">
        <f t="shared" si="277"/>
        <v>0</v>
      </c>
      <c r="S1357" s="191">
        <f t="shared" si="278"/>
        <v>0</v>
      </c>
      <c r="T1357" s="191">
        <f t="shared" si="278"/>
        <v>0</v>
      </c>
    </row>
    <row r="1358" spans="1:20" ht="12" customHeight="1" x14ac:dyDescent="0.25">
      <c r="A1358" s="170" t="s">
        <v>1963</v>
      </c>
      <c r="B1358" s="177">
        <v>516791</v>
      </c>
      <c r="C1358" s="178">
        <v>630628.07999999996</v>
      </c>
      <c r="D1358" s="179">
        <v>0</v>
      </c>
      <c r="E1358" s="179">
        <v>0</v>
      </c>
      <c r="F1358" s="180"/>
      <c r="G1358" s="166">
        <f t="shared" si="270"/>
        <v>0</v>
      </c>
      <c r="H1358" s="166">
        <f t="shared" si="271"/>
        <v>0</v>
      </c>
      <c r="I1358" s="166">
        <f t="shared" si="272"/>
        <v>0</v>
      </c>
      <c r="J1358" s="166">
        <f t="shared" si="269"/>
        <v>0</v>
      </c>
      <c r="L1358" s="189">
        <f t="shared" si="273"/>
        <v>0</v>
      </c>
      <c r="M1358" s="191">
        <f t="shared" si="274"/>
        <v>0</v>
      </c>
      <c r="N1358" s="191">
        <f t="shared" si="274"/>
        <v>0</v>
      </c>
      <c r="O1358" s="189">
        <f t="shared" si="275"/>
        <v>0</v>
      </c>
      <c r="P1358" s="191">
        <f t="shared" si="276"/>
        <v>0</v>
      </c>
      <c r="Q1358" s="191">
        <f t="shared" si="276"/>
        <v>0</v>
      </c>
      <c r="R1358" s="189">
        <f t="shared" si="277"/>
        <v>0</v>
      </c>
      <c r="S1358" s="191">
        <f t="shared" si="278"/>
        <v>0</v>
      </c>
      <c r="T1358" s="191">
        <f t="shared" si="278"/>
        <v>0</v>
      </c>
    </row>
    <row r="1359" spans="1:20" ht="12" customHeight="1" x14ac:dyDescent="0.25">
      <c r="A1359" s="170" t="s">
        <v>1964</v>
      </c>
      <c r="B1359" s="177">
        <v>516805</v>
      </c>
      <c r="C1359" s="178">
        <v>226444.05</v>
      </c>
      <c r="D1359" s="179">
        <v>0</v>
      </c>
      <c r="E1359" s="179">
        <v>6.8776900960745051</v>
      </c>
      <c r="F1359" s="180"/>
      <c r="G1359" s="166">
        <f t="shared" si="270"/>
        <v>0</v>
      </c>
      <c r="H1359" s="166">
        <f t="shared" si="271"/>
        <v>0</v>
      </c>
      <c r="I1359" s="166">
        <f t="shared" si="272"/>
        <v>0</v>
      </c>
      <c r="J1359" s="166">
        <f t="shared" si="269"/>
        <v>0</v>
      </c>
      <c r="L1359" s="189">
        <f t="shared" si="273"/>
        <v>0</v>
      </c>
      <c r="M1359" s="191">
        <f t="shared" si="274"/>
        <v>0</v>
      </c>
      <c r="N1359" s="191">
        <f t="shared" si="274"/>
        <v>0</v>
      </c>
      <c r="O1359" s="189">
        <f t="shared" si="275"/>
        <v>0</v>
      </c>
      <c r="P1359" s="191">
        <f t="shared" si="276"/>
        <v>0</v>
      </c>
      <c r="Q1359" s="191">
        <f t="shared" si="276"/>
        <v>0</v>
      </c>
      <c r="R1359" s="189">
        <f t="shared" si="277"/>
        <v>0</v>
      </c>
      <c r="S1359" s="191">
        <f t="shared" si="278"/>
        <v>0</v>
      </c>
      <c r="T1359" s="191">
        <f t="shared" si="278"/>
        <v>0</v>
      </c>
    </row>
    <row r="1360" spans="1:20" ht="12" customHeight="1" x14ac:dyDescent="0.25">
      <c r="A1360" s="170" t="s">
        <v>1965</v>
      </c>
      <c r="B1360" s="177">
        <v>516813</v>
      </c>
      <c r="C1360" s="178">
        <v>203920.18000000002</v>
      </c>
      <c r="D1360" s="179">
        <v>20.956542898304615</v>
      </c>
      <c r="E1360" s="179">
        <v>12.958305548769127</v>
      </c>
      <c r="F1360" s="180"/>
      <c r="G1360" s="166">
        <f t="shared" si="270"/>
        <v>0</v>
      </c>
      <c r="H1360" s="166">
        <f t="shared" si="271"/>
        <v>0</v>
      </c>
      <c r="I1360" s="166">
        <f t="shared" si="272"/>
        <v>0</v>
      </c>
      <c r="J1360" s="166">
        <f t="shared" si="269"/>
        <v>0</v>
      </c>
      <c r="L1360" s="189">
        <f t="shared" si="273"/>
        <v>0</v>
      </c>
      <c r="M1360" s="191">
        <f t="shared" si="274"/>
        <v>0</v>
      </c>
      <c r="N1360" s="191">
        <f t="shared" si="274"/>
        <v>0</v>
      </c>
      <c r="O1360" s="189">
        <f t="shared" si="275"/>
        <v>0</v>
      </c>
      <c r="P1360" s="191">
        <f t="shared" si="276"/>
        <v>0</v>
      </c>
      <c r="Q1360" s="191">
        <f t="shared" si="276"/>
        <v>0</v>
      </c>
      <c r="R1360" s="189">
        <f t="shared" si="277"/>
        <v>0</v>
      </c>
      <c r="S1360" s="191">
        <f t="shared" si="278"/>
        <v>0</v>
      </c>
      <c r="T1360" s="191">
        <f t="shared" si="278"/>
        <v>0</v>
      </c>
    </row>
    <row r="1361" spans="1:20" ht="12" customHeight="1" x14ac:dyDescent="0.25">
      <c r="A1361" s="170" t="s">
        <v>1966</v>
      </c>
      <c r="B1361" s="177">
        <v>516821</v>
      </c>
      <c r="C1361" s="178">
        <v>145097.26</v>
      </c>
      <c r="D1361" s="179">
        <v>0</v>
      </c>
      <c r="E1361" s="179">
        <v>0</v>
      </c>
      <c r="F1361" s="180"/>
      <c r="G1361" s="166">
        <f t="shared" si="270"/>
        <v>0</v>
      </c>
      <c r="H1361" s="166">
        <f t="shared" si="271"/>
        <v>0</v>
      </c>
      <c r="I1361" s="166">
        <f t="shared" si="272"/>
        <v>0</v>
      </c>
      <c r="J1361" s="166">
        <f t="shared" si="269"/>
        <v>0</v>
      </c>
      <c r="L1361" s="189">
        <f t="shared" si="273"/>
        <v>0</v>
      </c>
      <c r="M1361" s="191">
        <f t="shared" si="274"/>
        <v>0</v>
      </c>
      <c r="N1361" s="191">
        <f t="shared" si="274"/>
        <v>0</v>
      </c>
      <c r="O1361" s="189">
        <f t="shared" si="275"/>
        <v>0</v>
      </c>
      <c r="P1361" s="191">
        <f t="shared" si="276"/>
        <v>0</v>
      </c>
      <c r="Q1361" s="191">
        <f t="shared" si="276"/>
        <v>0</v>
      </c>
      <c r="R1361" s="189">
        <f t="shared" si="277"/>
        <v>0</v>
      </c>
      <c r="S1361" s="191">
        <f t="shared" si="278"/>
        <v>0</v>
      </c>
      <c r="T1361" s="191">
        <f t="shared" si="278"/>
        <v>0</v>
      </c>
    </row>
    <row r="1362" spans="1:20" ht="12" customHeight="1" x14ac:dyDescent="0.25">
      <c r="A1362" s="170" t="s">
        <v>1967</v>
      </c>
      <c r="B1362" s="177">
        <v>516830</v>
      </c>
      <c r="C1362" s="178">
        <v>494405.67000000004</v>
      </c>
      <c r="D1362" s="179">
        <v>0</v>
      </c>
      <c r="E1362" s="179">
        <v>0</v>
      </c>
      <c r="F1362" s="180"/>
      <c r="G1362" s="166">
        <f t="shared" si="270"/>
        <v>0</v>
      </c>
      <c r="H1362" s="166">
        <f t="shared" si="271"/>
        <v>0</v>
      </c>
      <c r="I1362" s="166">
        <f t="shared" si="272"/>
        <v>0</v>
      </c>
      <c r="J1362" s="166">
        <f t="shared" si="269"/>
        <v>0</v>
      </c>
      <c r="L1362" s="189">
        <f t="shared" si="273"/>
        <v>0</v>
      </c>
      <c r="M1362" s="191">
        <f t="shared" si="274"/>
        <v>0</v>
      </c>
      <c r="N1362" s="191">
        <f t="shared" si="274"/>
        <v>0</v>
      </c>
      <c r="O1362" s="189">
        <f t="shared" si="275"/>
        <v>0</v>
      </c>
      <c r="P1362" s="191">
        <f t="shared" si="276"/>
        <v>0</v>
      </c>
      <c r="Q1362" s="191">
        <f t="shared" si="276"/>
        <v>0</v>
      </c>
      <c r="R1362" s="189">
        <f t="shared" si="277"/>
        <v>0</v>
      </c>
      <c r="S1362" s="191">
        <f t="shared" si="278"/>
        <v>0</v>
      </c>
      <c r="T1362" s="191">
        <f t="shared" si="278"/>
        <v>0</v>
      </c>
    </row>
    <row r="1363" spans="1:20" ht="12" customHeight="1" x14ac:dyDescent="0.25">
      <c r="A1363" s="170" t="s">
        <v>1968</v>
      </c>
      <c r="B1363" s="177">
        <v>516848</v>
      </c>
      <c r="C1363" s="178">
        <v>218181.85</v>
      </c>
      <c r="D1363" s="179">
        <v>0</v>
      </c>
      <c r="E1363" s="179">
        <v>0</v>
      </c>
      <c r="F1363" s="180"/>
      <c r="G1363" s="166">
        <f t="shared" si="270"/>
        <v>0</v>
      </c>
      <c r="H1363" s="166">
        <f t="shared" si="271"/>
        <v>0</v>
      </c>
      <c r="I1363" s="166">
        <f t="shared" si="272"/>
        <v>0</v>
      </c>
      <c r="J1363" s="166">
        <f t="shared" si="269"/>
        <v>0</v>
      </c>
      <c r="L1363" s="189">
        <f t="shared" si="273"/>
        <v>0</v>
      </c>
      <c r="M1363" s="191">
        <f t="shared" si="274"/>
        <v>0</v>
      </c>
      <c r="N1363" s="191">
        <f t="shared" si="274"/>
        <v>0</v>
      </c>
      <c r="O1363" s="189">
        <f t="shared" si="275"/>
        <v>0</v>
      </c>
      <c r="P1363" s="191">
        <f t="shared" si="276"/>
        <v>0</v>
      </c>
      <c r="Q1363" s="191">
        <f t="shared" si="276"/>
        <v>0</v>
      </c>
      <c r="R1363" s="189">
        <f t="shared" si="277"/>
        <v>0</v>
      </c>
      <c r="S1363" s="191">
        <f t="shared" si="278"/>
        <v>0</v>
      </c>
      <c r="T1363" s="191">
        <f t="shared" si="278"/>
        <v>0</v>
      </c>
    </row>
    <row r="1364" spans="1:20" ht="12" customHeight="1" x14ac:dyDescent="0.25">
      <c r="A1364" s="170" t="s">
        <v>1969</v>
      </c>
      <c r="B1364" s="177">
        <v>516856</v>
      </c>
      <c r="C1364" s="178">
        <v>125439.4</v>
      </c>
      <c r="D1364" s="179">
        <v>39.137511818455764</v>
      </c>
      <c r="E1364" s="179">
        <v>4.1306638902928423</v>
      </c>
      <c r="F1364" s="180"/>
      <c r="G1364" s="166">
        <f t="shared" si="270"/>
        <v>0</v>
      </c>
      <c r="H1364" s="166">
        <f t="shared" si="271"/>
        <v>0</v>
      </c>
      <c r="I1364" s="166">
        <f t="shared" si="272"/>
        <v>0</v>
      </c>
      <c r="J1364" s="166">
        <f t="shared" si="269"/>
        <v>0</v>
      </c>
      <c r="L1364" s="189">
        <f t="shared" si="273"/>
        <v>0</v>
      </c>
      <c r="M1364" s="191">
        <f t="shared" si="274"/>
        <v>0</v>
      </c>
      <c r="N1364" s="191">
        <f t="shared" si="274"/>
        <v>0</v>
      </c>
      <c r="O1364" s="189">
        <f t="shared" si="275"/>
        <v>0</v>
      </c>
      <c r="P1364" s="191">
        <f t="shared" si="276"/>
        <v>0</v>
      </c>
      <c r="Q1364" s="191">
        <f t="shared" si="276"/>
        <v>0</v>
      </c>
      <c r="R1364" s="189">
        <f t="shared" si="277"/>
        <v>0</v>
      </c>
      <c r="S1364" s="191">
        <f t="shared" si="278"/>
        <v>0</v>
      </c>
      <c r="T1364" s="191">
        <f t="shared" si="278"/>
        <v>0</v>
      </c>
    </row>
    <row r="1365" spans="1:20" ht="12" customHeight="1" x14ac:dyDescent="0.25">
      <c r="A1365" s="170" t="s">
        <v>1970</v>
      </c>
      <c r="B1365" s="177">
        <v>516872</v>
      </c>
      <c r="C1365" s="178">
        <v>1206530.68</v>
      </c>
      <c r="D1365" s="179">
        <v>107.62998252145566</v>
      </c>
      <c r="E1365" s="179">
        <v>0.99909187555844003</v>
      </c>
      <c r="F1365" s="180"/>
      <c r="G1365" s="166">
        <f t="shared" si="270"/>
        <v>1</v>
      </c>
      <c r="H1365" s="166">
        <f t="shared" si="271"/>
        <v>0</v>
      </c>
      <c r="I1365" s="166">
        <f t="shared" si="272"/>
        <v>0</v>
      </c>
      <c r="J1365" s="166">
        <f t="shared" si="269"/>
        <v>1</v>
      </c>
      <c r="L1365" s="189">
        <f t="shared" si="273"/>
        <v>1206530.68</v>
      </c>
      <c r="M1365" s="191">
        <f t="shared" si="274"/>
        <v>1.0762998252145566</v>
      </c>
      <c r="N1365" s="191">
        <f t="shared" si="274"/>
        <v>9.9909187555844003E-3</v>
      </c>
      <c r="O1365" s="189">
        <f t="shared" si="275"/>
        <v>0</v>
      </c>
      <c r="P1365" s="191">
        <f t="shared" si="276"/>
        <v>0</v>
      </c>
      <c r="Q1365" s="191">
        <f t="shared" si="276"/>
        <v>0</v>
      </c>
      <c r="R1365" s="189">
        <f t="shared" si="277"/>
        <v>0</v>
      </c>
      <c r="S1365" s="191">
        <f t="shared" si="278"/>
        <v>0</v>
      </c>
      <c r="T1365" s="191">
        <f t="shared" si="278"/>
        <v>0</v>
      </c>
    </row>
    <row r="1366" spans="1:20" ht="12" customHeight="1" x14ac:dyDescent="0.25">
      <c r="A1366" s="170" t="s">
        <v>1971</v>
      </c>
      <c r="B1366" s="177">
        <v>516881</v>
      </c>
      <c r="C1366" s="178">
        <v>456053.39</v>
      </c>
      <c r="D1366" s="179">
        <v>0</v>
      </c>
      <c r="E1366" s="179">
        <v>0</v>
      </c>
      <c r="F1366" s="180"/>
      <c r="G1366" s="166">
        <f t="shared" si="270"/>
        <v>0</v>
      </c>
      <c r="H1366" s="166">
        <f t="shared" si="271"/>
        <v>0</v>
      </c>
      <c r="I1366" s="166">
        <f t="shared" si="272"/>
        <v>0</v>
      </c>
      <c r="J1366" s="166">
        <f t="shared" si="269"/>
        <v>0</v>
      </c>
      <c r="L1366" s="189">
        <f t="shared" si="273"/>
        <v>0</v>
      </c>
      <c r="M1366" s="191">
        <f t="shared" si="274"/>
        <v>0</v>
      </c>
      <c r="N1366" s="191">
        <f t="shared" si="274"/>
        <v>0</v>
      </c>
      <c r="O1366" s="189">
        <f t="shared" si="275"/>
        <v>0</v>
      </c>
      <c r="P1366" s="191">
        <f t="shared" si="276"/>
        <v>0</v>
      </c>
      <c r="Q1366" s="191">
        <f t="shared" si="276"/>
        <v>0</v>
      </c>
      <c r="R1366" s="189">
        <f t="shared" si="277"/>
        <v>0</v>
      </c>
      <c r="S1366" s="191">
        <f t="shared" si="278"/>
        <v>0</v>
      </c>
      <c r="T1366" s="191">
        <f t="shared" si="278"/>
        <v>0</v>
      </c>
    </row>
    <row r="1367" spans="1:20" ht="12" customHeight="1" x14ac:dyDescent="0.25">
      <c r="A1367" s="170" t="s">
        <v>1972</v>
      </c>
      <c r="B1367" s="177">
        <v>516902</v>
      </c>
      <c r="C1367" s="178">
        <v>83075.59</v>
      </c>
      <c r="D1367" s="179">
        <v>0</v>
      </c>
      <c r="E1367" s="179">
        <v>0</v>
      </c>
      <c r="F1367" s="180"/>
      <c r="G1367" s="166">
        <f t="shared" si="270"/>
        <v>0</v>
      </c>
      <c r="H1367" s="166">
        <f t="shared" si="271"/>
        <v>0</v>
      </c>
      <c r="I1367" s="166">
        <f t="shared" si="272"/>
        <v>0</v>
      </c>
      <c r="J1367" s="166">
        <f t="shared" si="269"/>
        <v>0</v>
      </c>
      <c r="L1367" s="189">
        <f t="shared" si="273"/>
        <v>0</v>
      </c>
      <c r="M1367" s="191">
        <f t="shared" si="274"/>
        <v>0</v>
      </c>
      <c r="N1367" s="191">
        <f t="shared" si="274"/>
        <v>0</v>
      </c>
      <c r="O1367" s="189">
        <f t="shared" si="275"/>
        <v>0</v>
      </c>
      <c r="P1367" s="191">
        <f t="shared" si="276"/>
        <v>0</v>
      </c>
      <c r="Q1367" s="191">
        <f t="shared" si="276"/>
        <v>0</v>
      </c>
      <c r="R1367" s="189">
        <f t="shared" si="277"/>
        <v>0</v>
      </c>
      <c r="S1367" s="191">
        <f t="shared" si="278"/>
        <v>0</v>
      </c>
      <c r="T1367" s="191">
        <f t="shared" si="278"/>
        <v>0</v>
      </c>
    </row>
    <row r="1368" spans="1:20" ht="12" customHeight="1" x14ac:dyDescent="0.25">
      <c r="A1368" s="170" t="s">
        <v>1973</v>
      </c>
      <c r="B1368" s="177">
        <v>516937</v>
      </c>
      <c r="C1368" s="178">
        <v>135230.72999999998</v>
      </c>
      <c r="D1368" s="179">
        <v>0</v>
      </c>
      <c r="E1368" s="179">
        <v>0</v>
      </c>
      <c r="F1368" s="180"/>
      <c r="G1368" s="166">
        <f t="shared" si="270"/>
        <v>0</v>
      </c>
      <c r="H1368" s="166">
        <f t="shared" si="271"/>
        <v>0</v>
      </c>
      <c r="I1368" s="166">
        <f t="shared" si="272"/>
        <v>0</v>
      </c>
      <c r="J1368" s="166">
        <f t="shared" si="269"/>
        <v>0</v>
      </c>
      <c r="L1368" s="189">
        <f t="shared" si="273"/>
        <v>0</v>
      </c>
      <c r="M1368" s="191">
        <f t="shared" si="274"/>
        <v>0</v>
      </c>
      <c r="N1368" s="191">
        <f t="shared" si="274"/>
        <v>0</v>
      </c>
      <c r="O1368" s="189">
        <f t="shared" si="275"/>
        <v>0</v>
      </c>
      <c r="P1368" s="191">
        <f t="shared" si="276"/>
        <v>0</v>
      </c>
      <c r="Q1368" s="191">
        <f t="shared" si="276"/>
        <v>0</v>
      </c>
      <c r="R1368" s="189">
        <f t="shared" si="277"/>
        <v>0</v>
      </c>
      <c r="S1368" s="191">
        <f t="shared" si="278"/>
        <v>0</v>
      </c>
      <c r="T1368" s="191">
        <f t="shared" si="278"/>
        <v>0</v>
      </c>
    </row>
    <row r="1369" spans="1:20" ht="12" customHeight="1" x14ac:dyDescent="0.25">
      <c r="A1369" s="170" t="s">
        <v>1974</v>
      </c>
      <c r="B1369" s="177">
        <v>516945</v>
      </c>
      <c r="C1369" s="178">
        <v>223417.76</v>
      </c>
      <c r="D1369" s="179">
        <v>42.16297307787886</v>
      </c>
      <c r="E1369" s="179">
        <v>0.53711038907560438</v>
      </c>
      <c r="F1369" s="180"/>
      <c r="G1369" s="166">
        <f t="shared" si="270"/>
        <v>0</v>
      </c>
      <c r="H1369" s="166">
        <f t="shared" si="271"/>
        <v>0</v>
      </c>
      <c r="I1369" s="166">
        <f t="shared" si="272"/>
        <v>0</v>
      </c>
      <c r="J1369" s="166">
        <f t="shared" si="269"/>
        <v>0</v>
      </c>
      <c r="L1369" s="189">
        <f t="shared" si="273"/>
        <v>0</v>
      </c>
      <c r="M1369" s="191">
        <f t="shared" si="274"/>
        <v>0</v>
      </c>
      <c r="N1369" s="191">
        <f t="shared" si="274"/>
        <v>0</v>
      </c>
      <c r="O1369" s="189">
        <f t="shared" si="275"/>
        <v>0</v>
      </c>
      <c r="P1369" s="191">
        <f t="shared" si="276"/>
        <v>0</v>
      </c>
      <c r="Q1369" s="191">
        <f t="shared" si="276"/>
        <v>0</v>
      </c>
      <c r="R1369" s="189">
        <f t="shared" si="277"/>
        <v>0</v>
      </c>
      <c r="S1369" s="191">
        <f t="shared" si="278"/>
        <v>0</v>
      </c>
      <c r="T1369" s="191">
        <f t="shared" si="278"/>
        <v>0</v>
      </c>
    </row>
    <row r="1370" spans="1:20" ht="12" customHeight="1" x14ac:dyDescent="0.25">
      <c r="A1370" s="170" t="s">
        <v>1975</v>
      </c>
      <c r="B1370" s="177">
        <v>516953</v>
      </c>
      <c r="C1370" s="178">
        <v>78381.56</v>
      </c>
      <c r="D1370" s="179">
        <v>64.087254706336537</v>
      </c>
      <c r="E1370" s="179">
        <v>228.44739247343378</v>
      </c>
      <c r="F1370" s="180"/>
      <c r="G1370" s="166">
        <f t="shared" si="270"/>
        <v>1</v>
      </c>
      <c r="H1370" s="166">
        <f t="shared" si="271"/>
        <v>1</v>
      </c>
      <c r="I1370" s="166">
        <f t="shared" si="272"/>
        <v>1</v>
      </c>
      <c r="J1370" s="166">
        <f t="shared" si="269"/>
        <v>1</v>
      </c>
      <c r="L1370" s="189">
        <f t="shared" si="273"/>
        <v>78381.56</v>
      </c>
      <c r="M1370" s="191">
        <f t="shared" si="274"/>
        <v>0.64087254706336538</v>
      </c>
      <c r="N1370" s="191">
        <f t="shared" si="274"/>
        <v>2.2844739247343377</v>
      </c>
      <c r="O1370" s="189">
        <f t="shared" si="275"/>
        <v>78381.56</v>
      </c>
      <c r="P1370" s="191">
        <f t="shared" si="276"/>
        <v>0.64087254706336538</v>
      </c>
      <c r="Q1370" s="191">
        <f t="shared" si="276"/>
        <v>2.2844739247343377</v>
      </c>
      <c r="R1370" s="189">
        <f t="shared" si="277"/>
        <v>78381.56</v>
      </c>
      <c r="S1370" s="191">
        <f t="shared" si="278"/>
        <v>0.64087254706336538</v>
      </c>
      <c r="T1370" s="191">
        <f t="shared" si="278"/>
        <v>2.2844739247343377</v>
      </c>
    </row>
    <row r="1371" spans="1:20" ht="12" customHeight="1" x14ac:dyDescent="0.25">
      <c r="A1371" s="170" t="s">
        <v>1976</v>
      </c>
      <c r="B1371" s="177">
        <v>516961</v>
      </c>
      <c r="C1371" s="178">
        <v>293611.56</v>
      </c>
      <c r="D1371" s="179">
        <v>10.217581351360963</v>
      </c>
      <c r="E1371" s="179">
        <v>0</v>
      </c>
      <c r="F1371" s="180"/>
      <c r="G1371" s="166">
        <f t="shared" si="270"/>
        <v>0</v>
      </c>
      <c r="H1371" s="166">
        <f t="shared" si="271"/>
        <v>0</v>
      </c>
      <c r="I1371" s="166">
        <f t="shared" si="272"/>
        <v>0</v>
      </c>
      <c r="J1371" s="166">
        <f t="shared" si="269"/>
        <v>0</v>
      </c>
      <c r="L1371" s="189">
        <f t="shared" si="273"/>
        <v>0</v>
      </c>
      <c r="M1371" s="191">
        <f t="shared" si="274"/>
        <v>0</v>
      </c>
      <c r="N1371" s="191">
        <f t="shared" si="274"/>
        <v>0</v>
      </c>
      <c r="O1371" s="189">
        <f t="shared" si="275"/>
        <v>0</v>
      </c>
      <c r="P1371" s="191">
        <f t="shared" si="276"/>
        <v>0</v>
      </c>
      <c r="Q1371" s="191">
        <f t="shared" si="276"/>
        <v>0</v>
      </c>
      <c r="R1371" s="189">
        <f t="shared" si="277"/>
        <v>0</v>
      </c>
      <c r="S1371" s="191">
        <f t="shared" si="278"/>
        <v>0</v>
      </c>
      <c r="T1371" s="191">
        <f t="shared" si="278"/>
        <v>0</v>
      </c>
    </row>
    <row r="1372" spans="1:20" ht="12" customHeight="1" x14ac:dyDescent="0.25">
      <c r="A1372" s="170" t="s">
        <v>1977</v>
      </c>
      <c r="B1372" s="177">
        <v>516970</v>
      </c>
      <c r="C1372" s="178">
        <v>4278310.1500000004</v>
      </c>
      <c r="D1372" s="179">
        <v>13.572110240768776</v>
      </c>
      <c r="E1372" s="179">
        <v>4.0549661879936405</v>
      </c>
      <c r="F1372" s="180"/>
      <c r="G1372" s="166">
        <f t="shared" si="270"/>
        <v>0</v>
      </c>
      <c r="H1372" s="166">
        <f t="shared" si="271"/>
        <v>0</v>
      </c>
      <c r="I1372" s="166">
        <f t="shared" si="272"/>
        <v>0</v>
      </c>
      <c r="J1372" s="166">
        <f t="shared" si="269"/>
        <v>0</v>
      </c>
      <c r="L1372" s="189">
        <f t="shared" si="273"/>
        <v>0</v>
      </c>
      <c r="M1372" s="191">
        <f t="shared" si="274"/>
        <v>0</v>
      </c>
      <c r="N1372" s="191">
        <f t="shared" si="274"/>
        <v>0</v>
      </c>
      <c r="O1372" s="189">
        <f t="shared" si="275"/>
        <v>0</v>
      </c>
      <c r="P1372" s="191">
        <f t="shared" si="276"/>
        <v>0</v>
      </c>
      <c r="Q1372" s="191">
        <f t="shared" si="276"/>
        <v>0</v>
      </c>
      <c r="R1372" s="189">
        <f t="shared" si="277"/>
        <v>0</v>
      </c>
      <c r="S1372" s="191">
        <f t="shared" si="278"/>
        <v>0</v>
      </c>
      <c r="T1372" s="191">
        <f t="shared" si="278"/>
        <v>0</v>
      </c>
    </row>
    <row r="1373" spans="1:20" ht="12" customHeight="1" x14ac:dyDescent="0.25">
      <c r="A1373" s="170" t="s">
        <v>1978</v>
      </c>
      <c r="B1373" s="177">
        <v>516988</v>
      </c>
      <c r="C1373" s="178">
        <v>66291.47</v>
      </c>
      <c r="D1373" s="179">
        <v>0</v>
      </c>
      <c r="E1373" s="179">
        <v>0</v>
      </c>
      <c r="F1373" s="180"/>
      <c r="G1373" s="166">
        <f t="shared" si="270"/>
        <v>0</v>
      </c>
      <c r="H1373" s="166">
        <f t="shared" si="271"/>
        <v>0</v>
      </c>
      <c r="I1373" s="166">
        <f t="shared" si="272"/>
        <v>0</v>
      </c>
      <c r="J1373" s="166">
        <f t="shared" si="269"/>
        <v>0</v>
      </c>
      <c r="L1373" s="189">
        <f t="shared" si="273"/>
        <v>0</v>
      </c>
      <c r="M1373" s="191">
        <f t="shared" si="274"/>
        <v>0</v>
      </c>
      <c r="N1373" s="191">
        <f t="shared" si="274"/>
        <v>0</v>
      </c>
      <c r="O1373" s="189">
        <f t="shared" si="275"/>
        <v>0</v>
      </c>
      <c r="P1373" s="191">
        <f t="shared" si="276"/>
        <v>0</v>
      </c>
      <c r="Q1373" s="191">
        <f t="shared" si="276"/>
        <v>0</v>
      </c>
      <c r="R1373" s="189">
        <f t="shared" si="277"/>
        <v>0</v>
      </c>
      <c r="S1373" s="191">
        <f t="shared" si="278"/>
        <v>0</v>
      </c>
      <c r="T1373" s="191">
        <f t="shared" si="278"/>
        <v>0</v>
      </c>
    </row>
    <row r="1374" spans="1:20" ht="12" customHeight="1" x14ac:dyDescent="0.25">
      <c r="A1374" s="170" t="s">
        <v>1979</v>
      </c>
      <c r="B1374" s="177">
        <v>516996</v>
      </c>
      <c r="C1374" s="178">
        <v>100331.51</v>
      </c>
      <c r="D1374" s="179">
        <v>0</v>
      </c>
      <c r="E1374" s="179">
        <v>0</v>
      </c>
      <c r="F1374" s="180"/>
      <c r="G1374" s="166">
        <f t="shared" si="270"/>
        <v>0</v>
      </c>
      <c r="H1374" s="166">
        <f t="shared" si="271"/>
        <v>0</v>
      </c>
      <c r="I1374" s="166">
        <f t="shared" si="272"/>
        <v>0</v>
      </c>
      <c r="J1374" s="166">
        <f t="shared" si="269"/>
        <v>0</v>
      </c>
      <c r="L1374" s="189">
        <f t="shared" si="273"/>
        <v>0</v>
      </c>
      <c r="M1374" s="191">
        <f t="shared" si="274"/>
        <v>0</v>
      </c>
      <c r="N1374" s="191">
        <f t="shared" si="274"/>
        <v>0</v>
      </c>
      <c r="O1374" s="189">
        <f t="shared" si="275"/>
        <v>0</v>
      </c>
      <c r="P1374" s="191">
        <f t="shared" si="276"/>
        <v>0</v>
      </c>
      <c r="Q1374" s="191">
        <f t="shared" si="276"/>
        <v>0</v>
      </c>
      <c r="R1374" s="189">
        <f t="shared" si="277"/>
        <v>0</v>
      </c>
      <c r="S1374" s="191">
        <f t="shared" si="278"/>
        <v>0</v>
      </c>
      <c r="T1374" s="191">
        <f t="shared" si="278"/>
        <v>0</v>
      </c>
    </row>
    <row r="1375" spans="1:20" ht="12" customHeight="1" x14ac:dyDescent="0.25">
      <c r="A1375" s="170" t="s">
        <v>1980</v>
      </c>
      <c r="B1375" s="177">
        <v>517011</v>
      </c>
      <c r="C1375" s="178">
        <v>134947.29</v>
      </c>
      <c r="D1375" s="179">
        <v>4.0409925979247152</v>
      </c>
      <c r="E1375" s="179">
        <v>1.6595368458306943</v>
      </c>
      <c r="F1375" s="180"/>
      <c r="G1375" s="166">
        <f t="shared" si="270"/>
        <v>0</v>
      </c>
      <c r="H1375" s="166">
        <f t="shared" si="271"/>
        <v>0</v>
      </c>
      <c r="I1375" s="166">
        <f t="shared" si="272"/>
        <v>0</v>
      </c>
      <c r="J1375" s="166">
        <f t="shared" si="269"/>
        <v>0</v>
      </c>
      <c r="L1375" s="189">
        <f t="shared" si="273"/>
        <v>0</v>
      </c>
      <c r="M1375" s="191">
        <f t="shared" si="274"/>
        <v>0</v>
      </c>
      <c r="N1375" s="191">
        <f t="shared" si="274"/>
        <v>0</v>
      </c>
      <c r="O1375" s="189">
        <f t="shared" si="275"/>
        <v>0</v>
      </c>
      <c r="P1375" s="191">
        <f t="shared" si="276"/>
        <v>0</v>
      </c>
      <c r="Q1375" s="191">
        <f t="shared" si="276"/>
        <v>0</v>
      </c>
      <c r="R1375" s="189">
        <f t="shared" si="277"/>
        <v>0</v>
      </c>
      <c r="S1375" s="191">
        <f t="shared" si="278"/>
        <v>0</v>
      </c>
      <c r="T1375" s="191">
        <f t="shared" si="278"/>
        <v>0</v>
      </c>
    </row>
    <row r="1376" spans="1:20" ht="12" customHeight="1" x14ac:dyDescent="0.25">
      <c r="A1376" s="170" t="s">
        <v>1981</v>
      </c>
      <c r="B1376" s="177">
        <v>517020</v>
      </c>
      <c r="C1376" s="178">
        <v>253327.66999999998</v>
      </c>
      <c r="D1376" s="179">
        <v>0</v>
      </c>
      <c r="E1376" s="179">
        <v>0</v>
      </c>
      <c r="F1376" s="180"/>
      <c r="G1376" s="166">
        <f t="shared" si="270"/>
        <v>0</v>
      </c>
      <c r="H1376" s="166">
        <f t="shared" si="271"/>
        <v>0</v>
      </c>
      <c r="I1376" s="166">
        <f t="shared" si="272"/>
        <v>0</v>
      </c>
      <c r="J1376" s="166">
        <f t="shared" si="269"/>
        <v>0</v>
      </c>
      <c r="L1376" s="189">
        <f t="shared" si="273"/>
        <v>0</v>
      </c>
      <c r="M1376" s="191">
        <f t="shared" si="274"/>
        <v>0</v>
      </c>
      <c r="N1376" s="191">
        <f t="shared" si="274"/>
        <v>0</v>
      </c>
      <c r="O1376" s="189">
        <f t="shared" si="275"/>
        <v>0</v>
      </c>
      <c r="P1376" s="191">
        <f t="shared" si="276"/>
        <v>0</v>
      </c>
      <c r="Q1376" s="191">
        <f t="shared" si="276"/>
        <v>0</v>
      </c>
      <c r="R1376" s="189">
        <f t="shared" si="277"/>
        <v>0</v>
      </c>
      <c r="S1376" s="191">
        <f t="shared" si="278"/>
        <v>0</v>
      </c>
      <c r="T1376" s="191">
        <f t="shared" si="278"/>
        <v>0</v>
      </c>
    </row>
    <row r="1377" spans="1:20" ht="12" customHeight="1" x14ac:dyDescent="0.25">
      <c r="A1377" s="170" t="s">
        <v>1982</v>
      </c>
      <c r="B1377" s="177">
        <v>517038</v>
      </c>
      <c r="C1377" s="178">
        <v>569304.68000000005</v>
      </c>
      <c r="D1377" s="179">
        <v>2.0226515615504863</v>
      </c>
      <c r="E1377" s="179">
        <v>1.1558099258906496</v>
      </c>
      <c r="F1377" s="180"/>
      <c r="G1377" s="166">
        <f t="shared" si="270"/>
        <v>0</v>
      </c>
      <c r="H1377" s="166">
        <f t="shared" si="271"/>
        <v>0</v>
      </c>
      <c r="I1377" s="166">
        <f t="shared" si="272"/>
        <v>0</v>
      </c>
      <c r="J1377" s="166">
        <f t="shared" si="269"/>
        <v>0</v>
      </c>
      <c r="L1377" s="189">
        <f t="shared" si="273"/>
        <v>0</v>
      </c>
      <c r="M1377" s="191">
        <f t="shared" si="274"/>
        <v>0</v>
      </c>
      <c r="N1377" s="191">
        <f t="shared" si="274"/>
        <v>0</v>
      </c>
      <c r="O1377" s="189">
        <f t="shared" si="275"/>
        <v>0</v>
      </c>
      <c r="P1377" s="191">
        <f t="shared" si="276"/>
        <v>0</v>
      </c>
      <c r="Q1377" s="191">
        <f t="shared" si="276"/>
        <v>0</v>
      </c>
      <c r="R1377" s="189">
        <f t="shared" si="277"/>
        <v>0</v>
      </c>
      <c r="S1377" s="191">
        <f t="shared" si="278"/>
        <v>0</v>
      </c>
      <c r="T1377" s="191">
        <f t="shared" si="278"/>
        <v>0</v>
      </c>
    </row>
    <row r="1378" spans="1:20" ht="12" customHeight="1" x14ac:dyDescent="0.25">
      <c r="A1378" s="170" t="s">
        <v>1506</v>
      </c>
      <c r="B1378" s="177">
        <v>517046</v>
      </c>
      <c r="C1378" s="178">
        <v>52260.87</v>
      </c>
      <c r="D1378" s="179">
        <v>0</v>
      </c>
      <c r="E1378" s="179">
        <v>0</v>
      </c>
      <c r="F1378" s="180"/>
      <c r="G1378" s="166">
        <f t="shared" si="270"/>
        <v>0</v>
      </c>
      <c r="H1378" s="166">
        <f t="shared" si="271"/>
        <v>0</v>
      </c>
      <c r="I1378" s="166">
        <f t="shared" si="272"/>
        <v>0</v>
      </c>
      <c r="J1378" s="166">
        <f t="shared" si="269"/>
        <v>0</v>
      </c>
      <c r="L1378" s="189">
        <f t="shared" si="273"/>
        <v>0</v>
      </c>
      <c r="M1378" s="191">
        <f t="shared" si="274"/>
        <v>0</v>
      </c>
      <c r="N1378" s="191">
        <f t="shared" si="274"/>
        <v>0</v>
      </c>
      <c r="O1378" s="189">
        <f t="shared" si="275"/>
        <v>0</v>
      </c>
      <c r="P1378" s="191">
        <f t="shared" si="276"/>
        <v>0</v>
      </c>
      <c r="Q1378" s="191">
        <f t="shared" si="276"/>
        <v>0</v>
      </c>
      <c r="R1378" s="189">
        <f t="shared" si="277"/>
        <v>0</v>
      </c>
      <c r="S1378" s="191">
        <f t="shared" si="278"/>
        <v>0</v>
      </c>
      <c r="T1378" s="191">
        <f t="shared" si="278"/>
        <v>0</v>
      </c>
    </row>
    <row r="1379" spans="1:20" ht="12" customHeight="1" x14ac:dyDescent="0.25">
      <c r="A1379" s="170" t="s">
        <v>1983</v>
      </c>
      <c r="B1379" s="177">
        <v>517062</v>
      </c>
      <c r="C1379" s="178">
        <v>405146.11000000004</v>
      </c>
      <c r="D1379" s="179">
        <v>0</v>
      </c>
      <c r="E1379" s="179">
        <v>0</v>
      </c>
      <c r="F1379" s="180"/>
      <c r="G1379" s="166">
        <f t="shared" si="270"/>
        <v>0</v>
      </c>
      <c r="H1379" s="166">
        <f t="shared" si="271"/>
        <v>0</v>
      </c>
      <c r="I1379" s="166">
        <f t="shared" si="272"/>
        <v>0</v>
      </c>
      <c r="J1379" s="166">
        <f t="shared" si="269"/>
        <v>0</v>
      </c>
      <c r="L1379" s="189">
        <f t="shared" si="273"/>
        <v>0</v>
      </c>
      <c r="M1379" s="191">
        <f t="shared" si="274"/>
        <v>0</v>
      </c>
      <c r="N1379" s="191">
        <f t="shared" si="274"/>
        <v>0</v>
      </c>
      <c r="O1379" s="189">
        <f t="shared" si="275"/>
        <v>0</v>
      </c>
      <c r="P1379" s="191">
        <f t="shared" si="276"/>
        <v>0</v>
      </c>
      <c r="Q1379" s="191">
        <f t="shared" si="276"/>
        <v>0</v>
      </c>
      <c r="R1379" s="189">
        <f t="shared" si="277"/>
        <v>0</v>
      </c>
      <c r="S1379" s="191">
        <f t="shared" si="278"/>
        <v>0</v>
      </c>
      <c r="T1379" s="191">
        <f t="shared" si="278"/>
        <v>0</v>
      </c>
    </row>
    <row r="1380" spans="1:20" ht="12" customHeight="1" x14ac:dyDescent="0.25">
      <c r="A1380" s="170" t="s">
        <v>1984</v>
      </c>
      <c r="B1380" s="177">
        <v>517071</v>
      </c>
      <c r="C1380" s="178">
        <v>68193.14</v>
      </c>
      <c r="D1380" s="179">
        <v>0</v>
      </c>
      <c r="E1380" s="179">
        <v>49.628247064147516</v>
      </c>
      <c r="F1380" s="180"/>
      <c r="G1380" s="166">
        <f t="shared" si="270"/>
        <v>0</v>
      </c>
      <c r="H1380" s="166">
        <f t="shared" si="271"/>
        <v>1</v>
      </c>
      <c r="I1380" s="166">
        <f t="shared" si="272"/>
        <v>0</v>
      </c>
      <c r="J1380" s="166">
        <f t="shared" si="269"/>
        <v>1</v>
      </c>
      <c r="L1380" s="189">
        <f t="shared" si="273"/>
        <v>0</v>
      </c>
      <c r="M1380" s="191">
        <f t="shared" si="274"/>
        <v>0</v>
      </c>
      <c r="N1380" s="191">
        <f t="shared" si="274"/>
        <v>0</v>
      </c>
      <c r="O1380" s="189">
        <f t="shared" si="275"/>
        <v>68193.14</v>
      </c>
      <c r="P1380" s="191">
        <f t="shared" si="276"/>
        <v>0</v>
      </c>
      <c r="Q1380" s="191">
        <f t="shared" si="276"/>
        <v>0.49628247064147518</v>
      </c>
      <c r="R1380" s="189">
        <f t="shared" si="277"/>
        <v>0</v>
      </c>
      <c r="S1380" s="191">
        <f t="shared" si="278"/>
        <v>0</v>
      </c>
      <c r="T1380" s="191">
        <f t="shared" si="278"/>
        <v>0</v>
      </c>
    </row>
    <row r="1381" spans="1:20" ht="12" customHeight="1" x14ac:dyDescent="0.25">
      <c r="A1381" s="170" t="s">
        <v>1985</v>
      </c>
      <c r="B1381" s="177">
        <v>517089</v>
      </c>
      <c r="C1381" s="178">
        <v>129322.07999999999</v>
      </c>
      <c r="D1381" s="179">
        <v>4.8440761237369525</v>
      </c>
      <c r="E1381" s="179">
        <v>1.9929079396186637</v>
      </c>
      <c r="F1381" s="180"/>
      <c r="G1381" s="166">
        <f t="shared" si="270"/>
        <v>0</v>
      </c>
      <c r="H1381" s="166">
        <f t="shared" si="271"/>
        <v>0</v>
      </c>
      <c r="I1381" s="166">
        <f t="shared" si="272"/>
        <v>0</v>
      </c>
      <c r="J1381" s="166">
        <f t="shared" si="269"/>
        <v>0</v>
      </c>
      <c r="L1381" s="189">
        <f t="shared" si="273"/>
        <v>0</v>
      </c>
      <c r="M1381" s="191">
        <f t="shared" si="274"/>
        <v>0</v>
      </c>
      <c r="N1381" s="191">
        <f t="shared" si="274"/>
        <v>0</v>
      </c>
      <c r="O1381" s="189">
        <f t="shared" si="275"/>
        <v>0</v>
      </c>
      <c r="P1381" s="191">
        <f t="shared" si="276"/>
        <v>0</v>
      </c>
      <c r="Q1381" s="191">
        <f t="shared" si="276"/>
        <v>0</v>
      </c>
      <c r="R1381" s="189">
        <f t="shared" si="277"/>
        <v>0</v>
      </c>
      <c r="S1381" s="191">
        <f t="shared" si="278"/>
        <v>0</v>
      </c>
      <c r="T1381" s="191">
        <f t="shared" si="278"/>
        <v>0</v>
      </c>
    </row>
    <row r="1382" spans="1:20" ht="12" customHeight="1" x14ac:dyDescent="0.25">
      <c r="A1382" s="170" t="s">
        <v>1986</v>
      </c>
      <c r="B1382" s="177">
        <v>517097</v>
      </c>
      <c r="C1382" s="178">
        <v>3969824.85</v>
      </c>
      <c r="D1382" s="179">
        <v>7.5594559291450825</v>
      </c>
      <c r="E1382" s="179">
        <v>5.273739217990939</v>
      </c>
      <c r="F1382" s="180"/>
      <c r="G1382" s="166">
        <f t="shared" si="270"/>
        <v>0</v>
      </c>
      <c r="H1382" s="166">
        <f t="shared" si="271"/>
        <v>0</v>
      </c>
      <c r="I1382" s="166">
        <f t="shared" si="272"/>
        <v>0</v>
      </c>
      <c r="J1382" s="166">
        <f t="shared" si="269"/>
        <v>0</v>
      </c>
      <c r="L1382" s="189">
        <f t="shared" si="273"/>
        <v>0</v>
      </c>
      <c r="M1382" s="191">
        <f t="shared" si="274"/>
        <v>0</v>
      </c>
      <c r="N1382" s="191">
        <f t="shared" si="274"/>
        <v>0</v>
      </c>
      <c r="O1382" s="189">
        <f t="shared" si="275"/>
        <v>0</v>
      </c>
      <c r="P1382" s="191">
        <f t="shared" si="276"/>
        <v>0</v>
      </c>
      <c r="Q1382" s="191">
        <f t="shared" si="276"/>
        <v>0</v>
      </c>
      <c r="R1382" s="189">
        <f t="shared" si="277"/>
        <v>0</v>
      </c>
      <c r="S1382" s="191">
        <f t="shared" si="278"/>
        <v>0</v>
      </c>
      <c r="T1382" s="191">
        <f t="shared" si="278"/>
        <v>0</v>
      </c>
    </row>
    <row r="1383" spans="1:20" ht="12" customHeight="1" x14ac:dyDescent="0.25">
      <c r="A1383" s="170" t="s">
        <v>1987</v>
      </c>
      <c r="B1383" s="177">
        <v>517119</v>
      </c>
      <c r="C1383" s="178">
        <v>242513.08</v>
      </c>
      <c r="D1383" s="179">
        <v>20.047549600211255</v>
      </c>
      <c r="E1383" s="179">
        <v>2.3496712012399499</v>
      </c>
      <c r="F1383" s="180"/>
      <c r="G1383" s="166">
        <f t="shared" si="270"/>
        <v>0</v>
      </c>
      <c r="H1383" s="166">
        <f t="shared" si="271"/>
        <v>0</v>
      </c>
      <c r="I1383" s="166">
        <f t="shared" si="272"/>
        <v>0</v>
      </c>
      <c r="J1383" s="166">
        <f t="shared" si="269"/>
        <v>0</v>
      </c>
      <c r="L1383" s="189">
        <f t="shared" si="273"/>
        <v>0</v>
      </c>
      <c r="M1383" s="191">
        <f t="shared" si="274"/>
        <v>0</v>
      </c>
      <c r="N1383" s="191">
        <f t="shared" si="274"/>
        <v>0</v>
      </c>
      <c r="O1383" s="189">
        <f t="shared" si="275"/>
        <v>0</v>
      </c>
      <c r="P1383" s="191">
        <f t="shared" si="276"/>
        <v>0</v>
      </c>
      <c r="Q1383" s="191">
        <f t="shared" si="276"/>
        <v>0</v>
      </c>
      <c r="R1383" s="189">
        <f t="shared" si="277"/>
        <v>0</v>
      </c>
      <c r="S1383" s="191">
        <f t="shared" si="278"/>
        <v>0</v>
      </c>
      <c r="T1383" s="191">
        <f t="shared" si="278"/>
        <v>0</v>
      </c>
    </row>
    <row r="1384" spans="1:20" ht="12" customHeight="1" x14ac:dyDescent="0.25">
      <c r="A1384" s="170" t="s">
        <v>1285</v>
      </c>
      <c r="B1384" s="177">
        <v>517127</v>
      </c>
      <c r="C1384" s="178">
        <v>61748.31</v>
      </c>
      <c r="D1384" s="179">
        <v>0</v>
      </c>
      <c r="E1384" s="179">
        <v>0</v>
      </c>
      <c r="F1384" s="180"/>
      <c r="G1384" s="166">
        <f t="shared" si="270"/>
        <v>0</v>
      </c>
      <c r="H1384" s="166">
        <f t="shared" si="271"/>
        <v>0</v>
      </c>
      <c r="I1384" s="166">
        <f t="shared" si="272"/>
        <v>0</v>
      </c>
      <c r="J1384" s="166">
        <f t="shared" si="269"/>
        <v>0</v>
      </c>
      <c r="L1384" s="189">
        <f t="shared" si="273"/>
        <v>0</v>
      </c>
      <c r="M1384" s="191">
        <f t="shared" si="274"/>
        <v>0</v>
      </c>
      <c r="N1384" s="191">
        <f t="shared" si="274"/>
        <v>0</v>
      </c>
      <c r="O1384" s="189">
        <f t="shared" si="275"/>
        <v>0</v>
      </c>
      <c r="P1384" s="191">
        <f t="shared" si="276"/>
        <v>0</v>
      </c>
      <c r="Q1384" s="191">
        <f t="shared" si="276"/>
        <v>0</v>
      </c>
      <c r="R1384" s="189">
        <f t="shared" si="277"/>
        <v>0</v>
      </c>
      <c r="S1384" s="191">
        <f t="shared" si="278"/>
        <v>0</v>
      </c>
      <c r="T1384" s="191">
        <f t="shared" si="278"/>
        <v>0</v>
      </c>
    </row>
    <row r="1385" spans="1:20" ht="12" customHeight="1" x14ac:dyDescent="0.25">
      <c r="A1385" s="170" t="s">
        <v>1988</v>
      </c>
      <c r="B1385" s="177">
        <v>517135</v>
      </c>
      <c r="C1385" s="178">
        <v>151926.75</v>
      </c>
      <c r="D1385" s="179">
        <v>0</v>
      </c>
      <c r="E1385" s="179">
        <v>0</v>
      </c>
      <c r="F1385" s="180"/>
      <c r="G1385" s="166">
        <f t="shared" si="270"/>
        <v>0</v>
      </c>
      <c r="H1385" s="166">
        <f t="shared" si="271"/>
        <v>0</v>
      </c>
      <c r="I1385" s="166">
        <f t="shared" si="272"/>
        <v>0</v>
      </c>
      <c r="J1385" s="166">
        <f t="shared" si="269"/>
        <v>0</v>
      </c>
      <c r="L1385" s="189">
        <f t="shared" si="273"/>
        <v>0</v>
      </c>
      <c r="M1385" s="191">
        <f t="shared" si="274"/>
        <v>0</v>
      </c>
      <c r="N1385" s="191">
        <f t="shared" si="274"/>
        <v>0</v>
      </c>
      <c r="O1385" s="189">
        <f t="shared" si="275"/>
        <v>0</v>
      </c>
      <c r="P1385" s="191">
        <f t="shared" si="276"/>
        <v>0</v>
      </c>
      <c r="Q1385" s="191">
        <f t="shared" si="276"/>
        <v>0</v>
      </c>
      <c r="R1385" s="189">
        <f t="shared" si="277"/>
        <v>0</v>
      </c>
      <c r="S1385" s="191">
        <f t="shared" si="278"/>
        <v>0</v>
      </c>
      <c r="T1385" s="191">
        <f t="shared" si="278"/>
        <v>0</v>
      </c>
    </row>
    <row r="1386" spans="1:20" ht="12" customHeight="1" x14ac:dyDescent="0.25">
      <c r="A1386" s="170" t="s">
        <v>1989</v>
      </c>
      <c r="B1386" s="177">
        <v>517143</v>
      </c>
      <c r="C1386" s="178">
        <v>167026.53</v>
      </c>
      <c r="D1386" s="179">
        <v>0</v>
      </c>
      <c r="E1386" s="179">
        <v>0</v>
      </c>
      <c r="F1386" s="180"/>
      <c r="G1386" s="166">
        <f t="shared" si="270"/>
        <v>0</v>
      </c>
      <c r="H1386" s="166">
        <f t="shared" si="271"/>
        <v>0</v>
      </c>
      <c r="I1386" s="166">
        <f t="shared" si="272"/>
        <v>0</v>
      </c>
      <c r="J1386" s="166">
        <f t="shared" si="269"/>
        <v>0</v>
      </c>
      <c r="L1386" s="189">
        <f t="shared" si="273"/>
        <v>0</v>
      </c>
      <c r="M1386" s="191">
        <f t="shared" si="274"/>
        <v>0</v>
      </c>
      <c r="N1386" s="191">
        <f t="shared" si="274"/>
        <v>0</v>
      </c>
      <c r="O1386" s="189">
        <f t="shared" si="275"/>
        <v>0</v>
      </c>
      <c r="P1386" s="191">
        <f t="shared" si="276"/>
        <v>0</v>
      </c>
      <c r="Q1386" s="191">
        <f t="shared" si="276"/>
        <v>0</v>
      </c>
      <c r="R1386" s="189">
        <f t="shared" si="277"/>
        <v>0</v>
      </c>
      <c r="S1386" s="191">
        <f t="shared" si="278"/>
        <v>0</v>
      </c>
      <c r="T1386" s="191">
        <f t="shared" si="278"/>
        <v>0</v>
      </c>
    </row>
    <row r="1387" spans="1:20" ht="12" customHeight="1" x14ac:dyDescent="0.25">
      <c r="A1387" s="170" t="s">
        <v>1990</v>
      </c>
      <c r="B1387" s="177">
        <v>517160</v>
      </c>
      <c r="C1387" s="178">
        <v>48646.95</v>
      </c>
      <c r="D1387" s="179">
        <v>8.0316237708633338</v>
      </c>
      <c r="E1387" s="179">
        <v>352.6520573232238</v>
      </c>
      <c r="F1387" s="180"/>
      <c r="G1387" s="166">
        <f t="shared" si="270"/>
        <v>0</v>
      </c>
      <c r="H1387" s="166">
        <f t="shared" si="271"/>
        <v>1</v>
      </c>
      <c r="I1387" s="166">
        <f t="shared" si="272"/>
        <v>0</v>
      </c>
      <c r="J1387" s="166">
        <f t="shared" si="269"/>
        <v>1</v>
      </c>
      <c r="L1387" s="189">
        <f t="shared" si="273"/>
        <v>0</v>
      </c>
      <c r="M1387" s="191">
        <f t="shared" si="274"/>
        <v>0</v>
      </c>
      <c r="N1387" s="191">
        <f t="shared" si="274"/>
        <v>0</v>
      </c>
      <c r="O1387" s="189">
        <f t="shared" si="275"/>
        <v>48646.95</v>
      </c>
      <c r="P1387" s="191">
        <f t="shared" si="276"/>
        <v>8.0316237708633331E-2</v>
      </c>
      <c r="Q1387" s="191">
        <f t="shared" si="276"/>
        <v>3.5265205732322382</v>
      </c>
      <c r="R1387" s="189">
        <f t="shared" si="277"/>
        <v>0</v>
      </c>
      <c r="S1387" s="191">
        <f t="shared" si="278"/>
        <v>0</v>
      </c>
      <c r="T1387" s="191">
        <f t="shared" si="278"/>
        <v>0</v>
      </c>
    </row>
    <row r="1388" spans="1:20" ht="12" customHeight="1" x14ac:dyDescent="0.25">
      <c r="A1388" s="170" t="s">
        <v>1991</v>
      </c>
      <c r="B1388" s="177">
        <v>517178</v>
      </c>
      <c r="C1388" s="178">
        <v>734128.95000000007</v>
      </c>
      <c r="D1388" s="179">
        <v>162.62919749997599</v>
      </c>
      <c r="E1388" s="179">
        <v>26.754950884309896</v>
      </c>
      <c r="F1388" s="180"/>
      <c r="G1388" s="166">
        <f t="shared" si="270"/>
        <v>1</v>
      </c>
      <c r="H1388" s="166">
        <f t="shared" si="271"/>
        <v>1</v>
      </c>
      <c r="I1388" s="166">
        <f t="shared" si="272"/>
        <v>1</v>
      </c>
      <c r="J1388" s="166">
        <f t="shared" si="269"/>
        <v>1</v>
      </c>
      <c r="L1388" s="189">
        <f t="shared" si="273"/>
        <v>734128.95000000007</v>
      </c>
      <c r="M1388" s="191">
        <f t="shared" si="274"/>
        <v>1.62629197499976</v>
      </c>
      <c r="N1388" s="191">
        <f t="shared" si="274"/>
        <v>0.26754950884309897</v>
      </c>
      <c r="O1388" s="189">
        <f t="shared" si="275"/>
        <v>734128.95000000007</v>
      </c>
      <c r="P1388" s="191">
        <f t="shared" si="276"/>
        <v>1.62629197499976</v>
      </c>
      <c r="Q1388" s="191">
        <f t="shared" si="276"/>
        <v>0.26754950884309897</v>
      </c>
      <c r="R1388" s="189">
        <f t="shared" si="277"/>
        <v>734128.95000000007</v>
      </c>
      <c r="S1388" s="191">
        <f t="shared" si="278"/>
        <v>1.62629197499976</v>
      </c>
      <c r="T1388" s="191">
        <f t="shared" si="278"/>
        <v>0.26754950884309897</v>
      </c>
    </row>
    <row r="1389" spans="1:20" ht="12" customHeight="1" x14ac:dyDescent="0.25">
      <c r="A1389" s="170" t="s">
        <v>1992</v>
      </c>
      <c r="B1389" s="177">
        <v>517186</v>
      </c>
      <c r="C1389" s="178">
        <v>269999.06999999995</v>
      </c>
      <c r="D1389" s="179">
        <v>28.813432579601113</v>
      </c>
      <c r="E1389" s="179">
        <v>5.1283769236686636</v>
      </c>
      <c r="F1389" s="180"/>
      <c r="G1389" s="166">
        <f t="shared" si="270"/>
        <v>0</v>
      </c>
      <c r="H1389" s="166">
        <f t="shared" si="271"/>
        <v>0</v>
      </c>
      <c r="I1389" s="166">
        <f t="shared" si="272"/>
        <v>0</v>
      </c>
      <c r="J1389" s="166">
        <f t="shared" si="269"/>
        <v>0</v>
      </c>
      <c r="L1389" s="189">
        <f t="shared" si="273"/>
        <v>0</v>
      </c>
      <c r="M1389" s="191">
        <f t="shared" si="274"/>
        <v>0</v>
      </c>
      <c r="N1389" s="191">
        <f t="shared" si="274"/>
        <v>0</v>
      </c>
      <c r="O1389" s="189">
        <f t="shared" si="275"/>
        <v>0</v>
      </c>
      <c r="P1389" s="191">
        <f t="shared" si="276"/>
        <v>0</v>
      </c>
      <c r="Q1389" s="191">
        <f t="shared" si="276"/>
        <v>0</v>
      </c>
      <c r="R1389" s="189">
        <f t="shared" si="277"/>
        <v>0</v>
      </c>
      <c r="S1389" s="191">
        <f t="shared" si="278"/>
        <v>0</v>
      </c>
      <c r="T1389" s="191">
        <f t="shared" si="278"/>
        <v>0</v>
      </c>
    </row>
    <row r="1390" spans="1:20" ht="12" customHeight="1" x14ac:dyDescent="0.25">
      <c r="A1390" s="170" t="s">
        <v>1993</v>
      </c>
      <c r="B1390" s="177">
        <v>517194</v>
      </c>
      <c r="C1390" s="178">
        <v>327714.25</v>
      </c>
      <c r="D1390" s="179">
        <v>12.129469499724225</v>
      </c>
      <c r="E1390" s="179">
        <v>3.3220099522678672</v>
      </c>
      <c r="F1390" s="180"/>
      <c r="G1390" s="166">
        <f t="shared" si="270"/>
        <v>0</v>
      </c>
      <c r="H1390" s="166">
        <f t="shared" si="271"/>
        <v>0</v>
      </c>
      <c r="I1390" s="166">
        <f t="shared" si="272"/>
        <v>0</v>
      </c>
      <c r="J1390" s="166">
        <f t="shared" si="269"/>
        <v>0</v>
      </c>
      <c r="L1390" s="189">
        <f t="shared" si="273"/>
        <v>0</v>
      </c>
      <c r="M1390" s="191">
        <f t="shared" si="274"/>
        <v>0</v>
      </c>
      <c r="N1390" s="191">
        <f t="shared" si="274"/>
        <v>0</v>
      </c>
      <c r="O1390" s="189">
        <f t="shared" si="275"/>
        <v>0</v>
      </c>
      <c r="P1390" s="191">
        <f t="shared" si="276"/>
        <v>0</v>
      </c>
      <c r="Q1390" s="191">
        <f t="shared" si="276"/>
        <v>0</v>
      </c>
      <c r="R1390" s="189">
        <f t="shared" si="277"/>
        <v>0</v>
      </c>
      <c r="S1390" s="191">
        <f t="shared" si="278"/>
        <v>0</v>
      </c>
      <c r="T1390" s="191">
        <f t="shared" si="278"/>
        <v>0</v>
      </c>
    </row>
    <row r="1391" spans="1:20" ht="12" customHeight="1" x14ac:dyDescent="0.25">
      <c r="A1391" s="170" t="s">
        <v>1994</v>
      </c>
      <c r="B1391" s="177">
        <v>517216</v>
      </c>
      <c r="C1391" s="178">
        <v>75787.959999999992</v>
      </c>
      <c r="D1391" s="179">
        <v>0</v>
      </c>
      <c r="E1391" s="179">
        <v>0</v>
      </c>
      <c r="F1391" s="180"/>
      <c r="G1391" s="166">
        <f t="shared" si="270"/>
        <v>0</v>
      </c>
      <c r="H1391" s="166">
        <f t="shared" si="271"/>
        <v>0</v>
      </c>
      <c r="I1391" s="166">
        <f t="shared" si="272"/>
        <v>0</v>
      </c>
      <c r="J1391" s="166">
        <f t="shared" si="269"/>
        <v>0</v>
      </c>
      <c r="L1391" s="189">
        <f t="shared" si="273"/>
        <v>0</v>
      </c>
      <c r="M1391" s="191">
        <f t="shared" si="274"/>
        <v>0</v>
      </c>
      <c r="N1391" s="191">
        <f t="shared" si="274"/>
        <v>0</v>
      </c>
      <c r="O1391" s="189">
        <f t="shared" si="275"/>
        <v>0</v>
      </c>
      <c r="P1391" s="191">
        <f t="shared" si="276"/>
        <v>0</v>
      </c>
      <c r="Q1391" s="191">
        <f t="shared" si="276"/>
        <v>0</v>
      </c>
      <c r="R1391" s="189">
        <f t="shared" si="277"/>
        <v>0</v>
      </c>
      <c r="S1391" s="191">
        <f t="shared" si="278"/>
        <v>0</v>
      </c>
      <c r="T1391" s="191">
        <f t="shared" si="278"/>
        <v>0</v>
      </c>
    </row>
    <row r="1392" spans="1:20" ht="12" customHeight="1" x14ac:dyDescent="0.25">
      <c r="A1392" s="170" t="s">
        <v>1995</v>
      </c>
      <c r="B1392" s="177">
        <v>517232</v>
      </c>
      <c r="C1392" s="178">
        <v>198383.27000000002</v>
      </c>
      <c r="D1392" s="179">
        <v>0</v>
      </c>
      <c r="E1392" s="179">
        <v>0</v>
      </c>
      <c r="F1392" s="180"/>
      <c r="G1392" s="166">
        <f t="shared" si="270"/>
        <v>0</v>
      </c>
      <c r="H1392" s="166">
        <f t="shared" si="271"/>
        <v>0</v>
      </c>
      <c r="I1392" s="166">
        <f t="shared" si="272"/>
        <v>0</v>
      </c>
      <c r="J1392" s="166">
        <f t="shared" si="269"/>
        <v>0</v>
      </c>
      <c r="L1392" s="189">
        <f t="shared" si="273"/>
        <v>0</v>
      </c>
      <c r="M1392" s="191">
        <f t="shared" si="274"/>
        <v>0</v>
      </c>
      <c r="N1392" s="191">
        <f t="shared" si="274"/>
        <v>0</v>
      </c>
      <c r="O1392" s="189">
        <f t="shared" si="275"/>
        <v>0</v>
      </c>
      <c r="P1392" s="191">
        <f t="shared" si="276"/>
        <v>0</v>
      </c>
      <c r="Q1392" s="191">
        <f t="shared" si="276"/>
        <v>0</v>
      </c>
      <c r="R1392" s="189">
        <f t="shared" si="277"/>
        <v>0</v>
      </c>
      <c r="S1392" s="191">
        <f t="shared" si="278"/>
        <v>0</v>
      </c>
      <c r="T1392" s="191">
        <f t="shared" si="278"/>
        <v>0</v>
      </c>
    </row>
    <row r="1393" spans="1:20" ht="12" customHeight="1" x14ac:dyDescent="0.25">
      <c r="A1393" s="170" t="s">
        <v>1996</v>
      </c>
      <c r="B1393" s="177">
        <v>517241</v>
      </c>
      <c r="C1393" s="178">
        <v>423431.32999999996</v>
      </c>
      <c r="D1393" s="179">
        <v>22.912392902055693</v>
      </c>
      <c r="E1393" s="179">
        <v>6.2020375299106947</v>
      </c>
      <c r="F1393" s="180"/>
      <c r="G1393" s="166">
        <f t="shared" si="270"/>
        <v>0</v>
      </c>
      <c r="H1393" s="166">
        <f t="shared" si="271"/>
        <v>0</v>
      </c>
      <c r="I1393" s="166">
        <f t="shared" si="272"/>
        <v>0</v>
      </c>
      <c r="J1393" s="166">
        <f t="shared" si="269"/>
        <v>0</v>
      </c>
      <c r="L1393" s="189">
        <f t="shared" si="273"/>
        <v>0</v>
      </c>
      <c r="M1393" s="191">
        <f t="shared" si="274"/>
        <v>0</v>
      </c>
      <c r="N1393" s="191">
        <f t="shared" si="274"/>
        <v>0</v>
      </c>
      <c r="O1393" s="189">
        <f t="shared" si="275"/>
        <v>0</v>
      </c>
      <c r="P1393" s="191">
        <f t="shared" si="276"/>
        <v>0</v>
      </c>
      <c r="Q1393" s="191">
        <f t="shared" si="276"/>
        <v>0</v>
      </c>
      <c r="R1393" s="189">
        <f t="shared" si="277"/>
        <v>0</v>
      </c>
      <c r="S1393" s="191">
        <f t="shared" si="278"/>
        <v>0</v>
      </c>
      <c r="T1393" s="191">
        <f t="shared" si="278"/>
        <v>0</v>
      </c>
    </row>
    <row r="1394" spans="1:20" ht="12" customHeight="1" x14ac:dyDescent="0.25">
      <c r="A1394" s="170" t="s">
        <v>1997</v>
      </c>
      <c r="B1394" s="177">
        <v>517259</v>
      </c>
      <c r="C1394" s="178">
        <v>135390.18</v>
      </c>
      <c r="D1394" s="179">
        <v>717.34046738101688</v>
      </c>
      <c r="E1394" s="179">
        <v>5.6454242102344505</v>
      </c>
      <c r="F1394" s="180"/>
      <c r="G1394" s="166">
        <f t="shared" si="270"/>
        <v>1</v>
      </c>
      <c r="H1394" s="166">
        <f t="shared" si="271"/>
        <v>0</v>
      </c>
      <c r="I1394" s="166">
        <f t="shared" si="272"/>
        <v>0</v>
      </c>
      <c r="J1394" s="166">
        <f t="shared" si="269"/>
        <v>1</v>
      </c>
      <c r="L1394" s="189">
        <f t="shared" si="273"/>
        <v>135390.18</v>
      </c>
      <c r="M1394" s="191">
        <f t="shared" si="274"/>
        <v>7.1734046738101691</v>
      </c>
      <c r="N1394" s="191">
        <f t="shared" si="274"/>
        <v>5.6454242102344503E-2</v>
      </c>
      <c r="O1394" s="189">
        <f t="shared" si="275"/>
        <v>0</v>
      </c>
      <c r="P1394" s="191">
        <f t="shared" si="276"/>
        <v>0</v>
      </c>
      <c r="Q1394" s="191">
        <f t="shared" si="276"/>
        <v>0</v>
      </c>
      <c r="R1394" s="189">
        <f t="shared" si="277"/>
        <v>0</v>
      </c>
      <c r="S1394" s="191">
        <f t="shared" si="278"/>
        <v>0</v>
      </c>
      <c r="T1394" s="191">
        <f t="shared" si="278"/>
        <v>0</v>
      </c>
    </row>
    <row r="1395" spans="1:20" ht="12" customHeight="1" x14ac:dyDescent="0.25">
      <c r="A1395" s="170" t="s">
        <v>1998</v>
      </c>
      <c r="B1395" s="177">
        <v>517267</v>
      </c>
      <c r="C1395" s="178">
        <v>472393.3</v>
      </c>
      <c r="D1395" s="179">
        <v>0</v>
      </c>
      <c r="E1395" s="179">
        <v>0</v>
      </c>
      <c r="F1395" s="180"/>
      <c r="G1395" s="166">
        <f t="shared" si="270"/>
        <v>0</v>
      </c>
      <c r="H1395" s="166">
        <f t="shared" si="271"/>
        <v>0</v>
      </c>
      <c r="I1395" s="166">
        <f t="shared" si="272"/>
        <v>0</v>
      </c>
      <c r="J1395" s="166">
        <f t="shared" si="269"/>
        <v>0</v>
      </c>
      <c r="L1395" s="189">
        <f t="shared" si="273"/>
        <v>0</v>
      </c>
      <c r="M1395" s="191">
        <f t="shared" si="274"/>
        <v>0</v>
      </c>
      <c r="N1395" s="191">
        <f t="shared" si="274"/>
        <v>0</v>
      </c>
      <c r="O1395" s="189">
        <f t="shared" si="275"/>
        <v>0</v>
      </c>
      <c r="P1395" s="191">
        <f t="shared" si="276"/>
        <v>0</v>
      </c>
      <c r="Q1395" s="191">
        <f t="shared" si="276"/>
        <v>0</v>
      </c>
      <c r="R1395" s="189">
        <f t="shared" si="277"/>
        <v>0</v>
      </c>
      <c r="S1395" s="191">
        <f t="shared" si="278"/>
        <v>0</v>
      </c>
      <c r="T1395" s="191">
        <f t="shared" si="278"/>
        <v>0</v>
      </c>
    </row>
    <row r="1396" spans="1:20" ht="12" customHeight="1" x14ac:dyDescent="0.25">
      <c r="A1396" s="170" t="s">
        <v>1999</v>
      </c>
      <c r="B1396" s="177">
        <v>517283</v>
      </c>
      <c r="C1396" s="178">
        <v>894743.66999999993</v>
      </c>
      <c r="D1396" s="179">
        <v>35.140026193200114</v>
      </c>
      <c r="E1396" s="179">
        <v>1.6333627708145733</v>
      </c>
      <c r="F1396" s="180"/>
      <c r="G1396" s="166">
        <f t="shared" si="270"/>
        <v>0</v>
      </c>
      <c r="H1396" s="166">
        <f t="shared" si="271"/>
        <v>0</v>
      </c>
      <c r="I1396" s="166">
        <f t="shared" si="272"/>
        <v>0</v>
      </c>
      <c r="J1396" s="166">
        <f t="shared" si="269"/>
        <v>0</v>
      </c>
      <c r="L1396" s="189">
        <f t="shared" si="273"/>
        <v>0</v>
      </c>
      <c r="M1396" s="191">
        <f t="shared" si="274"/>
        <v>0</v>
      </c>
      <c r="N1396" s="191">
        <f t="shared" si="274"/>
        <v>0</v>
      </c>
      <c r="O1396" s="189">
        <f t="shared" si="275"/>
        <v>0</v>
      </c>
      <c r="P1396" s="191">
        <f t="shared" si="276"/>
        <v>0</v>
      </c>
      <c r="Q1396" s="191">
        <f t="shared" si="276"/>
        <v>0</v>
      </c>
      <c r="R1396" s="189">
        <f t="shared" si="277"/>
        <v>0</v>
      </c>
      <c r="S1396" s="191">
        <f t="shared" si="278"/>
        <v>0</v>
      </c>
      <c r="T1396" s="191">
        <f t="shared" si="278"/>
        <v>0</v>
      </c>
    </row>
    <row r="1397" spans="1:20" ht="12" customHeight="1" x14ac:dyDescent="0.25">
      <c r="A1397" s="170" t="s">
        <v>2000</v>
      </c>
      <c r="B1397" s="177">
        <v>517291</v>
      </c>
      <c r="C1397" s="178">
        <v>700212.13</v>
      </c>
      <c r="D1397" s="179">
        <v>0</v>
      </c>
      <c r="E1397" s="179">
        <v>2.5075144013857629</v>
      </c>
      <c r="F1397" s="180"/>
      <c r="G1397" s="166">
        <f t="shared" si="270"/>
        <v>0</v>
      </c>
      <c r="H1397" s="166">
        <f t="shared" si="271"/>
        <v>0</v>
      </c>
      <c r="I1397" s="166">
        <f t="shared" si="272"/>
        <v>0</v>
      </c>
      <c r="J1397" s="166">
        <f t="shared" si="269"/>
        <v>0</v>
      </c>
      <c r="L1397" s="189">
        <f t="shared" si="273"/>
        <v>0</v>
      </c>
      <c r="M1397" s="191">
        <f t="shared" si="274"/>
        <v>0</v>
      </c>
      <c r="N1397" s="191">
        <f t="shared" si="274"/>
        <v>0</v>
      </c>
      <c r="O1397" s="189">
        <f t="shared" si="275"/>
        <v>0</v>
      </c>
      <c r="P1397" s="191">
        <f t="shared" si="276"/>
        <v>0</v>
      </c>
      <c r="Q1397" s="191">
        <f t="shared" si="276"/>
        <v>0</v>
      </c>
      <c r="R1397" s="189">
        <f t="shared" si="277"/>
        <v>0</v>
      </c>
      <c r="S1397" s="191">
        <f t="shared" si="278"/>
        <v>0</v>
      </c>
      <c r="T1397" s="191">
        <f t="shared" si="278"/>
        <v>0</v>
      </c>
    </row>
    <row r="1398" spans="1:20" ht="12" customHeight="1" x14ac:dyDescent="0.25">
      <c r="A1398" s="170" t="s">
        <v>2001</v>
      </c>
      <c r="B1398" s="177">
        <v>517305</v>
      </c>
      <c r="C1398" s="178">
        <v>611551.71</v>
      </c>
      <c r="D1398" s="179">
        <v>0</v>
      </c>
      <c r="E1398" s="179">
        <v>0</v>
      </c>
      <c r="F1398" s="180"/>
      <c r="G1398" s="166">
        <f t="shared" si="270"/>
        <v>0</v>
      </c>
      <c r="H1398" s="166">
        <f t="shared" si="271"/>
        <v>0</v>
      </c>
      <c r="I1398" s="166">
        <f t="shared" si="272"/>
        <v>0</v>
      </c>
      <c r="J1398" s="166">
        <f t="shared" si="269"/>
        <v>0</v>
      </c>
      <c r="L1398" s="189">
        <f t="shared" si="273"/>
        <v>0</v>
      </c>
      <c r="M1398" s="191">
        <f t="shared" si="274"/>
        <v>0</v>
      </c>
      <c r="N1398" s="191">
        <f t="shared" si="274"/>
        <v>0</v>
      </c>
      <c r="O1398" s="189">
        <f t="shared" si="275"/>
        <v>0</v>
      </c>
      <c r="P1398" s="191">
        <f t="shared" si="276"/>
        <v>0</v>
      </c>
      <c r="Q1398" s="191">
        <f t="shared" si="276"/>
        <v>0</v>
      </c>
      <c r="R1398" s="189">
        <f t="shared" si="277"/>
        <v>0</v>
      </c>
      <c r="S1398" s="191">
        <f t="shared" si="278"/>
        <v>0</v>
      </c>
      <c r="T1398" s="191">
        <f t="shared" si="278"/>
        <v>0</v>
      </c>
    </row>
    <row r="1399" spans="1:20" ht="12" customHeight="1" x14ac:dyDescent="0.25">
      <c r="A1399" s="170" t="s">
        <v>2002</v>
      </c>
      <c r="B1399" s="177">
        <v>517313</v>
      </c>
      <c r="C1399" s="178">
        <v>727061.83000000007</v>
      </c>
      <c r="D1399" s="179">
        <v>40.049303647256515</v>
      </c>
      <c r="E1399" s="179">
        <v>2.31555272266184</v>
      </c>
      <c r="F1399" s="180"/>
      <c r="G1399" s="166">
        <f t="shared" si="270"/>
        <v>0</v>
      </c>
      <c r="H1399" s="166">
        <f t="shared" si="271"/>
        <v>0</v>
      </c>
      <c r="I1399" s="166">
        <f t="shared" si="272"/>
        <v>0</v>
      </c>
      <c r="J1399" s="166">
        <f t="shared" si="269"/>
        <v>0</v>
      </c>
      <c r="L1399" s="189">
        <f t="shared" si="273"/>
        <v>0</v>
      </c>
      <c r="M1399" s="191">
        <f t="shared" si="274"/>
        <v>0</v>
      </c>
      <c r="N1399" s="191">
        <f t="shared" si="274"/>
        <v>0</v>
      </c>
      <c r="O1399" s="189">
        <f t="shared" si="275"/>
        <v>0</v>
      </c>
      <c r="P1399" s="191">
        <f t="shared" si="276"/>
        <v>0</v>
      </c>
      <c r="Q1399" s="191">
        <f t="shared" si="276"/>
        <v>0</v>
      </c>
      <c r="R1399" s="189">
        <f t="shared" si="277"/>
        <v>0</v>
      </c>
      <c r="S1399" s="191">
        <f t="shared" si="278"/>
        <v>0</v>
      </c>
      <c r="T1399" s="191">
        <f t="shared" si="278"/>
        <v>0</v>
      </c>
    </row>
    <row r="1400" spans="1:20" ht="12" customHeight="1" x14ac:dyDescent="0.25">
      <c r="A1400" s="170" t="s">
        <v>2003</v>
      </c>
      <c r="B1400" s="177">
        <v>517330</v>
      </c>
      <c r="C1400" s="178">
        <v>564094.65999999992</v>
      </c>
      <c r="D1400" s="179">
        <v>0</v>
      </c>
      <c r="E1400" s="179">
        <v>0</v>
      </c>
      <c r="F1400" s="180"/>
      <c r="G1400" s="166">
        <f t="shared" si="270"/>
        <v>0</v>
      </c>
      <c r="H1400" s="166">
        <f t="shared" si="271"/>
        <v>0</v>
      </c>
      <c r="I1400" s="166">
        <f t="shared" si="272"/>
        <v>0</v>
      </c>
      <c r="J1400" s="166">
        <f t="shared" si="269"/>
        <v>0</v>
      </c>
      <c r="L1400" s="189">
        <f t="shared" si="273"/>
        <v>0</v>
      </c>
      <c r="M1400" s="191">
        <f t="shared" si="274"/>
        <v>0</v>
      </c>
      <c r="N1400" s="191">
        <f t="shared" si="274"/>
        <v>0</v>
      </c>
      <c r="O1400" s="189">
        <f t="shared" si="275"/>
        <v>0</v>
      </c>
      <c r="P1400" s="191">
        <f t="shared" si="276"/>
        <v>0</v>
      </c>
      <c r="Q1400" s="191">
        <f t="shared" si="276"/>
        <v>0</v>
      </c>
      <c r="R1400" s="189">
        <f t="shared" si="277"/>
        <v>0</v>
      </c>
      <c r="S1400" s="191">
        <f t="shared" si="278"/>
        <v>0</v>
      </c>
      <c r="T1400" s="191">
        <f t="shared" si="278"/>
        <v>0</v>
      </c>
    </row>
    <row r="1401" spans="1:20" ht="12" customHeight="1" x14ac:dyDescent="0.25">
      <c r="A1401" s="170" t="s">
        <v>2004</v>
      </c>
      <c r="B1401" s="177">
        <v>517348</v>
      </c>
      <c r="C1401" s="178">
        <v>378184.24</v>
      </c>
      <c r="D1401" s="179">
        <v>0.17554406815048665</v>
      </c>
      <c r="E1401" s="179">
        <v>0</v>
      </c>
      <c r="F1401" s="180"/>
      <c r="G1401" s="166">
        <f t="shared" si="270"/>
        <v>0</v>
      </c>
      <c r="H1401" s="166">
        <f t="shared" si="271"/>
        <v>0</v>
      </c>
      <c r="I1401" s="166">
        <f t="shared" si="272"/>
        <v>0</v>
      </c>
      <c r="J1401" s="166">
        <f t="shared" si="269"/>
        <v>0</v>
      </c>
      <c r="L1401" s="189">
        <f t="shared" si="273"/>
        <v>0</v>
      </c>
      <c r="M1401" s="191">
        <f t="shared" si="274"/>
        <v>0</v>
      </c>
      <c r="N1401" s="191">
        <f t="shared" si="274"/>
        <v>0</v>
      </c>
      <c r="O1401" s="189">
        <f t="shared" si="275"/>
        <v>0</v>
      </c>
      <c r="P1401" s="191">
        <f t="shared" si="276"/>
        <v>0</v>
      </c>
      <c r="Q1401" s="191">
        <f t="shared" si="276"/>
        <v>0</v>
      </c>
      <c r="R1401" s="189">
        <f t="shared" si="277"/>
        <v>0</v>
      </c>
      <c r="S1401" s="191">
        <f t="shared" si="278"/>
        <v>0</v>
      </c>
      <c r="T1401" s="191">
        <f t="shared" si="278"/>
        <v>0</v>
      </c>
    </row>
    <row r="1402" spans="1:20" ht="12" customHeight="1" x14ac:dyDescent="0.25">
      <c r="A1402" s="170" t="s">
        <v>2005</v>
      </c>
      <c r="B1402" s="177">
        <v>517356</v>
      </c>
      <c r="C1402" s="178">
        <v>244343.79</v>
      </c>
      <c r="D1402" s="179">
        <v>9.2746576452792198</v>
      </c>
      <c r="E1402" s="179">
        <v>6.0435339895480861E-2</v>
      </c>
      <c r="F1402" s="180"/>
      <c r="G1402" s="166">
        <f t="shared" si="270"/>
        <v>0</v>
      </c>
      <c r="H1402" s="166">
        <f t="shared" si="271"/>
        <v>0</v>
      </c>
      <c r="I1402" s="166">
        <f t="shared" si="272"/>
        <v>0</v>
      </c>
      <c r="J1402" s="166">
        <f t="shared" si="269"/>
        <v>0</v>
      </c>
      <c r="L1402" s="189">
        <f t="shared" si="273"/>
        <v>0</v>
      </c>
      <c r="M1402" s="191">
        <f t="shared" si="274"/>
        <v>0</v>
      </c>
      <c r="N1402" s="191">
        <f t="shared" si="274"/>
        <v>0</v>
      </c>
      <c r="O1402" s="189">
        <f t="shared" si="275"/>
        <v>0</v>
      </c>
      <c r="P1402" s="191">
        <f t="shared" si="276"/>
        <v>0</v>
      </c>
      <c r="Q1402" s="191">
        <f t="shared" si="276"/>
        <v>0</v>
      </c>
      <c r="R1402" s="189">
        <f t="shared" si="277"/>
        <v>0</v>
      </c>
      <c r="S1402" s="191">
        <f t="shared" si="278"/>
        <v>0</v>
      </c>
      <c r="T1402" s="191">
        <f t="shared" si="278"/>
        <v>0</v>
      </c>
    </row>
    <row r="1403" spans="1:20" ht="12" customHeight="1" x14ac:dyDescent="0.25">
      <c r="A1403" s="170" t="s">
        <v>2006</v>
      </c>
      <c r="B1403" s="177">
        <v>517364</v>
      </c>
      <c r="C1403" s="178">
        <v>1817338.4</v>
      </c>
      <c r="D1403" s="179">
        <v>47.067112542166065</v>
      </c>
      <c r="E1403" s="179">
        <v>6.9218831231431643</v>
      </c>
      <c r="F1403" s="180"/>
      <c r="G1403" s="166">
        <f t="shared" si="270"/>
        <v>0</v>
      </c>
      <c r="H1403" s="166">
        <f t="shared" si="271"/>
        <v>0</v>
      </c>
      <c r="I1403" s="166">
        <f t="shared" si="272"/>
        <v>0</v>
      </c>
      <c r="J1403" s="166">
        <f t="shared" si="269"/>
        <v>0</v>
      </c>
      <c r="L1403" s="189">
        <f t="shared" si="273"/>
        <v>0</v>
      </c>
      <c r="M1403" s="191">
        <f t="shared" si="274"/>
        <v>0</v>
      </c>
      <c r="N1403" s="191">
        <f t="shared" si="274"/>
        <v>0</v>
      </c>
      <c r="O1403" s="189">
        <f t="shared" si="275"/>
        <v>0</v>
      </c>
      <c r="P1403" s="191">
        <f t="shared" si="276"/>
        <v>0</v>
      </c>
      <c r="Q1403" s="191">
        <f t="shared" si="276"/>
        <v>0</v>
      </c>
      <c r="R1403" s="189">
        <f t="shared" si="277"/>
        <v>0</v>
      </c>
      <c r="S1403" s="191">
        <f t="shared" si="278"/>
        <v>0</v>
      </c>
      <c r="T1403" s="191">
        <f t="shared" si="278"/>
        <v>0</v>
      </c>
    </row>
    <row r="1404" spans="1:20" ht="12" customHeight="1" x14ac:dyDescent="0.25">
      <c r="A1404" s="170" t="s">
        <v>2007</v>
      </c>
      <c r="B1404" s="177">
        <v>517372</v>
      </c>
      <c r="C1404" s="178">
        <v>60141.72</v>
      </c>
      <c r="D1404" s="179">
        <v>0</v>
      </c>
      <c r="E1404" s="179">
        <v>301.93591071223108</v>
      </c>
      <c r="F1404" s="180"/>
      <c r="G1404" s="166">
        <f t="shared" si="270"/>
        <v>0</v>
      </c>
      <c r="H1404" s="166">
        <f t="shared" si="271"/>
        <v>1</v>
      </c>
      <c r="I1404" s="166">
        <f t="shared" si="272"/>
        <v>0</v>
      </c>
      <c r="J1404" s="166">
        <f t="shared" si="269"/>
        <v>1</v>
      </c>
      <c r="L1404" s="189">
        <f t="shared" si="273"/>
        <v>0</v>
      </c>
      <c r="M1404" s="191">
        <f t="shared" si="274"/>
        <v>0</v>
      </c>
      <c r="N1404" s="191">
        <f t="shared" si="274"/>
        <v>0</v>
      </c>
      <c r="O1404" s="189">
        <f t="shared" si="275"/>
        <v>60141.72</v>
      </c>
      <c r="P1404" s="191">
        <f t="shared" si="276"/>
        <v>0</v>
      </c>
      <c r="Q1404" s="191">
        <f t="shared" si="276"/>
        <v>3.0193591071223107</v>
      </c>
      <c r="R1404" s="189">
        <f t="shared" si="277"/>
        <v>0</v>
      </c>
      <c r="S1404" s="191">
        <f t="shared" si="278"/>
        <v>0</v>
      </c>
      <c r="T1404" s="191">
        <f t="shared" si="278"/>
        <v>0</v>
      </c>
    </row>
    <row r="1405" spans="1:20" ht="12" customHeight="1" x14ac:dyDescent="0.25">
      <c r="A1405" s="170" t="s">
        <v>2008</v>
      </c>
      <c r="B1405" s="177">
        <v>517381</v>
      </c>
      <c r="C1405" s="178">
        <v>3569917.84</v>
      </c>
      <c r="D1405" s="179">
        <v>77.232397314779661</v>
      </c>
      <c r="E1405" s="179">
        <v>4.8560352862350467</v>
      </c>
      <c r="F1405" s="180"/>
      <c r="G1405" s="166">
        <f t="shared" si="270"/>
        <v>1</v>
      </c>
      <c r="H1405" s="166">
        <f t="shared" si="271"/>
        <v>0</v>
      </c>
      <c r="I1405" s="166">
        <f t="shared" si="272"/>
        <v>0</v>
      </c>
      <c r="J1405" s="166">
        <f t="shared" si="269"/>
        <v>1</v>
      </c>
      <c r="L1405" s="189">
        <f t="shared" si="273"/>
        <v>3569917.84</v>
      </c>
      <c r="M1405" s="191">
        <f t="shared" si="274"/>
        <v>0.77232397314779666</v>
      </c>
      <c r="N1405" s="191">
        <f t="shared" si="274"/>
        <v>4.856035286235047E-2</v>
      </c>
      <c r="O1405" s="189">
        <f t="shared" si="275"/>
        <v>0</v>
      </c>
      <c r="P1405" s="191">
        <f t="shared" si="276"/>
        <v>0</v>
      </c>
      <c r="Q1405" s="191">
        <f t="shared" si="276"/>
        <v>0</v>
      </c>
      <c r="R1405" s="189">
        <f t="shared" si="277"/>
        <v>0</v>
      </c>
      <c r="S1405" s="191">
        <f t="shared" si="278"/>
        <v>0</v>
      </c>
      <c r="T1405" s="191">
        <f t="shared" si="278"/>
        <v>0</v>
      </c>
    </row>
    <row r="1406" spans="1:20" ht="12" customHeight="1" x14ac:dyDescent="0.25">
      <c r="A1406" s="170" t="s">
        <v>2009</v>
      </c>
      <c r="B1406" s="177">
        <v>517399</v>
      </c>
      <c r="C1406" s="178">
        <v>951787.93</v>
      </c>
      <c r="D1406" s="179">
        <v>252.77978992652277</v>
      </c>
      <c r="E1406" s="179">
        <v>13.876655275508694</v>
      </c>
      <c r="F1406" s="180"/>
      <c r="G1406" s="166">
        <f t="shared" si="270"/>
        <v>1</v>
      </c>
      <c r="H1406" s="166">
        <f t="shared" si="271"/>
        <v>0</v>
      </c>
      <c r="I1406" s="166">
        <f t="shared" si="272"/>
        <v>0</v>
      </c>
      <c r="J1406" s="166">
        <f t="shared" si="269"/>
        <v>1</v>
      </c>
      <c r="L1406" s="189">
        <f t="shared" si="273"/>
        <v>951787.93</v>
      </c>
      <c r="M1406" s="191">
        <f t="shared" si="274"/>
        <v>2.5277978992652277</v>
      </c>
      <c r="N1406" s="191">
        <f t="shared" si="274"/>
        <v>0.13876655275508695</v>
      </c>
      <c r="O1406" s="189">
        <f t="shared" si="275"/>
        <v>0</v>
      </c>
      <c r="P1406" s="191">
        <f t="shared" si="276"/>
        <v>0</v>
      </c>
      <c r="Q1406" s="191">
        <f t="shared" si="276"/>
        <v>0</v>
      </c>
      <c r="R1406" s="189">
        <f t="shared" si="277"/>
        <v>0</v>
      </c>
      <c r="S1406" s="191">
        <f t="shared" si="278"/>
        <v>0</v>
      </c>
      <c r="T1406" s="191">
        <f t="shared" si="278"/>
        <v>0</v>
      </c>
    </row>
    <row r="1407" spans="1:20" ht="12" customHeight="1" x14ac:dyDescent="0.25">
      <c r="A1407" s="170" t="s">
        <v>2010</v>
      </c>
      <c r="B1407" s="177">
        <v>517402</v>
      </c>
      <c r="C1407" s="178">
        <v>54048864.469999999</v>
      </c>
      <c r="D1407" s="179">
        <v>51.159769314576309</v>
      </c>
      <c r="E1407" s="179">
        <v>6.0684257702037891</v>
      </c>
      <c r="F1407" s="180"/>
      <c r="G1407" s="166">
        <f t="shared" si="270"/>
        <v>0</v>
      </c>
      <c r="H1407" s="166">
        <f t="shared" si="271"/>
        <v>0</v>
      </c>
      <c r="I1407" s="166">
        <f t="shared" si="272"/>
        <v>0</v>
      </c>
      <c r="J1407" s="166">
        <f t="shared" si="269"/>
        <v>0</v>
      </c>
      <c r="L1407" s="189">
        <f t="shared" si="273"/>
        <v>0</v>
      </c>
      <c r="M1407" s="191">
        <f t="shared" si="274"/>
        <v>0</v>
      </c>
      <c r="N1407" s="191">
        <f t="shared" si="274"/>
        <v>0</v>
      </c>
      <c r="O1407" s="189">
        <f t="shared" si="275"/>
        <v>0</v>
      </c>
      <c r="P1407" s="191">
        <f t="shared" si="276"/>
        <v>0</v>
      </c>
      <c r="Q1407" s="191">
        <f t="shared" si="276"/>
        <v>0</v>
      </c>
      <c r="R1407" s="189">
        <f t="shared" si="277"/>
        <v>0</v>
      </c>
      <c r="S1407" s="191">
        <f t="shared" si="278"/>
        <v>0</v>
      </c>
      <c r="T1407" s="191">
        <f t="shared" si="278"/>
        <v>0</v>
      </c>
    </row>
    <row r="1408" spans="1:20" ht="12" customHeight="1" x14ac:dyDescent="0.25">
      <c r="A1408" s="170" t="s">
        <v>881</v>
      </c>
      <c r="B1408" s="177">
        <v>517429</v>
      </c>
      <c r="C1408" s="178">
        <v>1932937.0399999998</v>
      </c>
      <c r="D1408" s="179">
        <v>67.16835019106469</v>
      </c>
      <c r="E1408" s="179">
        <v>7.429434432070277</v>
      </c>
      <c r="F1408" s="180"/>
      <c r="G1408" s="166">
        <f t="shared" si="270"/>
        <v>1</v>
      </c>
      <c r="H1408" s="166">
        <f t="shared" si="271"/>
        <v>0</v>
      </c>
      <c r="I1408" s="166">
        <f t="shared" si="272"/>
        <v>0</v>
      </c>
      <c r="J1408" s="166">
        <f t="shared" si="269"/>
        <v>1</v>
      </c>
      <c r="L1408" s="189">
        <f t="shared" si="273"/>
        <v>1932937.0399999998</v>
      </c>
      <c r="M1408" s="191">
        <f t="shared" si="274"/>
        <v>0.67168350191064685</v>
      </c>
      <c r="N1408" s="191">
        <f t="shared" si="274"/>
        <v>7.4294344320702768E-2</v>
      </c>
      <c r="O1408" s="189">
        <f t="shared" si="275"/>
        <v>0</v>
      </c>
      <c r="P1408" s="191">
        <f t="shared" si="276"/>
        <v>0</v>
      </c>
      <c r="Q1408" s="191">
        <f t="shared" si="276"/>
        <v>0</v>
      </c>
      <c r="R1408" s="189">
        <f t="shared" si="277"/>
        <v>0</v>
      </c>
      <c r="S1408" s="191">
        <f t="shared" si="278"/>
        <v>0</v>
      </c>
      <c r="T1408" s="191">
        <f t="shared" si="278"/>
        <v>0</v>
      </c>
    </row>
    <row r="1409" spans="1:20" ht="12" customHeight="1" x14ac:dyDescent="0.25">
      <c r="A1409" s="170" t="s">
        <v>2011</v>
      </c>
      <c r="B1409" s="177">
        <v>517461</v>
      </c>
      <c r="C1409" s="178">
        <v>7593835.3200000003</v>
      </c>
      <c r="D1409" s="179">
        <v>13.297829587381676</v>
      </c>
      <c r="E1409" s="179">
        <v>0.82865373488241501</v>
      </c>
      <c r="F1409" s="180"/>
      <c r="G1409" s="166">
        <f t="shared" si="270"/>
        <v>0</v>
      </c>
      <c r="H1409" s="166">
        <f t="shared" si="271"/>
        <v>0</v>
      </c>
      <c r="I1409" s="166">
        <f t="shared" si="272"/>
        <v>0</v>
      </c>
      <c r="J1409" s="166">
        <f t="shared" si="269"/>
        <v>0</v>
      </c>
      <c r="L1409" s="189">
        <f t="shared" si="273"/>
        <v>0</v>
      </c>
      <c r="M1409" s="191">
        <f t="shared" si="274"/>
        <v>0</v>
      </c>
      <c r="N1409" s="191">
        <f t="shared" si="274"/>
        <v>0</v>
      </c>
      <c r="O1409" s="189">
        <f t="shared" si="275"/>
        <v>0</v>
      </c>
      <c r="P1409" s="191">
        <f t="shared" si="276"/>
        <v>0</v>
      </c>
      <c r="Q1409" s="191">
        <f t="shared" si="276"/>
        <v>0</v>
      </c>
      <c r="R1409" s="189">
        <f t="shared" si="277"/>
        <v>0</v>
      </c>
      <c r="S1409" s="191">
        <f t="shared" si="278"/>
        <v>0</v>
      </c>
      <c r="T1409" s="191">
        <f t="shared" si="278"/>
        <v>0</v>
      </c>
    </row>
    <row r="1410" spans="1:20" ht="12" customHeight="1" x14ac:dyDescent="0.25">
      <c r="A1410" s="170" t="s">
        <v>2012</v>
      </c>
      <c r="B1410" s="177">
        <v>517470</v>
      </c>
      <c r="C1410" s="178">
        <v>89546.53</v>
      </c>
      <c r="D1410" s="179">
        <v>19.548183497450992</v>
      </c>
      <c r="E1410" s="179">
        <v>52.339716569698446</v>
      </c>
      <c r="F1410" s="180"/>
      <c r="G1410" s="166">
        <f t="shared" si="270"/>
        <v>0</v>
      </c>
      <c r="H1410" s="166">
        <f t="shared" si="271"/>
        <v>1</v>
      </c>
      <c r="I1410" s="166">
        <f t="shared" si="272"/>
        <v>0</v>
      </c>
      <c r="J1410" s="166">
        <f t="shared" si="269"/>
        <v>1</v>
      </c>
      <c r="L1410" s="189">
        <f t="shared" si="273"/>
        <v>0</v>
      </c>
      <c r="M1410" s="191">
        <f t="shared" si="274"/>
        <v>0</v>
      </c>
      <c r="N1410" s="191">
        <f t="shared" si="274"/>
        <v>0</v>
      </c>
      <c r="O1410" s="189">
        <f t="shared" si="275"/>
        <v>89546.53</v>
      </c>
      <c r="P1410" s="191">
        <f t="shared" si="276"/>
        <v>0.19548183497450991</v>
      </c>
      <c r="Q1410" s="191">
        <f t="shared" si="276"/>
        <v>0.52339716569698447</v>
      </c>
      <c r="R1410" s="189">
        <f t="shared" si="277"/>
        <v>0</v>
      </c>
      <c r="S1410" s="191">
        <f t="shared" si="278"/>
        <v>0</v>
      </c>
      <c r="T1410" s="191">
        <f t="shared" si="278"/>
        <v>0</v>
      </c>
    </row>
    <row r="1411" spans="1:20" ht="12" customHeight="1" x14ac:dyDescent="0.25">
      <c r="A1411" s="170" t="s">
        <v>2013</v>
      </c>
      <c r="B1411" s="177">
        <v>517488</v>
      </c>
      <c r="C1411" s="178">
        <v>1065186.8</v>
      </c>
      <c r="D1411" s="179">
        <v>0</v>
      </c>
      <c r="E1411" s="179">
        <v>0</v>
      </c>
      <c r="F1411" s="180"/>
      <c r="G1411" s="166">
        <f t="shared" si="270"/>
        <v>0</v>
      </c>
      <c r="H1411" s="166">
        <f t="shared" si="271"/>
        <v>0</v>
      </c>
      <c r="I1411" s="166">
        <f t="shared" si="272"/>
        <v>0</v>
      </c>
      <c r="J1411" s="166">
        <f t="shared" ref="J1411:J1474" si="279">IF(OR(AND(ISNUMBER(D1411),D1411&gt;=$D$1),AND(ISNUMBER(E1411),E1411&gt;=$E$1)),1,0)</f>
        <v>0</v>
      </c>
      <c r="L1411" s="189">
        <f t="shared" si="273"/>
        <v>0</v>
      </c>
      <c r="M1411" s="191">
        <f t="shared" si="274"/>
        <v>0</v>
      </c>
      <c r="N1411" s="191">
        <f t="shared" si="274"/>
        <v>0</v>
      </c>
      <c r="O1411" s="189">
        <f t="shared" si="275"/>
        <v>0</v>
      </c>
      <c r="P1411" s="191">
        <f t="shared" si="276"/>
        <v>0</v>
      </c>
      <c r="Q1411" s="191">
        <f t="shared" si="276"/>
        <v>0</v>
      </c>
      <c r="R1411" s="189">
        <f t="shared" si="277"/>
        <v>0</v>
      </c>
      <c r="S1411" s="191">
        <f t="shared" si="278"/>
        <v>0</v>
      </c>
      <c r="T1411" s="191">
        <f t="shared" si="278"/>
        <v>0</v>
      </c>
    </row>
    <row r="1412" spans="1:20" ht="12" customHeight="1" x14ac:dyDescent="0.25">
      <c r="A1412" s="170" t="s">
        <v>2014</v>
      </c>
      <c r="B1412" s="177">
        <v>517496</v>
      </c>
      <c r="C1412" s="178">
        <v>600057.69000000006</v>
      </c>
      <c r="D1412" s="179">
        <v>0.99078640255406003</v>
      </c>
      <c r="E1412" s="179">
        <v>9.0076255834668153</v>
      </c>
      <c r="F1412" s="180"/>
      <c r="G1412" s="166">
        <f t="shared" ref="G1412:G1475" si="280">IF(AND(ISNUMBER(D1412),D1412&gt;=$D$1),1,0)</f>
        <v>0</v>
      </c>
      <c r="H1412" s="166">
        <f t="shared" ref="H1412:H1475" si="281">IF(AND(ISNUMBER(E1412),E1412&gt;=$E$1),1,0)</f>
        <v>0</v>
      </c>
      <c r="I1412" s="166">
        <f t="shared" ref="I1412:I1475" si="282">G1412*H1412</f>
        <v>0</v>
      </c>
      <c r="J1412" s="166">
        <f t="shared" si="279"/>
        <v>0</v>
      </c>
      <c r="L1412" s="189">
        <f t="shared" ref="L1412:L1475" si="283">IF($G1412=1,C1412,0)</f>
        <v>0</v>
      </c>
      <c r="M1412" s="191">
        <f t="shared" ref="M1412:N1475" si="284">IF($G1412=1,D1412,0)/100</f>
        <v>0</v>
      </c>
      <c r="N1412" s="191">
        <f t="shared" si="284"/>
        <v>0</v>
      </c>
      <c r="O1412" s="189">
        <f t="shared" ref="O1412:O1475" si="285">IF($H1412=1,C1412,0)</f>
        <v>0</v>
      </c>
      <c r="P1412" s="191">
        <f t="shared" ref="P1412:Q1475" si="286">IF($H1412=1,D1412,0)/100</f>
        <v>0</v>
      </c>
      <c r="Q1412" s="191">
        <f t="shared" si="286"/>
        <v>0</v>
      </c>
      <c r="R1412" s="189">
        <f t="shared" ref="R1412:R1475" si="287">IF($I1412=1,C1412,0)</f>
        <v>0</v>
      </c>
      <c r="S1412" s="191">
        <f t="shared" ref="S1412:T1475" si="288">IF($I1412=1,D1412,0)/100</f>
        <v>0</v>
      </c>
      <c r="T1412" s="191">
        <f t="shared" si="288"/>
        <v>0</v>
      </c>
    </row>
    <row r="1413" spans="1:20" ht="12" customHeight="1" x14ac:dyDescent="0.25">
      <c r="A1413" s="170" t="s">
        <v>2015</v>
      </c>
      <c r="B1413" s="177">
        <v>517500</v>
      </c>
      <c r="C1413" s="178">
        <v>1038080.3999999999</v>
      </c>
      <c r="D1413" s="179">
        <v>0</v>
      </c>
      <c r="E1413" s="179">
        <v>0.13983117299970216</v>
      </c>
      <c r="F1413" s="180"/>
      <c r="G1413" s="166">
        <f t="shared" si="280"/>
        <v>0</v>
      </c>
      <c r="H1413" s="166">
        <f t="shared" si="281"/>
        <v>0</v>
      </c>
      <c r="I1413" s="166">
        <f t="shared" si="282"/>
        <v>0</v>
      </c>
      <c r="J1413" s="166">
        <f t="shared" si="279"/>
        <v>0</v>
      </c>
      <c r="L1413" s="189">
        <f t="shared" si="283"/>
        <v>0</v>
      </c>
      <c r="M1413" s="191">
        <f t="shared" si="284"/>
        <v>0</v>
      </c>
      <c r="N1413" s="191">
        <f t="shared" si="284"/>
        <v>0</v>
      </c>
      <c r="O1413" s="189">
        <f t="shared" si="285"/>
        <v>0</v>
      </c>
      <c r="P1413" s="191">
        <f t="shared" si="286"/>
        <v>0</v>
      </c>
      <c r="Q1413" s="191">
        <f t="shared" si="286"/>
        <v>0</v>
      </c>
      <c r="R1413" s="189">
        <f t="shared" si="287"/>
        <v>0</v>
      </c>
      <c r="S1413" s="191">
        <f t="shared" si="288"/>
        <v>0</v>
      </c>
      <c r="T1413" s="191">
        <f t="shared" si="288"/>
        <v>0</v>
      </c>
    </row>
    <row r="1414" spans="1:20" ht="12" customHeight="1" x14ac:dyDescent="0.25">
      <c r="A1414" s="170" t="s">
        <v>2016</v>
      </c>
      <c r="B1414" s="177">
        <v>517518</v>
      </c>
      <c r="C1414" s="178">
        <v>968559.08</v>
      </c>
      <c r="D1414" s="179">
        <v>17.326635356100322</v>
      </c>
      <c r="E1414" s="179">
        <v>1.959818496565021E-2</v>
      </c>
      <c r="F1414" s="180"/>
      <c r="G1414" s="166">
        <f t="shared" si="280"/>
        <v>0</v>
      </c>
      <c r="H1414" s="166">
        <f t="shared" si="281"/>
        <v>0</v>
      </c>
      <c r="I1414" s="166">
        <f t="shared" si="282"/>
        <v>0</v>
      </c>
      <c r="J1414" s="166">
        <f t="shared" si="279"/>
        <v>0</v>
      </c>
      <c r="L1414" s="189">
        <f t="shared" si="283"/>
        <v>0</v>
      </c>
      <c r="M1414" s="191">
        <f t="shared" si="284"/>
        <v>0</v>
      </c>
      <c r="N1414" s="191">
        <f t="shared" si="284"/>
        <v>0</v>
      </c>
      <c r="O1414" s="189">
        <f t="shared" si="285"/>
        <v>0</v>
      </c>
      <c r="P1414" s="191">
        <f t="shared" si="286"/>
        <v>0</v>
      </c>
      <c r="Q1414" s="191">
        <f t="shared" si="286"/>
        <v>0</v>
      </c>
      <c r="R1414" s="189">
        <f t="shared" si="287"/>
        <v>0</v>
      </c>
      <c r="S1414" s="191">
        <f t="shared" si="288"/>
        <v>0</v>
      </c>
      <c r="T1414" s="191">
        <f t="shared" si="288"/>
        <v>0</v>
      </c>
    </row>
    <row r="1415" spans="1:20" ht="12" customHeight="1" x14ac:dyDescent="0.25">
      <c r="A1415" s="170" t="s">
        <v>2017</v>
      </c>
      <c r="B1415" s="177">
        <v>517526</v>
      </c>
      <c r="C1415" s="178">
        <v>1016677.1</v>
      </c>
      <c r="D1415" s="179">
        <v>21.267081750931542</v>
      </c>
      <c r="E1415" s="179">
        <v>10.996863212518509</v>
      </c>
      <c r="F1415" s="180"/>
      <c r="G1415" s="166">
        <f t="shared" si="280"/>
        <v>0</v>
      </c>
      <c r="H1415" s="166">
        <f t="shared" si="281"/>
        <v>0</v>
      </c>
      <c r="I1415" s="166">
        <f t="shared" si="282"/>
        <v>0</v>
      </c>
      <c r="J1415" s="166">
        <f t="shared" si="279"/>
        <v>0</v>
      </c>
      <c r="L1415" s="189">
        <f t="shared" si="283"/>
        <v>0</v>
      </c>
      <c r="M1415" s="191">
        <f t="shared" si="284"/>
        <v>0</v>
      </c>
      <c r="N1415" s="191">
        <f t="shared" si="284"/>
        <v>0</v>
      </c>
      <c r="O1415" s="189">
        <f t="shared" si="285"/>
        <v>0</v>
      </c>
      <c r="P1415" s="191">
        <f t="shared" si="286"/>
        <v>0</v>
      </c>
      <c r="Q1415" s="191">
        <f t="shared" si="286"/>
        <v>0</v>
      </c>
      <c r="R1415" s="189">
        <f t="shared" si="287"/>
        <v>0</v>
      </c>
      <c r="S1415" s="191">
        <f t="shared" si="288"/>
        <v>0</v>
      </c>
      <c r="T1415" s="191">
        <f t="shared" si="288"/>
        <v>0</v>
      </c>
    </row>
    <row r="1416" spans="1:20" ht="12" customHeight="1" x14ac:dyDescent="0.25">
      <c r="A1416" s="170" t="s">
        <v>2018</v>
      </c>
      <c r="B1416" s="177">
        <v>517542</v>
      </c>
      <c r="C1416" s="178">
        <v>405647.5</v>
      </c>
      <c r="D1416" s="179">
        <v>0</v>
      </c>
      <c r="E1416" s="179">
        <v>0</v>
      </c>
      <c r="F1416" s="180"/>
      <c r="G1416" s="166">
        <f t="shared" si="280"/>
        <v>0</v>
      </c>
      <c r="H1416" s="166">
        <f t="shared" si="281"/>
        <v>0</v>
      </c>
      <c r="I1416" s="166">
        <f t="shared" si="282"/>
        <v>0</v>
      </c>
      <c r="J1416" s="166">
        <f t="shared" si="279"/>
        <v>0</v>
      </c>
      <c r="L1416" s="189">
        <f t="shared" si="283"/>
        <v>0</v>
      </c>
      <c r="M1416" s="191">
        <f t="shared" si="284"/>
        <v>0</v>
      </c>
      <c r="N1416" s="191">
        <f t="shared" si="284"/>
        <v>0</v>
      </c>
      <c r="O1416" s="189">
        <f t="shared" si="285"/>
        <v>0</v>
      </c>
      <c r="P1416" s="191">
        <f t="shared" si="286"/>
        <v>0</v>
      </c>
      <c r="Q1416" s="191">
        <f t="shared" si="286"/>
        <v>0</v>
      </c>
      <c r="R1416" s="189">
        <f t="shared" si="287"/>
        <v>0</v>
      </c>
      <c r="S1416" s="191">
        <f t="shared" si="288"/>
        <v>0</v>
      </c>
      <c r="T1416" s="191">
        <f t="shared" si="288"/>
        <v>0</v>
      </c>
    </row>
    <row r="1417" spans="1:20" ht="12" customHeight="1" x14ac:dyDescent="0.25">
      <c r="A1417" s="170" t="s">
        <v>2019</v>
      </c>
      <c r="B1417" s="177">
        <v>517551</v>
      </c>
      <c r="C1417" s="178">
        <v>1345373.4000000001</v>
      </c>
      <c r="D1417" s="179">
        <v>0</v>
      </c>
      <c r="E1417" s="179">
        <v>0</v>
      </c>
      <c r="F1417" s="180"/>
      <c r="G1417" s="166">
        <f t="shared" si="280"/>
        <v>0</v>
      </c>
      <c r="H1417" s="166">
        <f t="shared" si="281"/>
        <v>0</v>
      </c>
      <c r="I1417" s="166">
        <f t="shared" si="282"/>
        <v>0</v>
      </c>
      <c r="J1417" s="166">
        <f t="shared" si="279"/>
        <v>0</v>
      </c>
      <c r="L1417" s="189">
        <f t="shared" si="283"/>
        <v>0</v>
      </c>
      <c r="M1417" s="191">
        <f t="shared" si="284"/>
        <v>0</v>
      </c>
      <c r="N1417" s="191">
        <f t="shared" si="284"/>
        <v>0</v>
      </c>
      <c r="O1417" s="189">
        <f t="shared" si="285"/>
        <v>0</v>
      </c>
      <c r="P1417" s="191">
        <f t="shared" si="286"/>
        <v>0</v>
      </c>
      <c r="Q1417" s="191">
        <f t="shared" si="286"/>
        <v>0</v>
      </c>
      <c r="R1417" s="189">
        <f t="shared" si="287"/>
        <v>0</v>
      </c>
      <c r="S1417" s="191">
        <f t="shared" si="288"/>
        <v>0</v>
      </c>
      <c r="T1417" s="191">
        <f t="shared" si="288"/>
        <v>0</v>
      </c>
    </row>
    <row r="1418" spans="1:20" ht="12" customHeight="1" x14ac:dyDescent="0.25">
      <c r="A1418" s="170" t="s">
        <v>2020</v>
      </c>
      <c r="B1418" s="177">
        <v>517577</v>
      </c>
      <c r="C1418" s="178">
        <v>1004784.0599999999</v>
      </c>
      <c r="D1418" s="179">
        <v>0.52893554063745796</v>
      </c>
      <c r="E1418" s="179">
        <v>1.2579877113098314</v>
      </c>
      <c r="F1418" s="180"/>
      <c r="G1418" s="166">
        <f t="shared" si="280"/>
        <v>0</v>
      </c>
      <c r="H1418" s="166">
        <f t="shared" si="281"/>
        <v>0</v>
      </c>
      <c r="I1418" s="166">
        <f t="shared" si="282"/>
        <v>0</v>
      </c>
      <c r="J1418" s="166">
        <f t="shared" si="279"/>
        <v>0</v>
      </c>
      <c r="L1418" s="189">
        <f t="shared" si="283"/>
        <v>0</v>
      </c>
      <c r="M1418" s="191">
        <f t="shared" si="284"/>
        <v>0</v>
      </c>
      <c r="N1418" s="191">
        <f t="shared" si="284"/>
        <v>0</v>
      </c>
      <c r="O1418" s="189">
        <f t="shared" si="285"/>
        <v>0</v>
      </c>
      <c r="P1418" s="191">
        <f t="shared" si="286"/>
        <v>0</v>
      </c>
      <c r="Q1418" s="191">
        <f t="shared" si="286"/>
        <v>0</v>
      </c>
      <c r="R1418" s="189">
        <f t="shared" si="287"/>
        <v>0</v>
      </c>
      <c r="S1418" s="191">
        <f t="shared" si="288"/>
        <v>0</v>
      </c>
      <c r="T1418" s="191">
        <f t="shared" si="288"/>
        <v>0</v>
      </c>
    </row>
    <row r="1419" spans="1:20" ht="12" customHeight="1" x14ac:dyDescent="0.25">
      <c r="A1419" s="170" t="s">
        <v>2021</v>
      </c>
      <c r="B1419" s="177">
        <v>517593</v>
      </c>
      <c r="C1419" s="178">
        <v>490192.39</v>
      </c>
      <c r="D1419" s="179">
        <v>17.699566898621168</v>
      </c>
      <c r="E1419" s="179">
        <v>6.3984143042285906</v>
      </c>
      <c r="F1419" s="180"/>
      <c r="G1419" s="166">
        <f t="shared" si="280"/>
        <v>0</v>
      </c>
      <c r="H1419" s="166">
        <f t="shared" si="281"/>
        <v>0</v>
      </c>
      <c r="I1419" s="166">
        <f t="shared" si="282"/>
        <v>0</v>
      </c>
      <c r="J1419" s="166">
        <f t="shared" si="279"/>
        <v>0</v>
      </c>
      <c r="L1419" s="189">
        <f t="shared" si="283"/>
        <v>0</v>
      </c>
      <c r="M1419" s="191">
        <f t="shared" si="284"/>
        <v>0</v>
      </c>
      <c r="N1419" s="191">
        <f t="shared" si="284"/>
        <v>0</v>
      </c>
      <c r="O1419" s="189">
        <f t="shared" si="285"/>
        <v>0</v>
      </c>
      <c r="P1419" s="191">
        <f t="shared" si="286"/>
        <v>0</v>
      </c>
      <c r="Q1419" s="191">
        <f t="shared" si="286"/>
        <v>0</v>
      </c>
      <c r="R1419" s="189">
        <f t="shared" si="287"/>
        <v>0</v>
      </c>
      <c r="S1419" s="191">
        <f t="shared" si="288"/>
        <v>0</v>
      </c>
      <c r="T1419" s="191">
        <f t="shared" si="288"/>
        <v>0</v>
      </c>
    </row>
    <row r="1420" spans="1:20" ht="12" customHeight="1" x14ac:dyDescent="0.25">
      <c r="A1420" s="170" t="s">
        <v>2022</v>
      </c>
      <c r="B1420" s="177">
        <v>517623</v>
      </c>
      <c r="C1420" s="178">
        <v>493040.71</v>
      </c>
      <c r="D1420" s="179">
        <v>0</v>
      </c>
      <c r="E1420" s="179">
        <v>13.926527486949302</v>
      </c>
      <c r="F1420" s="180"/>
      <c r="G1420" s="166">
        <f t="shared" si="280"/>
        <v>0</v>
      </c>
      <c r="H1420" s="166">
        <f t="shared" si="281"/>
        <v>0</v>
      </c>
      <c r="I1420" s="166">
        <f t="shared" si="282"/>
        <v>0</v>
      </c>
      <c r="J1420" s="166">
        <f t="shared" si="279"/>
        <v>0</v>
      </c>
      <c r="L1420" s="189">
        <f t="shared" si="283"/>
        <v>0</v>
      </c>
      <c r="M1420" s="191">
        <f t="shared" si="284"/>
        <v>0</v>
      </c>
      <c r="N1420" s="191">
        <f t="shared" si="284"/>
        <v>0</v>
      </c>
      <c r="O1420" s="189">
        <f t="shared" si="285"/>
        <v>0</v>
      </c>
      <c r="P1420" s="191">
        <f t="shared" si="286"/>
        <v>0</v>
      </c>
      <c r="Q1420" s="191">
        <f t="shared" si="286"/>
        <v>0</v>
      </c>
      <c r="R1420" s="189">
        <f t="shared" si="287"/>
        <v>0</v>
      </c>
      <c r="S1420" s="191">
        <f t="shared" si="288"/>
        <v>0</v>
      </c>
      <c r="T1420" s="191">
        <f t="shared" si="288"/>
        <v>0</v>
      </c>
    </row>
    <row r="1421" spans="1:20" ht="12" customHeight="1" x14ac:dyDescent="0.25">
      <c r="A1421" s="170" t="s">
        <v>1267</v>
      </c>
      <c r="B1421" s="177">
        <v>517631</v>
      </c>
      <c r="C1421" s="178">
        <v>166351.01</v>
      </c>
      <c r="D1421" s="179">
        <v>0</v>
      </c>
      <c r="E1421" s="179">
        <v>5.5931130204739965</v>
      </c>
      <c r="F1421" s="180"/>
      <c r="G1421" s="166">
        <f t="shared" si="280"/>
        <v>0</v>
      </c>
      <c r="H1421" s="166">
        <f t="shared" si="281"/>
        <v>0</v>
      </c>
      <c r="I1421" s="166">
        <f t="shared" si="282"/>
        <v>0</v>
      </c>
      <c r="J1421" s="166">
        <f t="shared" si="279"/>
        <v>0</v>
      </c>
      <c r="L1421" s="189">
        <f t="shared" si="283"/>
        <v>0</v>
      </c>
      <c r="M1421" s="191">
        <f t="shared" si="284"/>
        <v>0</v>
      </c>
      <c r="N1421" s="191">
        <f t="shared" si="284"/>
        <v>0</v>
      </c>
      <c r="O1421" s="189">
        <f t="shared" si="285"/>
        <v>0</v>
      </c>
      <c r="P1421" s="191">
        <f t="shared" si="286"/>
        <v>0</v>
      </c>
      <c r="Q1421" s="191">
        <f t="shared" si="286"/>
        <v>0</v>
      </c>
      <c r="R1421" s="189">
        <f t="shared" si="287"/>
        <v>0</v>
      </c>
      <c r="S1421" s="191">
        <f t="shared" si="288"/>
        <v>0</v>
      </c>
      <c r="T1421" s="191">
        <f t="shared" si="288"/>
        <v>0</v>
      </c>
    </row>
    <row r="1422" spans="1:20" ht="12" customHeight="1" x14ac:dyDescent="0.25">
      <c r="A1422" s="170" t="s">
        <v>2023</v>
      </c>
      <c r="B1422" s="177">
        <v>517640</v>
      </c>
      <c r="C1422" s="178">
        <v>272508.27</v>
      </c>
      <c r="D1422" s="179">
        <v>0</v>
      </c>
      <c r="E1422" s="179">
        <v>0</v>
      </c>
      <c r="F1422" s="180"/>
      <c r="G1422" s="166">
        <f t="shared" si="280"/>
        <v>0</v>
      </c>
      <c r="H1422" s="166">
        <f t="shared" si="281"/>
        <v>0</v>
      </c>
      <c r="I1422" s="166">
        <f t="shared" si="282"/>
        <v>0</v>
      </c>
      <c r="J1422" s="166">
        <f t="shared" si="279"/>
        <v>0</v>
      </c>
      <c r="L1422" s="189">
        <f t="shared" si="283"/>
        <v>0</v>
      </c>
      <c r="M1422" s="191">
        <f t="shared" si="284"/>
        <v>0</v>
      </c>
      <c r="N1422" s="191">
        <f t="shared" si="284"/>
        <v>0</v>
      </c>
      <c r="O1422" s="189">
        <f t="shared" si="285"/>
        <v>0</v>
      </c>
      <c r="P1422" s="191">
        <f t="shared" si="286"/>
        <v>0</v>
      </c>
      <c r="Q1422" s="191">
        <f t="shared" si="286"/>
        <v>0</v>
      </c>
      <c r="R1422" s="189">
        <f t="shared" si="287"/>
        <v>0</v>
      </c>
      <c r="S1422" s="191">
        <f t="shared" si="288"/>
        <v>0</v>
      </c>
      <c r="T1422" s="191">
        <f t="shared" si="288"/>
        <v>0</v>
      </c>
    </row>
    <row r="1423" spans="1:20" ht="12" customHeight="1" x14ac:dyDescent="0.25">
      <c r="A1423" s="170" t="s">
        <v>2024</v>
      </c>
      <c r="B1423" s="177">
        <v>517658</v>
      </c>
      <c r="C1423" s="178">
        <v>886788.46</v>
      </c>
      <c r="D1423" s="179">
        <v>7.9214731774926346</v>
      </c>
      <c r="E1423" s="179">
        <v>2.0279075350168632</v>
      </c>
      <c r="F1423" s="180"/>
      <c r="G1423" s="166">
        <f t="shared" si="280"/>
        <v>0</v>
      </c>
      <c r="H1423" s="166">
        <f t="shared" si="281"/>
        <v>0</v>
      </c>
      <c r="I1423" s="166">
        <f t="shared" si="282"/>
        <v>0</v>
      </c>
      <c r="J1423" s="166">
        <f t="shared" si="279"/>
        <v>0</v>
      </c>
      <c r="L1423" s="189">
        <f t="shared" si="283"/>
        <v>0</v>
      </c>
      <c r="M1423" s="191">
        <f t="shared" si="284"/>
        <v>0</v>
      </c>
      <c r="N1423" s="191">
        <f t="shared" si="284"/>
        <v>0</v>
      </c>
      <c r="O1423" s="189">
        <f t="shared" si="285"/>
        <v>0</v>
      </c>
      <c r="P1423" s="191">
        <f t="shared" si="286"/>
        <v>0</v>
      </c>
      <c r="Q1423" s="191">
        <f t="shared" si="286"/>
        <v>0</v>
      </c>
      <c r="R1423" s="189">
        <f t="shared" si="287"/>
        <v>0</v>
      </c>
      <c r="S1423" s="191">
        <f t="shared" si="288"/>
        <v>0</v>
      </c>
      <c r="T1423" s="191">
        <f t="shared" si="288"/>
        <v>0</v>
      </c>
    </row>
    <row r="1424" spans="1:20" ht="12" customHeight="1" x14ac:dyDescent="0.25">
      <c r="A1424" s="170" t="s">
        <v>2025</v>
      </c>
      <c r="B1424" s="177">
        <v>517674</v>
      </c>
      <c r="C1424" s="178">
        <v>987370.96000000008</v>
      </c>
      <c r="D1424" s="179">
        <v>14.179068017151323</v>
      </c>
      <c r="E1424" s="179">
        <v>4.0511622906146634E-2</v>
      </c>
      <c r="F1424" s="180"/>
      <c r="G1424" s="166">
        <f t="shared" si="280"/>
        <v>0</v>
      </c>
      <c r="H1424" s="166">
        <f t="shared" si="281"/>
        <v>0</v>
      </c>
      <c r="I1424" s="166">
        <f t="shared" si="282"/>
        <v>0</v>
      </c>
      <c r="J1424" s="166">
        <f t="shared" si="279"/>
        <v>0</v>
      </c>
      <c r="L1424" s="189">
        <f t="shared" si="283"/>
        <v>0</v>
      </c>
      <c r="M1424" s="191">
        <f t="shared" si="284"/>
        <v>0</v>
      </c>
      <c r="N1424" s="191">
        <f t="shared" si="284"/>
        <v>0</v>
      </c>
      <c r="O1424" s="189">
        <f t="shared" si="285"/>
        <v>0</v>
      </c>
      <c r="P1424" s="191">
        <f t="shared" si="286"/>
        <v>0</v>
      </c>
      <c r="Q1424" s="191">
        <f t="shared" si="286"/>
        <v>0</v>
      </c>
      <c r="R1424" s="189">
        <f t="shared" si="287"/>
        <v>0</v>
      </c>
      <c r="S1424" s="191">
        <f t="shared" si="288"/>
        <v>0</v>
      </c>
      <c r="T1424" s="191">
        <f t="shared" si="288"/>
        <v>0</v>
      </c>
    </row>
    <row r="1425" spans="1:20" ht="12" customHeight="1" x14ac:dyDescent="0.25">
      <c r="A1425" s="170" t="s">
        <v>1227</v>
      </c>
      <c r="B1425" s="177">
        <v>517682</v>
      </c>
      <c r="C1425" s="178">
        <v>570252.78</v>
      </c>
      <c r="D1425" s="179">
        <v>26.989883328582813</v>
      </c>
      <c r="E1425" s="179">
        <v>6.9831891043126522</v>
      </c>
      <c r="F1425" s="180"/>
      <c r="G1425" s="166">
        <f t="shared" si="280"/>
        <v>0</v>
      </c>
      <c r="H1425" s="166">
        <f t="shared" si="281"/>
        <v>0</v>
      </c>
      <c r="I1425" s="166">
        <f t="shared" si="282"/>
        <v>0</v>
      </c>
      <c r="J1425" s="166">
        <f t="shared" si="279"/>
        <v>0</v>
      </c>
      <c r="L1425" s="189">
        <f t="shared" si="283"/>
        <v>0</v>
      </c>
      <c r="M1425" s="191">
        <f t="shared" si="284"/>
        <v>0</v>
      </c>
      <c r="N1425" s="191">
        <f t="shared" si="284"/>
        <v>0</v>
      </c>
      <c r="O1425" s="189">
        <f t="shared" si="285"/>
        <v>0</v>
      </c>
      <c r="P1425" s="191">
        <f t="shared" si="286"/>
        <v>0</v>
      </c>
      <c r="Q1425" s="191">
        <f t="shared" si="286"/>
        <v>0</v>
      </c>
      <c r="R1425" s="189">
        <f t="shared" si="287"/>
        <v>0</v>
      </c>
      <c r="S1425" s="191">
        <f t="shared" si="288"/>
        <v>0</v>
      </c>
      <c r="T1425" s="191">
        <f t="shared" si="288"/>
        <v>0</v>
      </c>
    </row>
    <row r="1426" spans="1:20" ht="12" customHeight="1" x14ac:dyDescent="0.25">
      <c r="A1426" s="170" t="s">
        <v>2026</v>
      </c>
      <c r="B1426" s="177">
        <v>517691</v>
      </c>
      <c r="C1426" s="178">
        <v>967521.3600000001</v>
      </c>
      <c r="D1426" s="179">
        <v>4.1342756505138034</v>
      </c>
      <c r="E1426" s="179">
        <v>9.268942651560684E-2</v>
      </c>
      <c r="F1426" s="180"/>
      <c r="G1426" s="166">
        <f t="shared" si="280"/>
        <v>0</v>
      </c>
      <c r="H1426" s="166">
        <f t="shared" si="281"/>
        <v>0</v>
      </c>
      <c r="I1426" s="166">
        <f t="shared" si="282"/>
        <v>0</v>
      </c>
      <c r="J1426" s="166">
        <f t="shared" si="279"/>
        <v>0</v>
      </c>
      <c r="L1426" s="189">
        <f t="shared" si="283"/>
        <v>0</v>
      </c>
      <c r="M1426" s="191">
        <f t="shared" si="284"/>
        <v>0</v>
      </c>
      <c r="N1426" s="191">
        <f t="shared" si="284"/>
        <v>0</v>
      </c>
      <c r="O1426" s="189">
        <f t="shared" si="285"/>
        <v>0</v>
      </c>
      <c r="P1426" s="191">
        <f t="shared" si="286"/>
        <v>0</v>
      </c>
      <c r="Q1426" s="191">
        <f t="shared" si="286"/>
        <v>0</v>
      </c>
      <c r="R1426" s="189">
        <f t="shared" si="287"/>
        <v>0</v>
      </c>
      <c r="S1426" s="191">
        <f t="shared" si="288"/>
        <v>0</v>
      </c>
      <c r="T1426" s="191">
        <f t="shared" si="288"/>
        <v>0</v>
      </c>
    </row>
    <row r="1427" spans="1:20" ht="12" customHeight="1" x14ac:dyDescent="0.25">
      <c r="A1427" s="170" t="s">
        <v>2027</v>
      </c>
      <c r="B1427" s="177">
        <v>517704</v>
      </c>
      <c r="C1427" s="178">
        <v>95111.75</v>
      </c>
      <c r="D1427" s="179">
        <v>22.189119640843533</v>
      </c>
      <c r="E1427" s="179">
        <v>527.89482897749224</v>
      </c>
      <c r="F1427" s="180"/>
      <c r="G1427" s="166">
        <f t="shared" si="280"/>
        <v>0</v>
      </c>
      <c r="H1427" s="166">
        <f t="shared" si="281"/>
        <v>1</v>
      </c>
      <c r="I1427" s="166">
        <f t="shared" si="282"/>
        <v>0</v>
      </c>
      <c r="J1427" s="166">
        <f t="shared" si="279"/>
        <v>1</v>
      </c>
      <c r="L1427" s="189">
        <f t="shared" si="283"/>
        <v>0</v>
      </c>
      <c r="M1427" s="191">
        <f t="shared" si="284"/>
        <v>0</v>
      </c>
      <c r="N1427" s="191">
        <f t="shared" si="284"/>
        <v>0</v>
      </c>
      <c r="O1427" s="189">
        <f t="shared" si="285"/>
        <v>95111.75</v>
      </c>
      <c r="P1427" s="191">
        <f t="shared" si="286"/>
        <v>0.22189119640843533</v>
      </c>
      <c r="Q1427" s="191">
        <f t="shared" si="286"/>
        <v>5.278948289774922</v>
      </c>
      <c r="R1427" s="189">
        <f t="shared" si="287"/>
        <v>0</v>
      </c>
      <c r="S1427" s="191">
        <f t="shared" si="288"/>
        <v>0</v>
      </c>
      <c r="T1427" s="191">
        <f t="shared" si="288"/>
        <v>0</v>
      </c>
    </row>
    <row r="1428" spans="1:20" ht="12" customHeight="1" x14ac:dyDescent="0.25">
      <c r="A1428" s="170" t="s">
        <v>2028</v>
      </c>
      <c r="B1428" s="177">
        <v>517712</v>
      </c>
      <c r="C1428" s="178">
        <v>603443.22</v>
      </c>
      <c r="D1428" s="179">
        <v>17.211450316734027</v>
      </c>
      <c r="E1428" s="179">
        <v>2.4221417219668155</v>
      </c>
      <c r="F1428" s="180"/>
      <c r="G1428" s="166">
        <f t="shared" si="280"/>
        <v>0</v>
      </c>
      <c r="H1428" s="166">
        <f t="shared" si="281"/>
        <v>0</v>
      </c>
      <c r="I1428" s="166">
        <f t="shared" si="282"/>
        <v>0</v>
      </c>
      <c r="J1428" s="166">
        <f t="shared" si="279"/>
        <v>0</v>
      </c>
      <c r="L1428" s="189">
        <f t="shared" si="283"/>
        <v>0</v>
      </c>
      <c r="M1428" s="191">
        <f t="shared" si="284"/>
        <v>0</v>
      </c>
      <c r="N1428" s="191">
        <f t="shared" si="284"/>
        <v>0</v>
      </c>
      <c r="O1428" s="189">
        <f t="shared" si="285"/>
        <v>0</v>
      </c>
      <c r="P1428" s="191">
        <f t="shared" si="286"/>
        <v>0</v>
      </c>
      <c r="Q1428" s="191">
        <f t="shared" si="286"/>
        <v>0</v>
      </c>
      <c r="R1428" s="189">
        <f t="shared" si="287"/>
        <v>0</v>
      </c>
      <c r="S1428" s="191">
        <f t="shared" si="288"/>
        <v>0</v>
      </c>
      <c r="T1428" s="191">
        <f t="shared" si="288"/>
        <v>0</v>
      </c>
    </row>
    <row r="1429" spans="1:20" ht="12" customHeight="1" x14ac:dyDescent="0.25">
      <c r="A1429" s="170" t="s">
        <v>2029</v>
      </c>
      <c r="B1429" s="177">
        <v>517721</v>
      </c>
      <c r="C1429" s="178">
        <v>456388.05000000005</v>
      </c>
      <c r="D1429" s="179">
        <v>35.915489022992602</v>
      </c>
      <c r="E1429" s="179">
        <v>6.7857517303531498</v>
      </c>
      <c r="F1429" s="180"/>
      <c r="G1429" s="166">
        <f t="shared" si="280"/>
        <v>0</v>
      </c>
      <c r="H1429" s="166">
        <f t="shared" si="281"/>
        <v>0</v>
      </c>
      <c r="I1429" s="166">
        <f t="shared" si="282"/>
        <v>0</v>
      </c>
      <c r="J1429" s="166">
        <f t="shared" si="279"/>
        <v>0</v>
      </c>
      <c r="L1429" s="189">
        <f t="shared" si="283"/>
        <v>0</v>
      </c>
      <c r="M1429" s="191">
        <f t="shared" si="284"/>
        <v>0</v>
      </c>
      <c r="N1429" s="191">
        <f t="shared" si="284"/>
        <v>0</v>
      </c>
      <c r="O1429" s="189">
        <f t="shared" si="285"/>
        <v>0</v>
      </c>
      <c r="P1429" s="191">
        <f t="shared" si="286"/>
        <v>0</v>
      </c>
      <c r="Q1429" s="191">
        <f t="shared" si="286"/>
        <v>0</v>
      </c>
      <c r="R1429" s="189">
        <f t="shared" si="287"/>
        <v>0</v>
      </c>
      <c r="S1429" s="191">
        <f t="shared" si="288"/>
        <v>0</v>
      </c>
      <c r="T1429" s="191">
        <f t="shared" si="288"/>
        <v>0</v>
      </c>
    </row>
    <row r="1430" spans="1:20" ht="12" customHeight="1" x14ac:dyDescent="0.25">
      <c r="A1430" s="170" t="s">
        <v>2030</v>
      </c>
      <c r="B1430" s="177">
        <v>517739</v>
      </c>
      <c r="C1430" s="178">
        <v>850502.66</v>
      </c>
      <c r="D1430" s="179">
        <v>0</v>
      </c>
      <c r="E1430" s="179">
        <v>0</v>
      </c>
      <c r="F1430" s="180"/>
      <c r="G1430" s="166">
        <f t="shared" si="280"/>
        <v>0</v>
      </c>
      <c r="H1430" s="166">
        <f t="shared" si="281"/>
        <v>0</v>
      </c>
      <c r="I1430" s="166">
        <f t="shared" si="282"/>
        <v>0</v>
      </c>
      <c r="J1430" s="166">
        <f t="shared" si="279"/>
        <v>0</v>
      </c>
      <c r="L1430" s="189">
        <f t="shared" si="283"/>
        <v>0</v>
      </c>
      <c r="M1430" s="191">
        <f t="shared" si="284"/>
        <v>0</v>
      </c>
      <c r="N1430" s="191">
        <f t="shared" si="284"/>
        <v>0</v>
      </c>
      <c r="O1430" s="189">
        <f t="shared" si="285"/>
        <v>0</v>
      </c>
      <c r="P1430" s="191">
        <f t="shared" si="286"/>
        <v>0</v>
      </c>
      <c r="Q1430" s="191">
        <f t="shared" si="286"/>
        <v>0</v>
      </c>
      <c r="R1430" s="189">
        <f t="shared" si="287"/>
        <v>0</v>
      </c>
      <c r="S1430" s="191">
        <f t="shared" si="288"/>
        <v>0</v>
      </c>
      <c r="T1430" s="191">
        <f t="shared" si="288"/>
        <v>0</v>
      </c>
    </row>
    <row r="1431" spans="1:20" ht="12" customHeight="1" x14ac:dyDescent="0.25">
      <c r="A1431" s="170" t="s">
        <v>2031</v>
      </c>
      <c r="B1431" s="177">
        <v>517755</v>
      </c>
      <c r="C1431" s="178">
        <v>591376.95000000007</v>
      </c>
      <c r="D1431" s="179">
        <v>0</v>
      </c>
      <c r="E1431" s="179">
        <v>0</v>
      </c>
      <c r="F1431" s="180"/>
      <c r="G1431" s="166">
        <f t="shared" si="280"/>
        <v>0</v>
      </c>
      <c r="H1431" s="166">
        <f t="shared" si="281"/>
        <v>0</v>
      </c>
      <c r="I1431" s="166">
        <f t="shared" si="282"/>
        <v>0</v>
      </c>
      <c r="J1431" s="166">
        <f t="shared" si="279"/>
        <v>0</v>
      </c>
      <c r="L1431" s="189">
        <f t="shared" si="283"/>
        <v>0</v>
      </c>
      <c r="M1431" s="191">
        <f t="shared" si="284"/>
        <v>0</v>
      </c>
      <c r="N1431" s="191">
        <f t="shared" si="284"/>
        <v>0</v>
      </c>
      <c r="O1431" s="189">
        <f t="shared" si="285"/>
        <v>0</v>
      </c>
      <c r="P1431" s="191">
        <f t="shared" si="286"/>
        <v>0</v>
      </c>
      <c r="Q1431" s="191">
        <f t="shared" si="286"/>
        <v>0</v>
      </c>
      <c r="R1431" s="189">
        <f t="shared" si="287"/>
        <v>0</v>
      </c>
      <c r="S1431" s="191">
        <f t="shared" si="288"/>
        <v>0</v>
      </c>
      <c r="T1431" s="191">
        <f t="shared" si="288"/>
        <v>0</v>
      </c>
    </row>
    <row r="1432" spans="1:20" ht="12" customHeight="1" x14ac:dyDescent="0.25">
      <c r="A1432" s="170" t="s">
        <v>2032</v>
      </c>
      <c r="B1432" s="177">
        <v>517763</v>
      </c>
      <c r="C1432" s="178">
        <v>473341.85</v>
      </c>
      <c r="D1432" s="179">
        <v>2.329817234626518</v>
      </c>
      <c r="E1432" s="179">
        <v>4.0317098519811845</v>
      </c>
      <c r="F1432" s="180"/>
      <c r="G1432" s="166">
        <f t="shared" si="280"/>
        <v>0</v>
      </c>
      <c r="H1432" s="166">
        <f t="shared" si="281"/>
        <v>0</v>
      </c>
      <c r="I1432" s="166">
        <f t="shared" si="282"/>
        <v>0</v>
      </c>
      <c r="J1432" s="166">
        <f t="shared" si="279"/>
        <v>0</v>
      </c>
      <c r="L1432" s="189">
        <f t="shared" si="283"/>
        <v>0</v>
      </c>
      <c r="M1432" s="191">
        <f t="shared" si="284"/>
        <v>0</v>
      </c>
      <c r="N1432" s="191">
        <f t="shared" si="284"/>
        <v>0</v>
      </c>
      <c r="O1432" s="189">
        <f t="shared" si="285"/>
        <v>0</v>
      </c>
      <c r="P1432" s="191">
        <f t="shared" si="286"/>
        <v>0</v>
      </c>
      <c r="Q1432" s="191">
        <f t="shared" si="286"/>
        <v>0</v>
      </c>
      <c r="R1432" s="189">
        <f t="shared" si="287"/>
        <v>0</v>
      </c>
      <c r="S1432" s="191">
        <f t="shared" si="288"/>
        <v>0</v>
      </c>
      <c r="T1432" s="191">
        <f t="shared" si="288"/>
        <v>0</v>
      </c>
    </row>
    <row r="1433" spans="1:20" ht="12" customHeight="1" x14ac:dyDescent="0.25">
      <c r="A1433" s="170" t="s">
        <v>2033</v>
      </c>
      <c r="B1433" s="177">
        <v>517771</v>
      </c>
      <c r="C1433" s="178">
        <v>326179.18</v>
      </c>
      <c r="D1433" s="179">
        <v>0</v>
      </c>
      <c r="E1433" s="179">
        <v>0</v>
      </c>
      <c r="F1433" s="180"/>
      <c r="G1433" s="166">
        <f t="shared" si="280"/>
        <v>0</v>
      </c>
      <c r="H1433" s="166">
        <f t="shared" si="281"/>
        <v>0</v>
      </c>
      <c r="I1433" s="166">
        <f t="shared" si="282"/>
        <v>0</v>
      </c>
      <c r="J1433" s="166">
        <f t="shared" si="279"/>
        <v>0</v>
      </c>
      <c r="L1433" s="189">
        <f t="shared" si="283"/>
        <v>0</v>
      </c>
      <c r="M1433" s="191">
        <f t="shared" si="284"/>
        <v>0</v>
      </c>
      <c r="N1433" s="191">
        <f t="shared" si="284"/>
        <v>0</v>
      </c>
      <c r="O1433" s="189">
        <f t="shared" si="285"/>
        <v>0</v>
      </c>
      <c r="P1433" s="191">
        <f t="shared" si="286"/>
        <v>0</v>
      </c>
      <c r="Q1433" s="191">
        <f t="shared" si="286"/>
        <v>0</v>
      </c>
      <c r="R1433" s="189">
        <f t="shared" si="287"/>
        <v>0</v>
      </c>
      <c r="S1433" s="191">
        <f t="shared" si="288"/>
        <v>0</v>
      </c>
      <c r="T1433" s="191">
        <f t="shared" si="288"/>
        <v>0</v>
      </c>
    </row>
    <row r="1434" spans="1:20" ht="12" customHeight="1" x14ac:dyDescent="0.25">
      <c r="A1434" s="170" t="s">
        <v>2034</v>
      </c>
      <c r="B1434" s="177">
        <v>517780</v>
      </c>
      <c r="C1434" s="178">
        <v>77548.78</v>
      </c>
      <c r="D1434" s="179">
        <v>11.89263067710414</v>
      </c>
      <c r="E1434" s="179">
        <v>3.2150602498195324</v>
      </c>
      <c r="F1434" s="180"/>
      <c r="G1434" s="166">
        <f t="shared" si="280"/>
        <v>0</v>
      </c>
      <c r="H1434" s="166">
        <f t="shared" si="281"/>
        <v>0</v>
      </c>
      <c r="I1434" s="166">
        <f t="shared" si="282"/>
        <v>0</v>
      </c>
      <c r="J1434" s="166">
        <f t="shared" si="279"/>
        <v>0</v>
      </c>
      <c r="L1434" s="189">
        <f t="shared" si="283"/>
        <v>0</v>
      </c>
      <c r="M1434" s="191">
        <f t="shared" si="284"/>
        <v>0</v>
      </c>
      <c r="N1434" s="191">
        <f t="shared" si="284"/>
        <v>0</v>
      </c>
      <c r="O1434" s="189">
        <f t="shared" si="285"/>
        <v>0</v>
      </c>
      <c r="P1434" s="191">
        <f t="shared" si="286"/>
        <v>0</v>
      </c>
      <c r="Q1434" s="191">
        <f t="shared" si="286"/>
        <v>0</v>
      </c>
      <c r="R1434" s="189">
        <f t="shared" si="287"/>
        <v>0</v>
      </c>
      <c r="S1434" s="191">
        <f t="shared" si="288"/>
        <v>0</v>
      </c>
      <c r="T1434" s="191">
        <f t="shared" si="288"/>
        <v>0</v>
      </c>
    </row>
    <row r="1435" spans="1:20" ht="12" customHeight="1" x14ac:dyDescent="0.25">
      <c r="A1435" s="170" t="s">
        <v>2035</v>
      </c>
      <c r="B1435" s="177">
        <v>517798</v>
      </c>
      <c r="C1435" s="178">
        <v>395361.45</v>
      </c>
      <c r="D1435" s="179">
        <v>0</v>
      </c>
      <c r="E1435" s="179">
        <v>8.306836693359962</v>
      </c>
      <c r="F1435" s="180"/>
      <c r="G1435" s="166">
        <f t="shared" si="280"/>
        <v>0</v>
      </c>
      <c r="H1435" s="166">
        <f t="shared" si="281"/>
        <v>0</v>
      </c>
      <c r="I1435" s="166">
        <f t="shared" si="282"/>
        <v>0</v>
      </c>
      <c r="J1435" s="166">
        <f t="shared" si="279"/>
        <v>0</v>
      </c>
      <c r="L1435" s="189">
        <f t="shared" si="283"/>
        <v>0</v>
      </c>
      <c r="M1435" s="191">
        <f t="shared" si="284"/>
        <v>0</v>
      </c>
      <c r="N1435" s="191">
        <f t="shared" si="284"/>
        <v>0</v>
      </c>
      <c r="O1435" s="189">
        <f t="shared" si="285"/>
        <v>0</v>
      </c>
      <c r="P1435" s="191">
        <f t="shared" si="286"/>
        <v>0</v>
      </c>
      <c r="Q1435" s="191">
        <f t="shared" si="286"/>
        <v>0</v>
      </c>
      <c r="R1435" s="189">
        <f t="shared" si="287"/>
        <v>0</v>
      </c>
      <c r="S1435" s="191">
        <f t="shared" si="288"/>
        <v>0</v>
      </c>
      <c r="T1435" s="191">
        <f t="shared" si="288"/>
        <v>0</v>
      </c>
    </row>
    <row r="1436" spans="1:20" ht="12" customHeight="1" x14ac:dyDescent="0.25">
      <c r="A1436" s="170" t="s">
        <v>2036</v>
      </c>
      <c r="B1436" s="177">
        <v>517801</v>
      </c>
      <c r="C1436" s="178">
        <v>798910.07</v>
      </c>
      <c r="D1436" s="179">
        <v>0</v>
      </c>
      <c r="E1436" s="179">
        <v>3.689551691343683</v>
      </c>
      <c r="F1436" s="180"/>
      <c r="G1436" s="166">
        <f t="shared" si="280"/>
        <v>0</v>
      </c>
      <c r="H1436" s="166">
        <f t="shared" si="281"/>
        <v>0</v>
      </c>
      <c r="I1436" s="166">
        <f t="shared" si="282"/>
        <v>0</v>
      </c>
      <c r="J1436" s="166">
        <f t="shared" si="279"/>
        <v>0</v>
      </c>
      <c r="L1436" s="189">
        <f t="shared" si="283"/>
        <v>0</v>
      </c>
      <c r="M1436" s="191">
        <f t="shared" si="284"/>
        <v>0</v>
      </c>
      <c r="N1436" s="191">
        <f t="shared" si="284"/>
        <v>0</v>
      </c>
      <c r="O1436" s="189">
        <f t="shared" si="285"/>
        <v>0</v>
      </c>
      <c r="P1436" s="191">
        <f t="shared" si="286"/>
        <v>0</v>
      </c>
      <c r="Q1436" s="191">
        <f t="shared" si="286"/>
        <v>0</v>
      </c>
      <c r="R1436" s="189">
        <f t="shared" si="287"/>
        <v>0</v>
      </c>
      <c r="S1436" s="191">
        <f t="shared" si="288"/>
        <v>0</v>
      </c>
      <c r="T1436" s="191">
        <f t="shared" si="288"/>
        <v>0</v>
      </c>
    </row>
    <row r="1437" spans="1:20" ht="12" customHeight="1" x14ac:dyDescent="0.25">
      <c r="A1437" s="170" t="s">
        <v>2037</v>
      </c>
      <c r="B1437" s="177">
        <v>517828</v>
      </c>
      <c r="C1437" s="178">
        <v>714591.3</v>
      </c>
      <c r="D1437" s="179">
        <v>0</v>
      </c>
      <c r="E1437" s="179">
        <v>0</v>
      </c>
      <c r="F1437" s="180"/>
      <c r="G1437" s="166">
        <f t="shared" si="280"/>
        <v>0</v>
      </c>
      <c r="H1437" s="166">
        <f t="shared" si="281"/>
        <v>0</v>
      </c>
      <c r="I1437" s="166">
        <f t="shared" si="282"/>
        <v>0</v>
      </c>
      <c r="J1437" s="166">
        <f t="shared" si="279"/>
        <v>0</v>
      </c>
      <c r="L1437" s="189">
        <f t="shared" si="283"/>
        <v>0</v>
      </c>
      <c r="M1437" s="191">
        <f t="shared" si="284"/>
        <v>0</v>
      </c>
      <c r="N1437" s="191">
        <f t="shared" si="284"/>
        <v>0</v>
      </c>
      <c r="O1437" s="189">
        <f t="shared" si="285"/>
        <v>0</v>
      </c>
      <c r="P1437" s="191">
        <f t="shared" si="286"/>
        <v>0</v>
      </c>
      <c r="Q1437" s="191">
        <f t="shared" si="286"/>
        <v>0</v>
      </c>
      <c r="R1437" s="189">
        <f t="shared" si="287"/>
        <v>0</v>
      </c>
      <c r="S1437" s="191">
        <f t="shared" si="288"/>
        <v>0</v>
      </c>
      <c r="T1437" s="191">
        <f t="shared" si="288"/>
        <v>0</v>
      </c>
    </row>
    <row r="1438" spans="1:20" ht="12" customHeight="1" x14ac:dyDescent="0.25">
      <c r="A1438" s="170" t="s">
        <v>2038</v>
      </c>
      <c r="B1438" s="177">
        <v>517861</v>
      </c>
      <c r="C1438" s="178">
        <v>843328.88</v>
      </c>
      <c r="D1438" s="179">
        <v>40.872303578646566</v>
      </c>
      <c r="E1438" s="179">
        <v>10.259990147615957</v>
      </c>
      <c r="F1438" s="180"/>
      <c r="G1438" s="166">
        <f t="shared" si="280"/>
        <v>0</v>
      </c>
      <c r="H1438" s="166">
        <f t="shared" si="281"/>
        <v>0</v>
      </c>
      <c r="I1438" s="166">
        <f t="shared" si="282"/>
        <v>0</v>
      </c>
      <c r="J1438" s="166">
        <f t="shared" si="279"/>
        <v>0</v>
      </c>
      <c r="L1438" s="189">
        <f t="shared" si="283"/>
        <v>0</v>
      </c>
      <c r="M1438" s="191">
        <f t="shared" si="284"/>
        <v>0</v>
      </c>
      <c r="N1438" s="191">
        <f t="shared" si="284"/>
        <v>0</v>
      </c>
      <c r="O1438" s="189">
        <f t="shared" si="285"/>
        <v>0</v>
      </c>
      <c r="P1438" s="191">
        <f t="shared" si="286"/>
        <v>0</v>
      </c>
      <c r="Q1438" s="191">
        <f t="shared" si="286"/>
        <v>0</v>
      </c>
      <c r="R1438" s="189">
        <f t="shared" si="287"/>
        <v>0</v>
      </c>
      <c r="S1438" s="191">
        <f t="shared" si="288"/>
        <v>0</v>
      </c>
      <c r="T1438" s="191">
        <f t="shared" si="288"/>
        <v>0</v>
      </c>
    </row>
    <row r="1439" spans="1:20" ht="12" customHeight="1" x14ac:dyDescent="0.25">
      <c r="A1439" s="170" t="s">
        <v>1989</v>
      </c>
      <c r="B1439" s="177">
        <v>517879</v>
      </c>
      <c r="C1439" s="178">
        <v>248037.81999999998</v>
      </c>
      <c r="D1439" s="179">
        <v>0</v>
      </c>
      <c r="E1439" s="179">
        <v>0</v>
      </c>
      <c r="F1439" s="180"/>
      <c r="G1439" s="166">
        <f t="shared" si="280"/>
        <v>0</v>
      </c>
      <c r="H1439" s="166">
        <f t="shared" si="281"/>
        <v>0</v>
      </c>
      <c r="I1439" s="166">
        <f t="shared" si="282"/>
        <v>0</v>
      </c>
      <c r="J1439" s="166">
        <f t="shared" si="279"/>
        <v>0</v>
      </c>
      <c r="L1439" s="189">
        <f t="shared" si="283"/>
        <v>0</v>
      </c>
      <c r="M1439" s="191">
        <f t="shared" si="284"/>
        <v>0</v>
      </c>
      <c r="N1439" s="191">
        <f t="shared" si="284"/>
        <v>0</v>
      </c>
      <c r="O1439" s="189">
        <f t="shared" si="285"/>
        <v>0</v>
      </c>
      <c r="P1439" s="191">
        <f t="shared" si="286"/>
        <v>0</v>
      </c>
      <c r="Q1439" s="191">
        <f t="shared" si="286"/>
        <v>0</v>
      </c>
      <c r="R1439" s="189">
        <f t="shared" si="287"/>
        <v>0</v>
      </c>
      <c r="S1439" s="191">
        <f t="shared" si="288"/>
        <v>0</v>
      </c>
      <c r="T1439" s="191">
        <f t="shared" si="288"/>
        <v>0</v>
      </c>
    </row>
    <row r="1440" spans="1:20" ht="12" customHeight="1" x14ac:dyDescent="0.25">
      <c r="A1440" s="170" t="s">
        <v>2039</v>
      </c>
      <c r="B1440" s="177">
        <v>517895</v>
      </c>
      <c r="C1440" s="178">
        <v>986032.37</v>
      </c>
      <c r="D1440" s="179">
        <v>0</v>
      </c>
      <c r="E1440" s="179">
        <v>1.5615278431477866</v>
      </c>
      <c r="F1440" s="180"/>
      <c r="G1440" s="166">
        <f t="shared" si="280"/>
        <v>0</v>
      </c>
      <c r="H1440" s="166">
        <f t="shared" si="281"/>
        <v>0</v>
      </c>
      <c r="I1440" s="166">
        <f t="shared" si="282"/>
        <v>0</v>
      </c>
      <c r="J1440" s="166">
        <f t="shared" si="279"/>
        <v>0</v>
      </c>
      <c r="L1440" s="189">
        <f t="shared" si="283"/>
        <v>0</v>
      </c>
      <c r="M1440" s="191">
        <f t="shared" si="284"/>
        <v>0</v>
      </c>
      <c r="N1440" s="191">
        <f t="shared" si="284"/>
        <v>0</v>
      </c>
      <c r="O1440" s="189">
        <f t="shared" si="285"/>
        <v>0</v>
      </c>
      <c r="P1440" s="191">
        <f t="shared" si="286"/>
        <v>0</v>
      </c>
      <c r="Q1440" s="191">
        <f t="shared" si="286"/>
        <v>0</v>
      </c>
      <c r="R1440" s="189">
        <f t="shared" si="287"/>
        <v>0</v>
      </c>
      <c r="S1440" s="191">
        <f t="shared" si="288"/>
        <v>0</v>
      </c>
      <c r="T1440" s="191">
        <f t="shared" si="288"/>
        <v>0</v>
      </c>
    </row>
    <row r="1441" spans="1:20" ht="12" customHeight="1" x14ac:dyDescent="0.25">
      <c r="A1441" s="170" t="s">
        <v>2040</v>
      </c>
      <c r="B1441" s="177">
        <v>517917</v>
      </c>
      <c r="C1441" s="178">
        <v>3875535.45</v>
      </c>
      <c r="D1441" s="179">
        <v>30.39088082654489</v>
      </c>
      <c r="E1441" s="179">
        <v>8.7052979995319095</v>
      </c>
      <c r="F1441" s="180"/>
      <c r="G1441" s="166">
        <f t="shared" si="280"/>
        <v>0</v>
      </c>
      <c r="H1441" s="166">
        <f t="shared" si="281"/>
        <v>0</v>
      </c>
      <c r="I1441" s="166">
        <f t="shared" si="282"/>
        <v>0</v>
      </c>
      <c r="J1441" s="166">
        <f t="shared" si="279"/>
        <v>0</v>
      </c>
      <c r="L1441" s="189">
        <f t="shared" si="283"/>
        <v>0</v>
      </c>
      <c r="M1441" s="191">
        <f t="shared" si="284"/>
        <v>0</v>
      </c>
      <c r="N1441" s="191">
        <f t="shared" si="284"/>
        <v>0</v>
      </c>
      <c r="O1441" s="189">
        <f t="shared" si="285"/>
        <v>0</v>
      </c>
      <c r="P1441" s="191">
        <f t="shared" si="286"/>
        <v>0</v>
      </c>
      <c r="Q1441" s="191">
        <f t="shared" si="286"/>
        <v>0</v>
      </c>
      <c r="R1441" s="189">
        <f t="shared" si="287"/>
        <v>0</v>
      </c>
      <c r="S1441" s="191">
        <f t="shared" si="288"/>
        <v>0</v>
      </c>
      <c r="T1441" s="191">
        <f t="shared" si="288"/>
        <v>0</v>
      </c>
    </row>
    <row r="1442" spans="1:20" ht="12" customHeight="1" x14ac:dyDescent="0.25">
      <c r="A1442" s="170" t="s">
        <v>2041</v>
      </c>
      <c r="B1442" s="177">
        <v>517925</v>
      </c>
      <c r="C1442" s="178">
        <v>726906.99</v>
      </c>
      <c r="D1442" s="179">
        <v>0</v>
      </c>
      <c r="E1442" s="179">
        <v>0</v>
      </c>
      <c r="F1442" s="180"/>
      <c r="G1442" s="166">
        <f t="shared" si="280"/>
        <v>0</v>
      </c>
      <c r="H1442" s="166">
        <f t="shared" si="281"/>
        <v>0</v>
      </c>
      <c r="I1442" s="166">
        <f t="shared" si="282"/>
        <v>0</v>
      </c>
      <c r="J1442" s="166">
        <f t="shared" si="279"/>
        <v>0</v>
      </c>
      <c r="L1442" s="189">
        <f t="shared" si="283"/>
        <v>0</v>
      </c>
      <c r="M1442" s="191">
        <f t="shared" si="284"/>
        <v>0</v>
      </c>
      <c r="N1442" s="191">
        <f t="shared" si="284"/>
        <v>0</v>
      </c>
      <c r="O1442" s="189">
        <f t="shared" si="285"/>
        <v>0</v>
      </c>
      <c r="P1442" s="191">
        <f t="shared" si="286"/>
        <v>0</v>
      </c>
      <c r="Q1442" s="191">
        <f t="shared" si="286"/>
        <v>0</v>
      </c>
      <c r="R1442" s="189">
        <f t="shared" si="287"/>
        <v>0</v>
      </c>
      <c r="S1442" s="191">
        <f t="shared" si="288"/>
        <v>0</v>
      </c>
      <c r="T1442" s="191">
        <f t="shared" si="288"/>
        <v>0</v>
      </c>
    </row>
    <row r="1443" spans="1:20" ht="12" customHeight="1" x14ac:dyDescent="0.25">
      <c r="A1443" s="170" t="s">
        <v>2042</v>
      </c>
      <c r="B1443" s="177">
        <v>517933</v>
      </c>
      <c r="C1443" s="178">
        <v>1798520.39</v>
      </c>
      <c r="D1443" s="179">
        <v>37.910140123571246</v>
      </c>
      <c r="E1443" s="179">
        <v>3.3876157500777624</v>
      </c>
      <c r="F1443" s="180"/>
      <c r="G1443" s="166">
        <f t="shared" si="280"/>
        <v>0</v>
      </c>
      <c r="H1443" s="166">
        <f t="shared" si="281"/>
        <v>0</v>
      </c>
      <c r="I1443" s="166">
        <f t="shared" si="282"/>
        <v>0</v>
      </c>
      <c r="J1443" s="166">
        <f t="shared" si="279"/>
        <v>0</v>
      </c>
      <c r="L1443" s="189">
        <f t="shared" si="283"/>
        <v>0</v>
      </c>
      <c r="M1443" s="191">
        <f t="shared" si="284"/>
        <v>0</v>
      </c>
      <c r="N1443" s="191">
        <f t="shared" si="284"/>
        <v>0</v>
      </c>
      <c r="O1443" s="189">
        <f t="shared" si="285"/>
        <v>0</v>
      </c>
      <c r="P1443" s="191">
        <f t="shared" si="286"/>
        <v>0</v>
      </c>
      <c r="Q1443" s="191">
        <f t="shared" si="286"/>
        <v>0</v>
      </c>
      <c r="R1443" s="189">
        <f t="shared" si="287"/>
        <v>0</v>
      </c>
      <c r="S1443" s="191">
        <f t="shared" si="288"/>
        <v>0</v>
      </c>
      <c r="T1443" s="191">
        <f t="shared" si="288"/>
        <v>0</v>
      </c>
    </row>
    <row r="1444" spans="1:20" ht="12" customHeight="1" x14ac:dyDescent="0.25">
      <c r="A1444" s="170" t="s">
        <v>2043</v>
      </c>
      <c r="B1444" s="177">
        <v>517941</v>
      </c>
      <c r="C1444" s="178">
        <v>1376627.98</v>
      </c>
      <c r="D1444" s="179">
        <v>0</v>
      </c>
      <c r="E1444" s="179">
        <v>0</v>
      </c>
      <c r="F1444" s="180"/>
      <c r="G1444" s="166">
        <f t="shared" si="280"/>
        <v>0</v>
      </c>
      <c r="H1444" s="166">
        <f t="shared" si="281"/>
        <v>0</v>
      </c>
      <c r="I1444" s="166">
        <f t="shared" si="282"/>
        <v>0</v>
      </c>
      <c r="J1444" s="166">
        <f t="shared" si="279"/>
        <v>0</v>
      </c>
      <c r="L1444" s="189">
        <f t="shared" si="283"/>
        <v>0</v>
      </c>
      <c r="M1444" s="191">
        <f t="shared" si="284"/>
        <v>0</v>
      </c>
      <c r="N1444" s="191">
        <f t="shared" si="284"/>
        <v>0</v>
      </c>
      <c r="O1444" s="189">
        <f t="shared" si="285"/>
        <v>0</v>
      </c>
      <c r="P1444" s="191">
        <f t="shared" si="286"/>
        <v>0</v>
      </c>
      <c r="Q1444" s="191">
        <f t="shared" si="286"/>
        <v>0</v>
      </c>
      <c r="R1444" s="189">
        <f t="shared" si="287"/>
        <v>0</v>
      </c>
      <c r="S1444" s="191">
        <f t="shared" si="288"/>
        <v>0</v>
      </c>
      <c r="T1444" s="191">
        <f t="shared" si="288"/>
        <v>0</v>
      </c>
    </row>
    <row r="1445" spans="1:20" ht="12" customHeight="1" x14ac:dyDescent="0.25">
      <c r="A1445" s="170" t="s">
        <v>2044</v>
      </c>
      <c r="B1445" s="177">
        <v>517950</v>
      </c>
      <c r="C1445" s="178">
        <v>1093487.5799999998</v>
      </c>
      <c r="D1445" s="179">
        <v>9.1450502216465804E-8</v>
      </c>
      <c r="E1445" s="179">
        <v>6.3616424431633707</v>
      </c>
      <c r="F1445" s="180"/>
      <c r="G1445" s="166">
        <f t="shared" si="280"/>
        <v>0</v>
      </c>
      <c r="H1445" s="166">
        <f t="shared" si="281"/>
        <v>0</v>
      </c>
      <c r="I1445" s="166">
        <f t="shared" si="282"/>
        <v>0</v>
      </c>
      <c r="J1445" s="166">
        <f t="shared" si="279"/>
        <v>0</v>
      </c>
      <c r="L1445" s="189">
        <f t="shared" si="283"/>
        <v>0</v>
      </c>
      <c r="M1445" s="191">
        <f t="shared" si="284"/>
        <v>0</v>
      </c>
      <c r="N1445" s="191">
        <f t="shared" si="284"/>
        <v>0</v>
      </c>
      <c r="O1445" s="189">
        <f t="shared" si="285"/>
        <v>0</v>
      </c>
      <c r="P1445" s="191">
        <f t="shared" si="286"/>
        <v>0</v>
      </c>
      <c r="Q1445" s="191">
        <f t="shared" si="286"/>
        <v>0</v>
      </c>
      <c r="R1445" s="189">
        <f t="shared" si="287"/>
        <v>0</v>
      </c>
      <c r="S1445" s="191">
        <f t="shared" si="288"/>
        <v>0</v>
      </c>
      <c r="T1445" s="191">
        <f t="shared" si="288"/>
        <v>0</v>
      </c>
    </row>
    <row r="1446" spans="1:20" ht="12" customHeight="1" x14ac:dyDescent="0.25">
      <c r="A1446" s="170" t="s">
        <v>2045</v>
      </c>
      <c r="B1446" s="177">
        <v>517968</v>
      </c>
      <c r="C1446" s="178">
        <v>327809.83</v>
      </c>
      <c r="D1446" s="179">
        <v>15.124235292150939</v>
      </c>
      <c r="E1446" s="179">
        <v>6.6332208524680301</v>
      </c>
      <c r="F1446" s="180"/>
      <c r="G1446" s="166">
        <f t="shared" si="280"/>
        <v>0</v>
      </c>
      <c r="H1446" s="166">
        <f t="shared" si="281"/>
        <v>0</v>
      </c>
      <c r="I1446" s="166">
        <f t="shared" si="282"/>
        <v>0</v>
      </c>
      <c r="J1446" s="166">
        <f t="shared" si="279"/>
        <v>0</v>
      </c>
      <c r="L1446" s="189">
        <f t="shared" si="283"/>
        <v>0</v>
      </c>
      <c r="M1446" s="191">
        <f t="shared" si="284"/>
        <v>0</v>
      </c>
      <c r="N1446" s="191">
        <f t="shared" si="284"/>
        <v>0</v>
      </c>
      <c r="O1446" s="189">
        <f t="shared" si="285"/>
        <v>0</v>
      </c>
      <c r="P1446" s="191">
        <f t="shared" si="286"/>
        <v>0</v>
      </c>
      <c r="Q1446" s="191">
        <f t="shared" si="286"/>
        <v>0</v>
      </c>
      <c r="R1446" s="189">
        <f t="shared" si="287"/>
        <v>0</v>
      </c>
      <c r="S1446" s="191">
        <f t="shared" si="288"/>
        <v>0</v>
      </c>
      <c r="T1446" s="191">
        <f t="shared" si="288"/>
        <v>0</v>
      </c>
    </row>
    <row r="1447" spans="1:20" ht="12" customHeight="1" x14ac:dyDescent="0.25">
      <c r="A1447" s="170" t="s">
        <v>2046</v>
      </c>
      <c r="B1447" s="177">
        <v>517976</v>
      </c>
      <c r="C1447" s="178">
        <v>186726.09</v>
      </c>
      <c r="D1447" s="179">
        <v>17.535026840651994</v>
      </c>
      <c r="E1447" s="179">
        <v>21.927021553335159</v>
      </c>
      <c r="F1447" s="180"/>
      <c r="G1447" s="166">
        <f t="shared" si="280"/>
        <v>0</v>
      </c>
      <c r="H1447" s="166">
        <f t="shared" si="281"/>
        <v>0</v>
      </c>
      <c r="I1447" s="166">
        <f t="shared" si="282"/>
        <v>0</v>
      </c>
      <c r="J1447" s="166">
        <f t="shared" si="279"/>
        <v>0</v>
      </c>
      <c r="L1447" s="189">
        <f t="shared" si="283"/>
        <v>0</v>
      </c>
      <c r="M1447" s="191">
        <f t="shared" si="284"/>
        <v>0</v>
      </c>
      <c r="N1447" s="191">
        <f t="shared" si="284"/>
        <v>0</v>
      </c>
      <c r="O1447" s="189">
        <f t="shared" si="285"/>
        <v>0</v>
      </c>
      <c r="P1447" s="191">
        <f t="shared" si="286"/>
        <v>0</v>
      </c>
      <c r="Q1447" s="191">
        <f t="shared" si="286"/>
        <v>0</v>
      </c>
      <c r="R1447" s="189">
        <f t="shared" si="287"/>
        <v>0</v>
      </c>
      <c r="S1447" s="191">
        <f t="shared" si="288"/>
        <v>0</v>
      </c>
      <c r="T1447" s="191">
        <f t="shared" si="288"/>
        <v>0</v>
      </c>
    </row>
    <row r="1448" spans="1:20" ht="12" customHeight="1" x14ac:dyDescent="0.25">
      <c r="A1448" s="170" t="s">
        <v>2047</v>
      </c>
      <c r="B1448" s="177">
        <v>517984</v>
      </c>
      <c r="C1448" s="178">
        <v>1404196.35</v>
      </c>
      <c r="D1448" s="179">
        <v>49.750278869475757</v>
      </c>
      <c r="E1448" s="179">
        <v>6.140240999771863</v>
      </c>
      <c r="F1448" s="180"/>
      <c r="G1448" s="166">
        <f t="shared" si="280"/>
        <v>0</v>
      </c>
      <c r="H1448" s="166">
        <f t="shared" si="281"/>
        <v>0</v>
      </c>
      <c r="I1448" s="166">
        <f t="shared" si="282"/>
        <v>0</v>
      </c>
      <c r="J1448" s="166">
        <f t="shared" si="279"/>
        <v>0</v>
      </c>
      <c r="L1448" s="189">
        <f t="shared" si="283"/>
        <v>0</v>
      </c>
      <c r="M1448" s="191">
        <f t="shared" si="284"/>
        <v>0</v>
      </c>
      <c r="N1448" s="191">
        <f t="shared" si="284"/>
        <v>0</v>
      </c>
      <c r="O1448" s="189">
        <f t="shared" si="285"/>
        <v>0</v>
      </c>
      <c r="P1448" s="191">
        <f t="shared" si="286"/>
        <v>0</v>
      </c>
      <c r="Q1448" s="191">
        <f t="shared" si="286"/>
        <v>0</v>
      </c>
      <c r="R1448" s="189">
        <f t="shared" si="287"/>
        <v>0</v>
      </c>
      <c r="S1448" s="191">
        <f t="shared" si="288"/>
        <v>0</v>
      </c>
      <c r="T1448" s="191">
        <f t="shared" si="288"/>
        <v>0</v>
      </c>
    </row>
    <row r="1449" spans="1:20" ht="12" customHeight="1" x14ac:dyDescent="0.25">
      <c r="A1449" s="170" t="s">
        <v>2048</v>
      </c>
      <c r="B1449" s="177">
        <v>517992</v>
      </c>
      <c r="C1449" s="178">
        <v>888662.46</v>
      </c>
      <c r="D1449" s="179">
        <v>0</v>
      </c>
      <c r="E1449" s="179">
        <v>1.3218382151531416</v>
      </c>
      <c r="F1449" s="180"/>
      <c r="G1449" s="166">
        <f t="shared" si="280"/>
        <v>0</v>
      </c>
      <c r="H1449" s="166">
        <f t="shared" si="281"/>
        <v>0</v>
      </c>
      <c r="I1449" s="166">
        <f t="shared" si="282"/>
        <v>0</v>
      </c>
      <c r="J1449" s="166">
        <f t="shared" si="279"/>
        <v>0</v>
      </c>
      <c r="L1449" s="189">
        <f t="shared" si="283"/>
        <v>0</v>
      </c>
      <c r="M1449" s="191">
        <f t="shared" si="284"/>
        <v>0</v>
      </c>
      <c r="N1449" s="191">
        <f t="shared" si="284"/>
        <v>0</v>
      </c>
      <c r="O1449" s="189">
        <f t="shared" si="285"/>
        <v>0</v>
      </c>
      <c r="P1449" s="191">
        <f t="shared" si="286"/>
        <v>0</v>
      </c>
      <c r="Q1449" s="191">
        <f t="shared" si="286"/>
        <v>0</v>
      </c>
      <c r="R1449" s="189">
        <f t="shared" si="287"/>
        <v>0</v>
      </c>
      <c r="S1449" s="191">
        <f t="shared" si="288"/>
        <v>0</v>
      </c>
      <c r="T1449" s="191">
        <f t="shared" si="288"/>
        <v>0</v>
      </c>
    </row>
    <row r="1450" spans="1:20" ht="12" customHeight="1" x14ac:dyDescent="0.25">
      <c r="A1450" s="170" t="s">
        <v>2049</v>
      </c>
      <c r="B1450" s="177">
        <v>518000</v>
      </c>
      <c r="C1450" s="178">
        <v>319438.99</v>
      </c>
      <c r="D1450" s="179">
        <v>0</v>
      </c>
      <c r="E1450" s="179">
        <v>0</v>
      </c>
      <c r="F1450" s="180"/>
      <c r="G1450" s="166">
        <f t="shared" si="280"/>
        <v>0</v>
      </c>
      <c r="H1450" s="166">
        <f t="shared" si="281"/>
        <v>0</v>
      </c>
      <c r="I1450" s="166">
        <f t="shared" si="282"/>
        <v>0</v>
      </c>
      <c r="J1450" s="166">
        <f t="shared" si="279"/>
        <v>0</v>
      </c>
      <c r="L1450" s="189">
        <f t="shared" si="283"/>
        <v>0</v>
      </c>
      <c r="M1450" s="191">
        <f t="shared" si="284"/>
        <v>0</v>
      </c>
      <c r="N1450" s="191">
        <f t="shared" si="284"/>
        <v>0</v>
      </c>
      <c r="O1450" s="189">
        <f t="shared" si="285"/>
        <v>0</v>
      </c>
      <c r="P1450" s="191">
        <f t="shared" si="286"/>
        <v>0</v>
      </c>
      <c r="Q1450" s="191">
        <f t="shared" si="286"/>
        <v>0</v>
      </c>
      <c r="R1450" s="189">
        <f t="shared" si="287"/>
        <v>0</v>
      </c>
      <c r="S1450" s="191">
        <f t="shared" si="288"/>
        <v>0</v>
      </c>
      <c r="T1450" s="191">
        <f t="shared" si="288"/>
        <v>0</v>
      </c>
    </row>
    <row r="1451" spans="1:20" ht="12" customHeight="1" x14ac:dyDescent="0.25">
      <c r="A1451" s="170" t="s">
        <v>2050</v>
      </c>
      <c r="B1451" s="177">
        <v>518018</v>
      </c>
      <c r="C1451" s="178">
        <v>2194662.1399999997</v>
      </c>
      <c r="D1451" s="179">
        <v>0</v>
      </c>
      <c r="E1451" s="179">
        <v>2.8057680896614001</v>
      </c>
      <c r="F1451" s="180"/>
      <c r="G1451" s="166">
        <f t="shared" si="280"/>
        <v>0</v>
      </c>
      <c r="H1451" s="166">
        <f t="shared" si="281"/>
        <v>0</v>
      </c>
      <c r="I1451" s="166">
        <f t="shared" si="282"/>
        <v>0</v>
      </c>
      <c r="J1451" s="166">
        <f t="shared" si="279"/>
        <v>0</v>
      </c>
      <c r="L1451" s="189">
        <f t="shared" si="283"/>
        <v>0</v>
      </c>
      <c r="M1451" s="191">
        <f t="shared" si="284"/>
        <v>0</v>
      </c>
      <c r="N1451" s="191">
        <f t="shared" si="284"/>
        <v>0</v>
      </c>
      <c r="O1451" s="189">
        <f t="shared" si="285"/>
        <v>0</v>
      </c>
      <c r="P1451" s="191">
        <f t="shared" si="286"/>
        <v>0</v>
      </c>
      <c r="Q1451" s="191">
        <f t="shared" si="286"/>
        <v>0</v>
      </c>
      <c r="R1451" s="189">
        <f t="shared" si="287"/>
        <v>0</v>
      </c>
      <c r="S1451" s="191">
        <f t="shared" si="288"/>
        <v>0</v>
      </c>
      <c r="T1451" s="191">
        <f t="shared" si="288"/>
        <v>0</v>
      </c>
    </row>
    <row r="1452" spans="1:20" ht="12" customHeight="1" x14ac:dyDescent="0.25">
      <c r="A1452" s="170" t="s">
        <v>2051</v>
      </c>
      <c r="B1452" s="177">
        <v>518034</v>
      </c>
      <c r="C1452" s="178">
        <v>2683734.92</v>
      </c>
      <c r="D1452" s="179">
        <v>0</v>
      </c>
      <c r="E1452" s="179">
        <v>4.2788383884053642</v>
      </c>
      <c r="F1452" s="180"/>
      <c r="G1452" s="166">
        <f t="shared" si="280"/>
        <v>0</v>
      </c>
      <c r="H1452" s="166">
        <f t="shared" si="281"/>
        <v>0</v>
      </c>
      <c r="I1452" s="166">
        <f t="shared" si="282"/>
        <v>0</v>
      </c>
      <c r="J1452" s="166">
        <f t="shared" si="279"/>
        <v>0</v>
      </c>
      <c r="L1452" s="189">
        <f t="shared" si="283"/>
        <v>0</v>
      </c>
      <c r="M1452" s="191">
        <f t="shared" si="284"/>
        <v>0</v>
      </c>
      <c r="N1452" s="191">
        <f t="shared" si="284"/>
        <v>0</v>
      </c>
      <c r="O1452" s="189">
        <f t="shared" si="285"/>
        <v>0</v>
      </c>
      <c r="P1452" s="191">
        <f t="shared" si="286"/>
        <v>0</v>
      </c>
      <c r="Q1452" s="191">
        <f t="shared" si="286"/>
        <v>0</v>
      </c>
      <c r="R1452" s="189">
        <f t="shared" si="287"/>
        <v>0</v>
      </c>
      <c r="S1452" s="191">
        <f t="shared" si="288"/>
        <v>0</v>
      </c>
      <c r="T1452" s="191">
        <f t="shared" si="288"/>
        <v>0</v>
      </c>
    </row>
    <row r="1453" spans="1:20" ht="12" customHeight="1" x14ac:dyDescent="0.25">
      <c r="A1453" s="170" t="s">
        <v>2052</v>
      </c>
      <c r="B1453" s="177">
        <v>518042</v>
      </c>
      <c r="C1453" s="178">
        <v>5907705.6600000001</v>
      </c>
      <c r="D1453" s="179">
        <v>21.334226052148981</v>
      </c>
      <c r="E1453" s="179">
        <v>3.6404007304588695</v>
      </c>
      <c r="F1453" s="180"/>
      <c r="G1453" s="166">
        <f t="shared" si="280"/>
        <v>0</v>
      </c>
      <c r="H1453" s="166">
        <f t="shared" si="281"/>
        <v>0</v>
      </c>
      <c r="I1453" s="166">
        <f t="shared" si="282"/>
        <v>0</v>
      </c>
      <c r="J1453" s="166">
        <f t="shared" si="279"/>
        <v>0</v>
      </c>
      <c r="L1453" s="189">
        <f t="shared" si="283"/>
        <v>0</v>
      </c>
      <c r="M1453" s="191">
        <f t="shared" si="284"/>
        <v>0</v>
      </c>
      <c r="N1453" s="191">
        <f t="shared" si="284"/>
        <v>0</v>
      </c>
      <c r="O1453" s="189">
        <f t="shared" si="285"/>
        <v>0</v>
      </c>
      <c r="P1453" s="191">
        <f t="shared" si="286"/>
        <v>0</v>
      </c>
      <c r="Q1453" s="191">
        <f t="shared" si="286"/>
        <v>0</v>
      </c>
      <c r="R1453" s="189">
        <f t="shared" si="287"/>
        <v>0</v>
      </c>
      <c r="S1453" s="191">
        <f t="shared" si="288"/>
        <v>0</v>
      </c>
      <c r="T1453" s="191">
        <f t="shared" si="288"/>
        <v>0</v>
      </c>
    </row>
    <row r="1454" spans="1:20" ht="12" customHeight="1" x14ac:dyDescent="0.25">
      <c r="A1454" s="170" t="s">
        <v>2053</v>
      </c>
      <c r="B1454" s="177">
        <v>518051</v>
      </c>
      <c r="C1454" s="178">
        <v>894465.72</v>
      </c>
      <c r="D1454" s="179">
        <v>32.844573406345859</v>
      </c>
      <c r="E1454" s="179">
        <v>8.2104879323938763E-3</v>
      </c>
      <c r="F1454" s="180"/>
      <c r="G1454" s="166">
        <f t="shared" si="280"/>
        <v>0</v>
      </c>
      <c r="H1454" s="166">
        <f t="shared" si="281"/>
        <v>0</v>
      </c>
      <c r="I1454" s="166">
        <f t="shared" si="282"/>
        <v>0</v>
      </c>
      <c r="J1454" s="166">
        <f t="shared" si="279"/>
        <v>0</v>
      </c>
      <c r="L1454" s="189">
        <f t="shared" si="283"/>
        <v>0</v>
      </c>
      <c r="M1454" s="191">
        <f t="shared" si="284"/>
        <v>0</v>
      </c>
      <c r="N1454" s="191">
        <f t="shared" si="284"/>
        <v>0</v>
      </c>
      <c r="O1454" s="189">
        <f t="shared" si="285"/>
        <v>0</v>
      </c>
      <c r="P1454" s="191">
        <f t="shared" si="286"/>
        <v>0</v>
      </c>
      <c r="Q1454" s="191">
        <f t="shared" si="286"/>
        <v>0</v>
      </c>
      <c r="R1454" s="189">
        <f t="shared" si="287"/>
        <v>0</v>
      </c>
      <c r="S1454" s="191">
        <f t="shared" si="288"/>
        <v>0</v>
      </c>
      <c r="T1454" s="191">
        <f t="shared" si="288"/>
        <v>0</v>
      </c>
    </row>
    <row r="1455" spans="1:20" ht="12" customHeight="1" x14ac:dyDescent="0.25">
      <c r="A1455" s="170" t="s">
        <v>2054</v>
      </c>
      <c r="B1455" s="177">
        <v>518069</v>
      </c>
      <c r="C1455" s="178">
        <v>2654027.4499999997</v>
      </c>
      <c r="D1455" s="179">
        <v>9.1932696476066944</v>
      </c>
      <c r="E1455" s="179">
        <v>3.5784595973187847</v>
      </c>
      <c r="F1455" s="180"/>
      <c r="G1455" s="166">
        <f t="shared" si="280"/>
        <v>0</v>
      </c>
      <c r="H1455" s="166">
        <f t="shared" si="281"/>
        <v>0</v>
      </c>
      <c r="I1455" s="166">
        <f t="shared" si="282"/>
        <v>0</v>
      </c>
      <c r="J1455" s="166">
        <f t="shared" si="279"/>
        <v>0</v>
      </c>
      <c r="L1455" s="189">
        <f t="shared" si="283"/>
        <v>0</v>
      </c>
      <c r="M1455" s="191">
        <f t="shared" si="284"/>
        <v>0</v>
      </c>
      <c r="N1455" s="191">
        <f t="shared" si="284"/>
        <v>0</v>
      </c>
      <c r="O1455" s="189">
        <f t="shared" si="285"/>
        <v>0</v>
      </c>
      <c r="P1455" s="191">
        <f t="shared" si="286"/>
        <v>0</v>
      </c>
      <c r="Q1455" s="191">
        <f t="shared" si="286"/>
        <v>0</v>
      </c>
      <c r="R1455" s="189">
        <f t="shared" si="287"/>
        <v>0</v>
      </c>
      <c r="S1455" s="191">
        <f t="shared" si="288"/>
        <v>0</v>
      </c>
      <c r="T1455" s="191">
        <f t="shared" si="288"/>
        <v>0</v>
      </c>
    </row>
    <row r="1456" spans="1:20" ht="12" customHeight="1" x14ac:dyDescent="0.25">
      <c r="A1456" s="170" t="s">
        <v>2055</v>
      </c>
      <c r="B1456" s="177">
        <v>518077</v>
      </c>
      <c r="C1456" s="178">
        <v>147449.33000000002</v>
      </c>
      <c r="D1456" s="179">
        <v>45.684846448607118</v>
      </c>
      <c r="E1456" s="179">
        <v>3.7929233045684234</v>
      </c>
      <c r="F1456" s="180"/>
      <c r="G1456" s="166">
        <f t="shared" si="280"/>
        <v>0</v>
      </c>
      <c r="H1456" s="166">
        <f t="shared" si="281"/>
        <v>0</v>
      </c>
      <c r="I1456" s="166">
        <f t="shared" si="282"/>
        <v>0</v>
      </c>
      <c r="J1456" s="166">
        <f t="shared" si="279"/>
        <v>0</v>
      </c>
      <c r="L1456" s="189">
        <f t="shared" si="283"/>
        <v>0</v>
      </c>
      <c r="M1456" s="191">
        <f t="shared" si="284"/>
        <v>0</v>
      </c>
      <c r="N1456" s="191">
        <f t="shared" si="284"/>
        <v>0</v>
      </c>
      <c r="O1456" s="189">
        <f t="shared" si="285"/>
        <v>0</v>
      </c>
      <c r="P1456" s="191">
        <f t="shared" si="286"/>
        <v>0</v>
      </c>
      <c r="Q1456" s="191">
        <f t="shared" si="286"/>
        <v>0</v>
      </c>
      <c r="R1456" s="189">
        <f t="shared" si="287"/>
        <v>0</v>
      </c>
      <c r="S1456" s="191">
        <f t="shared" si="288"/>
        <v>0</v>
      </c>
      <c r="T1456" s="191">
        <f t="shared" si="288"/>
        <v>0</v>
      </c>
    </row>
    <row r="1457" spans="1:20" ht="12" customHeight="1" x14ac:dyDescent="0.25">
      <c r="A1457" s="170" t="s">
        <v>2056</v>
      </c>
      <c r="B1457" s="177">
        <v>518085</v>
      </c>
      <c r="C1457" s="178">
        <v>1809735.46</v>
      </c>
      <c r="D1457" s="179">
        <v>2.6965267067265182</v>
      </c>
      <c r="E1457" s="179">
        <v>2.7890916167382827</v>
      </c>
      <c r="F1457" s="180"/>
      <c r="G1457" s="166">
        <f t="shared" si="280"/>
        <v>0</v>
      </c>
      <c r="H1457" s="166">
        <f t="shared" si="281"/>
        <v>0</v>
      </c>
      <c r="I1457" s="166">
        <f t="shared" si="282"/>
        <v>0</v>
      </c>
      <c r="J1457" s="166">
        <f t="shared" si="279"/>
        <v>0</v>
      </c>
      <c r="L1457" s="189">
        <f t="shared" si="283"/>
        <v>0</v>
      </c>
      <c r="M1457" s="191">
        <f t="shared" si="284"/>
        <v>0</v>
      </c>
      <c r="N1457" s="191">
        <f t="shared" si="284"/>
        <v>0</v>
      </c>
      <c r="O1457" s="189">
        <f t="shared" si="285"/>
        <v>0</v>
      </c>
      <c r="P1457" s="191">
        <f t="shared" si="286"/>
        <v>0</v>
      </c>
      <c r="Q1457" s="191">
        <f t="shared" si="286"/>
        <v>0</v>
      </c>
      <c r="R1457" s="189">
        <f t="shared" si="287"/>
        <v>0</v>
      </c>
      <c r="S1457" s="191">
        <f t="shared" si="288"/>
        <v>0</v>
      </c>
      <c r="T1457" s="191">
        <f t="shared" si="288"/>
        <v>0</v>
      </c>
    </row>
    <row r="1458" spans="1:20" ht="12" customHeight="1" x14ac:dyDescent="0.25">
      <c r="A1458" s="170" t="s">
        <v>1179</v>
      </c>
      <c r="B1458" s="177">
        <v>518093</v>
      </c>
      <c r="C1458" s="178">
        <v>1204518.51</v>
      </c>
      <c r="D1458" s="179">
        <v>0</v>
      </c>
      <c r="E1458" s="179">
        <v>0</v>
      </c>
      <c r="F1458" s="180"/>
      <c r="G1458" s="166">
        <f t="shared" si="280"/>
        <v>0</v>
      </c>
      <c r="H1458" s="166">
        <f t="shared" si="281"/>
        <v>0</v>
      </c>
      <c r="I1458" s="166">
        <f t="shared" si="282"/>
        <v>0</v>
      </c>
      <c r="J1458" s="166">
        <f t="shared" si="279"/>
        <v>0</v>
      </c>
      <c r="L1458" s="189">
        <f t="shared" si="283"/>
        <v>0</v>
      </c>
      <c r="M1458" s="191">
        <f t="shared" si="284"/>
        <v>0</v>
      </c>
      <c r="N1458" s="191">
        <f t="shared" si="284"/>
        <v>0</v>
      </c>
      <c r="O1458" s="189">
        <f t="shared" si="285"/>
        <v>0</v>
      </c>
      <c r="P1458" s="191">
        <f t="shared" si="286"/>
        <v>0</v>
      </c>
      <c r="Q1458" s="191">
        <f t="shared" si="286"/>
        <v>0</v>
      </c>
      <c r="R1458" s="189">
        <f t="shared" si="287"/>
        <v>0</v>
      </c>
      <c r="S1458" s="191">
        <f t="shared" si="288"/>
        <v>0</v>
      </c>
      <c r="T1458" s="191">
        <f t="shared" si="288"/>
        <v>0</v>
      </c>
    </row>
    <row r="1459" spans="1:20" ht="12" customHeight="1" x14ac:dyDescent="0.25">
      <c r="A1459" s="170" t="s">
        <v>644</v>
      </c>
      <c r="B1459" s="177">
        <v>518107</v>
      </c>
      <c r="C1459" s="178">
        <v>46086.05</v>
      </c>
      <c r="D1459" s="179">
        <v>0</v>
      </c>
      <c r="E1459" s="179">
        <v>0</v>
      </c>
      <c r="F1459" s="180"/>
      <c r="G1459" s="166">
        <f t="shared" si="280"/>
        <v>0</v>
      </c>
      <c r="H1459" s="166">
        <f t="shared" si="281"/>
        <v>0</v>
      </c>
      <c r="I1459" s="166">
        <f t="shared" si="282"/>
        <v>0</v>
      </c>
      <c r="J1459" s="166">
        <f t="shared" si="279"/>
        <v>0</v>
      </c>
      <c r="L1459" s="189">
        <f t="shared" si="283"/>
        <v>0</v>
      </c>
      <c r="M1459" s="191">
        <f t="shared" si="284"/>
        <v>0</v>
      </c>
      <c r="N1459" s="191">
        <f t="shared" si="284"/>
        <v>0</v>
      </c>
      <c r="O1459" s="189">
        <f t="shared" si="285"/>
        <v>0</v>
      </c>
      <c r="P1459" s="191">
        <f t="shared" si="286"/>
        <v>0</v>
      </c>
      <c r="Q1459" s="191">
        <f t="shared" si="286"/>
        <v>0</v>
      </c>
      <c r="R1459" s="189">
        <f t="shared" si="287"/>
        <v>0</v>
      </c>
      <c r="S1459" s="191">
        <f t="shared" si="288"/>
        <v>0</v>
      </c>
      <c r="T1459" s="191">
        <f t="shared" si="288"/>
        <v>0</v>
      </c>
    </row>
    <row r="1460" spans="1:20" ht="12" customHeight="1" x14ac:dyDescent="0.25">
      <c r="A1460" s="170" t="s">
        <v>2057</v>
      </c>
      <c r="B1460" s="177">
        <v>518115</v>
      </c>
      <c r="C1460" s="178">
        <v>75102.62</v>
      </c>
      <c r="D1460" s="179">
        <v>0</v>
      </c>
      <c r="E1460" s="179">
        <v>4.278505863044459</v>
      </c>
      <c r="F1460" s="180"/>
      <c r="G1460" s="166">
        <f t="shared" si="280"/>
        <v>0</v>
      </c>
      <c r="H1460" s="166">
        <f t="shared" si="281"/>
        <v>0</v>
      </c>
      <c r="I1460" s="166">
        <f t="shared" si="282"/>
        <v>0</v>
      </c>
      <c r="J1460" s="166">
        <f t="shared" si="279"/>
        <v>0</v>
      </c>
      <c r="L1460" s="189">
        <f t="shared" si="283"/>
        <v>0</v>
      </c>
      <c r="M1460" s="191">
        <f t="shared" si="284"/>
        <v>0</v>
      </c>
      <c r="N1460" s="191">
        <f t="shared" si="284"/>
        <v>0</v>
      </c>
      <c r="O1460" s="189">
        <f t="shared" si="285"/>
        <v>0</v>
      </c>
      <c r="P1460" s="191">
        <f t="shared" si="286"/>
        <v>0</v>
      </c>
      <c r="Q1460" s="191">
        <f t="shared" si="286"/>
        <v>0</v>
      </c>
      <c r="R1460" s="189">
        <f t="shared" si="287"/>
        <v>0</v>
      </c>
      <c r="S1460" s="191">
        <f t="shared" si="288"/>
        <v>0</v>
      </c>
      <c r="T1460" s="191">
        <f t="shared" si="288"/>
        <v>0</v>
      </c>
    </row>
    <row r="1461" spans="1:20" ht="12" customHeight="1" x14ac:dyDescent="0.25">
      <c r="A1461" s="170" t="s">
        <v>1624</v>
      </c>
      <c r="B1461" s="177">
        <v>518123</v>
      </c>
      <c r="C1461" s="178">
        <v>63029.229999999996</v>
      </c>
      <c r="D1461" s="179">
        <v>0</v>
      </c>
      <c r="E1461" s="179">
        <v>0</v>
      </c>
      <c r="F1461" s="180"/>
      <c r="G1461" s="166">
        <f t="shared" si="280"/>
        <v>0</v>
      </c>
      <c r="H1461" s="166">
        <f t="shared" si="281"/>
        <v>0</v>
      </c>
      <c r="I1461" s="166">
        <f t="shared" si="282"/>
        <v>0</v>
      </c>
      <c r="J1461" s="166">
        <f t="shared" si="279"/>
        <v>0</v>
      </c>
      <c r="L1461" s="189">
        <f t="shared" si="283"/>
        <v>0</v>
      </c>
      <c r="M1461" s="191">
        <f t="shared" si="284"/>
        <v>0</v>
      </c>
      <c r="N1461" s="191">
        <f t="shared" si="284"/>
        <v>0</v>
      </c>
      <c r="O1461" s="189">
        <f t="shared" si="285"/>
        <v>0</v>
      </c>
      <c r="P1461" s="191">
        <f t="shared" si="286"/>
        <v>0</v>
      </c>
      <c r="Q1461" s="191">
        <f t="shared" si="286"/>
        <v>0</v>
      </c>
      <c r="R1461" s="189">
        <f t="shared" si="287"/>
        <v>0</v>
      </c>
      <c r="S1461" s="191">
        <f t="shared" si="288"/>
        <v>0</v>
      </c>
      <c r="T1461" s="191">
        <f t="shared" si="288"/>
        <v>0</v>
      </c>
    </row>
    <row r="1462" spans="1:20" ht="12" customHeight="1" x14ac:dyDescent="0.25">
      <c r="A1462" s="170" t="s">
        <v>2058</v>
      </c>
      <c r="B1462" s="177">
        <v>518131</v>
      </c>
      <c r="C1462" s="178">
        <v>248431.06999999998</v>
      </c>
      <c r="D1462" s="179">
        <v>0</v>
      </c>
      <c r="E1462" s="179">
        <v>0.12562035819432732</v>
      </c>
      <c r="F1462" s="180"/>
      <c r="G1462" s="166">
        <f t="shared" si="280"/>
        <v>0</v>
      </c>
      <c r="H1462" s="166">
        <f t="shared" si="281"/>
        <v>0</v>
      </c>
      <c r="I1462" s="166">
        <f t="shared" si="282"/>
        <v>0</v>
      </c>
      <c r="J1462" s="166">
        <f t="shared" si="279"/>
        <v>0</v>
      </c>
      <c r="L1462" s="189">
        <f t="shared" si="283"/>
        <v>0</v>
      </c>
      <c r="M1462" s="191">
        <f t="shared" si="284"/>
        <v>0</v>
      </c>
      <c r="N1462" s="191">
        <f t="shared" si="284"/>
        <v>0</v>
      </c>
      <c r="O1462" s="189">
        <f t="shared" si="285"/>
        <v>0</v>
      </c>
      <c r="P1462" s="191">
        <f t="shared" si="286"/>
        <v>0</v>
      </c>
      <c r="Q1462" s="191">
        <f t="shared" si="286"/>
        <v>0</v>
      </c>
      <c r="R1462" s="189">
        <f t="shared" si="287"/>
        <v>0</v>
      </c>
      <c r="S1462" s="191">
        <f t="shared" si="288"/>
        <v>0</v>
      </c>
      <c r="T1462" s="191">
        <f t="shared" si="288"/>
        <v>0</v>
      </c>
    </row>
    <row r="1463" spans="1:20" ht="12" customHeight="1" x14ac:dyDescent="0.25">
      <c r="A1463" s="170" t="s">
        <v>2059</v>
      </c>
      <c r="B1463" s="177">
        <v>518140</v>
      </c>
      <c r="C1463" s="178">
        <v>114183.90000000001</v>
      </c>
      <c r="D1463" s="179">
        <v>0</v>
      </c>
      <c r="E1463" s="179">
        <v>39.725950856469254</v>
      </c>
      <c r="F1463" s="180"/>
      <c r="G1463" s="166">
        <f t="shared" si="280"/>
        <v>0</v>
      </c>
      <c r="H1463" s="166">
        <f t="shared" si="281"/>
        <v>1</v>
      </c>
      <c r="I1463" s="166">
        <f t="shared" si="282"/>
        <v>0</v>
      </c>
      <c r="J1463" s="166">
        <f t="shared" si="279"/>
        <v>1</v>
      </c>
      <c r="L1463" s="189">
        <f t="shared" si="283"/>
        <v>0</v>
      </c>
      <c r="M1463" s="191">
        <f t="shared" si="284"/>
        <v>0</v>
      </c>
      <c r="N1463" s="191">
        <f t="shared" si="284"/>
        <v>0</v>
      </c>
      <c r="O1463" s="189">
        <f t="shared" si="285"/>
        <v>114183.90000000001</v>
      </c>
      <c r="P1463" s="191">
        <f t="shared" si="286"/>
        <v>0</v>
      </c>
      <c r="Q1463" s="191">
        <f t="shared" si="286"/>
        <v>0.39725950856469255</v>
      </c>
      <c r="R1463" s="189">
        <f t="shared" si="287"/>
        <v>0</v>
      </c>
      <c r="S1463" s="191">
        <f t="shared" si="288"/>
        <v>0</v>
      </c>
      <c r="T1463" s="191">
        <f t="shared" si="288"/>
        <v>0</v>
      </c>
    </row>
    <row r="1464" spans="1:20" ht="12" customHeight="1" x14ac:dyDescent="0.25">
      <c r="A1464" s="170" t="s">
        <v>2060</v>
      </c>
      <c r="B1464" s="177">
        <v>518158</v>
      </c>
      <c r="C1464" s="178">
        <v>26712516.479999997</v>
      </c>
      <c r="D1464" s="179">
        <v>14.50603952982569</v>
      </c>
      <c r="E1464" s="179">
        <v>4.3752246662160976</v>
      </c>
      <c r="F1464" s="180"/>
      <c r="G1464" s="166">
        <f t="shared" si="280"/>
        <v>0</v>
      </c>
      <c r="H1464" s="166">
        <f t="shared" si="281"/>
        <v>0</v>
      </c>
      <c r="I1464" s="166">
        <f t="shared" si="282"/>
        <v>0</v>
      </c>
      <c r="J1464" s="166">
        <f t="shared" si="279"/>
        <v>0</v>
      </c>
      <c r="L1464" s="189">
        <f t="shared" si="283"/>
        <v>0</v>
      </c>
      <c r="M1464" s="191">
        <f t="shared" si="284"/>
        <v>0</v>
      </c>
      <c r="N1464" s="191">
        <f t="shared" si="284"/>
        <v>0</v>
      </c>
      <c r="O1464" s="189">
        <f t="shared" si="285"/>
        <v>0</v>
      </c>
      <c r="P1464" s="191">
        <f t="shared" si="286"/>
        <v>0</v>
      </c>
      <c r="Q1464" s="191">
        <f t="shared" si="286"/>
        <v>0</v>
      </c>
      <c r="R1464" s="189">
        <f t="shared" si="287"/>
        <v>0</v>
      </c>
      <c r="S1464" s="191">
        <f t="shared" si="288"/>
        <v>0</v>
      </c>
      <c r="T1464" s="191">
        <f t="shared" si="288"/>
        <v>0</v>
      </c>
    </row>
    <row r="1465" spans="1:20" ht="12" customHeight="1" x14ac:dyDescent="0.25">
      <c r="A1465" s="170" t="s">
        <v>2061</v>
      </c>
      <c r="B1465" s="177">
        <v>518166</v>
      </c>
      <c r="C1465" s="178">
        <v>371594.85</v>
      </c>
      <c r="D1465" s="179">
        <v>0</v>
      </c>
      <c r="E1465" s="179">
        <v>8.5132100189224911</v>
      </c>
      <c r="F1465" s="180"/>
      <c r="G1465" s="166">
        <f t="shared" si="280"/>
        <v>0</v>
      </c>
      <c r="H1465" s="166">
        <f t="shared" si="281"/>
        <v>0</v>
      </c>
      <c r="I1465" s="166">
        <f t="shared" si="282"/>
        <v>0</v>
      </c>
      <c r="J1465" s="166">
        <f t="shared" si="279"/>
        <v>0</v>
      </c>
      <c r="L1465" s="189">
        <f t="shared" si="283"/>
        <v>0</v>
      </c>
      <c r="M1465" s="191">
        <f t="shared" si="284"/>
        <v>0</v>
      </c>
      <c r="N1465" s="191">
        <f t="shared" si="284"/>
        <v>0</v>
      </c>
      <c r="O1465" s="189">
        <f t="shared" si="285"/>
        <v>0</v>
      </c>
      <c r="P1465" s="191">
        <f t="shared" si="286"/>
        <v>0</v>
      </c>
      <c r="Q1465" s="191">
        <f t="shared" si="286"/>
        <v>0</v>
      </c>
      <c r="R1465" s="189">
        <f t="shared" si="287"/>
        <v>0</v>
      </c>
      <c r="S1465" s="191">
        <f t="shared" si="288"/>
        <v>0</v>
      </c>
      <c r="T1465" s="191">
        <f t="shared" si="288"/>
        <v>0</v>
      </c>
    </row>
    <row r="1466" spans="1:20" ht="12" customHeight="1" x14ac:dyDescent="0.25">
      <c r="A1466" s="170" t="s">
        <v>2062</v>
      </c>
      <c r="B1466" s="177">
        <v>518174</v>
      </c>
      <c r="C1466" s="178">
        <v>41373.07</v>
      </c>
      <c r="D1466" s="179">
        <v>0</v>
      </c>
      <c r="E1466" s="179">
        <v>0</v>
      </c>
      <c r="F1466" s="180"/>
      <c r="G1466" s="166">
        <f t="shared" si="280"/>
        <v>0</v>
      </c>
      <c r="H1466" s="166">
        <f t="shared" si="281"/>
        <v>0</v>
      </c>
      <c r="I1466" s="166">
        <f t="shared" si="282"/>
        <v>0</v>
      </c>
      <c r="J1466" s="166">
        <f t="shared" si="279"/>
        <v>0</v>
      </c>
      <c r="L1466" s="189">
        <f t="shared" si="283"/>
        <v>0</v>
      </c>
      <c r="M1466" s="191">
        <f t="shared" si="284"/>
        <v>0</v>
      </c>
      <c r="N1466" s="191">
        <f t="shared" si="284"/>
        <v>0</v>
      </c>
      <c r="O1466" s="189">
        <f t="shared" si="285"/>
        <v>0</v>
      </c>
      <c r="P1466" s="191">
        <f t="shared" si="286"/>
        <v>0</v>
      </c>
      <c r="Q1466" s="191">
        <f t="shared" si="286"/>
        <v>0</v>
      </c>
      <c r="R1466" s="189">
        <f t="shared" si="287"/>
        <v>0</v>
      </c>
      <c r="S1466" s="191">
        <f t="shared" si="288"/>
        <v>0</v>
      </c>
      <c r="T1466" s="191">
        <f t="shared" si="288"/>
        <v>0</v>
      </c>
    </row>
    <row r="1467" spans="1:20" ht="12" customHeight="1" x14ac:dyDescent="0.25">
      <c r="A1467" s="170" t="s">
        <v>2063</v>
      </c>
      <c r="B1467" s="177">
        <v>518191</v>
      </c>
      <c r="C1467" s="178">
        <v>74507.19</v>
      </c>
      <c r="D1467" s="179">
        <v>0</v>
      </c>
      <c r="E1467" s="179">
        <v>0</v>
      </c>
      <c r="F1467" s="180"/>
      <c r="G1467" s="166">
        <f t="shared" si="280"/>
        <v>0</v>
      </c>
      <c r="H1467" s="166">
        <f t="shared" si="281"/>
        <v>0</v>
      </c>
      <c r="I1467" s="166">
        <f t="shared" si="282"/>
        <v>0</v>
      </c>
      <c r="J1467" s="166">
        <f t="shared" si="279"/>
        <v>0</v>
      </c>
      <c r="L1467" s="189">
        <f t="shared" si="283"/>
        <v>0</v>
      </c>
      <c r="M1467" s="191">
        <f t="shared" si="284"/>
        <v>0</v>
      </c>
      <c r="N1467" s="191">
        <f t="shared" si="284"/>
        <v>0</v>
      </c>
      <c r="O1467" s="189">
        <f t="shared" si="285"/>
        <v>0</v>
      </c>
      <c r="P1467" s="191">
        <f t="shared" si="286"/>
        <v>0</v>
      </c>
      <c r="Q1467" s="191">
        <f t="shared" si="286"/>
        <v>0</v>
      </c>
      <c r="R1467" s="189">
        <f t="shared" si="287"/>
        <v>0</v>
      </c>
      <c r="S1467" s="191">
        <f t="shared" si="288"/>
        <v>0</v>
      </c>
      <c r="T1467" s="191">
        <f t="shared" si="288"/>
        <v>0</v>
      </c>
    </row>
    <row r="1468" spans="1:20" ht="12" customHeight="1" x14ac:dyDescent="0.25">
      <c r="A1468" s="170" t="s">
        <v>2064</v>
      </c>
      <c r="B1468" s="177">
        <v>518204</v>
      </c>
      <c r="C1468" s="178">
        <v>1217186.6499999999</v>
      </c>
      <c r="D1468" s="179">
        <v>0</v>
      </c>
      <c r="E1468" s="179">
        <v>1.8922159555397686</v>
      </c>
      <c r="F1468" s="180"/>
      <c r="G1468" s="166">
        <f t="shared" si="280"/>
        <v>0</v>
      </c>
      <c r="H1468" s="166">
        <f t="shared" si="281"/>
        <v>0</v>
      </c>
      <c r="I1468" s="166">
        <f t="shared" si="282"/>
        <v>0</v>
      </c>
      <c r="J1468" s="166">
        <f t="shared" si="279"/>
        <v>0</v>
      </c>
      <c r="L1468" s="189">
        <f t="shared" si="283"/>
        <v>0</v>
      </c>
      <c r="M1468" s="191">
        <f t="shared" si="284"/>
        <v>0</v>
      </c>
      <c r="N1468" s="191">
        <f t="shared" si="284"/>
        <v>0</v>
      </c>
      <c r="O1468" s="189">
        <f t="shared" si="285"/>
        <v>0</v>
      </c>
      <c r="P1468" s="191">
        <f t="shared" si="286"/>
        <v>0</v>
      </c>
      <c r="Q1468" s="191">
        <f t="shared" si="286"/>
        <v>0</v>
      </c>
      <c r="R1468" s="189">
        <f t="shared" si="287"/>
        <v>0</v>
      </c>
      <c r="S1468" s="191">
        <f t="shared" si="288"/>
        <v>0</v>
      </c>
      <c r="T1468" s="191">
        <f t="shared" si="288"/>
        <v>0</v>
      </c>
    </row>
    <row r="1469" spans="1:20" ht="12" customHeight="1" x14ac:dyDescent="0.25">
      <c r="A1469" s="170" t="s">
        <v>2065</v>
      </c>
      <c r="B1469" s="177">
        <v>518212</v>
      </c>
      <c r="C1469" s="178">
        <v>843200.15999999992</v>
      </c>
      <c r="D1469" s="179">
        <v>87.9086420002577</v>
      </c>
      <c r="E1469" s="179">
        <v>5.2886778389605622</v>
      </c>
      <c r="F1469" s="180"/>
      <c r="G1469" s="166">
        <f t="shared" si="280"/>
        <v>1</v>
      </c>
      <c r="H1469" s="166">
        <f t="shared" si="281"/>
        <v>0</v>
      </c>
      <c r="I1469" s="166">
        <f t="shared" si="282"/>
        <v>0</v>
      </c>
      <c r="J1469" s="166">
        <f t="shared" si="279"/>
        <v>1</v>
      </c>
      <c r="L1469" s="189">
        <f t="shared" si="283"/>
        <v>843200.15999999992</v>
      </c>
      <c r="M1469" s="191">
        <f t="shared" si="284"/>
        <v>0.87908642000257697</v>
      </c>
      <c r="N1469" s="191">
        <f t="shared" si="284"/>
        <v>5.2886778389605621E-2</v>
      </c>
      <c r="O1469" s="189">
        <f t="shared" si="285"/>
        <v>0</v>
      </c>
      <c r="P1469" s="191">
        <f t="shared" si="286"/>
        <v>0</v>
      </c>
      <c r="Q1469" s="191">
        <f t="shared" si="286"/>
        <v>0</v>
      </c>
      <c r="R1469" s="189">
        <f t="shared" si="287"/>
        <v>0</v>
      </c>
      <c r="S1469" s="191">
        <f t="shared" si="288"/>
        <v>0</v>
      </c>
      <c r="T1469" s="191">
        <f t="shared" si="288"/>
        <v>0</v>
      </c>
    </row>
    <row r="1470" spans="1:20" ht="12" customHeight="1" x14ac:dyDescent="0.25">
      <c r="A1470" s="170" t="s">
        <v>2066</v>
      </c>
      <c r="B1470" s="177">
        <v>518221</v>
      </c>
      <c r="C1470" s="178">
        <v>34670.9</v>
      </c>
      <c r="D1470" s="179">
        <v>0</v>
      </c>
      <c r="E1470" s="179">
        <v>0</v>
      </c>
      <c r="F1470" s="180"/>
      <c r="G1470" s="166">
        <f t="shared" si="280"/>
        <v>0</v>
      </c>
      <c r="H1470" s="166">
        <f t="shared" si="281"/>
        <v>0</v>
      </c>
      <c r="I1470" s="166">
        <f t="shared" si="282"/>
        <v>0</v>
      </c>
      <c r="J1470" s="166">
        <f t="shared" si="279"/>
        <v>0</v>
      </c>
      <c r="L1470" s="189">
        <f t="shared" si="283"/>
        <v>0</v>
      </c>
      <c r="M1470" s="191">
        <f t="shared" si="284"/>
        <v>0</v>
      </c>
      <c r="N1470" s="191">
        <f t="shared" si="284"/>
        <v>0</v>
      </c>
      <c r="O1470" s="189">
        <f t="shared" si="285"/>
        <v>0</v>
      </c>
      <c r="P1470" s="191">
        <f t="shared" si="286"/>
        <v>0</v>
      </c>
      <c r="Q1470" s="191">
        <f t="shared" si="286"/>
        <v>0</v>
      </c>
      <c r="R1470" s="189">
        <f t="shared" si="287"/>
        <v>0</v>
      </c>
      <c r="S1470" s="191">
        <f t="shared" si="288"/>
        <v>0</v>
      </c>
      <c r="T1470" s="191">
        <f t="shared" si="288"/>
        <v>0</v>
      </c>
    </row>
    <row r="1471" spans="1:20" ht="12" customHeight="1" x14ac:dyDescent="0.25">
      <c r="A1471" s="170" t="s">
        <v>2067</v>
      </c>
      <c r="B1471" s="177">
        <v>518239</v>
      </c>
      <c r="C1471" s="178">
        <v>354552.98000000004</v>
      </c>
      <c r="D1471" s="179">
        <v>8.6336913597510865</v>
      </c>
      <c r="E1471" s="179">
        <v>33.885700241470254</v>
      </c>
      <c r="F1471" s="180"/>
      <c r="G1471" s="166">
        <f t="shared" si="280"/>
        <v>0</v>
      </c>
      <c r="H1471" s="166">
        <f t="shared" si="281"/>
        <v>1</v>
      </c>
      <c r="I1471" s="166">
        <f t="shared" si="282"/>
        <v>0</v>
      </c>
      <c r="J1471" s="166">
        <f t="shared" si="279"/>
        <v>1</v>
      </c>
      <c r="L1471" s="189">
        <f t="shared" si="283"/>
        <v>0</v>
      </c>
      <c r="M1471" s="191">
        <f t="shared" si="284"/>
        <v>0</v>
      </c>
      <c r="N1471" s="191">
        <f t="shared" si="284"/>
        <v>0</v>
      </c>
      <c r="O1471" s="189">
        <f t="shared" si="285"/>
        <v>354552.98000000004</v>
      </c>
      <c r="P1471" s="191">
        <f t="shared" si="286"/>
        <v>8.6336913597510861E-2</v>
      </c>
      <c r="Q1471" s="191">
        <f t="shared" si="286"/>
        <v>0.33885700241470251</v>
      </c>
      <c r="R1471" s="189">
        <f t="shared" si="287"/>
        <v>0</v>
      </c>
      <c r="S1471" s="191">
        <f t="shared" si="288"/>
        <v>0</v>
      </c>
      <c r="T1471" s="191">
        <f t="shared" si="288"/>
        <v>0</v>
      </c>
    </row>
    <row r="1472" spans="1:20" ht="12" customHeight="1" x14ac:dyDescent="0.25">
      <c r="A1472" s="170" t="s">
        <v>2068</v>
      </c>
      <c r="B1472" s="177">
        <v>518247</v>
      </c>
      <c r="C1472" s="178">
        <v>132245.89000000001</v>
      </c>
      <c r="D1472" s="179">
        <v>0</v>
      </c>
      <c r="E1472" s="179">
        <v>0</v>
      </c>
      <c r="F1472" s="180"/>
      <c r="G1472" s="166">
        <f t="shared" si="280"/>
        <v>0</v>
      </c>
      <c r="H1472" s="166">
        <f t="shared" si="281"/>
        <v>0</v>
      </c>
      <c r="I1472" s="166">
        <f t="shared" si="282"/>
        <v>0</v>
      </c>
      <c r="J1472" s="166">
        <f t="shared" si="279"/>
        <v>0</v>
      </c>
      <c r="L1472" s="189">
        <f t="shared" si="283"/>
        <v>0</v>
      </c>
      <c r="M1472" s="191">
        <f t="shared" si="284"/>
        <v>0</v>
      </c>
      <c r="N1472" s="191">
        <f t="shared" si="284"/>
        <v>0</v>
      </c>
      <c r="O1472" s="189">
        <f t="shared" si="285"/>
        <v>0</v>
      </c>
      <c r="P1472" s="191">
        <f t="shared" si="286"/>
        <v>0</v>
      </c>
      <c r="Q1472" s="191">
        <f t="shared" si="286"/>
        <v>0</v>
      </c>
      <c r="R1472" s="189">
        <f t="shared" si="287"/>
        <v>0</v>
      </c>
      <c r="S1472" s="191">
        <f t="shared" si="288"/>
        <v>0</v>
      </c>
      <c r="T1472" s="191">
        <f t="shared" si="288"/>
        <v>0</v>
      </c>
    </row>
    <row r="1473" spans="1:20" ht="12" customHeight="1" x14ac:dyDescent="0.25">
      <c r="A1473" s="170" t="s">
        <v>2069</v>
      </c>
      <c r="B1473" s="177">
        <v>518255</v>
      </c>
      <c r="C1473" s="178">
        <v>152153.57999999999</v>
      </c>
      <c r="D1473" s="179">
        <v>0.86164913109504149</v>
      </c>
      <c r="E1473" s="179">
        <v>22.623411161275342</v>
      </c>
      <c r="F1473" s="180"/>
      <c r="G1473" s="166">
        <f t="shared" si="280"/>
        <v>0</v>
      </c>
      <c r="H1473" s="166">
        <f t="shared" si="281"/>
        <v>0</v>
      </c>
      <c r="I1473" s="166">
        <f t="shared" si="282"/>
        <v>0</v>
      </c>
      <c r="J1473" s="166">
        <f t="shared" si="279"/>
        <v>0</v>
      </c>
      <c r="L1473" s="189">
        <f t="shared" si="283"/>
        <v>0</v>
      </c>
      <c r="M1473" s="191">
        <f t="shared" si="284"/>
        <v>0</v>
      </c>
      <c r="N1473" s="191">
        <f t="shared" si="284"/>
        <v>0</v>
      </c>
      <c r="O1473" s="189">
        <f t="shared" si="285"/>
        <v>0</v>
      </c>
      <c r="P1473" s="191">
        <f t="shared" si="286"/>
        <v>0</v>
      </c>
      <c r="Q1473" s="191">
        <f t="shared" si="286"/>
        <v>0</v>
      </c>
      <c r="R1473" s="189">
        <f t="shared" si="287"/>
        <v>0</v>
      </c>
      <c r="S1473" s="191">
        <f t="shared" si="288"/>
        <v>0</v>
      </c>
      <c r="T1473" s="191">
        <f t="shared" si="288"/>
        <v>0</v>
      </c>
    </row>
    <row r="1474" spans="1:20" ht="12" customHeight="1" x14ac:dyDescent="0.25">
      <c r="A1474" s="170" t="s">
        <v>2070</v>
      </c>
      <c r="B1474" s="177">
        <v>518263</v>
      </c>
      <c r="C1474" s="178">
        <v>9179283.9600000009</v>
      </c>
      <c r="D1474" s="179">
        <v>20.4720212185265</v>
      </c>
      <c r="E1474" s="179">
        <v>5.5747424551838352</v>
      </c>
      <c r="F1474" s="180"/>
      <c r="G1474" s="166">
        <f t="shared" si="280"/>
        <v>0</v>
      </c>
      <c r="H1474" s="166">
        <f t="shared" si="281"/>
        <v>0</v>
      </c>
      <c r="I1474" s="166">
        <f t="shared" si="282"/>
        <v>0</v>
      </c>
      <c r="J1474" s="166">
        <f t="shared" si="279"/>
        <v>0</v>
      </c>
      <c r="L1474" s="189">
        <f t="shared" si="283"/>
        <v>0</v>
      </c>
      <c r="M1474" s="191">
        <f t="shared" si="284"/>
        <v>0</v>
      </c>
      <c r="N1474" s="191">
        <f t="shared" si="284"/>
        <v>0</v>
      </c>
      <c r="O1474" s="189">
        <f t="shared" si="285"/>
        <v>0</v>
      </c>
      <c r="P1474" s="191">
        <f t="shared" si="286"/>
        <v>0</v>
      </c>
      <c r="Q1474" s="191">
        <f t="shared" si="286"/>
        <v>0</v>
      </c>
      <c r="R1474" s="189">
        <f t="shared" si="287"/>
        <v>0</v>
      </c>
      <c r="S1474" s="191">
        <f t="shared" si="288"/>
        <v>0</v>
      </c>
      <c r="T1474" s="191">
        <f t="shared" si="288"/>
        <v>0</v>
      </c>
    </row>
    <row r="1475" spans="1:20" ht="12" customHeight="1" x14ac:dyDescent="0.25">
      <c r="A1475" s="170" t="s">
        <v>2071</v>
      </c>
      <c r="B1475" s="177">
        <v>518271</v>
      </c>
      <c r="C1475" s="178">
        <v>568725.06000000006</v>
      </c>
      <c r="D1475" s="179">
        <v>69.376174491062514</v>
      </c>
      <c r="E1475" s="179">
        <v>6.3247731689544322</v>
      </c>
      <c r="F1475" s="180"/>
      <c r="G1475" s="166">
        <f t="shared" si="280"/>
        <v>1</v>
      </c>
      <c r="H1475" s="166">
        <f t="shared" si="281"/>
        <v>0</v>
      </c>
      <c r="I1475" s="166">
        <f t="shared" si="282"/>
        <v>0</v>
      </c>
      <c r="J1475" s="166">
        <f t="shared" ref="J1475:J1538" si="289">IF(OR(AND(ISNUMBER(D1475),D1475&gt;=$D$1),AND(ISNUMBER(E1475),E1475&gt;=$E$1)),1,0)</f>
        <v>1</v>
      </c>
      <c r="L1475" s="189">
        <f t="shared" si="283"/>
        <v>568725.06000000006</v>
      </c>
      <c r="M1475" s="191">
        <f t="shared" si="284"/>
        <v>0.69376174491062514</v>
      </c>
      <c r="N1475" s="191">
        <f t="shared" si="284"/>
        <v>6.3247731689544326E-2</v>
      </c>
      <c r="O1475" s="189">
        <f t="shared" si="285"/>
        <v>0</v>
      </c>
      <c r="P1475" s="191">
        <f t="shared" si="286"/>
        <v>0</v>
      </c>
      <c r="Q1475" s="191">
        <f t="shared" si="286"/>
        <v>0</v>
      </c>
      <c r="R1475" s="189">
        <f t="shared" si="287"/>
        <v>0</v>
      </c>
      <c r="S1475" s="191">
        <f t="shared" si="288"/>
        <v>0</v>
      </c>
      <c r="T1475" s="191">
        <f t="shared" si="288"/>
        <v>0</v>
      </c>
    </row>
    <row r="1476" spans="1:20" ht="12" customHeight="1" x14ac:dyDescent="0.25">
      <c r="A1476" s="170" t="s">
        <v>2072</v>
      </c>
      <c r="B1476" s="177">
        <v>518280</v>
      </c>
      <c r="C1476" s="178">
        <v>73481.899999999994</v>
      </c>
      <c r="D1476" s="179">
        <v>0</v>
      </c>
      <c r="E1476" s="179">
        <v>57.78568599886502</v>
      </c>
      <c r="F1476" s="180"/>
      <c r="G1476" s="166">
        <f t="shared" ref="G1476:G1539" si="290">IF(AND(ISNUMBER(D1476),D1476&gt;=$D$1),1,0)</f>
        <v>0</v>
      </c>
      <c r="H1476" s="166">
        <f t="shared" ref="H1476:H1539" si="291">IF(AND(ISNUMBER(E1476),E1476&gt;=$E$1),1,0)</f>
        <v>1</v>
      </c>
      <c r="I1476" s="166">
        <f t="shared" ref="I1476:I1539" si="292">G1476*H1476</f>
        <v>0</v>
      </c>
      <c r="J1476" s="166">
        <f t="shared" si="289"/>
        <v>1</v>
      </c>
      <c r="L1476" s="189">
        <f t="shared" ref="L1476:L1539" si="293">IF($G1476=1,C1476,0)</f>
        <v>0</v>
      </c>
      <c r="M1476" s="191">
        <f t="shared" ref="M1476:N1539" si="294">IF($G1476=1,D1476,0)/100</f>
        <v>0</v>
      </c>
      <c r="N1476" s="191">
        <f t="shared" si="294"/>
        <v>0</v>
      </c>
      <c r="O1476" s="189">
        <f t="shared" ref="O1476:O1539" si="295">IF($H1476=1,C1476,0)</f>
        <v>73481.899999999994</v>
      </c>
      <c r="P1476" s="191">
        <f t="shared" ref="P1476:Q1539" si="296">IF($H1476=1,D1476,0)/100</f>
        <v>0</v>
      </c>
      <c r="Q1476" s="191">
        <f t="shared" si="296"/>
        <v>0.57785685998865022</v>
      </c>
      <c r="R1476" s="189">
        <f t="shared" ref="R1476:R1539" si="297">IF($I1476=1,C1476,0)</f>
        <v>0</v>
      </c>
      <c r="S1476" s="191">
        <f t="shared" ref="S1476:T1539" si="298">IF($I1476=1,D1476,0)/100</f>
        <v>0</v>
      </c>
      <c r="T1476" s="191">
        <f t="shared" si="298"/>
        <v>0</v>
      </c>
    </row>
    <row r="1477" spans="1:20" ht="12" customHeight="1" x14ac:dyDescent="0.25">
      <c r="A1477" s="170" t="s">
        <v>2073</v>
      </c>
      <c r="B1477" s="177">
        <v>518298</v>
      </c>
      <c r="C1477" s="178">
        <v>1198256.8899999999</v>
      </c>
      <c r="D1477" s="179">
        <v>0</v>
      </c>
      <c r="E1477" s="179">
        <v>1.7531549516064127</v>
      </c>
      <c r="F1477" s="180"/>
      <c r="G1477" s="166">
        <f t="shared" si="290"/>
        <v>0</v>
      </c>
      <c r="H1477" s="166">
        <f t="shared" si="291"/>
        <v>0</v>
      </c>
      <c r="I1477" s="166">
        <f t="shared" si="292"/>
        <v>0</v>
      </c>
      <c r="J1477" s="166">
        <f t="shared" si="289"/>
        <v>0</v>
      </c>
      <c r="L1477" s="189">
        <f t="shared" si="293"/>
        <v>0</v>
      </c>
      <c r="M1477" s="191">
        <f t="shared" si="294"/>
        <v>0</v>
      </c>
      <c r="N1477" s="191">
        <f t="shared" si="294"/>
        <v>0</v>
      </c>
      <c r="O1477" s="189">
        <f t="shared" si="295"/>
        <v>0</v>
      </c>
      <c r="P1477" s="191">
        <f t="shared" si="296"/>
        <v>0</v>
      </c>
      <c r="Q1477" s="191">
        <f t="shared" si="296"/>
        <v>0</v>
      </c>
      <c r="R1477" s="189">
        <f t="shared" si="297"/>
        <v>0</v>
      </c>
      <c r="S1477" s="191">
        <f t="shared" si="298"/>
        <v>0</v>
      </c>
      <c r="T1477" s="191">
        <f t="shared" si="298"/>
        <v>0</v>
      </c>
    </row>
    <row r="1478" spans="1:20" ht="12" customHeight="1" x14ac:dyDescent="0.25">
      <c r="A1478" s="170" t="s">
        <v>2074</v>
      </c>
      <c r="B1478" s="177">
        <v>518301</v>
      </c>
      <c r="C1478" s="178">
        <v>30502.02</v>
      </c>
      <c r="D1478" s="179">
        <v>0</v>
      </c>
      <c r="E1478" s="179">
        <v>0</v>
      </c>
      <c r="F1478" s="180"/>
      <c r="G1478" s="166">
        <f t="shared" si="290"/>
        <v>0</v>
      </c>
      <c r="H1478" s="166">
        <f t="shared" si="291"/>
        <v>0</v>
      </c>
      <c r="I1478" s="166">
        <f t="shared" si="292"/>
        <v>0</v>
      </c>
      <c r="J1478" s="166">
        <f t="shared" si="289"/>
        <v>0</v>
      </c>
      <c r="L1478" s="189">
        <f t="shared" si="293"/>
        <v>0</v>
      </c>
      <c r="M1478" s="191">
        <f t="shared" si="294"/>
        <v>0</v>
      </c>
      <c r="N1478" s="191">
        <f t="shared" si="294"/>
        <v>0</v>
      </c>
      <c r="O1478" s="189">
        <f t="shared" si="295"/>
        <v>0</v>
      </c>
      <c r="P1478" s="191">
        <f t="shared" si="296"/>
        <v>0</v>
      </c>
      <c r="Q1478" s="191">
        <f t="shared" si="296"/>
        <v>0</v>
      </c>
      <c r="R1478" s="189">
        <f t="shared" si="297"/>
        <v>0</v>
      </c>
      <c r="S1478" s="191">
        <f t="shared" si="298"/>
        <v>0</v>
      </c>
      <c r="T1478" s="191">
        <f t="shared" si="298"/>
        <v>0</v>
      </c>
    </row>
    <row r="1479" spans="1:20" ht="12" customHeight="1" x14ac:dyDescent="0.25">
      <c r="A1479" s="170" t="s">
        <v>2075</v>
      </c>
      <c r="B1479" s="177">
        <v>518310</v>
      </c>
      <c r="C1479" s="178">
        <v>120290.12</v>
      </c>
      <c r="D1479" s="179">
        <v>0</v>
      </c>
      <c r="E1479" s="179">
        <v>0</v>
      </c>
      <c r="F1479" s="180"/>
      <c r="G1479" s="166">
        <f t="shared" si="290"/>
        <v>0</v>
      </c>
      <c r="H1479" s="166">
        <f t="shared" si="291"/>
        <v>0</v>
      </c>
      <c r="I1479" s="166">
        <f t="shared" si="292"/>
        <v>0</v>
      </c>
      <c r="J1479" s="166">
        <f t="shared" si="289"/>
        <v>0</v>
      </c>
      <c r="L1479" s="189">
        <f t="shared" si="293"/>
        <v>0</v>
      </c>
      <c r="M1479" s="191">
        <f t="shared" si="294"/>
        <v>0</v>
      </c>
      <c r="N1479" s="191">
        <f t="shared" si="294"/>
        <v>0</v>
      </c>
      <c r="O1479" s="189">
        <f t="shared" si="295"/>
        <v>0</v>
      </c>
      <c r="P1479" s="191">
        <f t="shared" si="296"/>
        <v>0</v>
      </c>
      <c r="Q1479" s="191">
        <f t="shared" si="296"/>
        <v>0</v>
      </c>
      <c r="R1479" s="189">
        <f t="shared" si="297"/>
        <v>0</v>
      </c>
      <c r="S1479" s="191">
        <f t="shared" si="298"/>
        <v>0</v>
      </c>
      <c r="T1479" s="191">
        <f t="shared" si="298"/>
        <v>0</v>
      </c>
    </row>
    <row r="1480" spans="1:20" ht="12" customHeight="1" x14ac:dyDescent="0.25">
      <c r="A1480" s="170" t="s">
        <v>2076</v>
      </c>
      <c r="B1480" s="177">
        <v>518336</v>
      </c>
      <c r="C1480" s="178">
        <v>42847.360000000001</v>
      </c>
      <c r="D1480" s="179">
        <v>0</v>
      </c>
      <c r="E1480" s="179">
        <v>183.45926096730346</v>
      </c>
      <c r="F1480" s="180"/>
      <c r="G1480" s="166">
        <f t="shared" si="290"/>
        <v>0</v>
      </c>
      <c r="H1480" s="166">
        <f t="shared" si="291"/>
        <v>1</v>
      </c>
      <c r="I1480" s="166">
        <f t="shared" si="292"/>
        <v>0</v>
      </c>
      <c r="J1480" s="166">
        <f t="shared" si="289"/>
        <v>1</v>
      </c>
      <c r="L1480" s="189">
        <f t="shared" si="293"/>
        <v>0</v>
      </c>
      <c r="M1480" s="191">
        <f t="shared" si="294"/>
        <v>0</v>
      </c>
      <c r="N1480" s="191">
        <f t="shared" si="294"/>
        <v>0</v>
      </c>
      <c r="O1480" s="189">
        <f t="shared" si="295"/>
        <v>42847.360000000001</v>
      </c>
      <c r="P1480" s="191">
        <f t="shared" si="296"/>
        <v>0</v>
      </c>
      <c r="Q1480" s="191">
        <f t="shared" si="296"/>
        <v>1.8345926096730347</v>
      </c>
      <c r="R1480" s="189">
        <f t="shared" si="297"/>
        <v>0</v>
      </c>
      <c r="S1480" s="191">
        <f t="shared" si="298"/>
        <v>0</v>
      </c>
      <c r="T1480" s="191">
        <f t="shared" si="298"/>
        <v>0</v>
      </c>
    </row>
    <row r="1481" spans="1:20" ht="12" customHeight="1" x14ac:dyDescent="0.25">
      <c r="A1481" s="170" t="s">
        <v>2077</v>
      </c>
      <c r="B1481" s="177">
        <v>518344</v>
      </c>
      <c r="C1481" s="178">
        <v>36564.86</v>
      </c>
      <c r="D1481" s="179">
        <v>0</v>
      </c>
      <c r="E1481" s="179">
        <v>0</v>
      </c>
      <c r="F1481" s="180"/>
      <c r="G1481" s="166">
        <f t="shared" si="290"/>
        <v>0</v>
      </c>
      <c r="H1481" s="166">
        <f t="shared" si="291"/>
        <v>0</v>
      </c>
      <c r="I1481" s="166">
        <f t="shared" si="292"/>
        <v>0</v>
      </c>
      <c r="J1481" s="166">
        <f t="shared" si="289"/>
        <v>0</v>
      </c>
      <c r="L1481" s="189">
        <f t="shared" si="293"/>
        <v>0</v>
      </c>
      <c r="M1481" s="191">
        <f t="shared" si="294"/>
        <v>0</v>
      </c>
      <c r="N1481" s="191">
        <f t="shared" si="294"/>
        <v>0</v>
      </c>
      <c r="O1481" s="189">
        <f t="shared" si="295"/>
        <v>0</v>
      </c>
      <c r="P1481" s="191">
        <f t="shared" si="296"/>
        <v>0</v>
      </c>
      <c r="Q1481" s="191">
        <f t="shared" si="296"/>
        <v>0</v>
      </c>
      <c r="R1481" s="189">
        <f t="shared" si="297"/>
        <v>0</v>
      </c>
      <c r="S1481" s="191">
        <f t="shared" si="298"/>
        <v>0</v>
      </c>
      <c r="T1481" s="191">
        <f t="shared" si="298"/>
        <v>0</v>
      </c>
    </row>
    <row r="1482" spans="1:20" ht="12" customHeight="1" x14ac:dyDescent="0.25">
      <c r="A1482" s="170" t="s">
        <v>2078</v>
      </c>
      <c r="B1482" s="177">
        <v>518352</v>
      </c>
      <c r="C1482" s="178">
        <v>39527.22</v>
      </c>
      <c r="D1482" s="179">
        <v>0</v>
      </c>
      <c r="E1482" s="179">
        <v>0</v>
      </c>
      <c r="F1482" s="180"/>
      <c r="G1482" s="166">
        <f t="shared" si="290"/>
        <v>0</v>
      </c>
      <c r="H1482" s="166">
        <f t="shared" si="291"/>
        <v>0</v>
      </c>
      <c r="I1482" s="166">
        <f t="shared" si="292"/>
        <v>0</v>
      </c>
      <c r="J1482" s="166">
        <f t="shared" si="289"/>
        <v>0</v>
      </c>
      <c r="L1482" s="189">
        <f t="shared" si="293"/>
        <v>0</v>
      </c>
      <c r="M1482" s="191">
        <f t="shared" si="294"/>
        <v>0</v>
      </c>
      <c r="N1482" s="191">
        <f t="shared" si="294"/>
        <v>0</v>
      </c>
      <c r="O1482" s="189">
        <f t="shared" si="295"/>
        <v>0</v>
      </c>
      <c r="P1482" s="191">
        <f t="shared" si="296"/>
        <v>0</v>
      </c>
      <c r="Q1482" s="191">
        <f t="shared" si="296"/>
        <v>0</v>
      </c>
      <c r="R1482" s="189">
        <f t="shared" si="297"/>
        <v>0</v>
      </c>
      <c r="S1482" s="191">
        <f t="shared" si="298"/>
        <v>0</v>
      </c>
      <c r="T1482" s="191">
        <f t="shared" si="298"/>
        <v>0</v>
      </c>
    </row>
    <row r="1483" spans="1:20" ht="12" customHeight="1" x14ac:dyDescent="0.25">
      <c r="A1483" s="170" t="s">
        <v>1622</v>
      </c>
      <c r="B1483" s="177">
        <v>518361</v>
      </c>
      <c r="C1483" s="178">
        <v>101873.49</v>
      </c>
      <c r="D1483" s="179">
        <v>0</v>
      </c>
      <c r="E1483" s="179">
        <v>0</v>
      </c>
      <c r="F1483" s="180"/>
      <c r="G1483" s="166">
        <f t="shared" si="290"/>
        <v>0</v>
      </c>
      <c r="H1483" s="166">
        <f t="shared" si="291"/>
        <v>0</v>
      </c>
      <c r="I1483" s="166">
        <f t="shared" si="292"/>
        <v>0</v>
      </c>
      <c r="J1483" s="166">
        <f t="shared" si="289"/>
        <v>0</v>
      </c>
      <c r="L1483" s="189">
        <f t="shared" si="293"/>
        <v>0</v>
      </c>
      <c r="M1483" s="191">
        <f t="shared" si="294"/>
        <v>0</v>
      </c>
      <c r="N1483" s="191">
        <f t="shared" si="294"/>
        <v>0</v>
      </c>
      <c r="O1483" s="189">
        <f t="shared" si="295"/>
        <v>0</v>
      </c>
      <c r="P1483" s="191">
        <f t="shared" si="296"/>
        <v>0</v>
      </c>
      <c r="Q1483" s="191">
        <f t="shared" si="296"/>
        <v>0</v>
      </c>
      <c r="R1483" s="189">
        <f t="shared" si="297"/>
        <v>0</v>
      </c>
      <c r="S1483" s="191">
        <f t="shared" si="298"/>
        <v>0</v>
      </c>
      <c r="T1483" s="191">
        <f t="shared" si="298"/>
        <v>0</v>
      </c>
    </row>
    <row r="1484" spans="1:20" ht="12" customHeight="1" x14ac:dyDescent="0.25">
      <c r="A1484" s="170" t="s">
        <v>2079</v>
      </c>
      <c r="B1484" s="177">
        <v>518379</v>
      </c>
      <c r="C1484" s="178">
        <v>310611.11000000004</v>
      </c>
      <c r="D1484" s="179">
        <v>0</v>
      </c>
      <c r="E1484" s="179">
        <v>3.7706989939928408</v>
      </c>
      <c r="F1484" s="180"/>
      <c r="G1484" s="166">
        <f t="shared" si="290"/>
        <v>0</v>
      </c>
      <c r="H1484" s="166">
        <f t="shared" si="291"/>
        <v>0</v>
      </c>
      <c r="I1484" s="166">
        <f t="shared" si="292"/>
        <v>0</v>
      </c>
      <c r="J1484" s="166">
        <f t="shared" si="289"/>
        <v>0</v>
      </c>
      <c r="L1484" s="189">
        <f t="shared" si="293"/>
        <v>0</v>
      </c>
      <c r="M1484" s="191">
        <f t="shared" si="294"/>
        <v>0</v>
      </c>
      <c r="N1484" s="191">
        <f t="shared" si="294"/>
        <v>0</v>
      </c>
      <c r="O1484" s="189">
        <f t="shared" si="295"/>
        <v>0</v>
      </c>
      <c r="P1484" s="191">
        <f t="shared" si="296"/>
        <v>0</v>
      </c>
      <c r="Q1484" s="191">
        <f t="shared" si="296"/>
        <v>0</v>
      </c>
      <c r="R1484" s="189">
        <f t="shared" si="297"/>
        <v>0</v>
      </c>
      <c r="S1484" s="191">
        <f t="shared" si="298"/>
        <v>0</v>
      </c>
      <c r="T1484" s="191">
        <f t="shared" si="298"/>
        <v>0</v>
      </c>
    </row>
    <row r="1485" spans="1:20" ht="12" customHeight="1" x14ac:dyDescent="0.25">
      <c r="A1485" s="170" t="s">
        <v>2080</v>
      </c>
      <c r="B1485" s="177">
        <v>518387</v>
      </c>
      <c r="C1485" s="178">
        <v>1625443.01</v>
      </c>
      <c r="D1485" s="179">
        <v>75.759036301125064</v>
      </c>
      <c r="E1485" s="179">
        <v>7.6408898519302744</v>
      </c>
      <c r="F1485" s="180"/>
      <c r="G1485" s="166">
        <f t="shared" si="290"/>
        <v>1</v>
      </c>
      <c r="H1485" s="166">
        <f t="shared" si="291"/>
        <v>0</v>
      </c>
      <c r="I1485" s="166">
        <f t="shared" si="292"/>
        <v>0</v>
      </c>
      <c r="J1485" s="166">
        <f t="shared" si="289"/>
        <v>1</v>
      </c>
      <c r="L1485" s="189">
        <f t="shared" si="293"/>
        <v>1625443.01</v>
      </c>
      <c r="M1485" s="191">
        <f t="shared" si="294"/>
        <v>0.7575903630112506</v>
      </c>
      <c r="N1485" s="191">
        <f t="shared" si="294"/>
        <v>7.6408898519302743E-2</v>
      </c>
      <c r="O1485" s="189">
        <f t="shared" si="295"/>
        <v>0</v>
      </c>
      <c r="P1485" s="191">
        <f t="shared" si="296"/>
        <v>0</v>
      </c>
      <c r="Q1485" s="191">
        <f t="shared" si="296"/>
        <v>0</v>
      </c>
      <c r="R1485" s="189">
        <f t="shared" si="297"/>
        <v>0</v>
      </c>
      <c r="S1485" s="191">
        <f t="shared" si="298"/>
        <v>0</v>
      </c>
      <c r="T1485" s="191">
        <f t="shared" si="298"/>
        <v>0</v>
      </c>
    </row>
    <row r="1486" spans="1:20" ht="12" customHeight="1" x14ac:dyDescent="0.25">
      <c r="A1486" s="170" t="s">
        <v>2081</v>
      </c>
      <c r="B1486" s="177">
        <v>518409</v>
      </c>
      <c r="C1486" s="178">
        <v>1019820.82</v>
      </c>
      <c r="D1486" s="179">
        <v>40.644360447553915</v>
      </c>
      <c r="E1486" s="179">
        <v>9.3082518162357193</v>
      </c>
      <c r="F1486" s="180"/>
      <c r="G1486" s="166">
        <f t="shared" si="290"/>
        <v>0</v>
      </c>
      <c r="H1486" s="166">
        <f t="shared" si="291"/>
        <v>0</v>
      </c>
      <c r="I1486" s="166">
        <f t="shared" si="292"/>
        <v>0</v>
      </c>
      <c r="J1486" s="166">
        <f t="shared" si="289"/>
        <v>0</v>
      </c>
      <c r="L1486" s="189">
        <f t="shared" si="293"/>
        <v>0</v>
      </c>
      <c r="M1486" s="191">
        <f t="shared" si="294"/>
        <v>0</v>
      </c>
      <c r="N1486" s="191">
        <f t="shared" si="294"/>
        <v>0</v>
      </c>
      <c r="O1486" s="189">
        <f t="shared" si="295"/>
        <v>0</v>
      </c>
      <c r="P1486" s="191">
        <f t="shared" si="296"/>
        <v>0</v>
      </c>
      <c r="Q1486" s="191">
        <f t="shared" si="296"/>
        <v>0</v>
      </c>
      <c r="R1486" s="189">
        <f t="shared" si="297"/>
        <v>0</v>
      </c>
      <c r="S1486" s="191">
        <f t="shared" si="298"/>
        <v>0</v>
      </c>
      <c r="T1486" s="191">
        <f t="shared" si="298"/>
        <v>0</v>
      </c>
    </row>
    <row r="1487" spans="1:20" ht="12" customHeight="1" x14ac:dyDescent="0.25">
      <c r="A1487" s="170" t="s">
        <v>2082</v>
      </c>
      <c r="B1487" s="177">
        <v>518417</v>
      </c>
      <c r="C1487" s="178">
        <v>1216817.83</v>
      </c>
      <c r="D1487" s="179">
        <v>0</v>
      </c>
      <c r="E1487" s="179">
        <v>2.8707657908004185</v>
      </c>
      <c r="F1487" s="180"/>
      <c r="G1487" s="166">
        <f t="shared" si="290"/>
        <v>0</v>
      </c>
      <c r="H1487" s="166">
        <f t="shared" si="291"/>
        <v>0</v>
      </c>
      <c r="I1487" s="166">
        <f t="shared" si="292"/>
        <v>0</v>
      </c>
      <c r="J1487" s="166">
        <f t="shared" si="289"/>
        <v>0</v>
      </c>
      <c r="L1487" s="189">
        <f t="shared" si="293"/>
        <v>0</v>
      </c>
      <c r="M1487" s="191">
        <f t="shared" si="294"/>
        <v>0</v>
      </c>
      <c r="N1487" s="191">
        <f t="shared" si="294"/>
        <v>0</v>
      </c>
      <c r="O1487" s="189">
        <f t="shared" si="295"/>
        <v>0</v>
      </c>
      <c r="P1487" s="191">
        <f t="shared" si="296"/>
        <v>0</v>
      </c>
      <c r="Q1487" s="191">
        <f t="shared" si="296"/>
        <v>0</v>
      </c>
      <c r="R1487" s="189">
        <f t="shared" si="297"/>
        <v>0</v>
      </c>
      <c r="S1487" s="191">
        <f t="shared" si="298"/>
        <v>0</v>
      </c>
      <c r="T1487" s="191">
        <f t="shared" si="298"/>
        <v>0</v>
      </c>
    </row>
    <row r="1488" spans="1:20" ht="12" customHeight="1" x14ac:dyDescent="0.25">
      <c r="A1488" s="170" t="s">
        <v>2083</v>
      </c>
      <c r="B1488" s="177">
        <v>518425</v>
      </c>
      <c r="C1488" s="178">
        <v>428215.89</v>
      </c>
      <c r="D1488" s="179">
        <v>0</v>
      </c>
      <c r="E1488" s="179">
        <v>0</v>
      </c>
      <c r="F1488" s="180"/>
      <c r="G1488" s="166">
        <f t="shared" si="290"/>
        <v>0</v>
      </c>
      <c r="H1488" s="166">
        <f t="shared" si="291"/>
        <v>0</v>
      </c>
      <c r="I1488" s="166">
        <f t="shared" si="292"/>
        <v>0</v>
      </c>
      <c r="J1488" s="166">
        <f t="shared" si="289"/>
        <v>0</v>
      </c>
      <c r="L1488" s="189">
        <f t="shared" si="293"/>
        <v>0</v>
      </c>
      <c r="M1488" s="191">
        <f t="shared" si="294"/>
        <v>0</v>
      </c>
      <c r="N1488" s="191">
        <f t="shared" si="294"/>
        <v>0</v>
      </c>
      <c r="O1488" s="189">
        <f t="shared" si="295"/>
        <v>0</v>
      </c>
      <c r="P1488" s="191">
        <f t="shared" si="296"/>
        <v>0</v>
      </c>
      <c r="Q1488" s="191">
        <f t="shared" si="296"/>
        <v>0</v>
      </c>
      <c r="R1488" s="189">
        <f t="shared" si="297"/>
        <v>0</v>
      </c>
      <c r="S1488" s="191">
        <f t="shared" si="298"/>
        <v>0</v>
      </c>
      <c r="T1488" s="191">
        <f t="shared" si="298"/>
        <v>0</v>
      </c>
    </row>
    <row r="1489" spans="1:20" ht="12" customHeight="1" x14ac:dyDescent="0.25">
      <c r="A1489" s="170" t="s">
        <v>2084</v>
      </c>
      <c r="B1489" s="177">
        <v>518433</v>
      </c>
      <c r="C1489" s="178">
        <v>45397.11</v>
      </c>
      <c r="D1489" s="179">
        <v>0</v>
      </c>
      <c r="E1489" s="179">
        <v>196.88182794014861</v>
      </c>
      <c r="F1489" s="180"/>
      <c r="G1489" s="166">
        <f t="shared" si="290"/>
        <v>0</v>
      </c>
      <c r="H1489" s="166">
        <f t="shared" si="291"/>
        <v>1</v>
      </c>
      <c r="I1489" s="166">
        <f t="shared" si="292"/>
        <v>0</v>
      </c>
      <c r="J1489" s="166">
        <f t="shared" si="289"/>
        <v>1</v>
      </c>
      <c r="L1489" s="189">
        <f t="shared" si="293"/>
        <v>0</v>
      </c>
      <c r="M1489" s="191">
        <f t="shared" si="294"/>
        <v>0</v>
      </c>
      <c r="N1489" s="191">
        <f t="shared" si="294"/>
        <v>0</v>
      </c>
      <c r="O1489" s="189">
        <f t="shared" si="295"/>
        <v>45397.11</v>
      </c>
      <c r="P1489" s="191">
        <f t="shared" si="296"/>
        <v>0</v>
      </c>
      <c r="Q1489" s="191">
        <f t="shared" si="296"/>
        <v>1.9688182794014861</v>
      </c>
      <c r="R1489" s="189">
        <f t="shared" si="297"/>
        <v>0</v>
      </c>
      <c r="S1489" s="191">
        <f t="shared" si="298"/>
        <v>0</v>
      </c>
      <c r="T1489" s="191">
        <f t="shared" si="298"/>
        <v>0</v>
      </c>
    </row>
    <row r="1490" spans="1:20" ht="12" customHeight="1" x14ac:dyDescent="0.25">
      <c r="A1490" s="170" t="s">
        <v>2085</v>
      </c>
      <c r="B1490" s="177">
        <v>518441</v>
      </c>
      <c r="C1490" s="178">
        <v>36680.21</v>
      </c>
      <c r="D1490" s="179">
        <v>0</v>
      </c>
      <c r="E1490" s="179">
        <v>0</v>
      </c>
      <c r="F1490" s="180"/>
      <c r="G1490" s="166">
        <f t="shared" si="290"/>
        <v>0</v>
      </c>
      <c r="H1490" s="166">
        <f t="shared" si="291"/>
        <v>0</v>
      </c>
      <c r="I1490" s="166">
        <f t="shared" si="292"/>
        <v>0</v>
      </c>
      <c r="J1490" s="166">
        <f t="shared" si="289"/>
        <v>0</v>
      </c>
      <c r="L1490" s="189">
        <f t="shared" si="293"/>
        <v>0</v>
      </c>
      <c r="M1490" s="191">
        <f t="shared" si="294"/>
        <v>0</v>
      </c>
      <c r="N1490" s="191">
        <f t="shared" si="294"/>
        <v>0</v>
      </c>
      <c r="O1490" s="189">
        <f t="shared" si="295"/>
        <v>0</v>
      </c>
      <c r="P1490" s="191">
        <f t="shared" si="296"/>
        <v>0</v>
      </c>
      <c r="Q1490" s="191">
        <f t="shared" si="296"/>
        <v>0</v>
      </c>
      <c r="R1490" s="189">
        <f t="shared" si="297"/>
        <v>0</v>
      </c>
      <c r="S1490" s="191">
        <f t="shared" si="298"/>
        <v>0</v>
      </c>
      <c r="T1490" s="191">
        <f t="shared" si="298"/>
        <v>0</v>
      </c>
    </row>
    <row r="1491" spans="1:20" ht="12" customHeight="1" x14ac:dyDescent="0.25">
      <c r="A1491" s="170" t="s">
        <v>2086</v>
      </c>
      <c r="B1491" s="177">
        <v>518450</v>
      </c>
      <c r="C1491" s="178">
        <v>106463.36</v>
      </c>
      <c r="D1491" s="179">
        <v>0</v>
      </c>
      <c r="E1491" s="179">
        <v>255.10187730313982</v>
      </c>
      <c r="F1491" s="180"/>
      <c r="G1491" s="166">
        <f t="shared" si="290"/>
        <v>0</v>
      </c>
      <c r="H1491" s="166">
        <f t="shared" si="291"/>
        <v>1</v>
      </c>
      <c r="I1491" s="166">
        <f t="shared" si="292"/>
        <v>0</v>
      </c>
      <c r="J1491" s="166">
        <f t="shared" si="289"/>
        <v>1</v>
      </c>
      <c r="L1491" s="189">
        <f t="shared" si="293"/>
        <v>0</v>
      </c>
      <c r="M1491" s="191">
        <f t="shared" si="294"/>
        <v>0</v>
      </c>
      <c r="N1491" s="191">
        <f t="shared" si="294"/>
        <v>0</v>
      </c>
      <c r="O1491" s="189">
        <f t="shared" si="295"/>
        <v>106463.36</v>
      </c>
      <c r="P1491" s="191">
        <f t="shared" si="296"/>
        <v>0</v>
      </c>
      <c r="Q1491" s="191">
        <f t="shared" si="296"/>
        <v>2.551018773031398</v>
      </c>
      <c r="R1491" s="189">
        <f t="shared" si="297"/>
        <v>0</v>
      </c>
      <c r="S1491" s="191">
        <f t="shared" si="298"/>
        <v>0</v>
      </c>
      <c r="T1491" s="191">
        <f t="shared" si="298"/>
        <v>0</v>
      </c>
    </row>
    <row r="1492" spans="1:20" ht="12" customHeight="1" x14ac:dyDescent="0.25">
      <c r="A1492" s="170" t="s">
        <v>2087</v>
      </c>
      <c r="B1492" s="177">
        <v>518468</v>
      </c>
      <c r="C1492" s="178">
        <v>3801503.99</v>
      </c>
      <c r="D1492" s="179">
        <v>8.7378835027870103</v>
      </c>
      <c r="E1492" s="179">
        <v>0.8707188020076233</v>
      </c>
      <c r="F1492" s="180"/>
      <c r="G1492" s="166">
        <f t="shared" si="290"/>
        <v>0</v>
      </c>
      <c r="H1492" s="166">
        <f t="shared" si="291"/>
        <v>0</v>
      </c>
      <c r="I1492" s="166">
        <f t="shared" si="292"/>
        <v>0</v>
      </c>
      <c r="J1492" s="166">
        <f t="shared" si="289"/>
        <v>0</v>
      </c>
      <c r="L1492" s="189">
        <f t="shared" si="293"/>
        <v>0</v>
      </c>
      <c r="M1492" s="191">
        <f t="shared" si="294"/>
        <v>0</v>
      </c>
      <c r="N1492" s="191">
        <f t="shared" si="294"/>
        <v>0</v>
      </c>
      <c r="O1492" s="189">
        <f t="shared" si="295"/>
        <v>0</v>
      </c>
      <c r="P1492" s="191">
        <f t="shared" si="296"/>
        <v>0</v>
      </c>
      <c r="Q1492" s="191">
        <f t="shared" si="296"/>
        <v>0</v>
      </c>
      <c r="R1492" s="189">
        <f t="shared" si="297"/>
        <v>0</v>
      </c>
      <c r="S1492" s="191">
        <f t="shared" si="298"/>
        <v>0</v>
      </c>
      <c r="T1492" s="191">
        <f t="shared" si="298"/>
        <v>0</v>
      </c>
    </row>
    <row r="1493" spans="1:20" ht="12" customHeight="1" x14ac:dyDescent="0.25">
      <c r="A1493" s="170" t="s">
        <v>2088</v>
      </c>
      <c r="B1493" s="177">
        <v>518476</v>
      </c>
      <c r="C1493" s="178">
        <v>61907.51</v>
      </c>
      <c r="D1493" s="179">
        <v>0</v>
      </c>
      <c r="E1493" s="179">
        <v>0</v>
      </c>
      <c r="F1493" s="180"/>
      <c r="G1493" s="166">
        <f t="shared" si="290"/>
        <v>0</v>
      </c>
      <c r="H1493" s="166">
        <f t="shared" si="291"/>
        <v>0</v>
      </c>
      <c r="I1493" s="166">
        <f t="shared" si="292"/>
        <v>0</v>
      </c>
      <c r="J1493" s="166">
        <f t="shared" si="289"/>
        <v>0</v>
      </c>
      <c r="L1493" s="189">
        <f t="shared" si="293"/>
        <v>0</v>
      </c>
      <c r="M1493" s="191">
        <f t="shared" si="294"/>
        <v>0</v>
      </c>
      <c r="N1493" s="191">
        <f t="shared" si="294"/>
        <v>0</v>
      </c>
      <c r="O1493" s="189">
        <f t="shared" si="295"/>
        <v>0</v>
      </c>
      <c r="P1493" s="191">
        <f t="shared" si="296"/>
        <v>0</v>
      </c>
      <c r="Q1493" s="191">
        <f t="shared" si="296"/>
        <v>0</v>
      </c>
      <c r="R1493" s="189">
        <f t="shared" si="297"/>
        <v>0</v>
      </c>
      <c r="S1493" s="191">
        <f t="shared" si="298"/>
        <v>0</v>
      </c>
      <c r="T1493" s="191">
        <f t="shared" si="298"/>
        <v>0</v>
      </c>
    </row>
    <row r="1494" spans="1:20" ht="12" customHeight="1" x14ac:dyDescent="0.25">
      <c r="A1494" s="170" t="s">
        <v>2089</v>
      </c>
      <c r="B1494" s="177">
        <v>518484</v>
      </c>
      <c r="C1494" s="178">
        <v>59620.13</v>
      </c>
      <c r="D1494" s="179">
        <v>0</v>
      </c>
      <c r="E1494" s="179">
        <v>0</v>
      </c>
      <c r="F1494" s="180"/>
      <c r="G1494" s="166">
        <f t="shared" si="290"/>
        <v>0</v>
      </c>
      <c r="H1494" s="166">
        <f t="shared" si="291"/>
        <v>0</v>
      </c>
      <c r="I1494" s="166">
        <f t="shared" si="292"/>
        <v>0</v>
      </c>
      <c r="J1494" s="166">
        <f t="shared" si="289"/>
        <v>0</v>
      </c>
      <c r="L1494" s="189">
        <f t="shared" si="293"/>
        <v>0</v>
      </c>
      <c r="M1494" s="191">
        <f t="shared" si="294"/>
        <v>0</v>
      </c>
      <c r="N1494" s="191">
        <f t="shared" si="294"/>
        <v>0</v>
      </c>
      <c r="O1494" s="189">
        <f t="shared" si="295"/>
        <v>0</v>
      </c>
      <c r="P1494" s="191">
        <f t="shared" si="296"/>
        <v>0</v>
      </c>
      <c r="Q1494" s="191">
        <f t="shared" si="296"/>
        <v>0</v>
      </c>
      <c r="R1494" s="189">
        <f t="shared" si="297"/>
        <v>0</v>
      </c>
      <c r="S1494" s="191">
        <f t="shared" si="298"/>
        <v>0</v>
      </c>
      <c r="T1494" s="191">
        <f t="shared" si="298"/>
        <v>0</v>
      </c>
    </row>
    <row r="1495" spans="1:20" ht="12" customHeight="1" x14ac:dyDescent="0.25">
      <c r="A1495" s="170" t="s">
        <v>2090</v>
      </c>
      <c r="B1495" s="177">
        <v>518492</v>
      </c>
      <c r="C1495" s="178">
        <v>164680.60999999999</v>
      </c>
      <c r="D1495" s="179">
        <v>0</v>
      </c>
      <c r="E1495" s="179">
        <v>0.20859772137108309</v>
      </c>
      <c r="F1495" s="180"/>
      <c r="G1495" s="166">
        <f t="shared" si="290"/>
        <v>0</v>
      </c>
      <c r="H1495" s="166">
        <f t="shared" si="291"/>
        <v>0</v>
      </c>
      <c r="I1495" s="166">
        <f t="shared" si="292"/>
        <v>0</v>
      </c>
      <c r="J1495" s="166">
        <f t="shared" si="289"/>
        <v>0</v>
      </c>
      <c r="L1495" s="189">
        <f t="shared" si="293"/>
        <v>0</v>
      </c>
      <c r="M1495" s="191">
        <f t="shared" si="294"/>
        <v>0</v>
      </c>
      <c r="N1495" s="191">
        <f t="shared" si="294"/>
        <v>0</v>
      </c>
      <c r="O1495" s="189">
        <f t="shared" si="295"/>
        <v>0</v>
      </c>
      <c r="P1495" s="191">
        <f t="shared" si="296"/>
        <v>0</v>
      </c>
      <c r="Q1495" s="191">
        <f t="shared" si="296"/>
        <v>0</v>
      </c>
      <c r="R1495" s="189">
        <f t="shared" si="297"/>
        <v>0</v>
      </c>
      <c r="S1495" s="191">
        <f t="shared" si="298"/>
        <v>0</v>
      </c>
      <c r="T1495" s="191">
        <f t="shared" si="298"/>
        <v>0</v>
      </c>
    </row>
    <row r="1496" spans="1:20" ht="12" customHeight="1" x14ac:dyDescent="0.25">
      <c r="A1496" s="170" t="s">
        <v>2091</v>
      </c>
      <c r="B1496" s="177">
        <v>518506</v>
      </c>
      <c r="C1496" s="178">
        <v>553432.85</v>
      </c>
      <c r="D1496" s="179">
        <v>0</v>
      </c>
      <c r="E1496" s="179">
        <v>0</v>
      </c>
      <c r="F1496" s="180"/>
      <c r="G1496" s="166">
        <f t="shared" si="290"/>
        <v>0</v>
      </c>
      <c r="H1496" s="166">
        <f t="shared" si="291"/>
        <v>0</v>
      </c>
      <c r="I1496" s="166">
        <f t="shared" si="292"/>
        <v>0</v>
      </c>
      <c r="J1496" s="166">
        <f t="shared" si="289"/>
        <v>0</v>
      </c>
      <c r="L1496" s="189">
        <f t="shared" si="293"/>
        <v>0</v>
      </c>
      <c r="M1496" s="191">
        <f t="shared" si="294"/>
        <v>0</v>
      </c>
      <c r="N1496" s="191">
        <f t="shared" si="294"/>
        <v>0</v>
      </c>
      <c r="O1496" s="189">
        <f t="shared" si="295"/>
        <v>0</v>
      </c>
      <c r="P1496" s="191">
        <f t="shared" si="296"/>
        <v>0</v>
      </c>
      <c r="Q1496" s="191">
        <f t="shared" si="296"/>
        <v>0</v>
      </c>
      <c r="R1496" s="189">
        <f t="shared" si="297"/>
        <v>0</v>
      </c>
      <c r="S1496" s="191">
        <f t="shared" si="298"/>
        <v>0</v>
      </c>
      <c r="T1496" s="191">
        <f t="shared" si="298"/>
        <v>0</v>
      </c>
    </row>
    <row r="1497" spans="1:20" ht="12" customHeight="1" x14ac:dyDescent="0.25">
      <c r="A1497" s="170" t="s">
        <v>2092</v>
      </c>
      <c r="B1497" s="177">
        <v>518514</v>
      </c>
      <c r="C1497" s="178">
        <v>46556.92</v>
      </c>
      <c r="D1497" s="179">
        <v>0</v>
      </c>
      <c r="E1497" s="179">
        <v>0</v>
      </c>
      <c r="F1497" s="180"/>
      <c r="G1497" s="166">
        <f t="shared" si="290"/>
        <v>0</v>
      </c>
      <c r="H1497" s="166">
        <f t="shared" si="291"/>
        <v>0</v>
      </c>
      <c r="I1497" s="166">
        <f t="shared" si="292"/>
        <v>0</v>
      </c>
      <c r="J1497" s="166">
        <f t="shared" si="289"/>
        <v>0</v>
      </c>
      <c r="L1497" s="189">
        <f t="shared" si="293"/>
        <v>0</v>
      </c>
      <c r="M1497" s="191">
        <f t="shared" si="294"/>
        <v>0</v>
      </c>
      <c r="N1497" s="191">
        <f t="shared" si="294"/>
        <v>0</v>
      </c>
      <c r="O1497" s="189">
        <f t="shared" si="295"/>
        <v>0</v>
      </c>
      <c r="P1497" s="191">
        <f t="shared" si="296"/>
        <v>0</v>
      </c>
      <c r="Q1497" s="191">
        <f t="shared" si="296"/>
        <v>0</v>
      </c>
      <c r="R1497" s="189">
        <f t="shared" si="297"/>
        <v>0</v>
      </c>
      <c r="S1497" s="191">
        <f t="shared" si="298"/>
        <v>0</v>
      </c>
      <c r="T1497" s="191">
        <f t="shared" si="298"/>
        <v>0</v>
      </c>
    </row>
    <row r="1498" spans="1:20" ht="12" customHeight="1" x14ac:dyDescent="0.25">
      <c r="A1498" s="170" t="s">
        <v>2093</v>
      </c>
      <c r="B1498" s="177">
        <v>518522</v>
      </c>
      <c r="C1498" s="178">
        <v>248970.2</v>
      </c>
      <c r="D1498" s="179">
        <v>50.801662206962916</v>
      </c>
      <c r="E1498" s="179">
        <v>6.7679344756922708</v>
      </c>
      <c r="F1498" s="180"/>
      <c r="G1498" s="166">
        <f t="shared" si="290"/>
        <v>0</v>
      </c>
      <c r="H1498" s="166">
        <f t="shared" si="291"/>
        <v>0</v>
      </c>
      <c r="I1498" s="166">
        <f t="shared" si="292"/>
        <v>0</v>
      </c>
      <c r="J1498" s="166">
        <f t="shared" si="289"/>
        <v>0</v>
      </c>
      <c r="L1498" s="189">
        <f t="shared" si="293"/>
        <v>0</v>
      </c>
      <c r="M1498" s="191">
        <f t="shared" si="294"/>
        <v>0</v>
      </c>
      <c r="N1498" s="191">
        <f t="shared" si="294"/>
        <v>0</v>
      </c>
      <c r="O1498" s="189">
        <f t="shared" si="295"/>
        <v>0</v>
      </c>
      <c r="P1498" s="191">
        <f t="shared" si="296"/>
        <v>0</v>
      </c>
      <c r="Q1498" s="191">
        <f t="shared" si="296"/>
        <v>0</v>
      </c>
      <c r="R1498" s="189">
        <f t="shared" si="297"/>
        <v>0</v>
      </c>
      <c r="S1498" s="191">
        <f t="shared" si="298"/>
        <v>0</v>
      </c>
      <c r="T1498" s="191">
        <f t="shared" si="298"/>
        <v>0</v>
      </c>
    </row>
    <row r="1499" spans="1:20" ht="12" customHeight="1" x14ac:dyDescent="0.25">
      <c r="A1499" s="170" t="s">
        <v>2094</v>
      </c>
      <c r="B1499" s="177">
        <v>518531</v>
      </c>
      <c r="C1499" s="178">
        <v>58066.47</v>
      </c>
      <c r="D1499" s="179">
        <v>0</v>
      </c>
      <c r="E1499" s="179">
        <v>324.20804984356721</v>
      </c>
      <c r="F1499" s="180"/>
      <c r="G1499" s="166">
        <f t="shared" si="290"/>
        <v>0</v>
      </c>
      <c r="H1499" s="166">
        <f t="shared" si="291"/>
        <v>1</v>
      </c>
      <c r="I1499" s="166">
        <f t="shared" si="292"/>
        <v>0</v>
      </c>
      <c r="J1499" s="166">
        <f t="shared" si="289"/>
        <v>1</v>
      </c>
      <c r="L1499" s="189">
        <f t="shared" si="293"/>
        <v>0</v>
      </c>
      <c r="M1499" s="191">
        <f t="shared" si="294"/>
        <v>0</v>
      </c>
      <c r="N1499" s="191">
        <f t="shared" si="294"/>
        <v>0</v>
      </c>
      <c r="O1499" s="189">
        <f t="shared" si="295"/>
        <v>58066.47</v>
      </c>
      <c r="P1499" s="191">
        <f t="shared" si="296"/>
        <v>0</v>
      </c>
      <c r="Q1499" s="191">
        <f t="shared" si="296"/>
        <v>3.2420804984356719</v>
      </c>
      <c r="R1499" s="189">
        <f t="shared" si="297"/>
        <v>0</v>
      </c>
      <c r="S1499" s="191">
        <f t="shared" si="298"/>
        <v>0</v>
      </c>
      <c r="T1499" s="191">
        <f t="shared" si="298"/>
        <v>0</v>
      </c>
    </row>
    <row r="1500" spans="1:20" ht="12" customHeight="1" x14ac:dyDescent="0.25">
      <c r="A1500" s="170" t="s">
        <v>2095</v>
      </c>
      <c r="B1500" s="177">
        <v>518549</v>
      </c>
      <c r="C1500" s="178">
        <v>1059175.07</v>
      </c>
      <c r="D1500" s="179">
        <v>0</v>
      </c>
      <c r="E1500" s="179">
        <v>3.496955418333251</v>
      </c>
      <c r="F1500" s="180"/>
      <c r="G1500" s="166">
        <f t="shared" si="290"/>
        <v>0</v>
      </c>
      <c r="H1500" s="166">
        <f t="shared" si="291"/>
        <v>0</v>
      </c>
      <c r="I1500" s="166">
        <f t="shared" si="292"/>
        <v>0</v>
      </c>
      <c r="J1500" s="166">
        <f t="shared" si="289"/>
        <v>0</v>
      </c>
      <c r="L1500" s="189">
        <f t="shared" si="293"/>
        <v>0</v>
      </c>
      <c r="M1500" s="191">
        <f t="shared" si="294"/>
        <v>0</v>
      </c>
      <c r="N1500" s="191">
        <f t="shared" si="294"/>
        <v>0</v>
      </c>
      <c r="O1500" s="189">
        <f t="shared" si="295"/>
        <v>0</v>
      </c>
      <c r="P1500" s="191">
        <f t="shared" si="296"/>
        <v>0</v>
      </c>
      <c r="Q1500" s="191">
        <f t="shared" si="296"/>
        <v>0</v>
      </c>
      <c r="R1500" s="189">
        <f t="shared" si="297"/>
        <v>0</v>
      </c>
      <c r="S1500" s="191">
        <f t="shared" si="298"/>
        <v>0</v>
      </c>
      <c r="T1500" s="191">
        <f t="shared" si="298"/>
        <v>0</v>
      </c>
    </row>
    <row r="1501" spans="1:20" ht="12" customHeight="1" x14ac:dyDescent="0.25">
      <c r="A1501" s="170" t="s">
        <v>2096</v>
      </c>
      <c r="B1501" s="177">
        <v>518557</v>
      </c>
      <c r="C1501" s="178">
        <v>5021652.2699999996</v>
      </c>
      <c r="D1501" s="179">
        <v>6.8079893154370064</v>
      </c>
      <c r="E1501" s="179">
        <v>4.6982108141868615</v>
      </c>
      <c r="F1501" s="180"/>
      <c r="G1501" s="166">
        <f t="shared" si="290"/>
        <v>0</v>
      </c>
      <c r="H1501" s="166">
        <f t="shared" si="291"/>
        <v>0</v>
      </c>
      <c r="I1501" s="166">
        <f t="shared" si="292"/>
        <v>0</v>
      </c>
      <c r="J1501" s="166">
        <f t="shared" si="289"/>
        <v>0</v>
      </c>
      <c r="L1501" s="189">
        <f t="shared" si="293"/>
        <v>0</v>
      </c>
      <c r="M1501" s="191">
        <f t="shared" si="294"/>
        <v>0</v>
      </c>
      <c r="N1501" s="191">
        <f t="shared" si="294"/>
        <v>0</v>
      </c>
      <c r="O1501" s="189">
        <f t="shared" si="295"/>
        <v>0</v>
      </c>
      <c r="P1501" s="191">
        <f t="shared" si="296"/>
        <v>0</v>
      </c>
      <c r="Q1501" s="191">
        <f t="shared" si="296"/>
        <v>0</v>
      </c>
      <c r="R1501" s="189">
        <f t="shared" si="297"/>
        <v>0</v>
      </c>
      <c r="S1501" s="191">
        <f t="shared" si="298"/>
        <v>0</v>
      </c>
      <c r="T1501" s="191">
        <f t="shared" si="298"/>
        <v>0</v>
      </c>
    </row>
    <row r="1502" spans="1:20" ht="12" customHeight="1" x14ac:dyDescent="0.25">
      <c r="A1502" s="170" t="s">
        <v>2097</v>
      </c>
      <c r="B1502" s="177">
        <v>518565</v>
      </c>
      <c r="C1502" s="178">
        <v>32047.06</v>
      </c>
      <c r="D1502" s="179">
        <v>192.01209096871915</v>
      </c>
      <c r="E1502" s="179">
        <v>16.214779140426611</v>
      </c>
      <c r="F1502" s="180"/>
      <c r="G1502" s="166">
        <f t="shared" si="290"/>
        <v>1</v>
      </c>
      <c r="H1502" s="166">
        <f t="shared" si="291"/>
        <v>0</v>
      </c>
      <c r="I1502" s="166">
        <f t="shared" si="292"/>
        <v>0</v>
      </c>
      <c r="J1502" s="166">
        <f t="shared" si="289"/>
        <v>1</v>
      </c>
      <c r="L1502" s="189">
        <f t="shared" si="293"/>
        <v>32047.06</v>
      </c>
      <c r="M1502" s="191">
        <f t="shared" si="294"/>
        <v>1.9201209096871914</v>
      </c>
      <c r="N1502" s="191">
        <f t="shared" si="294"/>
        <v>0.16214779140426611</v>
      </c>
      <c r="O1502" s="189">
        <f t="shared" si="295"/>
        <v>0</v>
      </c>
      <c r="P1502" s="191">
        <f t="shared" si="296"/>
        <v>0</v>
      </c>
      <c r="Q1502" s="191">
        <f t="shared" si="296"/>
        <v>0</v>
      </c>
      <c r="R1502" s="189">
        <f t="shared" si="297"/>
        <v>0</v>
      </c>
      <c r="S1502" s="191">
        <f t="shared" si="298"/>
        <v>0</v>
      </c>
      <c r="T1502" s="191">
        <f t="shared" si="298"/>
        <v>0</v>
      </c>
    </row>
    <row r="1503" spans="1:20" ht="12" customHeight="1" x14ac:dyDescent="0.25">
      <c r="A1503" s="170" t="s">
        <v>2098</v>
      </c>
      <c r="B1503" s="177">
        <v>518573</v>
      </c>
      <c r="C1503" s="178">
        <v>126396.8</v>
      </c>
      <c r="D1503" s="179">
        <v>0</v>
      </c>
      <c r="E1503" s="179">
        <v>16.764838983265403</v>
      </c>
      <c r="F1503" s="180"/>
      <c r="G1503" s="166">
        <f t="shared" si="290"/>
        <v>0</v>
      </c>
      <c r="H1503" s="166">
        <f t="shared" si="291"/>
        <v>0</v>
      </c>
      <c r="I1503" s="166">
        <f t="shared" si="292"/>
        <v>0</v>
      </c>
      <c r="J1503" s="166">
        <f t="shared" si="289"/>
        <v>0</v>
      </c>
      <c r="L1503" s="189">
        <f t="shared" si="293"/>
        <v>0</v>
      </c>
      <c r="M1503" s="191">
        <f t="shared" si="294"/>
        <v>0</v>
      </c>
      <c r="N1503" s="191">
        <f t="shared" si="294"/>
        <v>0</v>
      </c>
      <c r="O1503" s="189">
        <f t="shared" si="295"/>
        <v>0</v>
      </c>
      <c r="P1503" s="191">
        <f t="shared" si="296"/>
        <v>0</v>
      </c>
      <c r="Q1503" s="191">
        <f t="shared" si="296"/>
        <v>0</v>
      </c>
      <c r="R1503" s="189">
        <f t="shared" si="297"/>
        <v>0</v>
      </c>
      <c r="S1503" s="191">
        <f t="shared" si="298"/>
        <v>0</v>
      </c>
      <c r="T1503" s="191">
        <f t="shared" si="298"/>
        <v>0</v>
      </c>
    </row>
    <row r="1504" spans="1:20" ht="12" customHeight="1" x14ac:dyDescent="0.25">
      <c r="A1504" s="170" t="s">
        <v>2099</v>
      </c>
      <c r="B1504" s="177">
        <v>518581</v>
      </c>
      <c r="C1504" s="178" t="s">
        <v>280</v>
      </c>
      <c r="D1504" s="179" t="s">
        <v>280</v>
      </c>
      <c r="E1504" s="179" t="s">
        <v>280</v>
      </c>
      <c r="F1504" s="180"/>
      <c r="G1504" s="166">
        <f t="shared" si="290"/>
        <v>0</v>
      </c>
      <c r="H1504" s="166">
        <f t="shared" si="291"/>
        <v>0</v>
      </c>
      <c r="I1504" s="166">
        <f t="shared" si="292"/>
        <v>0</v>
      </c>
      <c r="J1504" s="166">
        <f t="shared" si="289"/>
        <v>0</v>
      </c>
      <c r="L1504" s="189">
        <f t="shared" si="293"/>
        <v>0</v>
      </c>
      <c r="M1504" s="191">
        <f t="shared" si="294"/>
        <v>0</v>
      </c>
      <c r="N1504" s="191">
        <f t="shared" si="294"/>
        <v>0</v>
      </c>
      <c r="O1504" s="189">
        <f t="shared" si="295"/>
        <v>0</v>
      </c>
      <c r="P1504" s="191">
        <f t="shared" si="296"/>
        <v>0</v>
      </c>
      <c r="Q1504" s="191">
        <f t="shared" si="296"/>
        <v>0</v>
      </c>
      <c r="R1504" s="189">
        <f t="shared" si="297"/>
        <v>0</v>
      </c>
      <c r="S1504" s="191">
        <f t="shared" si="298"/>
        <v>0</v>
      </c>
      <c r="T1504" s="191">
        <f t="shared" si="298"/>
        <v>0</v>
      </c>
    </row>
    <row r="1505" spans="1:20" ht="12" customHeight="1" x14ac:dyDescent="0.25">
      <c r="A1505" s="170" t="s">
        <v>2100</v>
      </c>
      <c r="B1505" s="177">
        <v>518590</v>
      </c>
      <c r="C1505" s="178">
        <v>2370719.83</v>
      </c>
      <c r="D1505" s="179">
        <v>21.775074113249389</v>
      </c>
      <c r="E1505" s="179">
        <v>3.9728039057234357</v>
      </c>
      <c r="F1505" s="180"/>
      <c r="G1505" s="166">
        <f t="shared" si="290"/>
        <v>0</v>
      </c>
      <c r="H1505" s="166">
        <f t="shared" si="291"/>
        <v>0</v>
      </c>
      <c r="I1505" s="166">
        <f t="shared" si="292"/>
        <v>0</v>
      </c>
      <c r="J1505" s="166">
        <f t="shared" si="289"/>
        <v>0</v>
      </c>
      <c r="L1505" s="189">
        <f t="shared" si="293"/>
        <v>0</v>
      </c>
      <c r="M1505" s="191">
        <f t="shared" si="294"/>
        <v>0</v>
      </c>
      <c r="N1505" s="191">
        <f t="shared" si="294"/>
        <v>0</v>
      </c>
      <c r="O1505" s="189">
        <f t="shared" si="295"/>
        <v>0</v>
      </c>
      <c r="P1505" s="191">
        <f t="shared" si="296"/>
        <v>0</v>
      </c>
      <c r="Q1505" s="191">
        <f t="shared" si="296"/>
        <v>0</v>
      </c>
      <c r="R1505" s="189">
        <f t="shared" si="297"/>
        <v>0</v>
      </c>
      <c r="S1505" s="191">
        <f t="shared" si="298"/>
        <v>0</v>
      </c>
      <c r="T1505" s="191">
        <f t="shared" si="298"/>
        <v>0</v>
      </c>
    </row>
    <row r="1506" spans="1:20" ht="12" customHeight="1" x14ac:dyDescent="0.25">
      <c r="A1506" s="170" t="s">
        <v>2101</v>
      </c>
      <c r="B1506" s="177">
        <v>518603</v>
      </c>
      <c r="C1506" s="178">
        <v>49038.12</v>
      </c>
      <c r="D1506" s="179">
        <v>0</v>
      </c>
      <c r="E1506" s="179">
        <v>0</v>
      </c>
      <c r="F1506" s="180"/>
      <c r="G1506" s="166">
        <f t="shared" si="290"/>
        <v>0</v>
      </c>
      <c r="H1506" s="166">
        <f t="shared" si="291"/>
        <v>0</v>
      </c>
      <c r="I1506" s="166">
        <f t="shared" si="292"/>
        <v>0</v>
      </c>
      <c r="J1506" s="166">
        <f t="shared" si="289"/>
        <v>0</v>
      </c>
      <c r="L1506" s="189">
        <f t="shared" si="293"/>
        <v>0</v>
      </c>
      <c r="M1506" s="191">
        <f t="shared" si="294"/>
        <v>0</v>
      </c>
      <c r="N1506" s="191">
        <f t="shared" si="294"/>
        <v>0</v>
      </c>
      <c r="O1506" s="189">
        <f t="shared" si="295"/>
        <v>0</v>
      </c>
      <c r="P1506" s="191">
        <f t="shared" si="296"/>
        <v>0</v>
      </c>
      <c r="Q1506" s="191">
        <f t="shared" si="296"/>
        <v>0</v>
      </c>
      <c r="R1506" s="189">
        <f t="shared" si="297"/>
        <v>0</v>
      </c>
      <c r="S1506" s="191">
        <f t="shared" si="298"/>
        <v>0</v>
      </c>
      <c r="T1506" s="191">
        <f t="shared" si="298"/>
        <v>0</v>
      </c>
    </row>
    <row r="1507" spans="1:20" ht="12" customHeight="1" x14ac:dyDescent="0.25">
      <c r="A1507" s="170" t="s">
        <v>2102</v>
      </c>
      <c r="B1507" s="177">
        <v>518611</v>
      </c>
      <c r="C1507" s="178">
        <v>372755.17</v>
      </c>
      <c r="D1507" s="179">
        <v>0</v>
      </c>
      <c r="E1507" s="179">
        <v>0</v>
      </c>
      <c r="F1507" s="180"/>
      <c r="G1507" s="166">
        <f t="shared" si="290"/>
        <v>0</v>
      </c>
      <c r="H1507" s="166">
        <f t="shared" si="291"/>
        <v>0</v>
      </c>
      <c r="I1507" s="166">
        <f t="shared" si="292"/>
        <v>0</v>
      </c>
      <c r="J1507" s="166">
        <f t="shared" si="289"/>
        <v>0</v>
      </c>
      <c r="L1507" s="189">
        <f t="shared" si="293"/>
        <v>0</v>
      </c>
      <c r="M1507" s="191">
        <f t="shared" si="294"/>
        <v>0</v>
      </c>
      <c r="N1507" s="191">
        <f t="shared" si="294"/>
        <v>0</v>
      </c>
      <c r="O1507" s="189">
        <f t="shared" si="295"/>
        <v>0</v>
      </c>
      <c r="P1507" s="191">
        <f t="shared" si="296"/>
        <v>0</v>
      </c>
      <c r="Q1507" s="191">
        <f t="shared" si="296"/>
        <v>0</v>
      </c>
      <c r="R1507" s="189">
        <f t="shared" si="297"/>
        <v>0</v>
      </c>
      <c r="S1507" s="191">
        <f t="shared" si="298"/>
        <v>0</v>
      </c>
      <c r="T1507" s="191">
        <f t="shared" si="298"/>
        <v>0</v>
      </c>
    </row>
    <row r="1508" spans="1:20" ht="12" customHeight="1" x14ac:dyDescent="0.25">
      <c r="A1508" s="170" t="s">
        <v>2103</v>
      </c>
      <c r="B1508" s="177">
        <v>518620</v>
      </c>
      <c r="C1508" s="178">
        <v>185295.46</v>
      </c>
      <c r="D1508" s="179">
        <v>250.33648962581171</v>
      </c>
      <c r="E1508" s="179">
        <v>6.6550308356178824</v>
      </c>
      <c r="F1508" s="180"/>
      <c r="G1508" s="166">
        <f t="shared" si="290"/>
        <v>1</v>
      </c>
      <c r="H1508" s="166">
        <f t="shared" si="291"/>
        <v>0</v>
      </c>
      <c r="I1508" s="166">
        <f t="shared" si="292"/>
        <v>0</v>
      </c>
      <c r="J1508" s="166">
        <f t="shared" si="289"/>
        <v>1</v>
      </c>
      <c r="L1508" s="189">
        <f t="shared" si="293"/>
        <v>185295.46</v>
      </c>
      <c r="M1508" s="191">
        <f t="shared" si="294"/>
        <v>2.503364896258117</v>
      </c>
      <c r="N1508" s="191">
        <f t="shared" si="294"/>
        <v>6.6550308356178825E-2</v>
      </c>
      <c r="O1508" s="189">
        <f t="shared" si="295"/>
        <v>0</v>
      </c>
      <c r="P1508" s="191">
        <f t="shared" si="296"/>
        <v>0</v>
      </c>
      <c r="Q1508" s="191">
        <f t="shared" si="296"/>
        <v>0</v>
      </c>
      <c r="R1508" s="189">
        <f t="shared" si="297"/>
        <v>0</v>
      </c>
      <c r="S1508" s="191">
        <f t="shared" si="298"/>
        <v>0</v>
      </c>
      <c r="T1508" s="191">
        <f t="shared" si="298"/>
        <v>0</v>
      </c>
    </row>
    <row r="1509" spans="1:20" ht="12" customHeight="1" x14ac:dyDescent="0.25">
      <c r="A1509" s="170" t="s">
        <v>2104</v>
      </c>
      <c r="B1509" s="177">
        <v>518638</v>
      </c>
      <c r="C1509" s="178" t="s">
        <v>280</v>
      </c>
      <c r="D1509" s="179" t="s">
        <v>280</v>
      </c>
      <c r="E1509" s="179" t="s">
        <v>280</v>
      </c>
      <c r="F1509" s="180"/>
      <c r="G1509" s="166">
        <f t="shared" si="290"/>
        <v>0</v>
      </c>
      <c r="H1509" s="166">
        <f t="shared" si="291"/>
        <v>0</v>
      </c>
      <c r="I1509" s="166">
        <f t="shared" si="292"/>
        <v>0</v>
      </c>
      <c r="J1509" s="166">
        <f t="shared" si="289"/>
        <v>0</v>
      </c>
      <c r="L1509" s="189">
        <f t="shared" si="293"/>
        <v>0</v>
      </c>
      <c r="M1509" s="191">
        <f t="shared" si="294"/>
        <v>0</v>
      </c>
      <c r="N1509" s="191">
        <f t="shared" si="294"/>
        <v>0</v>
      </c>
      <c r="O1509" s="189">
        <f t="shared" si="295"/>
        <v>0</v>
      </c>
      <c r="P1509" s="191">
        <f t="shared" si="296"/>
        <v>0</v>
      </c>
      <c r="Q1509" s="191">
        <f t="shared" si="296"/>
        <v>0</v>
      </c>
      <c r="R1509" s="189">
        <f t="shared" si="297"/>
        <v>0</v>
      </c>
      <c r="S1509" s="191">
        <f t="shared" si="298"/>
        <v>0</v>
      </c>
      <c r="T1509" s="191">
        <f t="shared" si="298"/>
        <v>0</v>
      </c>
    </row>
    <row r="1510" spans="1:20" ht="12" customHeight="1" x14ac:dyDescent="0.25">
      <c r="A1510" s="170" t="s">
        <v>2105</v>
      </c>
      <c r="B1510" s="177">
        <v>518646</v>
      </c>
      <c r="C1510" s="178">
        <v>92079.41</v>
      </c>
      <c r="D1510" s="179">
        <v>0</v>
      </c>
      <c r="E1510" s="179">
        <v>194.59725035162583</v>
      </c>
      <c r="F1510" s="180"/>
      <c r="G1510" s="166">
        <f t="shared" si="290"/>
        <v>0</v>
      </c>
      <c r="H1510" s="166">
        <f t="shared" si="291"/>
        <v>1</v>
      </c>
      <c r="I1510" s="166">
        <f t="shared" si="292"/>
        <v>0</v>
      </c>
      <c r="J1510" s="166">
        <f t="shared" si="289"/>
        <v>1</v>
      </c>
      <c r="L1510" s="189">
        <f t="shared" si="293"/>
        <v>0</v>
      </c>
      <c r="M1510" s="191">
        <f t="shared" si="294"/>
        <v>0</v>
      </c>
      <c r="N1510" s="191">
        <f t="shared" si="294"/>
        <v>0</v>
      </c>
      <c r="O1510" s="189">
        <f t="shared" si="295"/>
        <v>92079.41</v>
      </c>
      <c r="P1510" s="191">
        <f t="shared" si="296"/>
        <v>0</v>
      </c>
      <c r="Q1510" s="191">
        <f t="shared" si="296"/>
        <v>1.9459725035162583</v>
      </c>
      <c r="R1510" s="189">
        <f t="shared" si="297"/>
        <v>0</v>
      </c>
      <c r="S1510" s="191">
        <f t="shared" si="298"/>
        <v>0</v>
      </c>
      <c r="T1510" s="191">
        <f t="shared" si="298"/>
        <v>0</v>
      </c>
    </row>
    <row r="1511" spans="1:20" ht="12" customHeight="1" x14ac:dyDescent="0.25">
      <c r="A1511" s="170" t="s">
        <v>2106</v>
      </c>
      <c r="B1511" s="177">
        <v>518654</v>
      </c>
      <c r="C1511" s="178">
        <v>13721.79</v>
      </c>
      <c r="D1511" s="179">
        <v>0</v>
      </c>
      <c r="E1511" s="179">
        <v>0</v>
      </c>
      <c r="F1511" s="180"/>
      <c r="G1511" s="166">
        <f t="shared" si="290"/>
        <v>0</v>
      </c>
      <c r="H1511" s="166">
        <f t="shared" si="291"/>
        <v>0</v>
      </c>
      <c r="I1511" s="166">
        <f t="shared" si="292"/>
        <v>0</v>
      </c>
      <c r="J1511" s="166">
        <f t="shared" si="289"/>
        <v>0</v>
      </c>
      <c r="L1511" s="189">
        <f t="shared" si="293"/>
        <v>0</v>
      </c>
      <c r="M1511" s="191">
        <f t="shared" si="294"/>
        <v>0</v>
      </c>
      <c r="N1511" s="191">
        <f t="shared" si="294"/>
        <v>0</v>
      </c>
      <c r="O1511" s="189">
        <f t="shared" si="295"/>
        <v>0</v>
      </c>
      <c r="P1511" s="191">
        <f t="shared" si="296"/>
        <v>0</v>
      </c>
      <c r="Q1511" s="191">
        <f t="shared" si="296"/>
        <v>0</v>
      </c>
      <c r="R1511" s="189">
        <f t="shared" si="297"/>
        <v>0</v>
      </c>
      <c r="S1511" s="191">
        <f t="shared" si="298"/>
        <v>0</v>
      </c>
      <c r="T1511" s="191">
        <f t="shared" si="298"/>
        <v>0</v>
      </c>
    </row>
    <row r="1512" spans="1:20" ht="12" customHeight="1" x14ac:dyDescent="0.25">
      <c r="A1512" s="170" t="s">
        <v>2107</v>
      </c>
      <c r="B1512" s="177">
        <v>518662</v>
      </c>
      <c r="C1512" s="178">
        <v>1798279.1199999999</v>
      </c>
      <c r="D1512" s="179">
        <v>26.429598426299922</v>
      </c>
      <c r="E1512" s="179">
        <v>3.1021013022716968</v>
      </c>
      <c r="F1512" s="180"/>
      <c r="G1512" s="166">
        <f t="shared" si="290"/>
        <v>0</v>
      </c>
      <c r="H1512" s="166">
        <f t="shared" si="291"/>
        <v>0</v>
      </c>
      <c r="I1512" s="166">
        <f t="shared" si="292"/>
        <v>0</v>
      </c>
      <c r="J1512" s="166">
        <f t="shared" si="289"/>
        <v>0</v>
      </c>
      <c r="L1512" s="189">
        <f t="shared" si="293"/>
        <v>0</v>
      </c>
      <c r="M1512" s="191">
        <f t="shared" si="294"/>
        <v>0</v>
      </c>
      <c r="N1512" s="191">
        <f t="shared" si="294"/>
        <v>0</v>
      </c>
      <c r="O1512" s="189">
        <f t="shared" si="295"/>
        <v>0</v>
      </c>
      <c r="P1512" s="191">
        <f t="shared" si="296"/>
        <v>0</v>
      </c>
      <c r="Q1512" s="191">
        <f t="shared" si="296"/>
        <v>0</v>
      </c>
      <c r="R1512" s="189">
        <f t="shared" si="297"/>
        <v>0</v>
      </c>
      <c r="S1512" s="191">
        <f t="shared" si="298"/>
        <v>0</v>
      </c>
      <c r="T1512" s="191">
        <f t="shared" si="298"/>
        <v>0</v>
      </c>
    </row>
    <row r="1513" spans="1:20" ht="12" customHeight="1" x14ac:dyDescent="0.25">
      <c r="A1513" s="170" t="s">
        <v>2108</v>
      </c>
      <c r="B1513" s="177">
        <v>518671</v>
      </c>
      <c r="C1513" s="178">
        <v>92658.93</v>
      </c>
      <c r="D1513" s="179">
        <v>35.290716178138467</v>
      </c>
      <c r="E1513" s="179">
        <v>6.8385097906915187</v>
      </c>
      <c r="F1513" s="180"/>
      <c r="G1513" s="166">
        <f t="shared" si="290"/>
        <v>0</v>
      </c>
      <c r="H1513" s="166">
        <f t="shared" si="291"/>
        <v>0</v>
      </c>
      <c r="I1513" s="166">
        <f t="shared" si="292"/>
        <v>0</v>
      </c>
      <c r="J1513" s="166">
        <f t="shared" si="289"/>
        <v>0</v>
      </c>
      <c r="L1513" s="189">
        <f t="shared" si="293"/>
        <v>0</v>
      </c>
      <c r="M1513" s="191">
        <f t="shared" si="294"/>
        <v>0</v>
      </c>
      <c r="N1513" s="191">
        <f t="shared" si="294"/>
        <v>0</v>
      </c>
      <c r="O1513" s="189">
        <f t="shared" si="295"/>
        <v>0</v>
      </c>
      <c r="P1513" s="191">
        <f t="shared" si="296"/>
        <v>0</v>
      </c>
      <c r="Q1513" s="191">
        <f t="shared" si="296"/>
        <v>0</v>
      </c>
      <c r="R1513" s="189">
        <f t="shared" si="297"/>
        <v>0</v>
      </c>
      <c r="S1513" s="191">
        <f t="shared" si="298"/>
        <v>0</v>
      </c>
      <c r="T1513" s="191">
        <f t="shared" si="298"/>
        <v>0</v>
      </c>
    </row>
    <row r="1514" spans="1:20" ht="12" customHeight="1" x14ac:dyDescent="0.25">
      <c r="A1514" s="170" t="s">
        <v>2109</v>
      </c>
      <c r="B1514" s="177">
        <v>518689</v>
      </c>
      <c r="C1514" s="178">
        <v>1267990.4900000002</v>
      </c>
      <c r="D1514" s="179">
        <v>0</v>
      </c>
      <c r="E1514" s="179">
        <v>4.5182420887084094</v>
      </c>
      <c r="F1514" s="180"/>
      <c r="G1514" s="166">
        <f t="shared" si="290"/>
        <v>0</v>
      </c>
      <c r="H1514" s="166">
        <f t="shared" si="291"/>
        <v>0</v>
      </c>
      <c r="I1514" s="166">
        <f t="shared" si="292"/>
        <v>0</v>
      </c>
      <c r="J1514" s="166">
        <f t="shared" si="289"/>
        <v>0</v>
      </c>
      <c r="L1514" s="189">
        <f t="shared" si="293"/>
        <v>0</v>
      </c>
      <c r="M1514" s="191">
        <f t="shared" si="294"/>
        <v>0</v>
      </c>
      <c r="N1514" s="191">
        <f t="shared" si="294"/>
        <v>0</v>
      </c>
      <c r="O1514" s="189">
        <f t="shared" si="295"/>
        <v>0</v>
      </c>
      <c r="P1514" s="191">
        <f t="shared" si="296"/>
        <v>0</v>
      </c>
      <c r="Q1514" s="191">
        <f t="shared" si="296"/>
        <v>0</v>
      </c>
      <c r="R1514" s="189">
        <f t="shared" si="297"/>
        <v>0</v>
      </c>
      <c r="S1514" s="191">
        <f t="shared" si="298"/>
        <v>0</v>
      </c>
      <c r="T1514" s="191">
        <f t="shared" si="298"/>
        <v>0</v>
      </c>
    </row>
    <row r="1515" spans="1:20" ht="12" customHeight="1" x14ac:dyDescent="0.25">
      <c r="A1515" s="170" t="s">
        <v>2110</v>
      </c>
      <c r="B1515" s="177">
        <v>518697</v>
      </c>
      <c r="C1515" s="178">
        <v>113917.63</v>
      </c>
      <c r="D1515" s="179">
        <v>0</v>
      </c>
      <c r="E1515" s="179">
        <v>0</v>
      </c>
      <c r="F1515" s="180"/>
      <c r="G1515" s="166">
        <f t="shared" si="290"/>
        <v>0</v>
      </c>
      <c r="H1515" s="166">
        <f t="shared" si="291"/>
        <v>0</v>
      </c>
      <c r="I1515" s="166">
        <f t="shared" si="292"/>
        <v>0</v>
      </c>
      <c r="J1515" s="166">
        <f t="shared" si="289"/>
        <v>0</v>
      </c>
      <c r="L1515" s="189">
        <f t="shared" si="293"/>
        <v>0</v>
      </c>
      <c r="M1515" s="191">
        <f t="shared" si="294"/>
        <v>0</v>
      </c>
      <c r="N1515" s="191">
        <f t="shared" si="294"/>
        <v>0</v>
      </c>
      <c r="O1515" s="189">
        <f t="shared" si="295"/>
        <v>0</v>
      </c>
      <c r="P1515" s="191">
        <f t="shared" si="296"/>
        <v>0</v>
      </c>
      <c r="Q1515" s="191">
        <f t="shared" si="296"/>
        <v>0</v>
      </c>
      <c r="R1515" s="189">
        <f t="shared" si="297"/>
        <v>0</v>
      </c>
      <c r="S1515" s="191">
        <f t="shared" si="298"/>
        <v>0</v>
      </c>
      <c r="T1515" s="191">
        <f t="shared" si="298"/>
        <v>0</v>
      </c>
    </row>
    <row r="1516" spans="1:20" ht="12" customHeight="1" x14ac:dyDescent="0.25">
      <c r="A1516" s="170" t="s">
        <v>2111</v>
      </c>
      <c r="B1516" s="177">
        <v>518701</v>
      </c>
      <c r="C1516" s="178">
        <v>83109.399999999994</v>
      </c>
      <c r="D1516" s="179">
        <v>0</v>
      </c>
      <c r="E1516" s="179">
        <v>223.22260779165774</v>
      </c>
      <c r="F1516" s="180"/>
      <c r="G1516" s="166">
        <f t="shared" si="290"/>
        <v>0</v>
      </c>
      <c r="H1516" s="166">
        <f t="shared" si="291"/>
        <v>1</v>
      </c>
      <c r="I1516" s="166">
        <f t="shared" si="292"/>
        <v>0</v>
      </c>
      <c r="J1516" s="166">
        <f t="shared" si="289"/>
        <v>1</v>
      </c>
      <c r="L1516" s="189">
        <f t="shared" si="293"/>
        <v>0</v>
      </c>
      <c r="M1516" s="191">
        <f t="shared" si="294"/>
        <v>0</v>
      </c>
      <c r="N1516" s="191">
        <f t="shared" si="294"/>
        <v>0</v>
      </c>
      <c r="O1516" s="189">
        <f t="shared" si="295"/>
        <v>83109.399999999994</v>
      </c>
      <c r="P1516" s="191">
        <f t="shared" si="296"/>
        <v>0</v>
      </c>
      <c r="Q1516" s="191">
        <f t="shared" si="296"/>
        <v>2.2322260779165775</v>
      </c>
      <c r="R1516" s="189">
        <f t="shared" si="297"/>
        <v>0</v>
      </c>
      <c r="S1516" s="191">
        <f t="shared" si="298"/>
        <v>0</v>
      </c>
      <c r="T1516" s="191">
        <f t="shared" si="298"/>
        <v>0</v>
      </c>
    </row>
    <row r="1517" spans="1:20" ht="12" customHeight="1" x14ac:dyDescent="0.25">
      <c r="A1517" s="170" t="s">
        <v>2112</v>
      </c>
      <c r="B1517" s="177">
        <v>518719</v>
      </c>
      <c r="C1517" s="178">
        <v>407377.8</v>
      </c>
      <c r="D1517" s="179">
        <v>7.4926738766815477</v>
      </c>
      <c r="E1517" s="179">
        <v>1.5062651916722023</v>
      </c>
      <c r="F1517" s="180"/>
      <c r="G1517" s="166">
        <f t="shared" si="290"/>
        <v>0</v>
      </c>
      <c r="H1517" s="166">
        <f t="shared" si="291"/>
        <v>0</v>
      </c>
      <c r="I1517" s="166">
        <f t="shared" si="292"/>
        <v>0</v>
      </c>
      <c r="J1517" s="166">
        <f t="shared" si="289"/>
        <v>0</v>
      </c>
      <c r="L1517" s="189">
        <f t="shared" si="293"/>
        <v>0</v>
      </c>
      <c r="M1517" s="191">
        <f t="shared" si="294"/>
        <v>0</v>
      </c>
      <c r="N1517" s="191">
        <f t="shared" si="294"/>
        <v>0</v>
      </c>
      <c r="O1517" s="189">
        <f t="shared" si="295"/>
        <v>0</v>
      </c>
      <c r="P1517" s="191">
        <f t="shared" si="296"/>
        <v>0</v>
      </c>
      <c r="Q1517" s="191">
        <f t="shared" si="296"/>
        <v>0</v>
      </c>
      <c r="R1517" s="189">
        <f t="shared" si="297"/>
        <v>0</v>
      </c>
      <c r="S1517" s="191">
        <f t="shared" si="298"/>
        <v>0</v>
      </c>
      <c r="T1517" s="191">
        <f t="shared" si="298"/>
        <v>0</v>
      </c>
    </row>
    <row r="1518" spans="1:20" ht="12" customHeight="1" x14ac:dyDescent="0.25">
      <c r="A1518" s="170" t="s">
        <v>2113</v>
      </c>
      <c r="B1518" s="177">
        <v>518727</v>
      </c>
      <c r="C1518" s="178">
        <v>290711.44</v>
      </c>
      <c r="D1518" s="179">
        <v>4.8226516300837696</v>
      </c>
      <c r="E1518" s="179">
        <v>4.8739946388074715</v>
      </c>
      <c r="F1518" s="180"/>
      <c r="G1518" s="166">
        <f t="shared" si="290"/>
        <v>0</v>
      </c>
      <c r="H1518" s="166">
        <f t="shared" si="291"/>
        <v>0</v>
      </c>
      <c r="I1518" s="166">
        <f t="shared" si="292"/>
        <v>0</v>
      </c>
      <c r="J1518" s="166">
        <f t="shared" si="289"/>
        <v>0</v>
      </c>
      <c r="L1518" s="189">
        <f t="shared" si="293"/>
        <v>0</v>
      </c>
      <c r="M1518" s="191">
        <f t="shared" si="294"/>
        <v>0</v>
      </c>
      <c r="N1518" s="191">
        <f t="shared" si="294"/>
        <v>0</v>
      </c>
      <c r="O1518" s="189">
        <f t="shared" si="295"/>
        <v>0</v>
      </c>
      <c r="P1518" s="191">
        <f t="shared" si="296"/>
        <v>0</v>
      </c>
      <c r="Q1518" s="191">
        <f t="shared" si="296"/>
        <v>0</v>
      </c>
      <c r="R1518" s="189">
        <f t="shared" si="297"/>
        <v>0</v>
      </c>
      <c r="S1518" s="191">
        <f t="shared" si="298"/>
        <v>0</v>
      </c>
      <c r="T1518" s="191">
        <f t="shared" si="298"/>
        <v>0</v>
      </c>
    </row>
    <row r="1519" spans="1:20" ht="12" customHeight="1" x14ac:dyDescent="0.25">
      <c r="A1519" s="170" t="s">
        <v>2114</v>
      </c>
      <c r="B1519" s="177">
        <v>518735</v>
      </c>
      <c r="C1519" s="178">
        <v>925274.57000000007</v>
      </c>
      <c r="D1519" s="179">
        <v>4.9009182214961342</v>
      </c>
      <c r="E1519" s="179">
        <v>1.9095261636770153</v>
      </c>
      <c r="F1519" s="180"/>
      <c r="G1519" s="166">
        <f t="shared" si="290"/>
        <v>0</v>
      </c>
      <c r="H1519" s="166">
        <f t="shared" si="291"/>
        <v>0</v>
      </c>
      <c r="I1519" s="166">
        <f t="shared" si="292"/>
        <v>0</v>
      </c>
      <c r="J1519" s="166">
        <f t="shared" si="289"/>
        <v>0</v>
      </c>
      <c r="L1519" s="189">
        <f t="shared" si="293"/>
        <v>0</v>
      </c>
      <c r="M1519" s="191">
        <f t="shared" si="294"/>
        <v>0</v>
      </c>
      <c r="N1519" s="191">
        <f t="shared" si="294"/>
        <v>0</v>
      </c>
      <c r="O1519" s="189">
        <f t="shared" si="295"/>
        <v>0</v>
      </c>
      <c r="P1519" s="191">
        <f t="shared" si="296"/>
        <v>0</v>
      </c>
      <c r="Q1519" s="191">
        <f t="shared" si="296"/>
        <v>0</v>
      </c>
      <c r="R1519" s="189">
        <f t="shared" si="297"/>
        <v>0</v>
      </c>
      <c r="S1519" s="191">
        <f t="shared" si="298"/>
        <v>0</v>
      </c>
      <c r="T1519" s="191">
        <f t="shared" si="298"/>
        <v>0</v>
      </c>
    </row>
    <row r="1520" spans="1:20" ht="12" customHeight="1" x14ac:dyDescent="0.25">
      <c r="A1520" s="170" t="s">
        <v>1357</v>
      </c>
      <c r="B1520" s="177">
        <v>518743</v>
      </c>
      <c r="C1520" s="178">
        <v>31472.42</v>
      </c>
      <c r="D1520" s="179">
        <v>0</v>
      </c>
      <c r="E1520" s="179">
        <v>0</v>
      </c>
      <c r="F1520" s="180"/>
      <c r="G1520" s="166">
        <f t="shared" si="290"/>
        <v>0</v>
      </c>
      <c r="H1520" s="166">
        <f t="shared" si="291"/>
        <v>0</v>
      </c>
      <c r="I1520" s="166">
        <f t="shared" si="292"/>
        <v>0</v>
      </c>
      <c r="J1520" s="166">
        <f t="shared" si="289"/>
        <v>0</v>
      </c>
      <c r="L1520" s="189">
        <f t="shared" si="293"/>
        <v>0</v>
      </c>
      <c r="M1520" s="191">
        <f t="shared" si="294"/>
        <v>0</v>
      </c>
      <c r="N1520" s="191">
        <f t="shared" si="294"/>
        <v>0</v>
      </c>
      <c r="O1520" s="189">
        <f t="shared" si="295"/>
        <v>0</v>
      </c>
      <c r="P1520" s="191">
        <f t="shared" si="296"/>
        <v>0</v>
      </c>
      <c r="Q1520" s="191">
        <f t="shared" si="296"/>
        <v>0</v>
      </c>
      <c r="R1520" s="189">
        <f t="shared" si="297"/>
        <v>0</v>
      </c>
      <c r="S1520" s="191">
        <f t="shared" si="298"/>
        <v>0</v>
      </c>
      <c r="T1520" s="191">
        <f t="shared" si="298"/>
        <v>0</v>
      </c>
    </row>
    <row r="1521" spans="1:20" ht="12" customHeight="1" x14ac:dyDescent="0.25">
      <c r="A1521" s="170" t="s">
        <v>2115</v>
      </c>
      <c r="B1521" s="177">
        <v>518751</v>
      </c>
      <c r="C1521" s="178">
        <v>763672.09</v>
      </c>
      <c r="D1521" s="179">
        <v>3.4149211869193814</v>
      </c>
      <c r="E1521" s="179">
        <v>10.086369661617461</v>
      </c>
      <c r="F1521" s="180"/>
      <c r="G1521" s="166">
        <f t="shared" si="290"/>
        <v>0</v>
      </c>
      <c r="H1521" s="166">
        <f t="shared" si="291"/>
        <v>0</v>
      </c>
      <c r="I1521" s="166">
        <f t="shared" si="292"/>
        <v>0</v>
      </c>
      <c r="J1521" s="166">
        <f t="shared" si="289"/>
        <v>0</v>
      </c>
      <c r="L1521" s="189">
        <f t="shared" si="293"/>
        <v>0</v>
      </c>
      <c r="M1521" s="191">
        <f t="shared" si="294"/>
        <v>0</v>
      </c>
      <c r="N1521" s="191">
        <f t="shared" si="294"/>
        <v>0</v>
      </c>
      <c r="O1521" s="189">
        <f t="shared" si="295"/>
        <v>0</v>
      </c>
      <c r="P1521" s="191">
        <f t="shared" si="296"/>
        <v>0</v>
      </c>
      <c r="Q1521" s="191">
        <f t="shared" si="296"/>
        <v>0</v>
      </c>
      <c r="R1521" s="189">
        <f t="shared" si="297"/>
        <v>0</v>
      </c>
      <c r="S1521" s="191">
        <f t="shared" si="298"/>
        <v>0</v>
      </c>
      <c r="T1521" s="191">
        <f t="shared" si="298"/>
        <v>0</v>
      </c>
    </row>
    <row r="1522" spans="1:20" ht="12" customHeight="1" x14ac:dyDescent="0.25">
      <c r="A1522" s="170" t="s">
        <v>2116</v>
      </c>
      <c r="B1522" s="177">
        <v>518760</v>
      </c>
      <c r="C1522" s="178">
        <v>490150.45</v>
      </c>
      <c r="D1522" s="179">
        <v>0</v>
      </c>
      <c r="E1522" s="179">
        <v>0</v>
      </c>
      <c r="F1522" s="180"/>
      <c r="G1522" s="166">
        <f t="shared" si="290"/>
        <v>0</v>
      </c>
      <c r="H1522" s="166">
        <f t="shared" si="291"/>
        <v>0</v>
      </c>
      <c r="I1522" s="166">
        <f t="shared" si="292"/>
        <v>0</v>
      </c>
      <c r="J1522" s="166">
        <f t="shared" si="289"/>
        <v>0</v>
      </c>
      <c r="L1522" s="189">
        <f t="shared" si="293"/>
        <v>0</v>
      </c>
      <c r="M1522" s="191">
        <f t="shared" si="294"/>
        <v>0</v>
      </c>
      <c r="N1522" s="191">
        <f t="shared" si="294"/>
        <v>0</v>
      </c>
      <c r="O1522" s="189">
        <f t="shared" si="295"/>
        <v>0</v>
      </c>
      <c r="P1522" s="191">
        <f t="shared" si="296"/>
        <v>0</v>
      </c>
      <c r="Q1522" s="191">
        <f t="shared" si="296"/>
        <v>0</v>
      </c>
      <c r="R1522" s="189">
        <f t="shared" si="297"/>
        <v>0</v>
      </c>
      <c r="S1522" s="191">
        <f t="shared" si="298"/>
        <v>0</v>
      </c>
      <c r="T1522" s="191">
        <f t="shared" si="298"/>
        <v>0</v>
      </c>
    </row>
    <row r="1523" spans="1:20" ht="12" customHeight="1" x14ac:dyDescent="0.25">
      <c r="A1523" s="170" t="s">
        <v>2117</v>
      </c>
      <c r="B1523" s="177">
        <v>518794</v>
      </c>
      <c r="C1523" s="178">
        <v>372727.02999999997</v>
      </c>
      <c r="D1523" s="179">
        <v>0</v>
      </c>
      <c r="E1523" s="179">
        <v>16.774876777785611</v>
      </c>
      <c r="F1523" s="180"/>
      <c r="G1523" s="166">
        <f t="shared" si="290"/>
        <v>0</v>
      </c>
      <c r="H1523" s="166">
        <f t="shared" si="291"/>
        <v>0</v>
      </c>
      <c r="I1523" s="166">
        <f t="shared" si="292"/>
        <v>0</v>
      </c>
      <c r="J1523" s="166">
        <f t="shared" si="289"/>
        <v>0</v>
      </c>
      <c r="L1523" s="189">
        <f t="shared" si="293"/>
        <v>0</v>
      </c>
      <c r="M1523" s="191">
        <f t="shared" si="294"/>
        <v>0</v>
      </c>
      <c r="N1523" s="191">
        <f t="shared" si="294"/>
        <v>0</v>
      </c>
      <c r="O1523" s="189">
        <f t="shared" si="295"/>
        <v>0</v>
      </c>
      <c r="P1523" s="191">
        <f t="shared" si="296"/>
        <v>0</v>
      </c>
      <c r="Q1523" s="191">
        <f t="shared" si="296"/>
        <v>0</v>
      </c>
      <c r="R1523" s="189">
        <f t="shared" si="297"/>
        <v>0</v>
      </c>
      <c r="S1523" s="191">
        <f t="shared" si="298"/>
        <v>0</v>
      </c>
      <c r="T1523" s="191">
        <f t="shared" si="298"/>
        <v>0</v>
      </c>
    </row>
    <row r="1524" spans="1:20" ht="12" customHeight="1" x14ac:dyDescent="0.25">
      <c r="A1524" s="170" t="s">
        <v>2118</v>
      </c>
      <c r="B1524" s="177">
        <v>518808</v>
      </c>
      <c r="C1524" s="178">
        <v>3100913.66</v>
      </c>
      <c r="D1524" s="179">
        <v>9.3914285249722198</v>
      </c>
      <c r="E1524" s="179">
        <v>5.439776739865759</v>
      </c>
      <c r="F1524" s="180"/>
      <c r="G1524" s="166">
        <f t="shared" si="290"/>
        <v>0</v>
      </c>
      <c r="H1524" s="166">
        <f t="shared" si="291"/>
        <v>0</v>
      </c>
      <c r="I1524" s="166">
        <f t="shared" si="292"/>
        <v>0</v>
      </c>
      <c r="J1524" s="166">
        <f t="shared" si="289"/>
        <v>0</v>
      </c>
      <c r="L1524" s="189">
        <f t="shared" si="293"/>
        <v>0</v>
      </c>
      <c r="M1524" s="191">
        <f t="shared" si="294"/>
        <v>0</v>
      </c>
      <c r="N1524" s="191">
        <f t="shared" si="294"/>
        <v>0</v>
      </c>
      <c r="O1524" s="189">
        <f t="shared" si="295"/>
        <v>0</v>
      </c>
      <c r="P1524" s="191">
        <f t="shared" si="296"/>
        <v>0</v>
      </c>
      <c r="Q1524" s="191">
        <f t="shared" si="296"/>
        <v>0</v>
      </c>
      <c r="R1524" s="189">
        <f t="shared" si="297"/>
        <v>0</v>
      </c>
      <c r="S1524" s="191">
        <f t="shared" si="298"/>
        <v>0</v>
      </c>
      <c r="T1524" s="191">
        <f t="shared" si="298"/>
        <v>0</v>
      </c>
    </row>
    <row r="1525" spans="1:20" ht="12" customHeight="1" x14ac:dyDescent="0.25">
      <c r="A1525" s="170" t="s">
        <v>2119</v>
      </c>
      <c r="B1525" s="177">
        <v>518816</v>
      </c>
      <c r="C1525" s="178">
        <v>91431.72</v>
      </c>
      <c r="D1525" s="179">
        <v>0</v>
      </c>
      <c r="E1525" s="179">
        <v>0</v>
      </c>
      <c r="F1525" s="180"/>
      <c r="G1525" s="166">
        <f t="shared" si="290"/>
        <v>0</v>
      </c>
      <c r="H1525" s="166">
        <f t="shared" si="291"/>
        <v>0</v>
      </c>
      <c r="I1525" s="166">
        <f t="shared" si="292"/>
        <v>0</v>
      </c>
      <c r="J1525" s="166">
        <f t="shared" si="289"/>
        <v>0</v>
      </c>
      <c r="L1525" s="189">
        <f t="shared" si="293"/>
        <v>0</v>
      </c>
      <c r="M1525" s="191">
        <f t="shared" si="294"/>
        <v>0</v>
      </c>
      <c r="N1525" s="191">
        <f t="shared" si="294"/>
        <v>0</v>
      </c>
      <c r="O1525" s="189">
        <f t="shared" si="295"/>
        <v>0</v>
      </c>
      <c r="P1525" s="191">
        <f t="shared" si="296"/>
        <v>0</v>
      </c>
      <c r="Q1525" s="191">
        <f t="shared" si="296"/>
        <v>0</v>
      </c>
      <c r="R1525" s="189">
        <f t="shared" si="297"/>
        <v>0</v>
      </c>
      <c r="S1525" s="191">
        <f t="shared" si="298"/>
        <v>0</v>
      </c>
      <c r="T1525" s="191">
        <f t="shared" si="298"/>
        <v>0</v>
      </c>
    </row>
    <row r="1526" spans="1:20" ht="12" customHeight="1" x14ac:dyDescent="0.25">
      <c r="A1526" s="170" t="s">
        <v>2120</v>
      </c>
      <c r="B1526" s="177">
        <v>518824</v>
      </c>
      <c r="C1526" s="178">
        <v>568356.43999999994</v>
      </c>
      <c r="D1526" s="179">
        <v>0</v>
      </c>
      <c r="E1526" s="179">
        <v>52.041014965890078</v>
      </c>
      <c r="F1526" s="180"/>
      <c r="G1526" s="166">
        <f t="shared" si="290"/>
        <v>0</v>
      </c>
      <c r="H1526" s="166">
        <f t="shared" si="291"/>
        <v>1</v>
      </c>
      <c r="I1526" s="166">
        <f t="shared" si="292"/>
        <v>0</v>
      </c>
      <c r="J1526" s="166">
        <f t="shared" si="289"/>
        <v>1</v>
      </c>
      <c r="L1526" s="189">
        <f t="shared" si="293"/>
        <v>0</v>
      </c>
      <c r="M1526" s="191">
        <f t="shared" si="294"/>
        <v>0</v>
      </c>
      <c r="N1526" s="191">
        <f t="shared" si="294"/>
        <v>0</v>
      </c>
      <c r="O1526" s="189">
        <f t="shared" si="295"/>
        <v>568356.43999999994</v>
      </c>
      <c r="P1526" s="191">
        <f t="shared" si="296"/>
        <v>0</v>
      </c>
      <c r="Q1526" s="191">
        <f t="shared" si="296"/>
        <v>0.52041014965890076</v>
      </c>
      <c r="R1526" s="189">
        <f t="shared" si="297"/>
        <v>0</v>
      </c>
      <c r="S1526" s="191">
        <f t="shared" si="298"/>
        <v>0</v>
      </c>
      <c r="T1526" s="191">
        <f t="shared" si="298"/>
        <v>0</v>
      </c>
    </row>
    <row r="1527" spans="1:20" ht="12" customHeight="1" x14ac:dyDescent="0.25">
      <c r="A1527" s="170" t="s">
        <v>2121</v>
      </c>
      <c r="B1527" s="177">
        <v>518832</v>
      </c>
      <c r="C1527" s="178">
        <v>19464.77</v>
      </c>
      <c r="D1527" s="179">
        <v>0</v>
      </c>
      <c r="E1527" s="179">
        <v>0</v>
      </c>
      <c r="F1527" s="180"/>
      <c r="G1527" s="166">
        <f t="shared" si="290"/>
        <v>0</v>
      </c>
      <c r="H1527" s="166">
        <f t="shared" si="291"/>
        <v>0</v>
      </c>
      <c r="I1527" s="166">
        <f t="shared" si="292"/>
        <v>0</v>
      </c>
      <c r="J1527" s="166">
        <f t="shared" si="289"/>
        <v>0</v>
      </c>
      <c r="L1527" s="189">
        <f t="shared" si="293"/>
        <v>0</v>
      </c>
      <c r="M1527" s="191">
        <f t="shared" si="294"/>
        <v>0</v>
      </c>
      <c r="N1527" s="191">
        <f t="shared" si="294"/>
        <v>0</v>
      </c>
      <c r="O1527" s="189">
        <f t="shared" si="295"/>
        <v>0</v>
      </c>
      <c r="P1527" s="191">
        <f t="shared" si="296"/>
        <v>0</v>
      </c>
      <c r="Q1527" s="191">
        <f t="shared" si="296"/>
        <v>0</v>
      </c>
      <c r="R1527" s="189">
        <f t="shared" si="297"/>
        <v>0</v>
      </c>
      <c r="S1527" s="191">
        <f t="shared" si="298"/>
        <v>0</v>
      </c>
      <c r="T1527" s="191">
        <f t="shared" si="298"/>
        <v>0</v>
      </c>
    </row>
    <row r="1528" spans="1:20" ht="12" customHeight="1" x14ac:dyDescent="0.25">
      <c r="A1528" s="170" t="s">
        <v>2122</v>
      </c>
      <c r="B1528" s="177">
        <v>518841</v>
      </c>
      <c r="C1528" s="178">
        <v>61587.35</v>
      </c>
      <c r="D1528" s="179">
        <v>0</v>
      </c>
      <c r="E1528" s="179">
        <v>0.77085635280621756</v>
      </c>
      <c r="F1528" s="180"/>
      <c r="G1528" s="166">
        <f t="shared" si="290"/>
        <v>0</v>
      </c>
      <c r="H1528" s="166">
        <f t="shared" si="291"/>
        <v>0</v>
      </c>
      <c r="I1528" s="166">
        <f t="shared" si="292"/>
        <v>0</v>
      </c>
      <c r="J1528" s="166">
        <f t="shared" si="289"/>
        <v>0</v>
      </c>
      <c r="L1528" s="189">
        <f t="shared" si="293"/>
        <v>0</v>
      </c>
      <c r="M1528" s="191">
        <f t="shared" si="294"/>
        <v>0</v>
      </c>
      <c r="N1528" s="191">
        <f t="shared" si="294"/>
        <v>0</v>
      </c>
      <c r="O1528" s="189">
        <f t="shared" si="295"/>
        <v>0</v>
      </c>
      <c r="P1528" s="191">
        <f t="shared" si="296"/>
        <v>0</v>
      </c>
      <c r="Q1528" s="191">
        <f t="shared" si="296"/>
        <v>0</v>
      </c>
      <c r="R1528" s="189">
        <f t="shared" si="297"/>
        <v>0</v>
      </c>
      <c r="S1528" s="191">
        <f t="shared" si="298"/>
        <v>0</v>
      </c>
      <c r="T1528" s="191">
        <f t="shared" si="298"/>
        <v>0</v>
      </c>
    </row>
    <row r="1529" spans="1:20" ht="12" customHeight="1" x14ac:dyDescent="0.25">
      <c r="A1529" s="170" t="s">
        <v>2123</v>
      </c>
      <c r="B1529" s="177">
        <v>518867</v>
      </c>
      <c r="C1529" s="178">
        <v>186060.35</v>
      </c>
      <c r="D1529" s="179">
        <v>0</v>
      </c>
      <c r="E1529" s="179">
        <v>0</v>
      </c>
      <c r="F1529" s="180"/>
      <c r="G1529" s="166">
        <f t="shared" si="290"/>
        <v>0</v>
      </c>
      <c r="H1529" s="166">
        <f t="shared" si="291"/>
        <v>0</v>
      </c>
      <c r="I1529" s="166">
        <f t="shared" si="292"/>
        <v>0</v>
      </c>
      <c r="J1529" s="166">
        <f t="shared" si="289"/>
        <v>0</v>
      </c>
      <c r="L1529" s="189">
        <f t="shared" si="293"/>
        <v>0</v>
      </c>
      <c r="M1529" s="191">
        <f t="shared" si="294"/>
        <v>0</v>
      </c>
      <c r="N1529" s="191">
        <f t="shared" si="294"/>
        <v>0</v>
      </c>
      <c r="O1529" s="189">
        <f t="shared" si="295"/>
        <v>0</v>
      </c>
      <c r="P1529" s="191">
        <f t="shared" si="296"/>
        <v>0</v>
      </c>
      <c r="Q1529" s="191">
        <f t="shared" si="296"/>
        <v>0</v>
      </c>
      <c r="R1529" s="189">
        <f t="shared" si="297"/>
        <v>0</v>
      </c>
      <c r="S1529" s="191">
        <f t="shared" si="298"/>
        <v>0</v>
      </c>
      <c r="T1529" s="191">
        <f t="shared" si="298"/>
        <v>0</v>
      </c>
    </row>
    <row r="1530" spans="1:20" ht="12" customHeight="1" x14ac:dyDescent="0.25">
      <c r="A1530" s="170" t="s">
        <v>2124</v>
      </c>
      <c r="B1530" s="177">
        <v>518875</v>
      </c>
      <c r="C1530" s="178">
        <v>92119.19</v>
      </c>
      <c r="D1530" s="179">
        <v>0</v>
      </c>
      <c r="E1530" s="179">
        <v>0</v>
      </c>
      <c r="F1530" s="180"/>
      <c r="G1530" s="166">
        <f t="shared" si="290"/>
        <v>0</v>
      </c>
      <c r="H1530" s="166">
        <f t="shared" si="291"/>
        <v>0</v>
      </c>
      <c r="I1530" s="166">
        <f t="shared" si="292"/>
        <v>0</v>
      </c>
      <c r="J1530" s="166">
        <f t="shared" si="289"/>
        <v>0</v>
      </c>
      <c r="L1530" s="189">
        <f t="shared" si="293"/>
        <v>0</v>
      </c>
      <c r="M1530" s="191">
        <f t="shared" si="294"/>
        <v>0</v>
      </c>
      <c r="N1530" s="191">
        <f t="shared" si="294"/>
        <v>0</v>
      </c>
      <c r="O1530" s="189">
        <f t="shared" si="295"/>
        <v>0</v>
      </c>
      <c r="P1530" s="191">
        <f t="shared" si="296"/>
        <v>0</v>
      </c>
      <c r="Q1530" s="191">
        <f t="shared" si="296"/>
        <v>0</v>
      </c>
      <c r="R1530" s="189">
        <f t="shared" si="297"/>
        <v>0</v>
      </c>
      <c r="S1530" s="191">
        <f t="shared" si="298"/>
        <v>0</v>
      </c>
      <c r="T1530" s="191">
        <f t="shared" si="298"/>
        <v>0</v>
      </c>
    </row>
    <row r="1531" spans="1:20" ht="12" customHeight="1" x14ac:dyDescent="0.25">
      <c r="A1531" s="170" t="s">
        <v>2125</v>
      </c>
      <c r="B1531" s="177">
        <v>518883</v>
      </c>
      <c r="C1531" s="178">
        <v>34966.04</v>
      </c>
      <c r="D1531" s="179">
        <v>15.61852586109265</v>
      </c>
      <c r="E1531" s="179">
        <v>0.39927312329334408</v>
      </c>
      <c r="F1531" s="180"/>
      <c r="G1531" s="166">
        <f t="shared" si="290"/>
        <v>0</v>
      </c>
      <c r="H1531" s="166">
        <f t="shared" si="291"/>
        <v>0</v>
      </c>
      <c r="I1531" s="166">
        <f t="shared" si="292"/>
        <v>0</v>
      </c>
      <c r="J1531" s="166">
        <f t="shared" si="289"/>
        <v>0</v>
      </c>
      <c r="L1531" s="189">
        <f t="shared" si="293"/>
        <v>0</v>
      </c>
      <c r="M1531" s="191">
        <f t="shared" si="294"/>
        <v>0</v>
      </c>
      <c r="N1531" s="191">
        <f t="shared" si="294"/>
        <v>0</v>
      </c>
      <c r="O1531" s="189">
        <f t="shared" si="295"/>
        <v>0</v>
      </c>
      <c r="P1531" s="191">
        <f t="shared" si="296"/>
        <v>0</v>
      </c>
      <c r="Q1531" s="191">
        <f t="shared" si="296"/>
        <v>0</v>
      </c>
      <c r="R1531" s="189">
        <f t="shared" si="297"/>
        <v>0</v>
      </c>
      <c r="S1531" s="191">
        <f t="shared" si="298"/>
        <v>0</v>
      </c>
      <c r="T1531" s="191">
        <f t="shared" si="298"/>
        <v>0</v>
      </c>
    </row>
    <row r="1532" spans="1:20" ht="12" customHeight="1" x14ac:dyDescent="0.25">
      <c r="A1532" s="170" t="s">
        <v>2126</v>
      </c>
      <c r="B1532" s="177">
        <v>518891</v>
      </c>
      <c r="C1532" s="178">
        <v>144955.26999999999</v>
      </c>
      <c r="D1532" s="179">
        <v>0</v>
      </c>
      <c r="E1532" s="179">
        <v>0</v>
      </c>
      <c r="F1532" s="180"/>
      <c r="G1532" s="166">
        <f t="shared" si="290"/>
        <v>0</v>
      </c>
      <c r="H1532" s="166">
        <f t="shared" si="291"/>
        <v>0</v>
      </c>
      <c r="I1532" s="166">
        <f t="shared" si="292"/>
        <v>0</v>
      </c>
      <c r="J1532" s="166">
        <f t="shared" si="289"/>
        <v>0</v>
      </c>
      <c r="L1532" s="189">
        <f t="shared" si="293"/>
        <v>0</v>
      </c>
      <c r="M1532" s="191">
        <f t="shared" si="294"/>
        <v>0</v>
      </c>
      <c r="N1532" s="191">
        <f t="shared" si="294"/>
        <v>0</v>
      </c>
      <c r="O1532" s="189">
        <f t="shared" si="295"/>
        <v>0</v>
      </c>
      <c r="P1532" s="191">
        <f t="shared" si="296"/>
        <v>0</v>
      </c>
      <c r="Q1532" s="191">
        <f t="shared" si="296"/>
        <v>0</v>
      </c>
      <c r="R1532" s="189">
        <f t="shared" si="297"/>
        <v>0</v>
      </c>
      <c r="S1532" s="191">
        <f t="shared" si="298"/>
        <v>0</v>
      </c>
      <c r="T1532" s="191">
        <f t="shared" si="298"/>
        <v>0</v>
      </c>
    </row>
    <row r="1533" spans="1:20" ht="12" customHeight="1" x14ac:dyDescent="0.25">
      <c r="A1533" s="170" t="s">
        <v>2127</v>
      </c>
      <c r="B1533" s="177">
        <v>518905</v>
      </c>
      <c r="C1533" s="178">
        <v>54141.34</v>
      </c>
      <c r="D1533" s="179">
        <v>0</v>
      </c>
      <c r="E1533" s="179">
        <v>278.9100158954322</v>
      </c>
      <c r="F1533" s="180"/>
      <c r="G1533" s="166">
        <f t="shared" si="290"/>
        <v>0</v>
      </c>
      <c r="H1533" s="166">
        <f t="shared" si="291"/>
        <v>1</v>
      </c>
      <c r="I1533" s="166">
        <f t="shared" si="292"/>
        <v>0</v>
      </c>
      <c r="J1533" s="166">
        <f t="shared" si="289"/>
        <v>1</v>
      </c>
      <c r="L1533" s="189">
        <f t="shared" si="293"/>
        <v>0</v>
      </c>
      <c r="M1533" s="191">
        <f t="shared" si="294"/>
        <v>0</v>
      </c>
      <c r="N1533" s="191">
        <f t="shared" si="294"/>
        <v>0</v>
      </c>
      <c r="O1533" s="189">
        <f t="shared" si="295"/>
        <v>54141.34</v>
      </c>
      <c r="P1533" s="191">
        <f t="shared" si="296"/>
        <v>0</v>
      </c>
      <c r="Q1533" s="191">
        <f t="shared" si="296"/>
        <v>2.7891001589543221</v>
      </c>
      <c r="R1533" s="189">
        <f t="shared" si="297"/>
        <v>0</v>
      </c>
      <c r="S1533" s="191">
        <f t="shared" si="298"/>
        <v>0</v>
      </c>
      <c r="T1533" s="191">
        <f t="shared" si="298"/>
        <v>0</v>
      </c>
    </row>
    <row r="1534" spans="1:20" ht="12" customHeight="1" x14ac:dyDescent="0.25">
      <c r="A1534" s="170" t="s">
        <v>2128</v>
      </c>
      <c r="B1534" s="177">
        <v>518913</v>
      </c>
      <c r="C1534" s="178">
        <v>647804.79</v>
      </c>
      <c r="D1534" s="179">
        <v>28.221351990929232</v>
      </c>
      <c r="E1534" s="179">
        <v>21.795303489497201</v>
      </c>
      <c r="F1534" s="180"/>
      <c r="G1534" s="166">
        <f t="shared" si="290"/>
        <v>0</v>
      </c>
      <c r="H1534" s="166">
        <f t="shared" si="291"/>
        <v>0</v>
      </c>
      <c r="I1534" s="166">
        <f t="shared" si="292"/>
        <v>0</v>
      </c>
      <c r="J1534" s="166">
        <f t="shared" si="289"/>
        <v>0</v>
      </c>
      <c r="L1534" s="189">
        <f t="shared" si="293"/>
        <v>0</v>
      </c>
      <c r="M1534" s="191">
        <f t="shared" si="294"/>
        <v>0</v>
      </c>
      <c r="N1534" s="191">
        <f t="shared" si="294"/>
        <v>0</v>
      </c>
      <c r="O1534" s="189">
        <f t="shared" si="295"/>
        <v>0</v>
      </c>
      <c r="P1534" s="191">
        <f t="shared" si="296"/>
        <v>0</v>
      </c>
      <c r="Q1534" s="191">
        <f t="shared" si="296"/>
        <v>0</v>
      </c>
      <c r="R1534" s="189">
        <f t="shared" si="297"/>
        <v>0</v>
      </c>
      <c r="S1534" s="191">
        <f t="shared" si="298"/>
        <v>0</v>
      </c>
      <c r="T1534" s="191">
        <f t="shared" si="298"/>
        <v>0</v>
      </c>
    </row>
    <row r="1535" spans="1:20" ht="12" customHeight="1" x14ac:dyDescent="0.25">
      <c r="A1535" s="170" t="s">
        <v>2129</v>
      </c>
      <c r="B1535" s="177">
        <v>518921</v>
      </c>
      <c r="C1535" s="178">
        <v>1061263.6200000001</v>
      </c>
      <c r="D1535" s="179">
        <v>0</v>
      </c>
      <c r="E1535" s="179">
        <v>0</v>
      </c>
      <c r="F1535" s="180"/>
      <c r="G1535" s="166">
        <f t="shared" si="290"/>
        <v>0</v>
      </c>
      <c r="H1535" s="166">
        <f t="shared" si="291"/>
        <v>0</v>
      </c>
      <c r="I1535" s="166">
        <f t="shared" si="292"/>
        <v>0</v>
      </c>
      <c r="J1535" s="166">
        <f t="shared" si="289"/>
        <v>0</v>
      </c>
      <c r="L1535" s="189">
        <f t="shared" si="293"/>
        <v>0</v>
      </c>
      <c r="M1535" s="191">
        <f t="shared" si="294"/>
        <v>0</v>
      </c>
      <c r="N1535" s="191">
        <f t="shared" si="294"/>
        <v>0</v>
      </c>
      <c r="O1535" s="189">
        <f t="shared" si="295"/>
        <v>0</v>
      </c>
      <c r="P1535" s="191">
        <f t="shared" si="296"/>
        <v>0</v>
      </c>
      <c r="Q1535" s="191">
        <f t="shared" si="296"/>
        <v>0</v>
      </c>
      <c r="R1535" s="189">
        <f t="shared" si="297"/>
        <v>0</v>
      </c>
      <c r="S1535" s="191">
        <f t="shared" si="298"/>
        <v>0</v>
      </c>
      <c r="T1535" s="191">
        <f t="shared" si="298"/>
        <v>0</v>
      </c>
    </row>
    <row r="1536" spans="1:20" ht="12" customHeight="1" x14ac:dyDescent="0.25">
      <c r="A1536" s="170" t="s">
        <v>2130</v>
      </c>
      <c r="B1536" s="177">
        <v>518930</v>
      </c>
      <c r="C1536" s="178">
        <v>127476.82</v>
      </c>
      <c r="D1536" s="179">
        <v>0</v>
      </c>
      <c r="E1536" s="179">
        <v>0</v>
      </c>
      <c r="F1536" s="180"/>
      <c r="G1536" s="166">
        <f t="shared" si="290"/>
        <v>0</v>
      </c>
      <c r="H1536" s="166">
        <f t="shared" si="291"/>
        <v>0</v>
      </c>
      <c r="I1536" s="166">
        <f t="shared" si="292"/>
        <v>0</v>
      </c>
      <c r="J1536" s="166">
        <f t="shared" si="289"/>
        <v>0</v>
      </c>
      <c r="L1536" s="189">
        <f t="shared" si="293"/>
        <v>0</v>
      </c>
      <c r="M1536" s="191">
        <f t="shared" si="294"/>
        <v>0</v>
      </c>
      <c r="N1536" s="191">
        <f t="shared" si="294"/>
        <v>0</v>
      </c>
      <c r="O1536" s="189">
        <f t="shared" si="295"/>
        <v>0</v>
      </c>
      <c r="P1536" s="191">
        <f t="shared" si="296"/>
        <v>0</v>
      </c>
      <c r="Q1536" s="191">
        <f t="shared" si="296"/>
        <v>0</v>
      </c>
      <c r="R1536" s="189">
        <f t="shared" si="297"/>
        <v>0</v>
      </c>
      <c r="S1536" s="191">
        <f t="shared" si="298"/>
        <v>0</v>
      </c>
      <c r="T1536" s="191">
        <f t="shared" si="298"/>
        <v>0</v>
      </c>
    </row>
    <row r="1537" spans="1:20" ht="12" customHeight="1" x14ac:dyDescent="0.25">
      <c r="A1537" s="170" t="s">
        <v>2131</v>
      </c>
      <c r="B1537" s="177">
        <v>518956</v>
      </c>
      <c r="C1537" s="178">
        <v>29347.83</v>
      </c>
      <c r="D1537" s="179">
        <v>0</v>
      </c>
      <c r="E1537" s="179">
        <v>0</v>
      </c>
      <c r="F1537" s="180"/>
      <c r="G1537" s="166">
        <f t="shared" si="290"/>
        <v>0</v>
      </c>
      <c r="H1537" s="166">
        <f t="shared" si="291"/>
        <v>0</v>
      </c>
      <c r="I1537" s="166">
        <f t="shared" si="292"/>
        <v>0</v>
      </c>
      <c r="J1537" s="166">
        <f t="shared" si="289"/>
        <v>0</v>
      </c>
      <c r="L1537" s="189">
        <f t="shared" si="293"/>
        <v>0</v>
      </c>
      <c r="M1537" s="191">
        <f t="shared" si="294"/>
        <v>0</v>
      </c>
      <c r="N1537" s="191">
        <f t="shared" si="294"/>
        <v>0</v>
      </c>
      <c r="O1537" s="189">
        <f t="shared" si="295"/>
        <v>0</v>
      </c>
      <c r="P1537" s="191">
        <f t="shared" si="296"/>
        <v>0</v>
      </c>
      <c r="Q1537" s="191">
        <f t="shared" si="296"/>
        <v>0</v>
      </c>
      <c r="R1537" s="189">
        <f t="shared" si="297"/>
        <v>0</v>
      </c>
      <c r="S1537" s="191">
        <f t="shared" si="298"/>
        <v>0</v>
      </c>
      <c r="T1537" s="191">
        <f t="shared" si="298"/>
        <v>0</v>
      </c>
    </row>
    <row r="1538" spans="1:20" ht="12" customHeight="1" x14ac:dyDescent="0.25">
      <c r="A1538" s="170" t="s">
        <v>2132</v>
      </c>
      <c r="B1538" s="177">
        <v>518964</v>
      </c>
      <c r="C1538" s="178">
        <v>120750.09</v>
      </c>
      <c r="D1538" s="179">
        <v>0</v>
      </c>
      <c r="E1538" s="179">
        <v>3.3126269305472154E-2</v>
      </c>
      <c r="F1538" s="180"/>
      <c r="G1538" s="166">
        <f t="shared" si="290"/>
        <v>0</v>
      </c>
      <c r="H1538" s="166">
        <f t="shared" si="291"/>
        <v>0</v>
      </c>
      <c r="I1538" s="166">
        <f t="shared" si="292"/>
        <v>0</v>
      </c>
      <c r="J1538" s="166">
        <f t="shared" si="289"/>
        <v>0</v>
      </c>
      <c r="L1538" s="189">
        <f t="shared" si="293"/>
        <v>0</v>
      </c>
      <c r="M1538" s="191">
        <f t="shared" si="294"/>
        <v>0</v>
      </c>
      <c r="N1538" s="191">
        <f t="shared" si="294"/>
        <v>0</v>
      </c>
      <c r="O1538" s="189">
        <f t="shared" si="295"/>
        <v>0</v>
      </c>
      <c r="P1538" s="191">
        <f t="shared" si="296"/>
        <v>0</v>
      </c>
      <c r="Q1538" s="191">
        <f t="shared" si="296"/>
        <v>0</v>
      </c>
      <c r="R1538" s="189">
        <f t="shared" si="297"/>
        <v>0</v>
      </c>
      <c r="S1538" s="191">
        <f t="shared" si="298"/>
        <v>0</v>
      </c>
      <c r="T1538" s="191">
        <f t="shared" si="298"/>
        <v>0</v>
      </c>
    </row>
    <row r="1539" spans="1:20" ht="12" customHeight="1" x14ac:dyDescent="0.25">
      <c r="A1539" s="170" t="s">
        <v>2133</v>
      </c>
      <c r="B1539" s="177">
        <v>518972</v>
      </c>
      <c r="C1539" s="178">
        <v>1704613.19</v>
      </c>
      <c r="D1539" s="179">
        <v>68.038159437215199</v>
      </c>
      <c r="E1539" s="179">
        <v>4.4963092183981042</v>
      </c>
      <c r="F1539" s="180"/>
      <c r="G1539" s="166">
        <f t="shared" si="290"/>
        <v>1</v>
      </c>
      <c r="H1539" s="166">
        <f t="shared" si="291"/>
        <v>0</v>
      </c>
      <c r="I1539" s="166">
        <f t="shared" si="292"/>
        <v>0</v>
      </c>
      <c r="J1539" s="166">
        <f t="shared" ref="J1539:J1602" si="299">IF(OR(AND(ISNUMBER(D1539),D1539&gt;=$D$1),AND(ISNUMBER(E1539),E1539&gt;=$E$1)),1,0)</f>
        <v>1</v>
      </c>
      <c r="L1539" s="189">
        <f t="shared" si="293"/>
        <v>1704613.19</v>
      </c>
      <c r="M1539" s="191">
        <f t="shared" si="294"/>
        <v>0.68038159437215195</v>
      </c>
      <c r="N1539" s="191">
        <f t="shared" si="294"/>
        <v>4.4963092183981042E-2</v>
      </c>
      <c r="O1539" s="189">
        <f t="shared" si="295"/>
        <v>0</v>
      </c>
      <c r="P1539" s="191">
        <f t="shared" si="296"/>
        <v>0</v>
      </c>
      <c r="Q1539" s="191">
        <f t="shared" si="296"/>
        <v>0</v>
      </c>
      <c r="R1539" s="189">
        <f t="shared" si="297"/>
        <v>0</v>
      </c>
      <c r="S1539" s="191">
        <f t="shared" si="298"/>
        <v>0</v>
      </c>
      <c r="T1539" s="191">
        <f t="shared" si="298"/>
        <v>0</v>
      </c>
    </row>
    <row r="1540" spans="1:20" ht="12" customHeight="1" x14ac:dyDescent="0.25">
      <c r="A1540" s="170" t="s">
        <v>2134</v>
      </c>
      <c r="B1540" s="177">
        <v>518981</v>
      </c>
      <c r="C1540" s="178">
        <v>163889.01</v>
      </c>
      <c r="D1540" s="179">
        <v>0</v>
      </c>
      <c r="E1540" s="179">
        <v>0</v>
      </c>
      <c r="F1540" s="180"/>
      <c r="G1540" s="166">
        <f t="shared" ref="G1540:G1603" si="300">IF(AND(ISNUMBER(D1540),D1540&gt;=$D$1),1,0)</f>
        <v>0</v>
      </c>
      <c r="H1540" s="166">
        <f t="shared" ref="H1540:H1603" si="301">IF(AND(ISNUMBER(E1540),E1540&gt;=$E$1),1,0)</f>
        <v>0</v>
      </c>
      <c r="I1540" s="166">
        <f t="shared" ref="I1540:I1603" si="302">G1540*H1540</f>
        <v>0</v>
      </c>
      <c r="J1540" s="166">
        <f t="shared" si="299"/>
        <v>0</v>
      </c>
      <c r="L1540" s="189">
        <f t="shared" ref="L1540:L1603" si="303">IF($G1540=1,C1540,0)</f>
        <v>0</v>
      </c>
      <c r="M1540" s="191">
        <f t="shared" ref="M1540:N1603" si="304">IF($G1540=1,D1540,0)/100</f>
        <v>0</v>
      </c>
      <c r="N1540" s="191">
        <f t="shared" si="304"/>
        <v>0</v>
      </c>
      <c r="O1540" s="189">
        <f t="shared" ref="O1540:O1603" si="305">IF($H1540=1,C1540,0)</f>
        <v>0</v>
      </c>
      <c r="P1540" s="191">
        <f t="shared" ref="P1540:Q1603" si="306">IF($H1540=1,D1540,0)/100</f>
        <v>0</v>
      </c>
      <c r="Q1540" s="191">
        <f t="shared" si="306"/>
        <v>0</v>
      </c>
      <c r="R1540" s="189">
        <f t="shared" ref="R1540:R1603" si="307">IF($I1540=1,C1540,0)</f>
        <v>0</v>
      </c>
      <c r="S1540" s="191">
        <f t="shared" ref="S1540:T1603" si="308">IF($I1540=1,D1540,0)/100</f>
        <v>0</v>
      </c>
      <c r="T1540" s="191">
        <f t="shared" si="308"/>
        <v>0</v>
      </c>
    </row>
    <row r="1541" spans="1:20" ht="12" customHeight="1" x14ac:dyDescent="0.25">
      <c r="A1541" s="170" t="s">
        <v>2135</v>
      </c>
      <c r="B1541" s="177">
        <v>518999</v>
      </c>
      <c r="C1541" s="178">
        <v>24410.98</v>
      </c>
      <c r="D1541" s="179">
        <v>0</v>
      </c>
      <c r="E1541" s="179">
        <v>720.92754981569783</v>
      </c>
      <c r="F1541" s="180"/>
      <c r="G1541" s="166">
        <f t="shared" si="300"/>
        <v>0</v>
      </c>
      <c r="H1541" s="166">
        <f t="shared" si="301"/>
        <v>1</v>
      </c>
      <c r="I1541" s="166">
        <f t="shared" si="302"/>
        <v>0</v>
      </c>
      <c r="J1541" s="166">
        <f t="shared" si="299"/>
        <v>1</v>
      </c>
      <c r="L1541" s="189">
        <f t="shared" si="303"/>
        <v>0</v>
      </c>
      <c r="M1541" s="191">
        <f t="shared" si="304"/>
        <v>0</v>
      </c>
      <c r="N1541" s="191">
        <f t="shared" si="304"/>
        <v>0</v>
      </c>
      <c r="O1541" s="189">
        <f t="shared" si="305"/>
        <v>24410.98</v>
      </c>
      <c r="P1541" s="191">
        <f t="shared" si="306"/>
        <v>0</v>
      </c>
      <c r="Q1541" s="191">
        <f t="shared" si="306"/>
        <v>7.2092754981569787</v>
      </c>
      <c r="R1541" s="189">
        <f t="shared" si="307"/>
        <v>0</v>
      </c>
      <c r="S1541" s="191">
        <f t="shared" si="308"/>
        <v>0</v>
      </c>
      <c r="T1541" s="191">
        <f t="shared" si="308"/>
        <v>0</v>
      </c>
    </row>
    <row r="1542" spans="1:20" ht="12" customHeight="1" x14ac:dyDescent="0.25">
      <c r="A1542" s="170" t="s">
        <v>2136</v>
      </c>
      <c r="B1542" s="177">
        <v>519006</v>
      </c>
      <c r="C1542" s="178">
        <v>22167392.099999998</v>
      </c>
      <c r="D1542" s="179">
        <v>24.907982297114689</v>
      </c>
      <c r="E1542" s="179">
        <v>5.0545056673581383</v>
      </c>
      <c r="F1542" s="180"/>
      <c r="G1542" s="166">
        <f t="shared" si="300"/>
        <v>0</v>
      </c>
      <c r="H1542" s="166">
        <f t="shared" si="301"/>
        <v>0</v>
      </c>
      <c r="I1542" s="166">
        <f t="shared" si="302"/>
        <v>0</v>
      </c>
      <c r="J1542" s="166">
        <f t="shared" si="299"/>
        <v>0</v>
      </c>
      <c r="L1542" s="189">
        <f t="shared" si="303"/>
        <v>0</v>
      </c>
      <c r="M1542" s="191">
        <f t="shared" si="304"/>
        <v>0</v>
      </c>
      <c r="N1542" s="191">
        <f t="shared" si="304"/>
        <v>0</v>
      </c>
      <c r="O1542" s="189">
        <f t="shared" si="305"/>
        <v>0</v>
      </c>
      <c r="P1542" s="191">
        <f t="shared" si="306"/>
        <v>0</v>
      </c>
      <c r="Q1542" s="191">
        <f t="shared" si="306"/>
        <v>0</v>
      </c>
      <c r="R1542" s="189">
        <f t="shared" si="307"/>
        <v>0</v>
      </c>
      <c r="S1542" s="191">
        <f t="shared" si="308"/>
        <v>0</v>
      </c>
      <c r="T1542" s="191">
        <f t="shared" si="308"/>
        <v>0</v>
      </c>
    </row>
    <row r="1543" spans="1:20" ht="12" customHeight="1" x14ac:dyDescent="0.25">
      <c r="A1543" s="170" t="s">
        <v>2137</v>
      </c>
      <c r="B1543" s="177">
        <v>519014</v>
      </c>
      <c r="C1543" s="178">
        <v>147026.67000000001</v>
      </c>
      <c r="D1543" s="179">
        <v>0</v>
      </c>
      <c r="E1543" s="179">
        <v>0</v>
      </c>
      <c r="F1543" s="180"/>
      <c r="G1543" s="166">
        <f t="shared" si="300"/>
        <v>0</v>
      </c>
      <c r="H1543" s="166">
        <f t="shared" si="301"/>
        <v>0</v>
      </c>
      <c r="I1543" s="166">
        <f t="shared" si="302"/>
        <v>0</v>
      </c>
      <c r="J1543" s="166">
        <f t="shared" si="299"/>
        <v>0</v>
      </c>
      <c r="L1543" s="189">
        <f t="shared" si="303"/>
        <v>0</v>
      </c>
      <c r="M1543" s="191">
        <f t="shared" si="304"/>
        <v>0</v>
      </c>
      <c r="N1543" s="191">
        <f t="shared" si="304"/>
        <v>0</v>
      </c>
      <c r="O1543" s="189">
        <f t="shared" si="305"/>
        <v>0</v>
      </c>
      <c r="P1543" s="191">
        <f t="shared" si="306"/>
        <v>0</v>
      </c>
      <c r="Q1543" s="191">
        <f t="shared" si="306"/>
        <v>0</v>
      </c>
      <c r="R1543" s="189">
        <f t="shared" si="307"/>
        <v>0</v>
      </c>
      <c r="S1543" s="191">
        <f t="shared" si="308"/>
        <v>0</v>
      </c>
      <c r="T1543" s="191">
        <f t="shared" si="308"/>
        <v>0</v>
      </c>
    </row>
    <row r="1544" spans="1:20" ht="12" customHeight="1" x14ac:dyDescent="0.25">
      <c r="A1544" s="170" t="s">
        <v>2138</v>
      </c>
      <c r="B1544" s="177">
        <v>519022</v>
      </c>
      <c r="C1544" s="178">
        <v>73849.939999999988</v>
      </c>
      <c r="D1544" s="179">
        <v>13.595528987565869</v>
      </c>
      <c r="E1544" s="179">
        <v>3.7199353174829941</v>
      </c>
      <c r="F1544" s="180"/>
      <c r="G1544" s="166">
        <f t="shared" si="300"/>
        <v>0</v>
      </c>
      <c r="H1544" s="166">
        <f t="shared" si="301"/>
        <v>0</v>
      </c>
      <c r="I1544" s="166">
        <f t="shared" si="302"/>
        <v>0</v>
      </c>
      <c r="J1544" s="166">
        <f t="shared" si="299"/>
        <v>0</v>
      </c>
      <c r="L1544" s="189">
        <f t="shared" si="303"/>
        <v>0</v>
      </c>
      <c r="M1544" s="191">
        <f t="shared" si="304"/>
        <v>0</v>
      </c>
      <c r="N1544" s="191">
        <f t="shared" si="304"/>
        <v>0</v>
      </c>
      <c r="O1544" s="189">
        <f t="shared" si="305"/>
        <v>0</v>
      </c>
      <c r="P1544" s="191">
        <f t="shared" si="306"/>
        <v>0</v>
      </c>
      <c r="Q1544" s="191">
        <f t="shared" si="306"/>
        <v>0</v>
      </c>
      <c r="R1544" s="189">
        <f t="shared" si="307"/>
        <v>0</v>
      </c>
      <c r="S1544" s="191">
        <f t="shared" si="308"/>
        <v>0</v>
      </c>
      <c r="T1544" s="191">
        <f t="shared" si="308"/>
        <v>0</v>
      </c>
    </row>
    <row r="1545" spans="1:20" ht="12" customHeight="1" x14ac:dyDescent="0.25">
      <c r="A1545" s="170" t="s">
        <v>2139</v>
      </c>
      <c r="B1545" s="177">
        <v>519049</v>
      </c>
      <c r="C1545" s="178">
        <v>342761.5</v>
      </c>
      <c r="D1545" s="179">
        <v>11.497052615302477</v>
      </c>
      <c r="E1545" s="179">
        <v>2.7597031755316745</v>
      </c>
      <c r="F1545" s="180"/>
      <c r="G1545" s="166">
        <f t="shared" si="300"/>
        <v>0</v>
      </c>
      <c r="H1545" s="166">
        <f t="shared" si="301"/>
        <v>0</v>
      </c>
      <c r="I1545" s="166">
        <f t="shared" si="302"/>
        <v>0</v>
      </c>
      <c r="J1545" s="166">
        <f t="shared" si="299"/>
        <v>0</v>
      </c>
      <c r="L1545" s="189">
        <f t="shared" si="303"/>
        <v>0</v>
      </c>
      <c r="M1545" s="191">
        <f t="shared" si="304"/>
        <v>0</v>
      </c>
      <c r="N1545" s="191">
        <f t="shared" si="304"/>
        <v>0</v>
      </c>
      <c r="O1545" s="189">
        <f t="shared" si="305"/>
        <v>0</v>
      </c>
      <c r="P1545" s="191">
        <f t="shared" si="306"/>
        <v>0</v>
      </c>
      <c r="Q1545" s="191">
        <f t="shared" si="306"/>
        <v>0</v>
      </c>
      <c r="R1545" s="189">
        <f t="shared" si="307"/>
        <v>0</v>
      </c>
      <c r="S1545" s="191">
        <f t="shared" si="308"/>
        <v>0</v>
      </c>
      <c r="T1545" s="191">
        <f t="shared" si="308"/>
        <v>0</v>
      </c>
    </row>
    <row r="1546" spans="1:20" ht="12" customHeight="1" x14ac:dyDescent="0.25">
      <c r="A1546" s="170" t="s">
        <v>2140</v>
      </c>
      <c r="B1546" s="177">
        <v>519057</v>
      </c>
      <c r="C1546" s="178">
        <v>62428.01</v>
      </c>
      <c r="D1546" s="179">
        <v>0</v>
      </c>
      <c r="E1546" s="179">
        <v>0</v>
      </c>
      <c r="F1546" s="180"/>
      <c r="G1546" s="166">
        <f t="shared" si="300"/>
        <v>0</v>
      </c>
      <c r="H1546" s="166">
        <f t="shared" si="301"/>
        <v>0</v>
      </c>
      <c r="I1546" s="166">
        <f t="shared" si="302"/>
        <v>0</v>
      </c>
      <c r="J1546" s="166">
        <f t="shared" si="299"/>
        <v>0</v>
      </c>
      <c r="L1546" s="189">
        <f t="shared" si="303"/>
        <v>0</v>
      </c>
      <c r="M1546" s="191">
        <f t="shared" si="304"/>
        <v>0</v>
      </c>
      <c r="N1546" s="191">
        <f t="shared" si="304"/>
        <v>0</v>
      </c>
      <c r="O1546" s="189">
        <f t="shared" si="305"/>
        <v>0</v>
      </c>
      <c r="P1546" s="191">
        <f t="shared" si="306"/>
        <v>0</v>
      </c>
      <c r="Q1546" s="191">
        <f t="shared" si="306"/>
        <v>0</v>
      </c>
      <c r="R1546" s="189">
        <f t="shared" si="307"/>
        <v>0</v>
      </c>
      <c r="S1546" s="191">
        <f t="shared" si="308"/>
        <v>0</v>
      </c>
      <c r="T1546" s="191">
        <f t="shared" si="308"/>
        <v>0</v>
      </c>
    </row>
    <row r="1547" spans="1:20" ht="12" customHeight="1" x14ac:dyDescent="0.25">
      <c r="A1547" s="170" t="s">
        <v>2141</v>
      </c>
      <c r="B1547" s="177">
        <v>519065</v>
      </c>
      <c r="C1547" s="178">
        <v>275619.88</v>
      </c>
      <c r="D1547" s="179">
        <v>31.851345410933344</v>
      </c>
      <c r="E1547" s="179">
        <v>5.4481592546952706</v>
      </c>
      <c r="F1547" s="180"/>
      <c r="G1547" s="166">
        <f t="shared" si="300"/>
        <v>0</v>
      </c>
      <c r="H1547" s="166">
        <f t="shared" si="301"/>
        <v>0</v>
      </c>
      <c r="I1547" s="166">
        <f t="shared" si="302"/>
        <v>0</v>
      </c>
      <c r="J1547" s="166">
        <f t="shared" si="299"/>
        <v>0</v>
      </c>
      <c r="L1547" s="189">
        <f t="shared" si="303"/>
        <v>0</v>
      </c>
      <c r="M1547" s="191">
        <f t="shared" si="304"/>
        <v>0</v>
      </c>
      <c r="N1547" s="191">
        <f t="shared" si="304"/>
        <v>0</v>
      </c>
      <c r="O1547" s="189">
        <f t="shared" si="305"/>
        <v>0</v>
      </c>
      <c r="P1547" s="191">
        <f t="shared" si="306"/>
        <v>0</v>
      </c>
      <c r="Q1547" s="191">
        <f t="shared" si="306"/>
        <v>0</v>
      </c>
      <c r="R1547" s="189">
        <f t="shared" si="307"/>
        <v>0</v>
      </c>
      <c r="S1547" s="191">
        <f t="shared" si="308"/>
        <v>0</v>
      </c>
      <c r="T1547" s="191">
        <f t="shared" si="308"/>
        <v>0</v>
      </c>
    </row>
    <row r="1548" spans="1:20" ht="12" customHeight="1" x14ac:dyDescent="0.25">
      <c r="A1548" s="170" t="s">
        <v>2142</v>
      </c>
      <c r="B1548" s="177">
        <v>519073</v>
      </c>
      <c r="C1548" s="178">
        <v>31367.53</v>
      </c>
      <c r="D1548" s="179">
        <v>27.671926989469686</v>
      </c>
      <c r="E1548" s="179">
        <v>5.5647990135021788</v>
      </c>
      <c r="F1548" s="180"/>
      <c r="G1548" s="166">
        <f t="shared" si="300"/>
        <v>0</v>
      </c>
      <c r="H1548" s="166">
        <f t="shared" si="301"/>
        <v>0</v>
      </c>
      <c r="I1548" s="166">
        <f t="shared" si="302"/>
        <v>0</v>
      </c>
      <c r="J1548" s="166">
        <f t="shared" si="299"/>
        <v>0</v>
      </c>
      <c r="L1548" s="189">
        <f t="shared" si="303"/>
        <v>0</v>
      </c>
      <c r="M1548" s="191">
        <f t="shared" si="304"/>
        <v>0</v>
      </c>
      <c r="N1548" s="191">
        <f t="shared" si="304"/>
        <v>0</v>
      </c>
      <c r="O1548" s="189">
        <f t="shared" si="305"/>
        <v>0</v>
      </c>
      <c r="P1548" s="191">
        <f t="shared" si="306"/>
        <v>0</v>
      </c>
      <c r="Q1548" s="191">
        <f t="shared" si="306"/>
        <v>0</v>
      </c>
      <c r="R1548" s="189">
        <f t="shared" si="307"/>
        <v>0</v>
      </c>
      <c r="S1548" s="191">
        <f t="shared" si="308"/>
        <v>0</v>
      </c>
      <c r="T1548" s="191">
        <f t="shared" si="308"/>
        <v>0</v>
      </c>
    </row>
    <row r="1549" spans="1:20" ht="12" customHeight="1" x14ac:dyDescent="0.25">
      <c r="A1549" s="170" t="s">
        <v>2143</v>
      </c>
      <c r="B1549" s="177">
        <v>519081</v>
      </c>
      <c r="C1549" s="178">
        <v>102752.3</v>
      </c>
      <c r="D1549" s="179">
        <v>8.1620557398715174</v>
      </c>
      <c r="E1549" s="179">
        <v>2.7469555426009928</v>
      </c>
      <c r="F1549" s="180"/>
      <c r="G1549" s="166">
        <f t="shared" si="300"/>
        <v>0</v>
      </c>
      <c r="H1549" s="166">
        <f t="shared" si="301"/>
        <v>0</v>
      </c>
      <c r="I1549" s="166">
        <f t="shared" si="302"/>
        <v>0</v>
      </c>
      <c r="J1549" s="166">
        <f t="shared" si="299"/>
        <v>0</v>
      </c>
      <c r="L1549" s="189">
        <f t="shared" si="303"/>
        <v>0</v>
      </c>
      <c r="M1549" s="191">
        <f t="shared" si="304"/>
        <v>0</v>
      </c>
      <c r="N1549" s="191">
        <f t="shared" si="304"/>
        <v>0</v>
      </c>
      <c r="O1549" s="189">
        <f t="shared" si="305"/>
        <v>0</v>
      </c>
      <c r="P1549" s="191">
        <f t="shared" si="306"/>
        <v>0</v>
      </c>
      <c r="Q1549" s="191">
        <f t="shared" si="306"/>
        <v>0</v>
      </c>
      <c r="R1549" s="189">
        <f t="shared" si="307"/>
        <v>0</v>
      </c>
      <c r="S1549" s="191">
        <f t="shared" si="308"/>
        <v>0</v>
      </c>
      <c r="T1549" s="191">
        <f t="shared" si="308"/>
        <v>0</v>
      </c>
    </row>
    <row r="1550" spans="1:20" ht="12" customHeight="1" x14ac:dyDescent="0.25">
      <c r="A1550" s="170" t="s">
        <v>2144</v>
      </c>
      <c r="B1550" s="177">
        <v>519090</v>
      </c>
      <c r="C1550" s="178">
        <v>22579.16</v>
      </c>
      <c r="D1550" s="179">
        <v>25.212762565126368</v>
      </c>
      <c r="E1550" s="179">
        <v>11.357198407735275</v>
      </c>
      <c r="F1550" s="180"/>
      <c r="G1550" s="166">
        <f t="shared" si="300"/>
        <v>0</v>
      </c>
      <c r="H1550" s="166">
        <f t="shared" si="301"/>
        <v>0</v>
      </c>
      <c r="I1550" s="166">
        <f t="shared" si="302"/>
        <v>0</v>
      </c>
      <c r="J1550" s="166">
        <f t="shared" si="299"/>
        <v>0</v>
      </c>
      <c r="L1550" s="189">
        <f t="shared" si="303"/>
        <v>0</v>
      </c>
      <c r="M1550" s="191">
        <f t="shared" si="304"/>
        <v>0</v>
      </c>
      <c r="N1550" s="191">
        <f t="shared" si="304"/>
        <v>0</v>
      </c>
      <c r="O1550" s="189">
        <f t="shared" si="305"/>
        <v>0</v>
      </c>
      <c r="P1550" s="191">
        <f t="shared" si="306"/>
        <v>0</v>
      </c>
      <c r="Q1550" s="191">
        <f t="shared" si="306"/>
        <v>0</v>
      </c>
      <c r="R1550" s="189">
        <f t="shared" si="307"/>
        <v>0</v>
      </c>
      <c r="S1550" s="191">
        <f t="shared" si="308"/>
        <v>0</v>
      </c>
      <c r="T1550" s="191">
        <f t="shared" si="308"/>
        <v>0</v>
      </c>
    </row>
    <row r="1551" spans="1:20" ht="12" customHeight="1" x14ac:dyDescent="0.25">
      <c r="A1551" s="170" t="s">
        <v>2145</v>
      </c>
      <c r="B1551" s="177">
        <v>519103</v>
      </c>
      <c r="C1551" s="178">
        <v>42191.17</v>
      </c>
      <c r="D1551" s="179">
        <v>41.006186839568571</v>
      </c>
      <c r="E1551" s="179">
        <v>4.4083157684415957</v>
      </c>
      <c r="F1551" s="180"/>
      <c r="G1551" s="166">
        <f t="shared" si="300"/>
        <v>0</v>
      </c>
      <c r="H1551" s="166">
        <f t="shared" si="301"/>
        <v>0</v>
      </c>
      <c r="I1551" s="166">
        <f t="shared" si="302"/>
        <v>0</v>
      </c>
      <c r="J1551" s="166">
        <f t="shared" si="299"/>
        <v>0</v>
      </c>
      <c r="L1551" s="189">
        <f t="shared" si="303"/>
        <v>0</v>
      </c>
      <c r="M1551" s="191">
        <f t="shared" si="304"/>
        <v>0</v>
      </c>
      <c r="N1551" s="191">
        <f t="shared" si="304"/>
        <v>0</v>
      </c>
      <c r="O1551" s="189">
        <f t="shared" si="305"/>
        <v>0</v>
      </c>
      <c r="P1551" s="191">
        <f t="shared" si="306"/>
        <v>0</v>
      </c>
      <c r="Q1551" s="191">
        <f t="shared" si="306"/>
        <v>0</v>
      </c>
      <c r="R1551" s="189">
        <f t="shared" si="307"/>
        <v>0</v>
      </c>
      <c r="S1551" s="191">
        <f t="shared" si="308"/>
        <v>0</v>
      </c>
      <c r="T1551" s="191">
        <f t="shared" si="308"/>
        <v>0</v>
      </c>
    </row>
    <row r="1552" spans="1:20" ht="12" customHeight="1" x14ac:dyDescent="0.25">
      <c r="A1552" s="170" t="s">
        <v>2146</v>
      </c>
      <c r="B1552" s="177">
        <v>519111</v>
      </c>
      <c r="C1552" s="178">
        <v>330617.7</v>
      </c>
      <c r="D1552" s="179">
        <v>3.5370822554267356</v>
      </c>
      <c r="E1552" s="179">
        <v>8.5983539296292957</v>
      </c>
      <c r="F1552" s="180"/>
      <c r="G1552" s="166">
        <f t="shared" si="300"/>
        <v>0</v>
      </c>
      <c r="H1552" s="166">
        <f t="shared" si="301"/>
        <v>0</v>
      </c>
      <c r="I1552" s="166">
        <f t="shared" si="302"/>
        <v>0</v>
      </c>
      <c r="J1552" s="166">
        <f t="shared" si="299"/>
        <v>0</v>
      </c>
      <c r="L1552" s="189">
        <f t="shared" si="303"/>
        <v>0</v>
      </c>
      <c r="M1552" s="191">
        <f t="shared" si="304"/>
        <v>0</v>
      </c>
      <c r="N1552" s="191">
        <f t="shared" si="304"/>
        <v>0</v>
      </c>
      <c r="O1552" s="189">
        <f t="shared" si="305"/>
        <v>0</v>
      </c>
      <c r="P1552" s="191">
        <f t="shared" si="306"/>
        <v>0</v>
      </c>
      <c r="Q1552" s="191">
        <f t="shared" si="306"/>
        <v>0</v>
      </c>
      <c r="R1552" s="189">
        <f t="shared" si="307"/>
        <v>0</v>
      </c>
      <c r="S1552" s="191">
        <f t="shared" si="308"/>
        <v>0</v>
      </c>
      <c r="T1552" s="191">
        <f t="shared" si="308"/>
        <v>0</v>
      </c>
    </row>
    <row r="1553" spans="1:20" ht="12" customHeight="1" x14ac:dyDescent="0.25">
      <c r="A1553" s="170" t="s">
        <v>2147</v>
      </c>
      <c r="B1553" s="177">
        <v>519138</v>
      </c>
      <c r="C1553" s="178">
        <v>123798.27</v>
      </c>
      <c r="D1553" s="179">
        <v>28.87358603637999</v>
      </c>
      <c r="E1553" s="179">
        <v>127.39381576172266</v>
      </c>
      <c r="F1553" s="180"/>
      <c r="G1553" s="166">
        <f t="shared" si="300"/>
        <v>0</v>
      </c>
      <c r="H1553" s="166">
        <f t="shared" si="301"/>
        <v>1</v>
      </c>
      <c r="I1553" s="166">
        <f t="shared" si="302"/>
        <v>0</v>
      </c>
      <c r="J1553" s="166">
        <f t="shared" si="299"/>
        <v>1</v>
      </c>
      <c r="L1553" s="189">
        <f t="shared" si="303"/>
        <v>0</v>
      </c>
      <c r="M1553" s="191">
        <f t="shared" si="304"/>
        <v>0</v>
      </c>
      <c r="N1553" s="191">
        <f t="shared" si="304"/>
        <v>0</v>
      </c>
      <c r="O1553" s="189">
        <f t="shared" si="305"/>
        <v>123798.27</v>
      </c>
      <c r="P1553" s="191">
        <f t="shared" si="306"/>
        <v>0.28873586036379989</v>
      </c>
      <c r="Q1553" s="191">
        <f t="shared" si="306"/>
        <v>1.2739381576172266</v>
      </c>
      <c r="R1553" s="189">
        <f t="shared" si="307"/>
        <v>0</v>
      </c>
      <c r="S1553" s="191">
        <f t="shared" si="308"/>
        <v>0</v>
      </c>
      <c r="T1553" s="191">
        <f t="shared" si="308"/>
        <v>0</v>
      </c>
    </row>
    <row r="1554" spans="1:20" ht="12" customHeight="1" x14ac:dyDescent="0.25">
      <c r="A1554" s="170" t="s">
        <v>2148</v>
      </c>
      <c r="B1554" s="177">
        <v>519154</v>
      </c>
      <c r="C1554" s="178">
        <v>91522.83</v>
      </c>
      <c r="D1554" s="179">
        <v>0</v>
      </c>
      <c r="E1554" s="179">
        <v>1.3256146034819944</v>
      </c>
      <c r="F1554" s="180"/>
      <c r="G1554" s="166">
        <f t="shared" si="300"/>
        <v>0</v>
      </c>
      <c r="H1554" s="166">
        <f t="shared" si="301"/>
        <v>0</v>
      </c>
      <c r="I1554" s="166">
        <f t="shared" si="302"/>
        <v>0</v>
      </c>
      <c r="J1554" s="166">
        <f t="shared" si="299"/>
        <v>0</v>
      </c>
      <c r="L1554" s="189">
        <f t="shared" si="303"/>
        <v>0</v>
      </c>
      <c r="M1554" s="191">
        <f t="shared" si="304"/>
        <v>0</v>
      </c>
      <c r="N1554" s="191">
        <f t="shared" si="304"/>
        <v>0</v>
      </c>
      <c r="O1554" s="189">
        <f t="shared" si="305"/>
        <v>0</v>
      </c>
      <c r="P1554" s="191">
        <f t="shared" si="306"/>
        <v>0</v>
      </c>
      <c r="Q1554" s="191">
        <f t="shared" si="306"/>
        <v>0</v>
      </c>
      <c r="R1554" s="189">
        <f t="shared" si="307"/>
        <v>0</v>
      </c>
      <c r="S1554" s="191">
        <f t="shared" si="308"/>
        <v>0</v>
      </c>
      <c r="T1554" s="191">
        <f t="shared" si="308"/>
        <v>0</v>
      </c>
    </row>
    <row r="1555" spans="1:20" ht="12" customHeight="1" x14ac:dyDescent="0.25">
      <c r="A1555" s="170" t="s">
        <v>2149</v>
      </c>
      <c r="B1555" s="177">
        <v>519162</v>
      </c>
      <c r="C1555" s="178">
        <v>291667.48</v>
      </c>
      <c r="D1555" s="179">
        <v>14.015340345793781</v>
      </c>
      <c r="E1555" s="179">
        <v>4.7618781497340734</v>
      </c>
      <c r="F1555" s="180"/>
      <c r="G1555" s="166">
        <f t="shared" si="300"/>
        <v>0</v>
      </c>
      <c r="H1555" s="166">
        <f t="shared" si="301"/>
        <v>0</v>
      </c>
      <c r="I1555" s="166">
        <f t="shared" si="302"/>
        <v>0</v>
      </c>
      <c r="J1555" s="166">
        <f t="shared" si="299"/>
        <v>0</v>
      </c>
      <c r="L1555" s="189">
        <f t="shared" si="303"/>
        <v>0</v>
      </c>
      <c r="M1555" s="191">
        <f t="shared" si="304"/>
        <v>0</v>
      </c>
      <c r="N1555" s="191">
        <f t="shared" si="304"/>
        <v>0</v>
      </c>
      <c r="O1555" s="189">
        <f t="shared" si="305"/>
        <v>0</v>
      </c>
      <c r="P1555" s="191">
        <f t="shared" si="306"/>
        <v>0</v>
      </c>
      <c r="Q1555" s="191">
        <f t="shared" si="306"/>
        <v>0</v>
      </c>
      <c r="R1555" s="189">
        <f t="shared" si="307"/>
        <v>0</v>
      </c>
      <c r="S1555" s="191">
        <f t="shared" si="308"/>
        <v>0</v>
      </c>
      <c r="T1555" s="191">
        <f t="shared" si="308"/>
        <v>0</v>
      </c>
    </row>
    <row r="1556" spans="1:20" ht="12" customHeight="1" x14ac:dyDescent="0.25">
      <c r="A1556" s="170" t="s">
        <v>2150</v>
      </c>
      <c r="B1556" s="177">
        <v>519171</v>
      </c>
      <c r="C1556" s="178">
        <v>1053128.94</v>
      </c>
      <c r="D1556" s="179">
        <v>9.2986097219966251</v>
      </c>
      <c r="E1556" s="179">
        <v>1.6371338157320035</v>
      </c>
      <c r="F1556" s="180"/>
      <c r="G1556" s="166">
        <f t="shared" si="300"/>
        <v>0</v>
      </c>
      <c r="H1556" s="166">
        <f t="shared" si="301"/>
        <v>0</v>
      </c>
      <c r="I1556" s="166">
        <f t="shared" si="302"/>
        <v>0</v>
      </c>
      <c r="J1556" s="166">
        <f t="shared" si="299"/>
        <v>0</v>
      </c>
      <c r="L1556" s="189">
        <f t="shared" si="303"/>
        <v>0</v>
      </c>
      <c r="M1556" s="191">
        <f t="shared" si="304"/>
        <v>0</v>
      </c>
      <c r="N1556" s="191">
        <f t="shared" si="304"/>
        <v>0</v>
      </c>
      <c r="O1556" s="189">
        <f t="shared" si="305"/>
        <v>0</v>
      </c>
      <c r="P1556" s="191">
        <f t="shared" si="306"/>
        <v>0</v>
      </c>
      <c r="Q1556" s="191">
        <f t="shared" si="306"/>
        <v>0</v>
      </c>
      <c r="R1556" s="189">
        <f t="shared" si="307"/>
        <v>0</v>
      </c>
      <c r="S1556" s="191">
        <f t="shared" si="308"/>
        <v>0</v>
      </c>
      <c r="T1556" s="191">
        <f t="shared" si="308"/>
        <v>0</v>
      </c>
    </row>
    <row r="1557" spans="1:20" ht="12" customHeight="1" x14ac:dyDescent="0.25">
      <c r="A1557" s="170" t="s">
        <v>2151</v>
      </c>
      <c r="B1557" s="177">
        <v>519189</v>
      </c>
      <c r="C1557" s="178">
        <v>429590.07999999996</v>
      </c>
      <c r="D1557" s="179">
        <v>0</v>
      </c>
      <c r="E1557" s="179">
        <v>0</v>
      </c>
      <c r="F1557" s="180"/>
      <c r="G1557" s="166">
        <f t="shared" si="300"/>
        <v>0</v>
      </c>
      <c r="H1557" s="166">
        <f t="shared" si="301"/>
        <v>0</v>
      </c>
      <c r="I1557" s="166">
        <f t="shared" si="302"/>
        <v>0</v>
      </c>
      <c r="J1557" s="166">
        <f t="shared" si="299"/>
        <v>0</v>
      </c>
      <c r="L1557" s="189">
        <f t="shared" si="303"/>
        <v>0</v>
      </c>
      <c r="M1557" s="191">
        <f t="shared" si="304"/>
        <v>0</v>
      </c>
      <c r="N1557" s="191">
        <f t="shared" si="304"/>
        <v>0</v>
      </c>
      <c r="O1557" s="189">
        <f t="shared" si="305"/>
        <v>0</v>
      </c>
      <c r="P1557" s="191">
        <f t="shared" si="306"/>
        <v>0</v>
      </c>
      <c r="Q1557" s="191">
        <f t="shared" si="306"/>
        <v>0</v>
      </c>
      <c r="R1557" s="189">
        <f t="shared" si="307"/>
        <v>0</v>
      </c>
      <c r="S1557" s="191">
        <f t="shared" si="308"/>
        <v>0</v>
      </c>
      <c r="T1557" s="191">
        <f t="shared" si="308"/>
        <v>0</v>
      </c>
    </row>
    <row r="1558" spans="1:20" ht="12" customHeight="1" x14ac:dyDescent="0.25">
      <c r="A1558" s="170" t="s">
        <v>2152</v>
      </c>
      <c r="B1558" s="177">
        <v>519197</v>
      </c>
      <c r="C1558" s="178">
        <v>3551828.43</v>
      </c>
      <c r="D1558" s="179">
        <v>23.46803361782878</v>
      </c>
      <c r="E1558" s="179">
        <v>24.50201655714547</v>
      </c>
      <c r="F1558" s="180"/>
      <c r="G1558" s="166">
        <f t="shared" si="300"/>
        <v>0</v>
      </c>
      <c r="H1558" s="166">
        <f t="shared" si="301"/>
        <v>0</v>
      </c>
      <c r="I1558" s="166">
        <f t="shared" si="302"/>
        <v>0</v>
      </c>
      <c r="J1558" s="166">
        <f t="shared" si="299"/>
        <v>0</v>
      </c>
      <c r="L1558" s="189">
        <f t="shared" si="303"/>
        <v>0</v>
      </c>
      <c r="M1558" s="191">
        <f t="shared" si="304"/>
        <v>0</v>
      </c>
      <c r="N1558" s="191">
        <f t="shared" si="304"/>
        <v>0</v>
      </c>
      <c r="O1558" s="189">
        <f t="shared" si="305"/>
        <v>0</v>
      </c>
      <c r="P1558" s="191">
        <f t="shared" si="306"/>
        <v>0</v>
      </c>
      <c r="Q1558" s="191">
        <f t="shared" si="306"/>
        <v>0</v>
      </c>
      <c r="R1558" s="189">
        <f t="shared" si="307"/>
        <v>0</v>
      </c>
      <c r="S1558" s="191">
        <f t="shared" si="308"/>
        <v>0</v>
      </c>
      <c r="T1558" s="191">
        <f t="shared" si="308"/>
        <v>0</v>
      </c>
    </row>
    <row r="1559" spans="1:20" ht="12" customHeight="1" x14ac:dyDescent="0.25">
      <c r="A1559" s="170" t="s">
        <v>2153</v>
      </c>
      <c r="B1559" s="177">
        <v>519201</v>
      </c>
      <c r="C1559" s="178">
        <v>190569.94</v>
      </c>
      <c r="D1559" s="179">
        <v>0</v>
      </c>
      <c r="E1559" s="179">
        <v>4.5500985097649718</v>
      </c>
      <c r="F1559" s="180"/>
      <c r="G1559" s="166">
        <f t="shared" si="300"/>
        <v>0</v>
      </c>
      <c r="H1559" s="166">
        <f t="shared" si="301"/>
        <v>0</v>
      </c>
      <c r="I1559" s="166">
        <f t="shared" si="302"/>
        <v>0</v>
      </c>
      <c r="J1559" s="166">
        <f t="shared" si="299"/>
        <v>0</v>
      </c>
      <c r="L1559" s="189">
        <f t="shared" si="303"/>
        <v>0</v>
      </c>
      <c r="M1559" s="191">
        <f t="shared" si="304"/>
        <v>0</v>
      </c>
      <c r="N1559" s="191">
        <f t="shared" si="304"/>
        <v>0</v>
      </c>
      <c r="O1559" s="189">
        <f t="shared" si="305"/>
        <v>0</v>
      </c>
      <c r="P1559" s="191">
        <f t="shared" si="306"/>
        <v>0</v>
      </c>
      <c r="Q1559" s="191">
        <f t="shared" si="306"/>
        <v>0</v>
      </c>
      <c r="R1559" s="189">
        <f t="shared" si="307"/>
        <v>0</v>
      </c>
      <c r="S1559" s="191">
        <f t="shared" si="308"/>
        <v>0</v>
      </c>
      <c r="T1559" s="191">
        <f t="shared" si="308"/>
        <v>0</v>
      </c>
    </row>
    <row r="1560" spans="1:20" ht="12" customHeight="1" x14ac:dyDescent="0.25">
      <c r="A1560" s="170" t="s">
        <v>2154</v>
      </c>
      <c r="B1560" s="177">
        <v>519219</v>
      </c>
      <c r="C1560" s="178">
        <v>128021.58</v>
      </c>
      <c r="D1560" s="179">
        <v>45.439643847545078</v>
      </c>
      <c r="E1560" s="179">
        <v>4.8336147702598264</v>
      </c>
      <c r="F1560" s="180"/>
      <c r="G1560" s="166">
        <f t="shared" si="300"/>
        <v>0</v>
      </c>
      <c r="H1560" s="166">
        <f t="shared" si="301"/>
        <v>0</v>
      </c>
      <c r="I1560" s="166">
        <f t="shared" si="302"/>
        <v>0</v>
      </c>
      <c r="J1560" s="166">
        <f t="shared" si="299"/>
        <v>0</v>
      </c>
      <c r="L1560" s="189">
        <f t="shared" si="303"/>
        <v>0</v>
      </c>
      <c r="M1560" s="191">
        <f t="shared" si="304"/>
        <v>0</v>
      </c>
      <c r="N1560" s="191">
        <f t="shared" si="304"/>
        <v>0</v>
      </c>
      <c r="O1560" s="189">
        <f t="shared" si="305"/>
        <v>0</v>
      </c>
      <c r="P1560" s="191">
        <f t="shared" si="306"/>
        <v>0</v>
      </c>
      <c r="Q1560" s="191">
        <f t="shared" si="306"/>
        <v>0</v>
      </c>
      <c r="R1560" s="189">
        <f t="shared" si="307"/>
        <v>0</v>
      </c>
      <c r="S1560" s="191">
        <f t="shared" si="308"/>
        <v>0</v>
      </c>
      <c r="T1560" s="191">
        <f t="shared" si="308"/>
        <v>0</v>
      </c>
    </row>
    <row r="1561" spans="1:20" ht="12" customHeight="1" x14ac:dyDescent="0.25">
      <c r="A1561" s="170" t="s">
        <v>2155</v>
      </c>
      <c r="B1561" s="177">
        <v>519227</v>
      </c>
      <c r="C1561" s="178">
        <v>638935.20000000007</v>
      </c>
      <c r="D1561" s="179">
        <v>13.031806668344464</v>
      </c>
      <c r="E1561" s="179">
        <v>10.046940597418955</v>
      </c>
      <c r="F1561" s="180"/>
      <c r="G1561" s="166">
        <f t="shared" si="300"/>
        <v>0</v>
      </c>
      <c r="H1561" s="166">
        <f t="shared" si="301"/>
        <v>0</v>
      </c>
      <c r="I1561" s="166">
        <f t="shared" si="302"/>
        <v>0</v>
      </c>
      <c r="J1561" s="166">
        <f t="shared" si="299"/>
        <v>0</v>
      </c>
      <c r="L1561" s="189">
        <f t="shared" si="303"/>
        <v>0</v>
      </c>
      <c r="M1561" s="191">
        <f t="shared" si="304"/>
        <v>0</v>
      </c>
      <c r="N1561" s="191">
        <f t="shared" si="304"/>
        <v>0</v>
      </c>
      <c r="O1561" s="189">
        <f t="shared" si="305"/>
        <v>0</v>
      </c>
      <c r="P1561" s="191">
        <f t="shared" si="306"/>
        <v>0</v>
      </c>
      <c r="Q1561" s="191">
        <f t="shared" si="306"/>
        <v>0</v>
      </c>
      <c r="R1561" s="189">
        <f t="shared" si="307"/>
        <v>0</v>
      </c>
      <c r="S1561" s="191">
        <f t="shared" si="308"/>
        <v>0</v>
      </c>
      <c r="T1561" s="191">
        <f t="shared" si="308"/>
        <v>0</v>
      </c>
    </row>
    <row r="1562" spans="1:20" ht="12" customHeight="1" x14ac:dyDescent="0.25">
      <c r="A1562" s="170" t="s">
        <v>2156</v>
      </c>
      <c r="B1562" s="177">
        <v>519235</v>
      </c>
      <c r="C1562" s="178">
        <v>792169.61</v>
      </c>
      <c r="D1562" s="179">
        <v>16.456039004071364</v>
      </c>
      <c r="E1562" s="179">
        <v>21.067096981920326</v>
      </c>
      <c r="F1562" s="180"/>
      <c r="G1562" s="166">
        <f t="shared" si="300"/>
        <v>0</v>
      </c>
      <c r="H1562" s="166">
        <f t="shared" si="301"/>
        <v>0</v>
      </c>
      <c r="I1562" s="166">
        <f t="shared" si="302"/>
        <v>0</v>
      </c>
      <c r="J1562" s="166">
        <f t="shared" si="299"/>
        <v>0</v>
      </c>
      <c r="L1562" s="189">
        <f t="shared" si="303"/>
        <v>0</v>
      </c>
      <c r="M1562" s="191">
        <f t="shared" si="304"/>
        <v>0</v>
      </c>
      <c r="N1562" s="191">
        <f t="shared" si="304"/>
        <v>0</v>
      </c>
      <c r="O1562" s="189">
        <f t="shared" si="305"/>
        <v>0</v>
      </c>
      <c r="P1562" s="191">
        <f t="shared" si="306"/>
        <v>0</v>
      </c>
      <c r="Q1562" s="191">
        <f t="shared" si="306"/>
        <v>0</v>
      </c>
      <c r="R1562" s="189">
        <f t="shared" si="307"/>
        <v>0</v>
      </c>
      <c r="S1562" s="191">
        <f t="shared" si="308"/>
        <v>0</v>
      </c>
      <c r="T1562" s="191">
        <f t="shared" si="308"/>
        <v>0</v>
      </c>
    </row>
    <row r="1563" spans="1:20" ht="12" customHeight="1" x14ac:dyDescent="0.25">
      <c r="A1563" s="170" t="s">
        <v>2157</v>
      </c>
      <c r="B1563" s="177">
        <v>519243</v>
      </c>
      <c r="C1563" s="178">
        <v>184611.99</v>
      </c>
      <c r="D1563" s="179">
        <v>57.595495287169598</v>
      </c>
      <c r="E1563" s="179">
        <v>125.20901269738765</v>
      </c>
      <c r="F1563" s="180"/>
      <c r="G1563" s="166">
        <f t="shared" si="300"/>
        <v>0</v>
      </c>
      <c r="H1563" s="166">
        <f t="shared" si="301"/>
        <v>1</v>
      </c>
      <c r="I1563" s="166">
        <f t="shared" si="302"/>
        <v>0</v>
      </c>
      <c r="J1563" s="166">
        <f t="shared" si="299"/>
        <v>1</v>
      </c>
      <c r="L1563" s="189">
        <f t="shared" si="303"/>
        <v>0</v>
      </c>
      <c r="M1563" s="191">
        <f t="shared" si="304"/>
        <v>0</v>
      </c>
      <c r="N1563" s="191">
        <f t="shared" si="304"/>
        <v>0</v>
      </c>
      <c r="O1563" s="189">
        <f t="shared" si="305"/>
        <v>184611.99</v>
      </c>
      <c r="P1563" s="191">
        <f t="shared" si="306"/>
        <v>0.57595495287169596</v>
      </c>
      <c r="Q1563" s="191">
        <f t="shared" si="306"/>
        <v>1.2520901269738764</v>
      </c>
      <c r="R1563" s="189">
        <f t="shared" si="307"/>
        <v>0</v>
      </c>
      <c r="S1563" s="191">
        <f t="shared" si="308"/>
        <v>0</v>
      </c>
      <c r="T1563" s="191">
        <f t="shared" si="308"/>
        <v>0</v>
      </c>
    </row>
    <row r="1564" spans="1:20" ht="12" customHeight="1" x14ac:dyDescent="0.25">
      <c r="A1564" s="170" t="s">
        <v>2158</v>
      </c>
      <c r="B1564" s="177">
        <v>519251</v>
      </c>
      <c r="C1564" s="178">
        <v>188124.4</v>
      </c>
      <c r="D1564" s="179">
        <v>47.866709475219594</v>
      </c>
      <c r="E1564" s="179">
        <v>88.121168758544883</v>
      </c>
      <c r="F1564" s="180"/>
      <c r="G1564" s="166">
        <f t="shared" si="300"/>
        <v>0</v>
      </c>
      <c r="H1564" s="166">
        <f t="shared" si="301"/>
        <v>1</v>
      </c>
      <c r="I1564" s="166">
        <f t="shared" si="302"/>
        <v>0</v>
      </c>
      <c r="J1564" s="166">
        <f t="shared" si="299"/>
        <v>1</v>
      </c>
      <c r="L1564" s="189">
        <f t="shared" si="303"/>
        <v>0</v>
      </c>
      <c r="M1564" s="191">
        <f t="shared" si="304"/>
        <v>0</v>
      </c>
      <c r="N1564" s="191">
        <f t="shared" si="304"/>
        <v>0</v>
      </c>
      <c r="O1564" s="189">
        <f t="shared" si="305"/>
        <v>188124.4</v>
      </c>
      <c r="P1564" s="191">
        <f t="shared" si="306"/>
        <v>0.47866709475219593</v>
      </c>
      <c r="Q1564" s="191">
        <f t="shared" si="306"/>
        <v>0.88121168758544888</v>
      </c>
      <c r="R1564" s="189">
        <f t="shared" si="307"/>
        <v>0</v>
      </c>
      <c r="S1564" s="191">
        <f t="shared" si="308"/>
        <v>0</v>
      </c>
      <c r="T1564" s="191">
        <f t="shared" si="308"/>
        <v>0</v>
      </c>
    </row>
    <row r="1565" spans="1:20" ht="12" customHeight="1" x14ac:dyDescent="0.25">
      <c r="A1565" s="170" t="s">
        <v>2159</v>
      </c>
      <c r="B1565" s="177">
        <v>519260</v>
      </c>
      <c r="C1565" s="178">
        <v>423445.44</v>
      </c>
      <c r="D1565" s="179">
        <v>19.670153963636967</v>
      </c>
      <c r="E1565" s="179">
        <v>1.6243887288052976</v>
      </c>
      <c r="F1565" s="180"/>
      <c r="G1565" s="166">
        <f t="shared" si="300"/>
        <v>0</v>
      </c>
      <c r="H1565" s="166">
        <f t="shared" si="301"/>
        <v>0</v>
      </c>
      <c r="I1565" s="166">
        <f t="shared" si="302"/>
        <v>0</v>
      </c>
      <c r="J1565" s="166">
        <f t="shared" si="299"/>
        <v>0</v>
      </c>
      <c r="L1565" s="189">
        <f t="shared" si="303"/>
        <v>0</v>
      </c>
      <c r="M1565" s="191">
        <f t="shared" si="304"/>
        <v>0</v>
      </c>
      <c r="N1565" s="191">
        <f t="shared" si="304"/>
        <v>0</v>
      </c>
      <c r="O1565" s="189">
        <f t="shared" si="305"/>
        <v>0</v>
      </c>
      <c r="P1565" s="191">
        <f t="shared" si="306"/>
        <v>0</v>
      </c>
      <c r="Q1565" s="191">
        <f t="shared" si="306"/>
        <v>0</v>
      </c>
      <c r="R1565" s="189">
        <f t="shared" si="307"/>
        <v>0</v>
      </c>
      <c r="S1565" s="191">
        <f t="shared" si="308"/>
        <v>0</v>
      </c>
      <c r="T1565" s="191">
        <f t="shared" si="308"/>
        <v>0</v>
      </c>
    </row>
    <row r="1566" spans="1:20" ht="12" customHeight="1" x14ac:dyDescent="0.25">
      <c r="A1566" s="170" t="s">
        <v>2160</v>
      </c>
      <c r="B1566" s="177">
        <v>519278</v>
      </c>
      <c r="C1566" s="178">
        <v>20594.240000000002</v>
      </c>
      <c r="D1566" s="179">
        <v>0</v>
      </c>
      <c r="E1566" s="179">
        <v>0</v>
      </c>
      <c r="F1566" s="180"/>
      <c r="G1566" s="166">
        <f t="shared" si="300"/>
        <v>0</v>
      </c>
      <c r="H1566" s="166">
        <f t="shared" si="301"/>
        <v>0</v>
      </c>
      <c r="I1566" s="166">
        <f t="shared" si="302"/>
        <v>0</v>
      </c>
      <c r="J1566" s="166">
        <f t="shared" si="299"/>
        <v>0</v>
      </c>
      <c r="L1566" s="189">
        <f t="shared" si="303"/>
        <v>0</v>
      </c>
      <c r="M1566" s="191">
        <f t="shared" si="304"/>
        <v>0</v>
      </c>
      <c r="N1566" s="191">
        <f t="shared" si="304"/>
        <v>0</v>
      </c>
      <c r="O1566" s="189">
        <f t="shared" si="305"/>
        <v>0</v>
      </c>
      <c r="P1566" s="191">
        <f t="shared" si="306"/>
        <v>0</v>
      </c>
      <c r="Q1566" s="191">
        <f t="shared" si="306"/>
        <v>0</v>
      </c>
      <c r="R1566" s="189">
        <f t="shared" si="307"/>
        <v>0</v>
      </c>
      <c r="S1566" s="191">
        <f t="shared" si="308"/>
        <v>0</v>
      </c>
      <c r="T1566" s="191">
        <f t="shared" si="308"/>
        <v>0</v>
      </c>
    </row>
    <row r="1567" spans="1:20" ht="12" customHeight="1" x14ac:dyDescent="0.25">
      <c r="A1567" s="170" t="s">
        <v>2161</v>
      </c>
      <c r="B1567" s="177">
        <v>519286</v>
      </c>
      <c r="C1567" s="178">
        <v>289204.48000000004</v>
      </c>
      <c r="D1567" s="179">
        <v>6.2958118767731381</v>
      </c>
      <c r="E1567" s="179">
        <v>2.5026998198644774</v>
      </c>
      <c r="F1567" s="180"/>
      <c r="G1567" s="166">
        <f t="shared" si="300"/>
        <v>0</v>
      </c>
      <c r="H1567" s="166">
        <f t="shared" si="301"/>
        <v>0</v>
      </c>
      <c r="I1567" s="166">
        <f t="shared" si="302"/>
        <v>0</v>
      </c>
      <c r="J1567" s="166">
        <f t="shared" si="299"/>
        <v>0</v>
      </c>
      <c r="L1567" s="189">
        <f t="shared" si="303"/>
        <v>0</v>
      </c>
      <c r="M1567" s="191">
        <f t="shared" si="304"/>
        <v>0</v>
      </c>
      <c r="N1567" s="191">
        <f t="shared" si="304"/>
        <v>0</v>
      </c>
      <c r="O1567" s="189">
        <f t="shared" si="305"/>
        <v>0</v>
      </c>
      <c r="P1567" s="191">
        <f t="shared" si="306"/>
        <v>0</v>
      </c>
      <c r="Q1567" s="191">
        <f t="shared" si="306"/>
        <v>0</v>
      </c>
      <c r="R1567" s="189">
        <f t="shared" si="307"/>
        <v>0</v>
      </c>
      <c r="S1567" s="191">
        <f t="shared" si="308"/>
        <v>0</v>
      </c>
      <c r="T1567" s="191">
        <f t="shared" si="308"/>
        <v>0</v>
      </c>
    </row>
    <row r="1568" spans="1:20" ht="12" customHeight="1" x14ac:dyDescent="0.25">
      <c r="A1568" s="170" t="s">
        <v>2162</v>
      </c>
      <c r="B1568" s="177">
        <v>519294</v>
      </c>
      <c r="C1568" s="178">
        <v>177517.33000000002</v>
      </c>
      <c r="D1568" s="179">
        <v>0</v>
      </c>
      <c r="E1568" s="179">
        <v>0</v>
      </c>
      <c r="F1568" s="180"/>
      <c r="G1568" s="166">
        <f t="shared" si="300"/>
        <v>0</v>
      </c>
      <c r="H1568" s="166">
        <f t="shared" si="301"/>
        <v>0</v>
      </c>
      <c r="I1568" s="166">
        <f t="shared" si="302"/>
        <v>0</v>
      </c>
      <c r="J1568" s="166">
        <f t="shared" si="299"/>
        <v>0</v>
      </c>
      <c r="L1568" s="189">
        <f t="shared" si="303"/>
        <v>0</v>
      </c>
      <c r="M1568" s="191">
        <f t="shared" si="304"/>
        <v>0</v>
      </c>
      <c r="N1568" s="191">
        <f t="shared" si="304"/>
        <v>0</v>
      </c>
      <c r="O1568" s="189">
        <f t="shared" si="305"/>
        <v>0</v>
      </c>
      <c r="P1568" s="191">
        <f t="shared" si="306"/>
        <v>0</v>
      </c>
      <c r="Q1568" s="191">
        <f t="shared" si="306"/>
        <v>0</v>
      </c>
      <c r="R1568" s="189">
        <f t="shared" si="307"/>
        <v>0</v>
      </c>
      <c r="S1568" s="191">
        <f t="shared" si="308"/>
        <v>0</v>
      </c>
      <c r="T1568" s="191">
        <f t="shared" si="308"/>
        <v>0</v>
      </c>
    </row>
    <row r="1569" spans="1:20" ht="12" customHeight="1" x14ac:dyDescent="0.25">
      <c r="A1569" s="170" t="s">
        <v>2163</v>
      </c>
      <c r="B1569" s="177">
        <v>519308</v>
      </c>
      <c r="C1569" s="178">
        <v>40228.26</v>
      </c>
      <c r="D1569" s="179">
        <v>0</v>
      </c>
      <c r="E1569" s="179">
        <v>0.15372278095050593</v>
      </c>
      <c r="F1569" s="180"/>
      <c r="G1569" s="166">
        <f t="shared" si="300"/>
        <v>0</v>
      </c>
      <c r="H1569" s="166">
        <f t="shared" si="301"/>
        <v>0</v>
      </c>
      <c r="I1569" s="166">
        <f t="shared" si="302"/>
        <v>0</v>
      </c>
      <c r="J1569" s="166">
        <f t="shared" si="299"/>
        <v>0</v>
      </c>
      <c r="L1569" s="189">
        <f t="shared" si="303"/>
        <v>0</v>
      </c>
      <c r="M1569" s="191">
        <f t="shared" si="304"/>
        <v>0</v>
      </c>
      <c r="N1569" s="191">
        <f t="shared" si="304"/>
        <v>0</v>
      </c>
      <c r="O1569" s="189">
        <f t="shared" si="305"/>
        <v>0</v>
      </c>
      <c r="P1569" s="191">
        <f t="shared" si="306"/>
        <v>0</v>
      </c>
      <c r="Q1569" s="191">
        <f t="shared" si="306"/>
        <v>0</v>
      </c>
      <c r="R1569" s="189">
        <f t="shared" si="307"/>
        <v>0</v>
      </c>
      <c r="S1569" s="191">
        <f t="shared" si="308"/>
        <v>0</v>
      </c>
      <c r="T1569" s="191">
        <f t="shared" si="308"/>
        <v>0</v>
      </c>
    </row>
    <row r="1570" spans="1:20" ht="12" customHeight="1" x14ac:dyDescent="0.25">
      <c r="A1570" s="170" t="s">
        <v>2164</v>
      </c>
      <c r="B1570" s="177">
        <v>519316</v>
      </c>
      <c r="C1570" s="178">
        <v>207422.13</v>
      </c>
      <c r="D1570" s="179">
        <v>32.503484560687909</v>
      </c>
      <c r="E1570" s="179">
        <v>6.6022415255305695</v>
      </c>
      <c r="F1570" s="180"/>
      <c r="G1570" s="166">
        <f t="shared" si="300"/>
        <v>0</v>
      </c>
      <c r="H1570" s="166">
        <f t="shared" si="301"/>
        <v>0</v>
      </c>
      <c r="I1570" s="166">
        <f t="shared" si="302"/>
        <v>0</v>
      </c>
      <c r="J1570" s="166">
        <f t="shared" si="299"/>
        <v>0</v>
      </c>
      <c r="L1570" s="189">
        <f t="shared" si="303"/>
        <v>0</v>
      </c>
      <c r="M1570" s="191">
        <f t="shared" si="304"/>
        <v>0</v>
      </c>
      <c r="N1570" s="191">
        <f t="shared" si="304"/>
        <v>0</v>
      </c>
      <c r="O1570" s="189">
        <f t="shared" si="305"/>
        <v>0</v>
      </c>
      <c r="P1570" s="191">
        <f t="shared" si="306"/>
        <v>0</v>
      </c>
      <c r="Q1570" s="191">
        <f t="shared" si="306"/>
        <v>0</v>
      </c>
      <c r="R1570" s="189">
        <f t="shared" si="307"/>
        <v>0</v>
      </c>
      <c r="S1570" s="191">
        <f t="shared" si="308"/>
        <v>0</v>
      </c>
      <c r="T1570" s="191">
        <f t="shared" si="308"/>
        <v>0</v>
      </c>
    </row>
    <row r="1571" spans="1:20" ht="12" customHeight="1" x14ac:dyDescent="0.25">
      <c r="A1571" s="170" t="s">
        <v>2165</v>
      </c>
      <c r="B1571" s="177">
        <v>519324</v>
      </c>
      <c r="C1571" s="178">
        <v>352154.37</v>
      </c>
      <c r="D1571" s="179">
        <v>22.913130397899078</v>
      </c>
      <c r="E1571" s="179">
        <v>3.4889670686182308</v>
      </c>
      <c r="F1571" s="180"/>
      <c r="G1571" s="166">
        <f t="shared" si="300"/>
        <v>0</v>
      </c>
      <c r="H1571" s="166">
        <f t="shared" si="301"/>
        <v>0</v>
      </c>
      <c r="I1571" s="166">
        <f t="shared" si="302"/>
        <v>0</v>
      </c>
      <c r="J1571" s="166">
        <f t="shared" si="299"/>
        <v>0</v>
      </c>
      <c r="L1571" s="189">
        <f t="shared" si="303"/>
        <v>0</v>
      </c>
      <c r="M1571" s="191">
        <f t="shared" si="304"/>
        <v>0</v>
      </c>
      <c r="N1571" s="191">
        <f t="shared" si="304"/>
        <v>0</v>
      </c>
      <c r="O1571" s="189">
        <f t="shared" si="305"/>
        <v>0</v>
      </c>
      <c r="P1571" s="191">
        <f t="shared" si="306"/>
        <v>0</v>
      </c>
      <c r="Q1571" s="191">
        <f t="shared" si="306"/>
        <v>0</v>
      </c>
      <c r="R1571" s="189">
        <f t="shared" si="307"/>
        <v>0</v>
      </c>
      <c r="S1571" s="191">
        <f t="shared" si="308"/>
        <v>0</v>
      </c>
      <c r="T1571" s="191">
        <f t="shared" si="308"/>
        <v>0</v>
      </c>
    </row>
    <row r="1572" spans="1:20" ht="12" customHeight="1" x14ac:dyDescent="0.25">
      <c r="A1572" s="170" t="s">
        <v>2166</v>
      </c>
      <c r="B1572" s="177">
        <v>519332</v>
      </c>
      <c r="C1572" s="178">
        <v>37473.43</v>
      </c>
      <c r="D1572" s="179">
        <v>3.202268914268056</v>
      </c>
      <c r="E1572" s="179">
        <v>5.215855607559809</v>
      </c>
      <c r="F1572" s="180"/>
      <c r="G1572" s="166">
        <f t="shared" si="300"/>
        <v>0</v>
      </c>
      <c r="H1572" s="166">
        <f t="shared" si="301"/>
        <v>0</v>
      </c>
      <c r="I1572" s="166">
        <f t="shared" si="302"/>
        <v>0</v>
      </c>
      <c r="J1572" s="166">
        <f t="shared" si="299"/>
        <v>0</v>
      </c>
      <c r="L1572" s="189">
        <f t="shared" si="303"/>
        <v>0</v>
      </c>
      <c r="M1572" s="191">
        <f t="shared" si="304"/>
        <v>0</v>
      </c>
      <c r="N1572" s="191">
        <f t="shared" si="304"/>
        <v>0</v>
      </c>
      <c r="O1572" s="189">
        <f t="shared" si="305"/>
        <v>0</v>
      </c>
      <c r="P1572" s="191">
        <f t="shared" si="306"/>
        <v>0</v>
      </c>
      <c r="Q1572" s="191">
        <f t="shared" si="306"/>
        <v>0</v>
      </c>
      <c r="R1572" s="189">
        <f t="shared" si="307"/>
        <v>0</v>
      </c>
      <c r="S1572" s="191">
        <f t="shared" si="308"/>
        <v>0</v>
      </c>
      <c r="T1572" s="191">
        <f t="shared" si="308"/>
        <v>0</v>
      </c>
    </row>
    <row r="1573" spans="1:20" ht="12" customHeight="1" x14ac:dyDescent="0.25">
      <c r="A1573" s="170" t="s">
        <v>2167</v>
      </c>
      <c r="B1573" s="177">
        <v>519341</v>
      </c>
      <c r="C1573" s="178">
        <v>308783.79000000004</v>
      </c>
      <c r="D1573" s="179">
        <v>31.878516032204924</v>
      </c>
      <c r="E1573" s="179">
        <v>12.18033174604146</v>
      </c>
      <c r="F1573" s="180"/>
      <c r="G1573" s="166">
        <f t="shared" si="300"/>
        <v>0</v>
      </c>
      <c r="H1573" s="166">
        <f t="shared" si="301"/>
        <v>0</v>
      </c>
      <c r="I1573" s="166">
        <f t="shared" si="302"/>
        <v>0</v>
      </c>
      <c r="J1573" s="166">
        <f t="shared" si="299"/>
        <v>0</v>
      </c>
      <c r="L1573" s="189">
        <f t="shared" si="303"/>
        <v>0</v>
      </c>
      <c r="M1573" s="191">
        <f t="shared" si="304"/>
        <v>0</v>
      </c>
      <c r="N1573" s="191">
        <f t="shared" si="304"/>
        <v>0</v>
      </c>
      <c r="O1573" s="189">
        <f t="shared" si="305"/>
        <v>0</v>
      </c>
      <c r="P1573" s="191">
        <f t="shared" si="306"/>
        <v>0</v>
      </c>
      <c r="Q1573" s="191">
        <f t="shared" si="306"/>
        <v>0</v>
      </c>
      <c r="R1573" s="189">
        <f t="shared" si="307"/>
        <v>0</v>
      </c>
      <c r="S1573" s="191">
        <f t="shared" si="308"/>
        <v>0</v>
      </c>
      <c r="T1573" s="191">
        <f t="shared" si="308"/>
        <v>0</v>
      </c>
    </row>
    <row r="1574" spans="1:20" ht="12" customHeight="1" x14ac:dyDescent="0.25">
      <c r="A1574" s="170" t="s">
        <v>2168</v>
      </c>
      <c r="B1574" s="177">
        <v>519359</v>
      </c>
      <c r="C1574" s="178">
        <v>54699.01</v>
      </c>
      <c r="D1574" s="179">
        <v>59.81826727759789</v>
      </c>
      <c r="E1574" s="179">
        <v>431.63971340614751</v>
      </c>
      <c r="F1574" s="180"/>
      <c r="G1574" s="166">
        <f t="shared" si="300"/>
        <v>0</v>
      </c>
      <c r="H1574" s="166">
        <f t="shared" si="301"/>
        <v>1</v>
      </c>
      <c r="I1574" s="166">
        <f t="shared" si="302"/>
        <v>0</v>
      </c>
      <c r="J1574" s="166">
        <f t="shared" si="299"/>
        <v>1</v>
      </c>
      <c r="L1574" s="189">
        <f t="shared" si="303"/>
        <v>0</v>
      </c>
      <c r="M1574" s="191">
        <f t="shared" si="304"/>
        <v>0</v>
      </c>
      <c r="N1574" s="191">
        <f t="shared" si="304"/>
        <v>0</v>
      </c>
      <c r="O1574" s="189">
        <f t="shared" si="305"/>
        <v>54699.01</v>
      </c>
      <c r="P1574" s="191">
        <f t="shared" si="306"/>
        <v>0.59818267277597892</v>
      </c>
      <c r="Q1574" s="191">
        <f t="shared" si="306"/>
        <v>4.3163971340614751</v>
      </c>
      <c r="R1574" s="189">
        <f t="shared" si="307"/>
        <v>0</v>
      </c>
      <c r="S1574" s="191">
        <f t="shared" si="308"/>
        <v>0</v>
      </c>
      <c r="T1574" s="191">
        <f t="shared" si="308"/>
        <v>0</v>
      </c>
    </row>
    <row r="1575" spans="1:20" ht="12" customHeight="1" x14ac:dyDescent="0.25">
      <c r="A1575" s="170" t="s">
        <v>2169</v>
      </c>
      <c r="B1575" s="177">
        <v>519367</v>
      </c>
      <c r="C1575" s="178">
        <v>194272.26</v>
      </c>
      <c r="D1575" s="179">
        <v>0</v>
      </c>
      <c r="E1575" s="179">
        <v>0</v>
      </c>
      <c r="F1575" s="180"/>
      <c r="G1575" s="166">
        <f t="shared" si="300"/>
        <v>0</v>
      </c>
      <c r="H1575" s="166">
        <f t="shared" si="301"/>
        <v>0</v>
      </c>
      <c r="I1575" s="166">
        <f t="shared" si="302"/>
        <v>0</v>
      </c>
      <c r="J1575" s="166">
        <f t="shared" si="299"/>
        <v>0</v>
      </c>
      <c r="L1575" s="189">
        <f t="shared" si="303"/>
        <v>0</v>
      </c>
      <c r="M1575" s="191">
        <f t="shared" si="304"/>
        <v>0</v>
      </c>
      <c r="N1575" s="191">
        <f t="shared" si="304"/>
        <v>0</v>
      </c>
      <c r="O1575" s="189">
        <f t="shared" si="305"/>
        <v>0</v>
      </c>
      <c r="P1575" s="191">
        <f t="shared" si="306"/>
        <v>0</v>
      </c>
      <c r="Q1575" s="191">
        <f t="shared" si="306"/>
        <v>0</v>
      </c>
      <c r="R1575" s="189">
        <f t="shared" si="307"/>
        <v>0</v>
      </c>
      <c r="S1575" s="191">
        <f t="shared" si="308"/>
        <v>0</v>
      </c>
      <c r="T1575" s="191">
        <f t="shared" si="308"/>
        <v>0</v>
      </c>
    </row>
    <row r="1576" spans="1:20" ht="12" customHeight="1" x14ac:dyDescent="0.25">
      <c r="A1576" s="170" t="s">
        <v>2170</v>
      </c>
      <c r="B1576" s="177">
        <v>519375</v>
      </c>
      <c r="C1576" s="178">
        <v>267225.76</v>
      </c>
      <c r="D1576" s="179">
        <v>7.2551388758329285</v>
      </c>
      <c r="E1576" s="179">
        <v>2.6728261526882733</v>
      </c>
      <c r="F1576" s="180"/>
      <c r="G1576" s="166">
        <f t="shared" si="300"/>
        <v>0</v>
      </c>
      <c r="H1576" s="166">
        <f t="shared" si="301"/>
        <v>0</v>
      </c>
      <c r="I1576" s="166">
        <f t="shared" si="302"/>
        <v>0</v>
      </c>
      <c r="J1576" s="166">
        <f t="shared" si="299"/>
        <v>0</v>
      </c>
      <c r="L1576" s="189">
        <f t="shared" si="303"/>
        <v>0</v>
      </c>
      <c r="M1576" s="191">
        <f t="shared" si="304"/>
        <v>0</v>
      </c>
      <c r="N1576" s="191">
        <f t="shared" si="304"/>
        <v>0</v>
      </c>
      <c r="O1576" s="189">
        <f t="shared" si="305"/>
        <v>0</v>
      </c>
      <c r="P1576" s="191">
        <f t="shared" si="306"/>
        <v>0</v>
      </c>
      <c r="Q1576" s="191">
        <f t="shared" si="306"/>
        <v>0</v>
      </c>
      <c r="R1576" s="189">
        <f t="shared" si="307"/>
        <v>0</v>
      </c>
      <c r="S1576" s="191">
        <f t="shared" si="308"/>
        <v>0</v>
      </c>
      <c r="T1576" s="191">
        <f t="shared" si="308"/>
        <v>0</v>
      </c>
    </row>
    <row r="1577" spans="1:20" ht="12" customHeight="1" x14ac:dyDescent="0.25">
      <c r="A1577" s="170" t="s">
        <v>2171</v>
      </c>
      <c r="B1577" s="177">
        <v>519383</v>
      </c>
      <c r="C1577" s="178">
        <v>26443.01</v>
      </c>
      <c r="D1577" s="179">
        <v>14.748737000817988</v>
      </c>
      <c r="E1577" s="179">
        <v>0.75634354787900482</v>
      </c>
      <c r="F1577" s="180"/>
      <c r="G1577" s="166">
        <f t="shared" si="300"/>
        <v>0</v>
      </c>
      <c r="H1577" s="166">
        <f t="shared" si="301"/>
        <v>0</v>
      </c>
      <c r="I1577" s="166">
        <f t="shared" si="302"/>
        <v>0</v>
      </c>
      <c r="J1577" s="166">
        <f t="shared" si="299"/>
        <v>0</v>
      </c>
      <c r="L1577" s="189">
        <f t="shared" si="303"/>
        <v>0</v>
      </c>
      <c r="M1577" s="191">
        <f t="shared" si="304"/>
        <v>0</v>
      </c>
      <c r="N1577" s="191">
        <f t="shared" si="304"/>
        <v>0</v>
      </c>
      <c r="O1577" s="189">
        <f t="shared" si="305"/>
        <v>0</v>
      </c>
      <c r="P1577" s="191">
        <f t="shared" si="306"/>
        <v>0</v>
      </c>
      <c r="Q1577" s="191">
        <f t="shared" si="306"/>
        <v>0</v>
      </c>
      <c r="R1577" s="189">
        <f t="shared" si="307"/>
        <v>0</v>
      </c>
      <c r="S1577" s="191">
        <f t="shared" si="308"/>
        <v>0</v>
      </c>
      <c r="T1577" s="191">
        <f t="shared" si="308"/>
        <v>0</v>
      </c>
    </row>
    <row r="1578" spans="1:20" ht="12" customHeight="1" x14ac:dyDescent="0.25">
      <c r="A1578" s="170" t="s">
        <v>2172</v>
      </c>
      <c r="B1578" s="177">
        <v>519391</v>
      </c>
      <c r="C1578" s="178">
        <v>943484.57</v>
      </c>
      <c r="D1578" s="179">
        <v>0</v>
      </c>
      <c r="E1578" s="179">
        <v>2.4818582883660727</v>
      </c>
      <c r="F1578" s="180"/>
      <c r="G1578" s="166">
        <f t="shared" si="300"/>
        <v>0</v>
      </c>
      <c r="H1578" s="166">
        <f t="shared" si="301"/>
        <v>0</v>
      </c>
      <c r="I1578" s="166">
        <f t="shared" si="302"/>
        <v>0</v>
      </c>
      <c r="J1578" s="166">
        <f t="shared" si="299"/>
        <v>0</v>
      </c>
      <c r="L1578" s="189">
        <f t="shared" si="303"/>
        <v>0</v>
      </c>
      <c r="M1578" s="191">
        <f t="shared" si="304"/>
        <v>0</v>
      </c>
      <c r="N1578" s="191">
        <f t="shared" si="304"/>
        <v>0</v>
      </c>
      <c r="O1578" s="189">
        <f t="shared" si="305"/>
        <v>0</v>
      </c>
      <c r="P1578" s="191">
        <f t="shared" si="306"/>
        <v>0</v>
      </c>
      <c r="Q1578" s="191">
        <f t="shared" si="306"/>
        <v>0</v>
      </c>
      <c r="R1578" s="189">
        <f t="shared" si="307"/>
        <v>0</v>
      </c>
      <c r="S1578" s="191">
        <f t="shared" si="308"/>
        <v>0</v>
      </c>
      <c r="T1578" s="191">
        <f t="shared" si="308"/>
        <v>0</v>
      </c>
    </row>
    <row r="1579" spans="1:20" ht="12" customHeight="1" x14ac:dyDescent="0.25">
      <c r="A1579" s="170" t="s">
        <v>2173</v>
      </c>
      <c r="B1579" s="177">
        <v>519405</v>
      </c>
      <c r="C1579" s="178">
        <v>41387.910000000003</v>
      </c>
      <c r="D1579" s="179">
        <v>37.996385901100098</v>
      </c>
      <c r="E1579" s="179">
        <v>5.5989055741157259</v>
      </c>
      <c r="F1579" s="180"/>
      <c r="G1579" s="166">
        <f t="shared" si="300"/>
        <v>0</v>
      </c>
      <c r="H1579" s="166">
        <f t="shared" si="301"/>
        <v>0</v>
      </c>
      <c r="I1579" s="166">
        <f t="shared" si="302"/>
        <v>0</v>
      </c>
      <c r="J1579" s="166">
        <f t="shared" si="299"/>
        <v>0</v>
      </c>
      <c r="L1579" s="189">
        <f t="shared" si="303"/>
        <v>0</v>
      </c>
      <c r="M1579" s="191">
        <f t="shared" si="304"/>
        <v>0</v>
      </c>
      <c r="N1579" s="191">
        <f t="shared" si="304"/>
        <v>0</v>
      </c>
      <c r="O1579" s="189">
        <f t="shared" si="305"/>
        <v>0</v>
      </c>
      <c r="P1579" s="191">
        <f t="shared" si="306"/>
        <v>0</v>
      </c>
      <c r="Q1579" s="191">
        <f t="shared" si="306"/>
        <v>0</v>
      </c>
      <c r="R1579" s="189">
        <f t="shared" si="307"/>
        <v>0</v>
      </c>
      <c r="S1579" s="191">
        <f t="shared" si="308"/>
        <v>0</v>
      </c>
      <c r="T1579" s="191">
        <f t="shared" si="308"/>
        <v>0</v>
      </c>
    </row>
    <row r="1580" spans="1:20" ht="12" customHeight="1" x14ac:dyDescent="0.25">
      <c r="A1580" s="170" t="s">
        <v>2174</v>
      </c>
      <c r="B1580" s="177">
        <v>519413</v>
      </c>
      <c r="C1580" s="178">
        <v>19565.02</v>
      </c>
      <c r="D1580" s="179">
        <v>0</v>
      </c>
      <c r="E1580" s="179">
        <v>0</v>
      </c>
      <c r="F1580" s="180"/>
      <c r="G1580" s="166">
        <f t="shared" si="300"/>
        <v>0</v>
      </c>
      <c r="H1580" s="166">
        <f t="shared" si="301"/>
        <v>0</v>
      </c>
      <c r="I1580" s="166">
        <f t="shared" si="302"/>
        <v>0</v>
      </c>
      <c r="J1580" s="166">
        <f t="shared" si="299"/>
        <v>0</v>
      </c>
      <c r="L1580" s="189">
        <f t="shared" si="303"/>
        <v>0</v>
      </c>
      <c r="M1580" s="191">
        <f t="shared" si="304"/>
        <v>0</v>
      </c>
      <c r="N1580" s="191">
        <f t="shared" si="304"/>
        <v>0</v>
      </c>
      <c r="O1580" s="189">
        <f t="shared" si="305"/>
        <v>0</v>
      </c>
      <c r="P1580" s="191">
        <f t="shared" si="306"/>
        <v>0</v>
      </c>
      <c r="Q1580" s="191">
        <f t="shared" si="306"/>
        <v>0</v>
      </c>
      <c r="R1580" s="189">
        <f t="shared" si="307"/>
        <v>0</v>
      </c>
      <c r="S1580" s="191">
        <f t="shared" si="308"/>
        <v>0</v>
      </c>
      <c r="T1580" s="191">
        <f t="shared" si="308"/>
        <v>0</v>
      </c>
    </row>
    <row r="1581" spans="1:20" ht="12" customHeight="1" x14ac:dyDescent="0.25">
      <c r="A1581" s="170" t="s">
        <v>2175</v>
      </c>
      <c r="B1581" s="177">
        <v>519421</v>
      </c>
      <c r="C1581" s="178">
        <v>766635.78</v>
      </c>
      <c r="D1581" s="179">
        <v>4.5899031740991747</v>
      </c>
      <c r="E1581" s="179">
        <v>5.6803636271711708</v>
      </c>
      <c r="F1581" s="180"/>
      <c r="G1581" s="166">
        <f t="shared" si="300"/>
        <v>0</v>
      </c>
      <c r="H1581" s="166">
        <f t="shared" si="301"/>
        <v>0</v>
      </c>
      <c r="I1581" s="166">
        <f t="shared" si="302"/>
        <v>0</v>
      </c>
      <c r="J1581" s="166">
        <f t="shared" si="299"/>
        <v>0</v>
      </c>
      <c r="L1581" s="189">
        <f t="shared" si="303"/>
        <v>0</v>
      </c>
      <c r="M1581" s="191">
        <f t="shared" si="304"/>
        <v>0</v>
      </c>
      <c r="N1581" s="191">
        <f t="shared" si="304"/>
        <v>0</v>
      </c>
      <c r="O1581" s="189">
        <f t="shared" si="305"/>
        <v>0</v>
      </c>
      <c r="P1581" s="191">
        <f t="shared" si="306"/>
        <v>0</v>
      </c>
      <c r="Q1581" s="191">
        <f t="shared" si="306"/>
        <v>0</v>
      </c>
      <c r="R1581" s="189">
        <f t="shared" si="307"/>
        <v>0</v>
      </c>
      <c r="S1581" s="191">
        <f t="shared" si="308"/>
        <v>0</v>
      </c>
      <c r="T1581" s="191">
        <f t="shared" si="308"/>
        <v>0</v>
      </c>
    </row>
    <row r="1582" spans="1:20" ht="12" customHeight="1" x14ac:dyDescent="0.25">
      <c r="A1582" s="170" t="s">
        <v>2176</v>
      </c>
      <c r="B1582" s="177">
        <v>519430</v>
      </c>
      <c r="C1582" s="178">
        <v>108366.19</v>
      </c>
      <c r="D1582" s="179">
        <v>6.368351604868641</v>
      </c>
      <c r="E1582" s="179">
        <v>0.88511924245006668</v>
      </c>
      <c r="F1582" s="180"/>
      <c r="G1582" s="166">
        <f t="shared" si="300"/>
        <v>0</v>
      </c>
      <c r="H1582" s="166">
        <f t="shared" si="301"/>
        <v>0</v>
      </c>
      <c r="I1582" s="166">
        <f t="shared" si="302"/>
        <v>0</v>
      </c>
      <c r="J1582" s="166">
        <f t="shared" si="299"/>
        <v>0</v>
      </c>
      <c r="L1582" s="189">
        <f t="shared" si="303"/>
        <v>0</v>
      </c>
      <c r="M1582" s="191">
        <f t="shared" si="304"/>
        <v>0</v>
      </c>
      <c r="N1582" s="191">
        <f t="shared" si="304"/>
        <v>0</v>
      </c>
      <c r="O1582" s="189">
        <f t="shared" si="305"/>
        <v>0</v>
      </c>
      <c r="P1582" s="191">
        <f t="shared" si="306"/>
        <v>0</v>
      </c>
      <c r="Q1582" s="191">
        <f t="shared" si="306"/>
        <v>0</v>
      </c>
      <c r="R1582" s="189">
        <f t="shared" si="307"/>
        <v>0</v>
      </c>
      <c r="S1582" s="191">
        <f t="shared" si="308"/>
        <v>0</v>
      </c>
      <c r="T1582" s="191">
        <f t="shared" si="308"/>
        <v>0</v>
      </c>
    </row>
    <row r="1583" spans="1:20" ht="12" customHeight="1" x14ac:dyDescent="0.25">
      <c r="A1583" s="170" t="s">
        <v>2177</v>
      </c>
      <c r="B1583" s="177">
        <v>519448</v>
      </c>
      <c r="C1583" s="178">
        <v>231044.4</v>
      </c>
      <c r="D1583" s="179">
        <v>0</v>
      </c>
      <c r="E1583" s="179">
        <v>1.0943004894297375</v>
      </c>
      <c r="F1583" s="180"/>
      <c r="G1583" s="166">
        <f t="shared" si="300"/>
        <v>0</v>
      </c>
      <c r="H1583" s="166">
        <f t="shared" si="301"/>
        <v>0</v>
      </c>
      <c r="I1583" s="166">
        <f t="shared" si="302"/>
        <v>0</v>
      </c>
      <c r="J1583" s="166">
        <f t="shared" si="299"/>
        <v>0</v>
      </c>
      <c r="L1583" s="189">
        <f t="shared" si="303"/>
        <v>0</v>
      </c>
      <c r="M1583" s="191">
        <f t="shared" si="304"/>
        <v>0</v>
      </c>
      <c r="N1583" s="191">
        <f t="shared" si="304"/>
        <v>0</v>
      </c>
      <c r="O1583" s="189">
        <f t="shared" si="305"/>
        <v>0</v>
      </c>
      <c r="P1583" s="191">
        <f t="shared" si="306"/>
        <v>0</v>
      </c>
      <c r="Q1583" s="191">
        <f t="shared" si="306"/>
        <v>0</v>
      </c>
      <c r="R1583" s="189">
        <f t="shared" si="307"/>
        <v>0</v>
      </c>
      <c r="S1583" s="191">
        <f t="shared" si="308"/>
        <v>0</v>
      </c>
      <c r="T1583" s="191">
        <f t="shared" si="308"/>
        <v>0</v>
      </c>
    </row>
    <row r="1584" spans="1:20" ht="12" customHeight="1" x14ac:dyDescent="0.25">
      <c r="A1584" s="170" t="s">
        <v>2178</v>
      </c>
      <c r="B1584" s="177">
        <v>519456</v>
      </c>
      <c r="C1584" s="178">
        <v>982809.76</v>
      </c>
      <c r="D1584" s="179">
        <v>8.9379678117970656</v>
      </c>
      <c r="E1584" s="179">
        <v>1.8627450341966483</v>
      </c>
      <c r="F1584" s="180"/>
      <c r="G1584" s="166">
        <f t="shared" si="300"/>
        <v>0</v>
      </c>
      <c r="H1584" s="166">
        <f t="shared" si="301"/>
        <v>0</v>
      </c>
      <c r="I1584" s="166">
        <f t="shared" si="302"/>
        <v>0</v>
      </c>
      <c r="J1584" s="166">
        <f t="shared" si="299"/>
        <v>0</v>
      </c>
      <c r="L1584" s="189">
        <f t="shared" si="303"/>
        <v>0</v>
      </c>
      <c r="M1584" s="191">
        <f t="shared" si="304"/>
        <v>0</v>
      </c>
      <c r="N1584" s="191">
        <f t="shared" si="304"/>
        <v>0</v>
      </c>
      <c r="O1584" s="189">
        <f t="shared" si="305"/>
        <v>0</v>
      </c>
      <c r="P1584" s="191">
        <f t="shared" si="306"/>
        <v>0</v>
      </c>
      <c r="Q1584" s="191">
        <f t="shared" si="306"/>
        <v>0</v>
      </c>
      <c r="R1584" s="189">
        <f t="shared" si="307"/>
        <v>0</v>
      </c>
      <c r="S1584" s="191">
        <f t="shared" si="308"/>
        <v>0</v>
      </c>
      <c r="T1584" s="191">
        <f t="shared" si="308"/>
        <v>0</v>
      </c>
    </row>
    <row r="1585" spans="1:20" ht="12" customHeight="1" x14ac:dyDescent="0.25">
      <c r="A1585" s="170" t="s">
        <v>2179</v>
      </c>
      <c r="B1585" s="177">
        <v>519464</v>
      </c>
      <c r="C1585" s="178">
        <v>425526.1</v>
      </c>
      <c r="D1585" s="179">
        <v>0</v>
      </c>
      <c r="E1585" s="179">
        <v>0</v>
      </c>
      <c r="F1585" s="180"/>
      <c r="G1585" s="166">
        <f t="shared" si="300"/>
        <v>0</v>
      </c>
      <c r="H1585" s="166">
        <f t="shared" si="301"/>
        <v>0</v>
      </c>
      <c r="I1585" s="166">
        <f t="shared" si="302"/>
        <v>0</v>
      </c>
      <c r="J1585" s="166">
        <f t="shared" si="299"/>
        <v>0</v>
      </c>
      <c r="L1585" s="189">
        <f t="shared" si="303"/>
        <v>0</v>
      </c>
      <c r="M1585" s="191">
        <f t="shared" si="304"/>
        <v>0</v>
      </c>
      <c r="N1585" s="191">
        <f t="shared" si="304"/>
        <v>0</v>
      </c>
      <c r="O1585" s="189">
        <f t="shared" si="305"/>
        <v>0</v>
      </c>
      <c r="P1585" s="191">
        <f t="shared" si="306"/>
        <v>0</v>
      </c>
      <c r="Q1585" s="191">
        <f t="shared" si="306"/>
        <v>0</v>
      </c>
      <c r="R1585" s="189">
        <f t="shared" si="307"/>
        <v>0</v>
      </c>
      <c r="S1585" s="191">
        <f t="shared" si="308"/>
        <v>0</v>
      </c>
      <c r="T1585" s="191">
        <f t="shared" si="308"/>
        <v>0</v>
      </c>
    </row>
    <row r="1586" spans="1:20" ht="12" customHeight="1" x14ac:dyDescent="0.25">
      <c r="A1586" s="170" t="s">
        <v>2180</v>
      </c>
      <c r="B1586" s="177">
        <v>519472</v>
      </c>
      <c r="C1586" s="178">
        <v>206005.74</v>
      </c>
      <c r="D1586" s="179">
        <v>13.41458737994388</v>
      </c>
      <c r="E1586" s="179">
        <v>2.8326589346491029</v>
      </c>
      <c r="F1586" s="180"/>
      <c r="G1586" s="166">
        <f t="shared" si="300"/>
        <v>0</v>
      </c>
      <c r="H1586" s="166">
        <f t="shared" si="301"/>
        <v>0</v>
      </c>
      <c r="I1586" s="166">
        <f t="shared" si="302"/>
        <v>0</v>
      </c>
      <c r="J1586" s="166">
        <f t="shared" si="299"/>
        <v>0</v>
      </c>
      <c r="L1586" s="189">
        <f t="shared" si="303"/>
        <v>0</v>
      </c>
      <c r="M1586" s="191">
        <f t="shared" si="304"/>
        <v>0</v>
      </c>
      <c r="N1586" s="191">
        <f t="shared" si="304"/>
        <v>0</v>
      </c>
      <c r="O1586" s="189">
        <f t="shared" si="305"/>
        <v>0</v>
      </c>
      <c r="P1586" s="191">
        <f t="shared" si="306"/>
        <v>0</v>
      </c>
      <c r="Q1586" s="191">
        <f t="shared" si="306"/>
        <v>0</v>
      </c>
      <c r="R1586" s="189">
        <f t="shared" si="307"/>
        <v>0</v>
      </c>
      <c r="S1586" s="191">
        <f t="shared" si="308"/>
        <v>0</v>
      </c>
      <c r="T1586" s="191">
        <f t="shared" si="308"/>
        <v>0</v>
      </c>
    </row>
    <row r="1587" spans="1:20" ht="12" customHeight="1" x14ac:dyDescent="0.25">
      <c r="A1587" s="170" t="s">
        <v>2181</v>
      </c>
      <c r="B1587" s="177">
        <v>519481</v>
      </c>
      <c r="C1587" s="178">
        <v>862445.77</v>
      </c>
      <c r="D1587" s="179">
        <v>0</v>
      </c>
      <c r="E1587" s="179">
        <v>4.3288518882758274E-2</v>
      </c>
      <c r="F1587" s="180"/>
      <c r="G1587" s="166">
        <f t="shared" si="300"/>
        <v>0</v>
      </c>
      <c r="H1587" s="166">
        <f t="shared" si="301"/>
        <v>0</v>
      </c>
      <c r="I1587" s="166">
        <f t="shared" si="302"/>
        <v>0</v>
      </c>
      <c r="J1587" s="166">
        <f t="shared" si="299"/>
        <v>0</v>
      </c>
      <c r="L1587" s="189">
        <f t="shared" si="303"/>
        <v>0</v>
      </c>
      <c r="M1587" s="191">
        <f t="shared" si="304"/>
        <v>0</v>
      </c>
      <c r="N1587" s="191">
        <f t="shared" si="304"/>
        <v>0</v>
      </c>
      <c r="O1587" s="189">
        <f t="shared" si="305"/>
        <v>0</v>
      </c>
      <c r="P1587" s="191">
        <f t="shared" si="306"/>
        <v>0</v>
      </c>
      <c r="Q1587" s="191">
        <f t="shared" si="306"/>
        <v>0</v>
      </c>
      <c r="R1587" s="189">
        <f t="shared" si="307"/>
        <v>0</v>
      </c>
      <c r="S1587" s="191">
        <f t="shared" si="308"/>
        <v>0</v>
      </c>
      <c r="T1587" s="191">
        <f t="shared" si="308"/>
        <v>0</v>
      </c>
    </row>
    <row r="1588" spans="1:20" ht="12" customHeight="1" x14ac:dyDescent="0.25">
      <c r="A1588" s="170" t="s">
        <v>905</v>
      </c>
      <c r="B1588" s="177">
        <v>519499</v>
      </c>
      <c r="C1588" s="178">
        <v>28715.17</v>
      </c>
      <c r="D1588" s="179">
        <v>20.529218528046329</v>
      </c>
      <c r="E1588" s="179">
        <v>525.82105556052784</v>
      </c>
      <c r="F1588" s="180"/>
      <c r="G1588" s="166">
        <f t="shared" si="300"/>
        <v>0</v>
      </c>
      <c r="H1588" s="166">
        <f t="shared" si="301"/>
        <v>1</v>
      </c>
      <c r="I1588" s="166">
        <f t="shared" si="302"/>
        <v>0</v>
      </c>
      <c r="J1588" s="166">
        <f t="shared" si="299"/>
        <v>1</v>
      </c>
      <c r="L1588" s="189">
        <f t="shared" si="303"/>
        <v>0</v>
      </c>
      <c r="M1588" s="191">
        <f t="shared" si="304"/>
        <v>0</v>
      </c>
      <c r="N1588" s="191">
        <f t="shared" si="304"/>
        <v>0</v>
      </c>
      <c r="O1588" s="189">
        <f t="shared" si="305"/>
        <v>28715.17</v>
      </c>
      <c r="P1588" s="191">
        <f t="shared" si="306"/>
        <v>0.20529218528046328</v>
      </c>
      <c r="Q1588" s="191">
        <f t="shared" si="306"/>
        <v>5.2582105556052783</v>
      </c>
      <c r="R1588" s="189">
        <f t="shared" si="307"/>
        <v>0</v>
      </c>
      <c r="S1588" s="191">
        <f t="shared" si="308"/>
        <v>0</v>
      </c>
      <c r="T1588" s="191">
        <f t="shared" si="308"/>
        <v>0</v>
      </c>
    </row>
    <row r="1589" spans="1:20" ht="12" customHeight="1" x14ac:dyDescent="0.25">
      <c r="A1589" s="170" t="s">
        <v>2182</v>
      </c>
      <c r="B1589" s="177">
        <v>519502</v>
      </c>
      <c r="C1589" s="178">
        <v>45516.63</v>
      </c>
      <c r="D1589" s="179">
        <v>0</v>
      </c>
      <c r="E1589" s="179">
        <v>0</v>
      </c>
      <c r="F1589" s="180"/>
      <c r="G1589" s="166">
        <f t="shared" si="300"/>
        <v>0</v>
      </c>
      <c r="H1589" s="166">
        <f t="shared" si="301"/>
        <v>0</v>
      </c>
      <c r="I1589" s="166">
        <f t="shared" si="302"/>
        <v>0</v>
      </c>
      <c r="J1589" s="166">
        <f t="shared" si="299"/>
        <v>0</v>
      </c>
      <c r="L1589" s="189">
        <f t="shared" si="303"/>
        <v>0</v>
      </c>
      <c r="M1589" s="191">
        <f t="shared" si="304"/>
        <v>0</v>
      </c>
      <c r="N1589" s="191">
        <f t="shared" si="304"/>
        <v>0</v>
      </c>
      <c r="O1589" s="189">
        <f t="shared" si="305"/>
        <v>0</v>
      </c>
      <c r="P1589" s="191">
        <f t="shared" si="306"/>
        <v>0</v>
      </c>
      <c r="Q1589" s="191">
        <f t="shared" si="306"/>
        <v>0</v>
      </c>
      <c r="R1589" s="189">
        <f t="shared" si="307"/>
        <v>0</v>
      </c>
      <c r="S1589" s="191">
        <f t="shared" si="308"/>
        <v>0</v>
      </c>
      <c r="T1589" s="191">
        <f t="shared" si="308"/>
        <v>0</v>
      </c>
    </row>
    <row r="1590" spans="1:20" ht="12" customHeight="1" x14ac:dyDescent="0.25">
      <c r="A1590" s="170" t="s">
        <v>2183</v>
      </c>
      <c r="B1590" s="177">
        <v>519511</v>
      </c>
      <c r="C1590" s="178">
        <v>21852.47</v>
      </c>
      <c r="D1590" s="179">
        <v>0</v>
      </c>
      <c r="E1590" s="179">
        <v>0</v>
      </c>
      <c r="F1590" s="180"/>
      <c r="G1590" s="166">
        <f t="shared" si="300"/>
        <v>0</v>
      </c>
      <c r="H1590" s="166">
        <f t="shared" si="301"/>
        <v>0</v>
      </c>
      <c r="I1590" s="166">
        <f t="shared" si="302"/>
        <v>0</v>
      </c>
      <c r="J1590" s="166">
        <f t="shared" si="299"/>
        <v>0</v>
      </c>
      <c r="L1590" s="189">
        <f t="shared" si="303"/>
        <v>0</v>
      </c>
      <c r="M1590" s="191">
        <f t="shared" si="304"/>
        <v>0</v>
      </c>
      <c r="N1590" s="191">
        <f t="shared" si="304"/>
        <v>0</v>
      </c>
      <c r="O1590" s="189">
        <f t="shared" si="305"/>
        <v>0</v>
      </c>
      <c r="P1590" s="191">
        <f t="shared" si="306"/>
        <v>0</v>
      </c>
      <c r="Q1590" s="191">
        <f t="shared" si="306"/>
        <v>0</v>
      </c>
      <c r="R1590" s="189">
        <f t="shared" si="307"/>
        <v>0</v>
      </c>
      <c r="S1590" s="191">
        <f t="shared" si="308"/>
        <v>0</v>
      </c>
      <c r="T1590" s="191">
        <f t="shared" si="308"/>
        <v>0</v>
      </c>
    </row>
    <row r="1591" spans="1:20" ht="12" customHeight="1" x14ac:dyDescent="0.25">
      <c r="A1591" s="170" t="s">
        <v>2184</v>
      </c>
      <c r="B1591" s="177">
        <v>519529</v>
      </c>
      <c r="C1591" s="178">
        <v>157755</v>
      </c>
      <c r="D1591" s="179">
        <v>0</v>
      </c>
      <c r="E1591" s="179">
        <v>0</v>
      </c>
      <c r="F1591" s="180"/>
      <c r="G1591" s="166">
        <f t="shared" si="300"/>
        <v>0</v>
      </c>
      <c r="H1591" s="166">
        <f t="shared" si="301"/>
        <v>0</v>
      </c>
      <c r="I1591" s="166">
        <f t="shared" si="302"/>
        <v>0</v>
      </c>
      <c r="J1591" s="166">
        <f t="shared" si="299"/>
        <v>0</v>
      </c>
      <c r="L1591" s="189">
        <f t="shared" si="303"/>
        <v>0</v>
      </c>
      <c r="M1591" s="191">
        <f t="shared" si="304"/>
        <v>0</v>
      </c>
      <c r="N1591" s="191">
        <f t="shared" si="304"/>
        <v>0</v>
      </c>
      <c r="O1591" s="189">
        <f t="shared" si="305"/>
        <v>0</v>
      </c>
      <c r="P1591" s="191">
        <f t="shared" si="306"/>
        <v>0</v>
      </c>
      <c r="Q1591" s="191">
        <f t="shared" si="306"/>
        <v>0</v>
      </c>
      <c r="R1591" s="189">
        <f t="shared" si="307"/>
        <v>0</v>
      </c>
      <c r="S1591" s="191">
        <f t="shared" si="308"/>
        <v>0</v>
      </c>
      <c r="T1591" s="191">
        <f t="shared" si="308"/>
        <v>0</v>
      </c>
    </row>
    <row r="1592" spans="1:20" ht="12" customHeight="1" x14ac:dyDescent="0.25">
      <c r="A1592" s="170" t="s">
        <v>2185</v>
      </c>
      <c r="B1592" s="177">
        <v>519537</v>
      </c>
      <c r="C1592" s="178">
        <v>171612.34</v>
      </c>
      <c r="D1592" s="179">
        <v>51.457325271597597</v>
      </c>
      <c r="E1592" s="179">
        <v>6.8848895131900196</v>
      </c>
      <c r="F1592" s="180"/>
      <c r="G1592" s="166">
        <f t="shared" si="300"/>
        <v>0</v>
      </c>
      <c r="H1592" s="166">
        <f t="shared" si="301"/>
        <v>0</v>
      </c>
      <c r="I1592" s="166">
        <f t="shared" si="302"/>
        <v>0</v>
      </c>
      <c r="J1592" s="166">
        <f t="shared" si="299"/>
        <v>0</v>
      </c>
      <c r="L1592" s="189">
        <f t="shared" si="303"/>
        <v>0</v>
      </c>
      <c r="M1592" s="191">
        <f t="shared" si="304"/>
        <v>0</v>
      </c>
      <c r="N1592" s="191">
        <f t="shared" si="304"/>
        <v>0</v>
      </c>
      <c r="O1592" s="189">
        <f t="shared" si="305"/>
        <v>0</v>
      </c>
      <c r="P1592" s="191">
        <f t="shared" si="306"/>
        <v>0</v>
      </c>
      <c r="Q1592" s="191">
        <f t="shared" si="306"/>
        <v>0</v>
      </c>
      <c r="R1592" s="189">
        <f t="shared" si="307"/>
        <v>0</v>
      </c>
      <c r="S1592" s="191">
        <f t="shared" si="308"/>
        <v>0</v>
      </c>
      <c r="T1592" s="191">
        <f t="shared" si="308"/>
        <v>0</v>
      </c>
    </row>
    <row r="1593" spans="1:20" ht="12" customHeight="1" x14ac:dyDescent="0.25">
      <c r="A1593" s="170" t="s">
        <v>2186</v>
      </c>
      <c r="B1593" s="177">
        <v>519545</v>
      </c>
      <c r="C1593" s="178">
        <v>151549.82999999999</v>
      </c>
      <c r="D1593" s="179">
        <v>22.965865418654712</v>
      </c>
      <c r="E1593" s="179">
        <v>5.3412333092026563</v>
      </c>
      <c r="F1593" s="180"/>
      <c r="G1593" s="166">
        <f t="shared" si="300"/>
        <v>0</v>
      </c>
      <c r="H1593" s="166">
        <f t="shared" si="301"/>
        <v>0</v>
      </c>
      <c r="I1593" s="166">
        <f t="shared" si="302"/>
        <v>0</v>
      </c>
      <c r="J1593" s="166">
        <f t="shared" si="299"/>
        <v>0</v>
      </c>
      <c r="L1593" s="189">
        <f t="shared" si="303"/>
        <v>0</v>
      </c>
      <c r="M1593" s="191">
        <f t="shared" si="304"/>
        <v>0</v>
      </c>
      <c r="N1593" s="191">
        <f t="shared" si="304"/>
        <v>0</v>
      </c>
      <c r="O1593" s="189">
        <f t="shared" si="305"/>
        <v>0</v>
      </c>
      <c r="P1593" s="191">
        <f t="shared" si="306"/>
        <v>0</v>
      </c>
      <c r="Q1593" s="191">
        <f t="shared" si="306"/>
        <v>0</v>
      </c>
      <c r="R1593" s="189">
        <f t="shared" si="307"/>
        <v>0</v>
      </c>
      <c r="S1593" s="191">
        <f t="shared" si="308"/>
        <v>0</v>
      </c>
      <c r="T1593" s="191">
        <f t="shared" si="308"/>
        <v>0</v>
      </c>
    </row>
    <row r="1594" spans="1:20" ht="12" customHeight="1" x14ac:dyDescent="0.25">
      <c r="A1594" s="170" t="s">
        <v>2187</v>
      </c>
      <c r="B1594" s="177">
        <v>519553</v>
      </c>
      <c r="C1594" s="178">
        <v>543942.46000000008</v>
      </c>
      <c r="D1594" s="179">
        <v>0</v>
      </c>
      <c r="E1594" s="179">
        <v>0</v>
      </c>
      <c r="F1594" s="180"/>
      <c r="G1594" s="166">
        <f t="shared" si="300"/>
        <v>0</v>
      </c>
      <c r="H1594" s="166">
        <f t="shared" si="301"/>
        <v>0</v>
      </c>
      <c r="I1594" s="166">
        <f t="shared" si="302"/>
        <v>0</v>
      </c>
      <c r="J1594" s="166">
        <f t="shared" si="299"/>
        <v>0</v>
      </c>
      <c r="L1594" s="189">
        <f t="shared" si="303"/>
        <v>0</v>
      </c>
      <c r="M1594" s="191">
        <f t="shared" si="304"/>
        <v>0</v>
      </c>
      <c r="N1594" s="191">
        <f t="shared" si="304"/>
        <v>0</v>
      </c>
      <c r="O1594" s="189">
        <f t="shared" si="305"/>
        <v>0</v>
      </c>
      <c r="P1594" s="191">
        <f t="shared" si="306"/>
        <v>0</v>
      </c>
      <c r="Q1594" s="191">
        <f t="shared" si="306"/>
        <v>0</v>
      </c>
      <c r="R1594" s="189">
        <f t="shared" si="307"/>
        <v>0</v>
      </c>
      <c r="S1594" s="191">
        <f t="shared" si="308"/>
        <v>0</v>
      </c>
      <c r="T1594" s="191">
        <f t="shared" si="308"/>
        <v>0</v>
      </c>
    </row>
    <row r="1595" spans="1:20" ht="12" customHeight="1" x14ac:dyDescent="0.25">
      <c r="A1595" s="170" t="s">
        <v>2188</v>
      </c>
      <c r="B1595" s="177">
        <v>519561</v>
      </c>
      <c r="C1595" s="178">
        <v>51511.5</v>
      </c>
      <c r="D1595" s="179">
        <v>9.810450093668404</v>
      </c>
      <c r="E1595" s="179">
        <v>4.5831901614202648</v>
      </c>
      <c r="F1595" s="180"/>
      <c r="G1595" s="166">
        <f t="shared" si="300"/>
        <v>0</v>
      </c>
      <c r="H1595" s="166">
        <f t="shared" si="301"/>
        <v>0</v>
      </c>
      <c r="I1595" s="166">
        <f t="shared" si="302"/>
        <v>0</v>
      </c>
      <c r="J1595" s="166">
        <f t="shared" si="299"/>
        <v>0</v>
      </c>
      <c r="L1595" s="189">
        <f t="shared" si="303"/>
        <v>0</v>
      </c>
      <c r="M1595" s="191">
        <f t="shared" si="304"/>
        <v>0</v>
      </c>
      <c r="N1595" s="191">
        <f t="shared" si="304"/>
        <v>0</v>
      </c>
      <c r="O1595" s="189">
        <f t="shared" si="305"/>
        <v>0</v>
      </c>
      <c r="P1595" s="191">
        <f t="shared" si="306"/>
        <v>0</v>
      </c>
      <c r="Q1595" s="191">
        <f t="shared" si="306"/>
        <v>0</v>
      </c>
      <c r="R1595" s="189">
        <f t="shared" si="307"/>
        <v>0</v>
      </c>
      <c r="S1595" s="191">
        <f t="shared" si="308"/>
        <v>0</v>
      </c>
      <c r="T1595" s="191">
        <f t="shared" si="308"/>
        <v>0</v>
      </c>
    </row>
    <row r="1596" spans="1:20" ht="12" customHeight="1" x14ac:dyDescent="0.25">
      <c r="A1596" s="170" t="s">
        <v>2189</v>
      </c>
      <c r="B1596" s="177">
        <v>519570</v>
      </c>
      <c r="C1596" s="178">
        <v>1793863.08</v>
      </c>
      <c r="D1596" s="179">
        <v>0</v>
      </c>
      <c r="E1596" s="179">
        <v>1.008224105933436</v>
      </c>
      <c r="F1596" s="180"/>
      <c r="G1596" s="166">
        <f t="shared" si="300"/>
        <v>0</v>
      </c>
      <c r="H1596" s="166">
        <f t="shared" si="301"/>
        <v>0</v>
      </c>
      <c r="I1596" s="166">
        <f t="shared" si="302"/>
        <v>0</v>
      </c>
      <c r="J1596" s="166">
        <f t="shared" si="299"/>
        <v>0</v>
      </c>
      <c r="L1596" s="189">
        <f t="shared" si="303"/>
        <v>0</v>
      </c>
      <c r="M1596" s="191">
        <f t="shared" si="304"/>
        <v>0</v>
      </c>
      <c r="N1596" s="191">
        <f t="shared" si="304"/>
        <v>0</v>
      </c>
      <c r="O1596" s="189">
        <f t="shared" si="305"/>
        <v>0</v>
      </c>
      <c r="P1596" s="191">
        <f t="shared" si="306"/>
        <v>0</v>
      </c>
      <c r="Q1596" s="191">
        <f t="shared" si="306"/>
        <v>0</v>
      </c>
      <c r="R1596" s="189">
        <f t="shared" si="307"/>
        <v>0</v>
      </c>
      <c r="S1596" s="191">
        <f t="shared" si="308"/>
        <v>0</v>
      </c>
      <c r="T1596" s="191">
        <f t="shared" si="308"/>
        <v>0</v>
      </c>
    </row>
    <row r="1597" spans="1:20" ht="12" customHeight="1" x14ac:dyDescent="0.25">
      <c r="A1597" s="170" t="s">
        <v>2190</v>
      </c>
      <c r="B1597" s="177">
        <v>519588</v>
      </c>
      <c r="C1597" s="178">
        <v>848631.86</v>
      </c>
      <c r="D1597" s="179">
        <v>10.506958812505578</v>
      </c>
      <c r="E1597" s="179">
        <v>1.3246980852215471</v>
      </c>
      <c r="F1597" s="180"/>
      <c r="G1597" s="166">
        <f t="shared" si="300"/>
        <v>0</v>
      </c>
      <c r="H1597" s="166">
        <f t="shared" si="301"/>
        <v>0</v>
      </c>
      <c r="I1597" s="166">
        <f t="shared" si="302"/>
        <v>0</v>
      </c>
      <c r="J1597" s="166">
        <f t="shared" si="299"/>
        <v>0</v>
      </c>
      <c r="L1597" s="189">
        <f t="shared" si="303"/>
        <v>0</v>
      </c>
      <c r="M1597" s="191">
        <f t="shared" si="304"/>
        <v>0</v>
      </c>
      <c r="N1597" s="191">
        <f t="shared" si="304"/>
        <v>0</v>
      </c>
      <c r="O1597" s="189">
        <f t="shared" si="305"/>
        <v>0</v>
      </c>
      <c r="P1597" s="191">
        <f t="shared" si="306"/>
        <v>0</v>
      </c>
      <c r="Q1597" s="191">
        <f t="shared" si="306"/>
        <v>0</v>
      </c>
      <c r="R1597" s="189">
        <f t="shared" si="307"/>
        <v>0</v>
      </c>
      <c r="S1597" s="191">
        <f t="shared" si="308"/>
        <v>0</v>
      </c>
      <c r="T1597" s="191">
        <f t="shared" si="308"/>
        <v>0</v>
      </c>
    </row>
    <row r="1598" spans="1:20" ht="12" customHeight="1" x14ac:dyDescent="0.25">
      <c r="A1598" s="170" t="s">
        <v>2191</v>
      </c>
      <c r="B1598" s="177">
        <v>519596</v>
      </c>
      <c r="C1598" s="178">
        <v>32506.66</v>
      </c>
      <c r="D1598" s="179">
        <v>12.698197846225975</v>
      </c>
      <c r="E1598" s="179">
        <v>0</v>
      </c>
      <c r="F1598" s="180"/>
      <c r="G1598" s="166">
        <f t="shared" si="300"/>
        <v>0</v>
      </c>
      <c r="H1598" s="166">
        <f t="shared" si="301"/>
        <v>0</v>
      </c>
      <c r="I1598" s="166">
        <f t="shared" si="302"/>
        <v>0</v>
      </c>
      <c r="J1598" s="166">
        <f t="shared" si="299"/>
        <v>0</v>
      </c>
      <c r="L1598" s="189">
        <f t="shared" si="303"/>
        <v>0</v>
      </c>
      <c r="M1598" s="191">
        <f t="shared" si="304"/>
        <v>0</v>
      </c>
      <c r="N1598" s="191">
        <f t="shared" si="304"/>
        <v>0</v>
      </c>
      <c r="O1598" s="189">
        <f t="shared" si="305"/>
        <v>0</v>
      </c>
      <c r="P1598" s="191">
        <f t="shared" si="306"/>
        <v>0</v>
      </c>
      <c r="Q1598" s="191">
        <f t="shared" si="306"/>
        <v>0</v>
      </c>
      <c r="R1598" s="189">
        <f t="shared" si="307"/>
        <v>0</v>
      </c>
      <c r="S1598" s="191">
        <f t="shared" si="308"/>
        <v>0</v>
      </c>
      <c r="T1598" s="191">
        <f t="shared" si="308"/>
        <v>0</v>
      </c>
    </row>
    <row r="1599" spans="1:20" ht="12" customHeight="1" x14ac:dyDescent="0.25">
      <c r="A1599" s="170" t="s">
        <v>2192</v>
      </c>
      <c r="B1599" s="177">
        <v>519600</v>
      </c>
      <c r="C1599" s="178">
        <v>34084.399999999994</v>
      </c>
      <c r="D1599" s="179">
        <v>0</v>
      </c>
      <c r="E1599" s="179">
        <v>0</v>
      </c>
      <c r="F1599" s="180"/>
      <c r="G1599" s="166">
        <f t="shared" si="300"/>
        <v>0</v>
      </c>
      <c r="H1599" s="166">
        <f t="shared" si="301"/>
        <v>0</v>
      </c>
      <c r="I1599" s="166">
        <f t="shared" si="302"/>
        <v>0</v>
      </c>
      <c r="J1599" s="166">
        <f t="shared" si="299"/>
        <v>0</v>
      </c>
      <c r="L1599" s="189">
        <f t="shared" si="303"/>
        <v>0</v>
      </c>
      <c r="M1599" s="191">
        <f t="shared" si="304"/>
        <v>0</v>
      </c>
      <c r="N1599" s="191">
        <f t="shared" si="304"/>
        <v>0</v>
      </c>
      <c r="O1599" s="189">
        <f t="shared" si="305"/>
        <v>0</v>
      </c>
      <c r="P1599" s="191">
        <f t="shared" si="306"/>
        <v>0</v>
      </c>
      <c r="Q1599" s="191">
        <f t="shared" si="306"/>
        <v>0</v>
      </c>
      <c r="R1599" s="189">
        <f t="shared" si="307"/>
        <v>0</v>
      </c>
      <c r="S1599" s="191">
        <f t="shared" si="308"/>
        <v>0</v>
      </c>
      <c r="T1599" s="191">
        <f t="shared" si="308"/>
        <v>0</v>
      </c>
    </row>
    <row r="1600" spans="1:20" ht="12" customHeight="1" x14ac:dyDescent="0.25">
      <c r="A1600" s="170" t="s">
        <v>2193</v>
      </c>
      <c r="B1600" s="177">
        <v>519618</v>
      </c>
      <c r="C1600" s="178">
        <v>257647.04</v>
      </c>
      <c r="D1600" s="179">
        <v>0</v>
      </c>
      <c r="E1600" s="179">
        <v>4.1192012141882166E-2</v>
      </c>
      <c r="F1600" s="180"/>
      <c r="G1600" s="166">
        <f t="shared" si="300"/>
        <v>0</v>
      </c>
      <c r="H1600" s="166">
        <f t="shared" si="301"/>
        <v>0</v>
      </c>
      <c r="I1600" s="166">
        <f t="shared" si="302"/>
        <v>0</v>
      </c>
      <c r="J1600" s="166">
        <f t="shared" si="299"/>
        <v>0</v>
      </c>
      <c r="L1600" s="189">
        <f t="shared" si="303"/>
        <v>0</v>
      </c>
      <c r="M1600" s="191">
        <f t="shared" si="304"/>
        <v>0</v>
      </c>
      <c r="N1600" s="191">
        <f t="shared" si="304"/>
        <v>0</v>
      </c>
      <c r="O1600" s="189">
        <f t="shared" si="305"/>
        <v>0</v>
      </c>
      <c r="P1600" s="191">
        <f t="shared" si="306"/>
        <v>0</v>
      </c>
      <c r="Q1600" s="191">
        <f t="shared" si="306"/>
        <v>0</v>
      </c>
      <c r="R1600" s="189">
        <f t="shared" si="307"/>
        <v>0</v>
      </c>
      <c r="S1600" s="191">
        <f t="shared" si="308"/>
        <v>0</v>
      </c>
      <c r="T1600" s="191">
        <f t="shared" si="308"/>
        <v>0</v>
      </c>
    </row>
    <row r="1601" spans="1:20" ht="12" customHeight="1" x14ac:dyDescent="0.25">
      <c r="A1601" s="170" t="s">
        <v>2194</v>
      </c>
      <c r="B1601" s="177">
        <v>519626</v>
      </c>
      <c r="C1601" s="178">
        <v>87241.72</v>
      </c>
      <c r="D1601" s="179">
        <v>7.7414338002506149</v>
      </c>
      <c r="E1601" s="179">
        <v>3.1147712355969142</v>
      </c>
      <c r="F1601" s="180"/>
      <c r="G1601" s="166">
        <f t="shared" si="300"/>
        <v>0</v>
      </c>
      <c r="H1601" s="166">
        <f t="shared" si="301"/>
        <v>0</v>
      </c>
      <c r="I1601" s="166">
        <f t="shared" si="302"/>
        <v>0</v>
      </c>
      <c r="J1601" s="166">
        <f t="shared" si="299"/>
        <v>0</v>
      </c>
      <c r="L1601" s="189">
        <f t="shared" si="303"/>
        <v>0</v>
      </c>
      <c r="M1601" s="191">
        <f t="shared" si="304"/>
        <v>0</v>
      </c>
      <c r="N1601" s="191">
        <f t="shared" si="304"/>
        <v>0</v>
      </c>
      <c r="O1601" s="189">
        <f t="shared" si="305"/>
        <v>0</v>
      </c>
      <c r="P1601" s="191">
        <f t="shared" si="306"/>
        <v>0</v>
      </c>
      <c r="Q1601" s="191">
        <f t="shared" si="306"/>
        <v>0</v>
      </c>
      <c r="R1601" s="189">
        <f t="shared" si="307"/>
        <v>0</v>
      </c>
      <c r="S1601" s="191">
        <f t="shared" si="308"/>
        <v>0</v>
      </c>
      <c r="T1601" s="191">
        <f t="shared" si="308"/>
        <v>0</v>
      </c>
    </row>
    <row r="1602" spans="1:20" ht="12" customHeight="1" x14ac:dyDescent="0.25">
      <c r="A1602" s="170" t="s">
        <v>2195</v>
      </c>
      <c r="B1602" s="177">
        <v>519634</v>
      </c>
      <c r="C1602" s="178">
        <v>859308.89</v>
      </c>
      <c r="D1602" s="179">
        <v>4.705619884835591</v>
      </c>
      <c r="E1602" s="179">
        <v>0.63649405512376345</v>
      </c>
      <c r="F1602" s="180"/>
      <c r="G1602" s="166">
        <f t="shared" si="300"/>
        <v>0</v>
      </c>
      <c r="H1602" s="166">
        <f t="shared" si="301"/>
        <v>0</v>
      </c>
      <c r="I1602" s="166">
        <f t="shared" si="302"/>
        <v>0</v>
      </c>
      <c r="J1602" s="166">
        <f t="shared" si="299"/>
        <v>0</v>
      </c>
      <c r="L1602" s="189">
        <f t="shared" si="303"/>
        <v>0</v>
      </c>
      <c r="M1602" s="191">
        <f t="shared" si="304"/>
        <v>0</v>
      </c>
      <c r="N1602" s="191">
        <f t="shared" si="304"/>
        <v>0</v>
      </c>
      <c r="O1602" s="189">
        <f t="shared" si="305"/>
        <v>0</v>
      </c>
      <c r="P1602" s="191">
        <f t="shared" si="306"/>
        <v>0</v>
      </c>
      <c r="Q1602" s="191">
        <f t="shared" si="306"/>
        <v>0</v>
      </c>
      <c r="R1602" s="189">
        <f t="shared" si="307"/>
        <v>0</v>
      </c>
      <c r="S1602" s="191">
        <f t="shared" si="308"/>
        <v>0</v>
      </c>
      <c r="T1602" s="191">
        <f t="shared" si="308"/>
        <v>0</v>
      </c>
    </row>
    <row r="1603" spans="1:20" ht="12" customHeight="1" x14ac:dyDescent="0.25">
      <c r="A1603" s="170" t="s">
        <v>2196</v>
      </c>
      <c r="B1603" s="177">
        <v>519642</v>
      </c>
      <c r="C1603" s="178">
        <v>151981.1</v>
      </c>
      <c r="D1603" s="179">
        <v>0</v>
      </c>
      <c r="E1603" s="179">
        <v>0</v>
      </c>
      <c r="F1603" s="180"/>
      <c r="G1603" s="166">
        <f t="shared" si="300"/>
        <v>0</v>
      </c>
      <c r="H1603" s="166">
        <f t="shared" si="301"/>
        <v>0</v>
      </c>
      <c r="I1603" s="166">
        <f t="shared" si="302"/>
        <v>0</v>
      </c>
      <c r="J1603" s="166">
        <f t="shared" ref="J1603:J1666" si="309">IF(OR(AND(ISNUMBER(D1603),D1603&gt;=$D$1),AND(ISNUMBER(E1603),E1603&gt;=$E$1)),1,0)</f>
        <v>0</v>
      </c>
      <c r="L1603" s="189">
        <f t="shared" si="303"/>
        <v>0</v>
      </c>
      <c r="M1603" s="191">
        <f t="shared" si="304"/>
        <v>0</v>
      </c>
      <c r="N1603" s="191">
        <f t="shared" si="304"/>
        <v>0</v>
      </c>
      <c r="O1603" s="189">
        <f t="shared" si="305"/>
        <v>0</v>
      </c>
      <c r="P1603" s="191">
        <f t="shared" si="306"/>
        <v>0</v>
      </c>
      <c r="Q1603" s="191">
        <f t="shared" si="306"/>
        <v>0</v>
      </c>
      <c r="R1603" s="189">
        <f t="shared" si="307"/>
        <v>0</v>
      </c>
      <c r="S1603" s="191">
        <f t="shared" si="308"/>
        <v>0</v>
      </c>
      <c r="T1603" s="191">
        <f t="shared" si="308"/>
        <v>0</v>
      </c>
    </row>
    <row r="1604" spans="1:20" ht="12" customHeight="1" x14ac:dyDescent="0.25">
      <c r="A1604" s="170" t="s">
        <v>2197</v>
      </c>
      <c r="B1604" s="177">
        <v>519669</v>
      </c>
      <c r="C1604" s="178">
        <v>324168.67000000004</v>
      </c>
      <c r="D1604" s="179">
        <v>11.90437064753975</v>
      </c>
      <c r="E1604" s="179">
        <v>2.1840481993525156</v>
      </c>
      <c r="F1604" s="180"/>
      <c r="G1604" s="166">
        <f t="shared" ref="G1604:G1667" si="310">IF(AND(ISNUMBER(D1604),D1604&gt;=$D$1),1,0)</f>
        <v>0</v>
      </c>
      <c r="H1604" s="166">
        <f t="shared" ref="H1604:H1667" si="311">IF(AND(ISNUMBER(E1604),E1604&gt;=$E$1),1,0)</f>
        <v>0</v>
      </c>
      <c r="I1604" s="166">
        <f t="shared" ref="I1604:I1667" si="312">G1604*H1604</f>
        <v>0</v>
      </c>
      <c r="J1604" s="166">
        <f t="shared" si="309"/>
        <v>0</v>
      </c>
      <c r="L1604" s="189">
        <f t="shared" ref="L1604:L1667" si="313">IF($G1604=1,C1604,0)</f>
        <v>0</v>
      </c>
      <c r="M1604" s="191">
        <f t="shared" ref="M1604:N1667" si="314">IF($G1604=1,D1604,0)/100</f>
        <v>0</v>
      </c>
      <c r="N1604" s="191">
        <f t="shared" si="314"/>
        <v>0</v>
      </c>
      <c r="O1604" s="189">
        <f t="shared" ref="O1604:O1667" si="315">IF($H1604=1,C1604,0)</f>
        <v>0</v>
      </c>
      <c r="P1604" s="191">
        <f t="shared" ref="P1604:Q1667" si="316">IF($H1604=1,D1604,0)/100</f>
        <v>0</v>
      </c>
      <c r="Q1604" s="191">
        <f t="shared" si="316"/>
        <v>0</v>
      </c>
      <c r="R1604" s="189">
        <f t="shared" ref="R1604:R1667" si="317">IF($I1604=1,C1604,0)</f>
        <v>0</v>
      </c>
      <c r="S1604" s="191">
        <f t="shared" ref="S1604:T1667" si="318">IF($I1604=1,D1604,0)/100</f>
        <v>0</v>
      </c>
      <c r="T1604" s="191">
        <f t="shared" si="318"/>
        <v>0</v>
      </c>
    </row>
    <row r="1605" spans="1:20" ht="12" customHeight="1" x14ac:dyDescent="0.25">
      <c r="A1605" s="170" t="s">
        <v>2198</v>
      </c>
      <c r="B1605" s="177">
        <v>519677</v>
      </c>
      <c r="C1605" s="178">
        <v>33691.71</v>
      </c>
      <c r="D1605" s="179">
        <v>0</v>
      </c>
      <c r="E1605" s="179">
        <v>0</v>
      </c>
      <c r="F1605" s="180"/>
      <c r="G1605" s="166">
        <f t="shared" si="310"/>
        <v>0</v>
      </c>
      <c r="H1605" s="166">
        <f t="shared" si="311"/>
        <v>0</v>
      </c>
      <c r="I1605" s="166">
        <f t="shared" si="312"/>
        <v>0</v>
      </c>
      <c r="J1605" s="166">
        <f t="shared" si="309"/>
        <v>0</v>
      </c>
      <c r="L1605" s="189">
        <f t="shared" si="313"/>
        <v>0</v>
      </c>
      <c r="M1605" s="191">
        <f t="shared" si="314"/>
        <v>0</v>
      </c>
      <c r="N1605" s="191">
        <f t="shared" si="314"/>
        <v>0</v>
      </c>
      <c r="O1605" s="189">
        <f t="shared" si="315"/>
        <v>0</v>
      </c>
      <c r="P1605" s="191">
        <f t="shared" si="316"/>
        <v>0</v>
      </c>
      <c r="Q1605" s="191">
        <f t="shared" si="316"/>
        <v>0</v>
      </c>
      <c r="R1605" s="189">
        <f t="shared" si="317"/>
        <v>0</v>
      </c>
      <c r="S1605" s="191">
        <f t="shared" si="318"/>
        <v>0</v>
      </c>
      <c r="T1605" s="191">
        <f t="shared" si="318"/>
        <v>0</v>
      </c>
    </row>
    <row r="1606" spans="1:20" ht="12" customHeight="1" x14ac:dyDescent="0.25">
      <c r="A1606" s="170" t="s">
        <v>2199</v>
      </c>
      <c r="B1606" s="177">
        <v>519685</v>
      </c>
      <c r="C1606" s="178" t="s">
        <v>280</v>
      </c>
      <c r="D1606" s="179" t="s">
        <v>280</v>
      </c>
      <c r="E1606" s="179" t="s">
        <v>280</v>
      </c>
      <c r="F1606" s="180"/>
      <c r="G1606" s="166">
        <f t="shared" si="310"/>
        <v>0</v>
      </c>
      <c r="H1606" s="166">
        <f t="shared" si="311"/>
        <v>0</v>
      </c>
      <c r="I1606" s="166">
        <f t="shared" si="312"/>
        <v>0</v>
      </c>
      <c r="J1606" s="166">
        <f t="shared" si="309"/>
        <v>0</v>
      </c>
      <c r="L1606" s="189">
        <f t="shared" si="313"/>
        <v>0</v>
      </c>
      <c r="M1606" s="191">
        <f t="shared" si="314"/>
        <v>0</v>
      </c>
      <c r="N1606" s="191">
        <f t="shared" si="314"/>
        <v>0</v>
      </c>
      <c r="O1606" s="189">
        <f t="shared" si="315"/>
        <v>0</v>
      </c>
      <c r="P1606" s="191">
        <f t="shared" si="316"/>
        <v>0</v>
      </c>
      <c r="Q1606" s="191">
        <f t="shared" si="316"/>
        <v>0</v>
      </c>
      <c r="R1606" s="189">
        <f t="shared" si="317"/>
        <v>0</v>
      </c>
      <c r="S1606" s="191">
        <f t="shared" si="318"/>
        <v>0</v>
      </c>
      <c r="T1606" s="191">
        <f t="shared" si="318"/>
        <v>0</v>
      </c>
    </row>
    <row r="1607" spans="1:20" ht="12" customHeight="1" x14ac:dyDescent="0.25">
      <c r="A1607" s="170" t="s">
        <v>2200</v>
      </c>
      <c r="B1607" s="177">
        <v>519693</v>
      </c>
      <c r="C1607" s="178">
        <v>37291.49</v>
      </c>
      <c r="D1607" s="179">
        <v>7.9462633431917045</v>
      </c>
      <c r="E1607" s="179">
        <v>3.8661367513070672</v>
      </c>
      <c r="F1607" s="180"/>
      <c r="G1607" s="166">
        <f t="shared" si="310"/>
        <v>0</v>
      </c>
      <c r="H1607" s="166">
        <f t="shared" si="311"/>
        <v>0</v>
      </c>
      <c r="I1607" s="166">
        <f t="shared" si="312"/>
        <v>0</v>
      </c>
      <c r="J1607" s="166">
        <f t="shared" si="309"/>
        <v>0</v>
      </c>
      <c r="L1607" s="189">
        <f t="shared" si="313"/>
        <v>0</v>
      </c>
      <c r="M1607" s="191">
        <f t="shared" si="314"/>
        <v>0</v>
      </c>
      <c r="N1607" s="191">
        <f t="shared" si="314"/>
        <v>0</v>
      </c>
      <c r="O1607" s="189">
        <f t="shared" si="315"/>
        <v>0</v>
      </c>
      <c r="P1607" s="191">
        <f t="shared" si="316"/>
        <v>0</v>
      </c>
      <c r="Q1607" s="191">
        <f t="shared" si="316"/>
        <v>0</v>
      </c>
      <c r="R1607" s="189">
        <f t="shared" si="317"/>
        <v>0</v>
      </c>
      <c r="S1607" s="191">
        <f t="shared" si="318"/>
        <v>0</v>
      </c>
      <c r="T1607" s="191">
        <f t="shared" si="318"/>
        <v>0</v>
      </c>
    </row>
    <row r="1608" spans="1:20" ht="12" customHeight="1" x14ac:dyDescent="0.25">
      <c r="A1608" s="170" t="s">
        <v>2201</v>
      </c>
      <c r="B1608" s="177">
        <v>519707</v>
      </c>
      <c r="C1608" s="178">
        <v>398054.8</v>
      </c>
      <c r="D1608" s="179">
        <v>11.261765967901907</v>
      </c>
      <c r="E1608" s="179">
        <v>1.4110745555637065</v>
      </c>
      <c r="F1608" s="180"/>
      <c r="G1608" s="166">
        <f t="shared" si="310"/>
        <v>0</v>
      </c>
      <c r="H1608" s="166">
        <f t="shared" si="311"/>
        <v>0</v>
      </c>
      <c r="I1608" s="166">
        <f t="shared" si="312"/>
        <v>0</v>
      </c>
      <c r="J1608" s="166">
        <f t="shared" si="309"/>
        <v>0</v>
      </c>
      <c r="L1608" s="189">
        <f t="shared" si="313"/>
        <v>0</v>
      </c>
      <c r="M1608" s="191">
        <f t="shared" si="314"/>
        <v>0</v>
      </c>
      <c r="N1608" s="191">
        <f t="shared" si="314"/>
        <v>0</v>
      </c>
      <c r="O1608" s="189">
        <f t="shared" si="315"/>
        <v>0</v>
      </c>
      <c r="P1608" s="191">
        <f t="shared" si="316"/>
        <v>0</v>
      </c>
      <c r="Q1608" s="191">
        <f t="shared" si="316"/>
        <v>0</v>
      </c>
      <c r="R1608" s="189">
        <f t="shared" si="317"/>
        <v>0</v>
      </c>
      <c r="S1608" s="191">
        <f t="shared" si="318"/>
        <v>0</v>
      </c>
      <c r="T1608" s="191">
        <f t="shared" si="318"/>
        <v>0</v>
      </c>
    </row>
    <row r="1609" spans="1:20" ht="12" customHeight="1" x14ac:dyDescent="0.25">
      <c r="A1609" s="170" t="s">
        <v>2202</v>
      </c>
      <c r="B1609" s="177">
        <v>519715</v>
      </c>
      <c r="C1609" s="178">
        <v>509705.57</v>
      </c>
      <c r="D1609" s="179">
        <v>0.29921587868855348</v>
      </c>
      <c r="E1609" s="179">
        <v>1.2186800312972841</v>
      </c>
      <c r="F1609" s="180"/>
      <c r="G1609" s="166">
        <f t="shared" si="310"/>
        <v>0</v>
      </c>
      <c r="H1609" s="166">
        <f t="shared" si="311"/>
        <v>0</v>
      </c>
      <c r="I1609" s="166">
        <f t="shared" si="312"/>
        <v>0</v>
      </c>
      <c r="J1609" s="166">
        <f t="shared" si="309"/>
        <v>0</v>
      </c>
      <c r="L1609" s="189">
        <f t="shared" si="313"/>
        <v>0</v>
      </c>
      <c r="M1609" s="191">
        <f t="shared" si="314"/>
        <v>0</v>
      </c>
      <c r="N1609" s="191">
        <f t="shared" si="314"/>
        <v>0</v>
      </c>
      <c r="O1609" s="189">
        <f t="shared" si="315"/>
        <v>0</v>
      </c>
      <c r="P1609" s="191">
        <f t="shared" si="316"/>
        <v>0</v>
      </c>
      <c r="Q1609" s="191">
        <f t="shared" si="316"/>
        <v>0</v>
      </c>
      <c r="R1609" s="189">
        <f t="shared" si="317"/>
        <v>0</v>
      </c>
      <c r="S1609" s="191">
        <f t="shared" si="318"/>
        <v>0</v>
      </c>
      <c r="T1609" s="191">
        <f t="shared" si="318"/>
        <v>0</v>
      </c>
    </row>
    <row r="1610" spans="1:20" ht="12" customHeight="1" x14ac:dyDescent="0.25">
      <c r="A1610" s="170" t="s">
        <v>2203</v>
      </c>
      <c r="B1610" s="177">
        <v>519723</v>
      </c>
      <c r="C1610" s="178">
        <v>153937.35</v>
      </c>
      <c r="D1610" s="179">
        <v>30.639295791437231</v>
      </c>
      <c r="E1610" s="179">
        <v>9.2566683784019919</v>
      </c>
      <c r="F1610" s="180"/>
      <c r="G1610" s="166">
        <f t="shared" si="310"/>
        <v>0</v>
      </c>
      <c r="H1610" s="166">
        <f t="shared" si="311"/>
        <v>0</v>
      </c>
      <c r="I1610" s="166">
        <f t="shared" si="312"/>
        <v>0</v>
      </c>
      <c r="J1610" s="166">
        <f t="shared" si="309"/>
        <v>0</v>
      </c>
      <c r="L1610" s="189">
        <f t="shared" si="313"/>
        <v>0</v>
      </c>
      <c r="M1610" s="191">
        <f t="shared" si="314"/>
        <v>0</v>
      </c>
      <c r="N1610" s="191">
        <f t="shared" si="314"/>
        <v>0</v>
      </c>
      <c r="O1610" s="189">
        <f t="shared" si="315"/>
        <v>0</v>
      </c>
      <c r="P1610" s="191">
        <f t="shared" si="316"/>
        <v>0</v>
      </c>
      <c r="Q1610" s="191">
        <f t="shared" si="316"/>
        <v>0</v>
      </c>
      <c r="R1610" s="189">
        <f t="shared" si="317"/>
        <v>0</v>
      </c>
      <c r="S1610" s="191">
        <f t="shared" si="318"/>
        <v>0</v>
      </c>
      <c r="T1610" s="191">
        <f t="shared" si="318"/>
        <v>0</v>
      </c>
    </row>
    <row r="1611" spans="1:20" ht="12" customHeight="1" x14ac:dyDescent="0.25">
      <c r="A1611" s="170" t="s">
        <v>2204</v>
      </c>
      <c r="B1611" s="177">
        <v>519731</v>
      </c>
      <c r="C1611" s="178">
        <v>58306.45</v>
      </c>
      <c r="D1611" s="179">
        <v>30.443853124311293</v>
      </c>
      <c r="E1611" s="179">
        <v>15.627310529109559</v>
      </c>
      <c r="F1611" s="180"/>
      <c r="G1611" s="166">
        <f t="shared" si="310"/>
        <v>0</v>
      </c>
      <c r="H1611" s="166">
        <f t="shared" si="311"/>
        <v>0</v>
      </c>
      <c r="I1611" s="166">
        <f t="shared" si="312"/>
        <v>0</v>
      </c>
      <c r="J1611" s="166">
        <f t="shared" si="309"/>
        <v>0</v>
      </c>
      <c r="L1611" s="189">
        <f t="shared" si="313"/>
        <v>0</v>
      </c>
      <c r="M1611" s="191">
        <f t="shared" si="314"/>
        <v>0</v>
      </c>
      <c r="N1611" s="191">
        <f t="shared" si="314"/>
        <v>0</v>
      </c>
      <c r="O1611" s="189">
        <f t="shared" si="315"/>
        <v>0</v>
      </c>
      <c r="P1611" s="191">
        <f t="shared" si="316"/>
        <v>0</v>
      </c>
      <c r="Q1611" s="191">
        <f t="shared" si="316"/>
        <v>0</v>
      </c>
      <c r="R1611" s="189">
        <f t="shared" si="317"/>
        <v>0</v>
      </c>
      <c r="S1611" s="191">
        <f t="shared" si="318"/>
        <v>0</v>
      </c>
      <c r="T1611" s="191">
        <f t="shared" si="318"/>
        <v>0</v>
      </c>
    </row>
    <row r="1612" spans="1:20" ht="12" customHeight="1" x14ac:dyDescent="0.25">
      <c r="A1612" s="170" t="s">
        <v>2205</v>
      </c>
      <c r="B1612" s="177">
        <v>519740</v>
      </c>
      <c r="C1612" s="178">
        <v>17756.91</v>
      </c>
      <c r="D1612" s="179">
        <v>0</v>
      </c>
      <c r="E1612" s="179">
        <v>0</v>
      </c>
      <c r="F1612" s="180"/>
      <c r="G1612" s="166">
        <f t="shared" si="310"/>
        <v>0</v>
      </c>
      <c r="H1612" s="166">
        <f t="shared" si="311"/>
        <v>0</v>
      </c>
      <c r="I1612" s="166">
        <f t="shared" si="312"/>
        <v>0</v>
      </c>
      <c r="J1612" s="166">
        <f t="shared" si="309"/>
        <v>0</v>
      </c>
      <c r="L1612" s="189">
        <f t="shared" si="313"/>
        <v>0</v>
      </c>
      <c r="M1612" s="191">
        <f t="shared" si="314"/>
        <v>0</v>
      </c>
      <c r="N1612" s="191">
        <f t="shared" si="314"/>
        <v>0</v>
      </c>
      <c r="O1612" s="189">
        <f t="shared" si="315"/>
        <v>0</v>
      </c>
      <c r="P1612" s="191">
        <f t="shared" si="316"/>
        <v>0</v>
      </c>
      <c r="Q1612" s="191">
        <f t="shared" si="316"/>
        <v>0</v>
      </c>
      <c r="R1612" s="189">
        <f t="shared" si="317"/>
        <v>0</v>
      </c>
      <c r="S1612" s="191">
        <f t="shared" si="318"/>
        <v>0</v>
      </c>
      <c r="T1612" s="191">
        <f t="shared" si="318"/>
        <v>0</v>
      </c>
    </row>
    <row r="1613" spans="1:20" ht="12" customHeight="1" x14ac:dyDescent="0.25">
      <c r="A1613" s="170" t="s">
        <v>2206</v>
      </c>
      <c r="B1613" s="177">
        <v>519758</v>
      </c>
      <c r="C1613" s="178">
        <v>117710.87</v>
      </c>
      <c r="D1613" s="179">
        <v>8.4463227567683425</v>
      </c>
      <c r="E1613" s="179">
        <v>5.0847130770505728</v>
      </c>
      <c r="F1613" s="180"/>
      <c r="G1613" s="166">
        <f t="shared" si="310"/>
        <v>0</v>
      </c>
      <c r="H1613" s="166">
        <f t="shared" si="311"/>
        <v>0</v>
      </c>
      <c r="I1613" s="166">
        <f t="shared" si="312"/>
        <v>0</v>
      </c>
      <c r="J1613" s="166">
        <f t="shared" si="309"/>
        <v>0</v>
      </c>
      <c r="L1613" s="189">
        <f t="shared" si="313"/>
        <v>0</v>
      </c>
      <c r="M1613" s="191">
        <f t="shared" si="314"/>
        <v>0</v>
      </c>
      <c r="N1613" s="191">
        <f t="shared" si="314"/>
        <v>0</v>
      </c>
      <c r="O1613" s="189">
        <f t="shared" si="315"/>
        <v>0</v>
      </c>
      <c r="P1613" s="191">
        <f t="shared" si="316"/>
        <v>0</v>
      </c>
      <c r="Q1613" s="191">
        <f t="shared" si="316"/>
        <v>0</v>
      </c>
      <c r="R1613" s="189">
        <f t="shared" si="317"/>
        <v>0</v>
      </c>
      <c r="S1613" s="191">
        <f t="shared" si="318"/>
        <v>0</v>
      </c>
      <c r="T1613" s="191">
        <f t="shared" si="318"/>
        <v>0</v>
      </c>
    </row>
    <row r="1614" spans="1:20" ht="12" customHeight="1" x14ac:dyDescent="0.25">
      <c r="A1614" s="170" t="s">
        <v>2207</v>
      </c>
      <c r="B1614" s="177">
        <v>519766</v>
      </c>
      <c r="C1614" s="178">
        <v>400596.87</v>
      </c>
      <c r="D1614" s="179">
        <v>40.859175959113216</v>
      </c>
      <c r="E1614" s="179">
        <v>10.784986912154354</v>
      </c>
      <c r="F1614" s="180"/>
      <c r="G1614" s="166">
        <f t="shared" si="310"/>
        <v>0</v>
      </c>
      <c r="H1614" s="166">
        <f t="shared" si="311"/>
        <v>0</v>
      </c>
      <c r="I1614" s="166">
        <f t="shared" si="312"/>
        <v>0</v>
      </c>
      <c r="J1614" s="166">
        <f t="shared" si="309"/>
        <v>0</v>
      </c>
      <c r="L1614" s="189">
        <f t="shared" si="313"/>
        <v>0</v>
      </c>
      <c r="M1614" s="191">
        <f t="shared" si="314"/>
        <v>0</v>
      </c>
      <c r="N1614" s="191">
        <f t="shared" si="314"/>
        <v>0</v>
      </c>
      <c r="O1614" s="189">
        <f t="shared" si="315"/>
        <v>0</v>
      </c>
      <c r="P1614" s="191">
        <f t="shared" si="316"/>
        <v>0</v>
      </c>
      <c r="Q1614" s="191">
        <f t="shared" si="316"/>
        <v>0</v>
      </c>
      <c r="R1614" s="189">
        <f t="shared" si="317"/>
        <v>0</v>
      </c>
      <c r="S1614" s="191">
        <f t="shared" si="318"/>
        <v>0</v>
      </c>
      <c r="T1614" s="191">
        <f t="shared" si="318"/>
        <v>0</v>
      </c>
    </row>
    <row r="1615" spans="1:20" ht="12" customHeight="1" x14ac:dyDescent="0.25">
      <c r="A1615" s="170" t="s">
        <v>2208</v>
      </c>
      <c r="B1615" s="177">
        <v>519774</v>
      </c>
      <c r="C1615" s="178">
        <v>250952.41</v>
      </c>
      <c r="D1615" s="179">
        <v>0</v>
      </c>
      <c r="E1615" s="179">
        <v>4.6095472842839005</v>
      </c>
      <c r="F1615" s="180"/>
      <c r="G1615" s="166">
        <f t="shared" si="310"/>
        <v>0</v>
      </c>
      <c r="H1615" s="166">
        <f t="shared" si="311"/>
        <v>0</v>
      </c>
      <c r="I1615" s="166">
        <f t="shared" si="312"/>
        <v>0</v>
      </c>
      <c r="J1615" s="166">
        <f t="shared" si="309"/>
        <v>0</v>
      </c>
      <c r="L1615" s="189">
        <f t="shared" si="313"/>
        <v>0</v>
      </c>
      <c r="M1615" s="191">
        <f t="shared" si="314"/>
        <v>0</v>
      </c>
      <c r="N1615" s="191">
        <f t="shared" si="314"/>
        <v>0</v>
      </c>
      <c r="O1615" s="189">
        <f t="shared" si="315"/>
        <v>0</v>
      </c>
      <c r="P1615" s="191">
        <f t="shared" si="316"/>
        <v>0</v>
      </c>
      <c r="Q1615" s="191">
        <f t="shared" si="316"/>
        <v>0</v>
      </c>
      <c r="R1615" s="189">
        <f t="shared" si="317"/>
        <v>0</v>
      </c>
      <c r="S1615" s="191">
        <f t="shared" si="318"/>
        <v>0</v>
      </c>
      <c r="T1615" s="191">
        <f t="shared" si="318"/>
        <v>0</v>
      </c>
    </row>
    <row r="1616" spans="1:20" ht="12" customHeight="1" x14ac:dyDescent="0.25">
      <c r="A1616" s="170" t="s">
        <v>2209</v>
      </c>
      <c r="B1616" s="177">
        <v>519782</v>
      </c>
      <c r="C1616" s="178">
        <v>255731.62</v>
      </c>
      <c r="D1616" s="179">
        <v>0</v>
      </c>
      <c r="E1616" s="179">
        <v>9.9459738299080877E-2</v>
      </c>
      <c r="F1616" s="180"/>
      <c r="G1616" s="166">
        <f t="shared" si="310"/>
        <v>0</v>
      </c>
      <c r="H1616" s="166">
        <f t="shared" si="311"/>
        <v>0</v>
      </c>
      <c r="I1616" s="166">
        <f t="shared" si="312"/>
        <v>0</v>
      </c>
      <c r="J1616" s="166">
        <f t="shared" si="309"/>
        <v>0</v>
      </c>
      <c r="L1616" s="189">
        <f t="shared" si="313"/>
        <v>0</v>
      </c>
      <c r="M1616" s="191">
        <f t="shared" si="314"/>
        <v>0</v>
      </c>
      <c r="N1616" s="191">
        <f t="shared" si="314"/>
        <v>0</v>
      </c>
      <c r="O1616" s="189">
        <f t="shared" si="315"/>
        <v>0</v>
      </c>
      <c r="P1616" s="191">
        <f t="shared" si="316"/>
        <v>0</v>
      </c>
      <c r="Q1616" s="191">
        <f t="shared" si="316"/>
        <v>0</v>
      </c>
      <c r="R1616" s="189">
        <f t="shared" si="317"/>
        <v>0</v>
      </c>
      <c r="S1616" s="191">
        <f t="shared" si="318"/>
        <v>0</v>
      </c>
      <c r="T1616" s="191">
        <f t="shared" si="318"/>
        <v>0</v>
      </c>
    </row>
    <row r="1617" spans="1:20" ht="12" customHeight="1" x14ac:dyDescent="0.25">
      <c r="A1617" s="170" t="s">
        <v>2210</v>
      </c>
      <c r="B1617" s="177">
        <v>519791</v>
      </c>
      <c r="C1617" s="178">
        <v>286998.98</v>
      </c>
      <c r="D1617" s="179">
        <v>14.982631645589823</v>
      </c>
      <c r="E1617" s="179">
        <v>4.8455294161672633</v>
      </c>
      <c r="F1617" s="180"/>
      <c r="G1617" s="166">
        <f t="shared" si="310"/>
        <v>0</v>
      </c>
      <c r="H1617" s="166">
        <f t="shared" si="311"/>
        <v>0</v>
      </c>
      <c r="I1617" s="166">
        <f t="shared" si="312"/>
        <v>0</v>
      </c>
      <c r="J1617" s="166">
        <f t="shared" si="309"/>
        <v>0</v>
      </c>
      <c r="L1617" s="189">
        <f t="shared" si="313"/>
        <v>0</v>
      </c>
      <c r="M1617" s="191">
        <f t="shared" si="314"/>
        <v>0</v>
      </c>
      <c r="N1617" s="191">
        <f t="shared" si="314"/>
        <v>0</v>
      </c>
      <c r="O1617" s="189">
        <f t="shared" si="315"/>
        <v>0</v>
      </c>
      <c r="P1617" s="191">
        <f t="shared" si="316"/>
        <v>0</v>
      </c>
      <c r="Q1617" s="191">
        <f t="shared" si="316"/>
        <v>0</v>
      </c>
      <c r="R1617" s="189">
        <f t="shared" si="317"/>
        <v>0</v>
      </c>
      <c r="S1617" s="191">
        <f t="shared" si="318"/>
        <v>0</v>
      </c>
      <c r="T1617" s="191">
        <f t="shared" si="318"/>
        <v>0</v>
      </c>
    </row>
    <row r="1618" spans="1:20" ht="12" customHeight="1" x14ac:dyDescent="0.25">
      <c r="A1618" s="170" t="s">
        <v>2211</v>
      </c>
      <c r="B1618" s="177">
        <v>519804</v>
      </c>
      <c r="C1618" s="178">
        <v>54644.05</v>
      </c>
      <c r="D1618" s="179">
        <v>36.231904479993702</v>
      </c>
      <c r="E1618" s="179">
        <v>10.728633767079854</v>
      </c>
      <c r="F1618" s="180"/>
      <c r="G1618" s="166">
        <f t="shared" si="310"/>
        <v>0</v>
      </c>
      <c r="H1618" s="166">
        <f t="shared" si="311"/>
        <v>0</v>
      </c>
      <c r="I1618" s="166">
        <f t="shared" si="312"/>
        <v>0</v>
      </c>
      <c r="J1618" s="166">
        <f t="shared" si="309"/>
        <v>0</v>
      </c>
      <c r="L1618" s="189">
        <f t="shared" si="313"/>
        <v>0</v>
      </c>
      <c r="M1618" s="191">
        <f t="shared" si="314"/>
        <v>0</v>
      </c>
      <c r="N1618" s="191">
        <f t="shared" si="314"/>
        <v>0</v>
      </c>
      <c r="O1618" s="189">
        <f t="shared" si="315"/>
        <v>0</v>
      </c>
      <c r="P1618" s="191">
        <f t="shared" si="316"/>
        <v>0</v>
      </c>
      <c r="Q1618" s="191">
        <f t="shared" si="316"/>
        <v>0</v>
      </c>
      <c r="R1618" s="189">
        <f t="shared" si="317"/>
        <v>0</v>
      </c>
      <c r="S1618" s="191">
        <f t="shared" si="318"/>
        <v>0</v>
      </c>
      <c r="T1618" s="191">
        <f t="shared" si="318"/>
        <v>0</v>
      </c>
    </row>
    <row r="1619" spans="1:20" ht="12" customHeight="1" x14ac:dyDescent="0.25">
      <c r="A1619" s="170" t="s">
        <v>2212</v>
      </c>
      <c r="B1619" s="177">
        <v>519812</v>
      </c>
      <c r="C1619" s="178">
        <v>123285.86</v>
      </c>
      <c r="D1619" s="179">
        <v>0</v>
      </c>
      <c r="E1619" s="179">
        <v>0</v>
      </c>
      <c r="F1619" s="180"/>
      <c r="G1619" s="166">
        <f t="shared" si="310"/>
        <v>0</v>
      </c>
      <c r="H1619" s="166">
        <f t="shared" si="311"/>
        <v>0</v>
      </c>
      <c r="I1619" s="166">
        <f t="shared" si="312"/>
        <v>0</v>
      </c>
      <c r="J1619" s="166">
        <f t="shared" si="309"/>
        <v>0</v>
      </c>
      <c r="L1619" s="189">
        <f t="shared" si="313"/>
        <v>0</v>
      </c>
      <c r="M1619" s="191">
        <f t="shared" si="314"/>
        <v>0</v>
      </c>
      <c r="N1619" s="191">
        <f t="shared" si="314"/>
        <v>0</v>
      </c>
      <c r="O1619" s="189">
        <f t="shared" si="315"/>
        <v>0</v>
      </c>
      <c r="P1619" s="191">
        <f t="shared" si="316"/>
        <v>0</v>
      </c>
      <c r="Q1619" s="191">
        <f t="shared" si="316"/>
        <v>0</v>
      </c>
      <c r="R1619" s="189">
        <f t="shared" si="317"/>
        <v>0</v>
      </c>
      <c r="S1619" s="191">
        <f t="shared" si="318"/>
        <v>0</v>
      </c>
      <c r="T1619" s="191">
        <f t="shared" si="318"/>
        <v>0</v>
      </c>
    </row>
    <row r="1620" spans="1:20" ht="12" customHeight="1" x14ac:dyDescent="0.25">
      <c r="A1620" s="170" t="s">
        <v>2213</v>
      </c>
      <c r="B1620" s="177">
        <v>519821</v>
      </c>
      <c r="C1620" s="178">
        <v>201558.17</v>
      </c>
      <c r="D1620" s="179">
        <v>23.257137133166072</v>
      </c>
      <c r="E1620" s="179">
        <v>5.5718356641162199</v>
      </c>
      <c r="F1620" s="180"/>
      <c r="G1620" s="166">
        <f t="shared" si="310"/>
        <v>0</v>
      </c>
      <c r="H1620" s="166">
        <f t="shared" si="311"/>
        <v>0</v>
      </c>
      <c r="I1620" s="166">
        <f t="shared" si="312"/>
        <v>0</v>
      </c>
      <c r="J1620" s="166">
        <f t="shared" si="309"/>
        <v>0</v>
      </c>
      <c r="L1620" s="189">
        <f t="shared" si="313"/>
        <v>0</v>
      </c>
      <c r="M1620" s="191">
        <f t="shared" si="314"/>
        <v>0</v>
      </c>
      <c r="N1620" s="191">
        <f t="shared" si="314"/>
        <v>0</v>
      </c>
      <c r="O1620" s="189">
        <f t="shared" si="315"/>
        <v>0</v>
      </c>
      <c r="P1620" s="191">
        <f t="shared" si="316"/>
        <v>0</v>
      </c>
      <c r="Q1620" s="191">
        <f t="shared" si="316"/>
        <v>0</v>
      </c>
      <c r="R1620" s="189">
        <f t="shared" si="317"/>
        <v>0</v>
      </c>
      <c r="S1620" s="191">
        <f t="shared" si="318"/>
        <v>0</v>
      </c>
      <c r="T1620" s="191">
        <f t="shared" si="318"/>
        <v>0</v>
      </c>
    </row>
    <row r="1621" spans="1:20" ht="12" customHeight="1" x14ac:dyDescent="0.25">
      <c r="A1621" s="170" t="s">
        <v>2214</v>
      </c>
      <c r="B1621" s="177">
        <v>519839</v>
      </c>
      <c r="C1621" s="178">
        <v>644038.02999999991</v>
      </c>
      <c r="D1621" s="179">
        <v>13.564407058384429</v>
      </c>
      <c r="E1621" s="179">
        <v>2.2580654126899931</v>
      </c>
      <c r="F1621" s="180"/>
      <c r="G1621" s="166">
        <f t="shared" si="310"/>
        <v>0</v>
      </c>
      <c r="H1621" s="166">
        <f t="shared" si="311"/>
        <v>0</v>
      </c>
      <c r="I1621" s="166">
        <f t="shared" si="312"/>
        <v>0</v>
      </c>
      <c r="J1621" s="166">
        <f t="shared" si="309"/>
        <v>0</v>
      </c>
      <c r="L1621" s="189">
        <f t="shared" si="313"/>
        <v>0</v>
      </c>
      <c r="M1621" s="191">
        <f t="shared" si="314"/>
        <v>0</v>
      </c>
      <c r="N1621" s="191">
        <f t="shared" si="314"/>
        <v>0</v>
      </c>
      <c r="O1621" s="189">
        <f t="shared" si="315"/>
        <v>0</v>
      </c>
      <c r="P1621" s="191">
        <f t="shared" si="316"/>
        <v>0</v>
      </c>
      <c r="Q1621" s="191">
        <f t="shared" si="316"/>
        <v>0</v>
      </c>
      <c r="R1621" s="189">
        <f t="shared" si="317"/>
        <v>0</v>
      </c>
      <c r="S1621" s="191">
        <f t="shared" si="318"/>
        <v>0</v>
      </c>
      <c r="T1621" s="191">
        <f t="shared" si="318"/>
        <v>0</v>
      </c>
    </row>
    <row r="1622" spans="1:20" ht="12" customHeight="1" x14ac:dyDescent="0.25">
      <c r="A1622" s="170" t="s">
        <v>2215</v>
      </c>
      <c r="B1622" s="177">
        <v>519847</v>
      </c>
      <c r="C1622" s="178">
        <v>238192.08000000002</v>
      </c>
      <c r="D1622" s="179">
        <v>10.539628353721922</v>
      </c>
      <c r="E1622" s="179">
        <v>80.141547947354084</v>
      </c>
      <c r="F1622" s="180"/>
      <c r="G1622" s="166">
        <f t="shared" si="310"/>
        <v>0</v>
      </c>
      <c r="H1622" s="166">
        <f t="shared" si="311"/>
        <v>1</v>
      </c>
      <c r="I1622" s="166">
        <f t="shared" si="312"/>
        <v>0</v>
      </c>
      <c r="J1622" s="166">
        <f t="shared" si="309"/>
        <v>1</v>
      </c>
      <c r="L1622" s="189">
        <f t="shared" si="313"/>
        <v>0</v>
      </c>
      <c r="M1622" s="191">
        <f t="shared" si="314"/>
        <v>0</v>
      </c>
      <c r="N1622" s="191">
        <f t="shared" si="314"/>
        <v>0</v>
      </c>
      <c r="O1622" s="189">
        <f t="shared" si="315"/>
        <v>238192.08000000002</v>
      </c>
      <c r="P1622" s="191">
        <f t="shared" si="316"/>
        <v>0.10539628353721922</v>
      </c>
      <c r="Q1622" s="191">
        <f t="shared" si="316"/>
        <v>0.80141547947354086</v>
      </c>
      <c r="R1622" s="189">
        <f t="shared" si="317"/>
        <v>0</v>
      </c>
      <c r="S1622" s="191">
        <f t="shared" si="318"/>
        <v>0</v>
      </c>
      <c r="T1622" s="191">
        <f t="shared" si="318"/>
        <v>0</v>
      </c>
    </row>
    <row r="1623" spans="1:20" ht="12" customHeight="1" x14ac:dyDescent="0.25">
      <c r="A1623" s="170" t="s">
        <v>2216</v>
      </c>
      <c r="B1623" s="177">
        <v>519855</v>
      </c>
      <c r="C1623" s="178">
        <v>72178.259999999995</v>
      </c>
      <c r="D1623" s="179">
        <v>0</v>
      </c>
      <c r="E1623" s="179">
        <v>266.31284821773204</v>
      </c>
      <c r="F1623" s="180"/>
      <c r="G1623" s="166">
        <f t="shared" si="310"/>
        <v>0</v>
      </c>
      <c r="H1623" s="166">
        <f t="shared" si="311"/>
        <v>1</v>
      </c>
      <c r="I1623" s="166">
        <f t="shared" si="312"/>
        <v>0</v>
      </c>
      <c r="J1623" s="166">
        <f t="shared" si="309"/>
        <v>1</v>
      </c>
      <c r="L1623" s="189">
        <f t="shared" si="313"/>
        <v>0</v>
      </c>
      <c r="M1623" s="191">
        <f t="shared" si="314"/>
        <v>0</v>
      </c>
      <c r="N1623" s="191">
        <f t="shared" si="314"/>
        <v>0</v>
      </c>
      <c r="O1623" s="189">
        <f t="shared" si="315"/>
        <v>72178.259999999995</v>
      </c>
      <c r="P1623" s="191">
        <f t="shared" si="316"/>
        <v>0</v>
      </c>
      <c r="Q1623" s="191">
        <f t="shared" si="316"/>
        <v>2.6631284821773202</v>
      </c>
      <c r="R1623" s="189">
        <f t="shared" si="317"/>
        <v>0</v>
      </c>
      <c r="S1623" s="191">
        <f t="shared" si="318"/>
        <v>0</v>
      </c>
      <c r="T1623" s="191">
        <f t="shared" si="318"/>
        <v>0</v>
      </c>
    </row>
    <row r="1624" spans="1:20" ht="12" customHeight="1" x14ac:dyDescent="0.25">
      <c r="A1624" s="170" t="s">
        <v>2217</v>
      </c>
      <c r="B1624" s="177">
        <v>519863</v>
      </c>
      <c r="C1624" s="178">
        <v>210366.42</v>
      </c>
      <c r="D1624" s="179">
        <v>15.556698640400878</v>
      </c>
      <c r="E1624" s="179">
        <v>9.8754021673230916</v>
      </c>
      <c r="F1624" s="180"/>
      <c r="G1624" s="166">
        <f t="shared" si="310"/>
        <v>0</v>
      </c>
      <c r="H1624" s="166">
        <f t="shared" si="311"/>
        <v>0</v>
      </c>
      <c r="I1624" s="166">
        <f t="shared" si="312"/>
        <v>0</v>
      </c>
      <c r="J1624" s="166">
        <f t="shared" si="309"/>
        <v>0</v>
      </c>
      <c r="L1624" s="189">
        <f t="shared" si="313"/>
        <v>0</v>
      </c>
      <c r="M1624" s="191">
        <f t="shared" si="314"/>
        <v>0</v>
      </c>
      <c r="N1624" s="191">
        <f t="shared" si="314"/>
        <v>0</v>
      </c>
      <c r="O1624" s="189">
        <f t="shared" si="315"/>
        <v>0</v>
      </c>
      <c r="P1624" s="191">
        <f t="shared" si="316"/>
        <v>0</v>
      </c>
      <c r="Q1624" s="191">
        <f t="shared" si="316"/>
        <v>0</v>
      </c>
      <c r="R1624" s="189">
        <f t="shared" si="317"/>
        <v>0</v>
      </c>
      <c r="S1624" s="191">
        <f t="shared" si="318"/>
        <v>0</v>
      </c>
      <c r="T1624" s="191">
        <f t="shared" si="318"/>
        <v>0</v>
      </c>
    </row>
    <row r="1625" spans="1:20" ht="12" customHeight="1" x14ac:dyDescent="0.25">
      <c r="A1625" s="170" t="s">
        <v>2218</v>
      </c>
      <c r="B1625" s="177">
        <v>519871</v>
      </c>
      <c r="C1625" s="178">
        <v>179589.3</v>
      </c>
      <c r="D1625" s="179">
        <v>18.343576148467644</v>
      </c>
      <c r="E1625" s="179">
        <v>4.0538161237891126</v>
      </c>
      <c r="F1625" s="180"/>
      <c r="G1625" s="166">
        <f t="shared" si="310"/>
        <v>0</v>
      </c>
      <c r="H1625" s="166">
        <f t="shared" si="311"/>
        <v>0</v>
      </c>
      <c r="I1625" s="166">
        <f t="shared" si="312"/>
        <v>0</v>
      </c>
      <c r="J1625" s="166">
        <f t="shared" si="309"/>
        <v>0</v>
      </c>
      <c r="L1625" s="189">
        <f t="shared" si="313"/>
        <v>0</v>
      </c>
      <c r="M1625" s="191">
        <f t="shared" si="314"/>
        <v>0</v>
      </c>
      <c r="N1625" s="191">
        <f t="shared" si="314"/>
        <v>0</v>
      </c>
      <c r="O1625" s="189">
        <f t="shared" si="315"/>
        <v>0</v>
      </c>
      <c r="P1625" s="191">
        <f t="shared" si="316"/>
        <v>0</v>
      </c>
      <c r="Q1625" s="191">
        <f t="shared" si="316"/>
        <v>0</v>
      </c>
      <c r="R1625" s="189">
        <f t="shared" si="317"/>
        <v>0</v>
      </c>
      <c r="S1625" s="191">
        <f t="shared" si="318"/>
        <v>0</v>
      </c>
      <c r="T1625" s="191">
        <f t="shared" si="318"/>
        <v>0</v>
      </c>
    </row>
    <row r="1626" spans="1:20" ht="12" customHeight="1" x14ac:dyDescent="0.25">
      <c r="A1626" s="170" t="s">
        <v>2219</v>
      </c>
      <c r="B1626" s="177">
        <v>519880</v>
      </c>
      <c r="C1626" s="178">
        <v>137144.07</v>
      </c>
      <c r="D1626" s="179">
        <v>0</v>
      </c>
      <c r="E1626" s="179">
        <v>0.14583204363119745</v>
      </c>
      <c r="F1626" s="180"/>
      <c r="G1626" s="166">
        <f t="shared" si="310"/>
        <v>0</v>
      </c>
      <c r="H1626" s="166">
        <f t="shared" si="311"/>
        <v>0</v>
      </c>
      <c r="I1626" s="166">
        <f t="shared" si="312"/>
        <v>0</v>
      </c>
      <c r="J1626" s="166">
        <f t="shared" si="309"/>
        <v>0</v>
      </c>
      <c r="L1626" s="189">
        <f t="shared" si="313"/>
        <v>0</v>
      </c>
      <c r="M1626" s="191">
        <f t="shared" si="314"/>
        <v>0</v>
      </c>
      <c r="N1626" s="191">
        <f t="shared" si="314"/>
        <v>0</v>
      </c>
      <c r="O1626" s="189">
        <f t="shared" si="315"/>
        <v>0</v>
      </c>
      <c r="P1626" s="191">
        <f t="shared" si="316"/>
        <v>0</v>
      </c>
      <c r="Q1626" s="191">
        <f t="shared" si="316"/>
        <v>0</v>
      </c>
      <c r="R1626" s="189">
        <f t="shared" si="317"/>
        <v>0</v>
      </c>
      <c r="S1626" s="191">
        <f t="shared" si="318"/>
        <v>0</v>
      </c>
      <c r="T1626" s="191">
        <f t="shared" si="318"/>
        <v>0</v>
      </c>
    </row>
    <row r="1627" spans="1:20" ht="12" customHeight="1" x14ac:dyDescent="0.25">
      <c r="A1627" s="170" t="s">
        <v>2220</v>
      </c>
      <c r="B1627" s="177">
        <v>519901</v>
      </c>
      <c r="C1627" s="178">
        <v>42070.420000000006</v>
      </c>
      <c r="D1627" s="179">
        <v>23.464942826812756</v>
      </c>
      <c r="E1627" s="179">
        <v>16.060548004987826</v>
      </c>
      <c r="F1627" s="180"/>
      <c r="G1627" s="166">
        <f t="shared" si="310"/>
        <v>0</v>
      </c>
      <c r="H1627" s="166">
        <f t="shared" si="311"/>
        <v>0</v>
      </c>
      <c r="I1627" s="166">
        <f t="shared" si="312"/>
        <v>0</v>
      </c>
      <c r="J1627" s="166">
        <f t="shared" si="309"/>
        <v>0</v>
      </c>
      <c r="L1627" s="189">
        <f t="shared" si="313"/>
        <v>0</v>
      </c>
      <c r="M1627" s="191">
        <f t="shared" si="314"/>
        <v>0</v>
      </c>
      <c r="N1627" s="191">
        <f t="shared" si="314"/>
        <v>0</v>
      </c>
      <c r="O1627" s="189">
        <f t="shared" si="315"/>
        <v>0</v>
      </c>
      <c r="P1627" s="191">
        <f t="shared" si="316"/>
        <v>0</v>
      </c>
      <c r="Q1627" s="191">
        <f t="shared" si="316"/>
        <v>0</v>
      </c>
      <c r="R1627" s="189">
        <f t="shared" si="317"/>
        <v>0</v>
      </c>
      <c r="S1627" s="191">
        <f t="shared" si="318"/>
        <v>0</v>
      </c>
      <c r="T1627" s="191">
        <f t="shared" si="318"/>
        <v>0</v>
      </c>
    </row>
    <row r="1628" spans="1:20" ht="12" customHeight="1" x14ac:dyDescent="0.25">
      <c r="A1628" s="170" t="s">
        <v>2221</v>
      </c>
      <c r="B1628" s="177">
        <v>519910</v>
      </c>
      <c r="C1628" s="178">
        <v>30638.12</v>
      </c>
      <c r="D1628" s="179">
        <v>165.14224763138211</v>
      </c>
      <c r="E1628" s="179">
        <v>0.65278156753743377</v>
      </c>
      <c r="F1628" s="180"/>
      <c r="G1628" s="166">
        <f t="shared" si="310"/>
        <v>1</v>
      </c>
      <c r="H1628" s="166">
        <f t="shared" si="311"/>
        <v>0</v>
      </c>
      <c r="I1628" s="166">
        <f t="shared" si="312"/>
        <v>0</v>
      </c>
      <c r="J1628" s="166">
        <f t="shared" si="309"/>
        <v>1</v>
      </c>
      <c r="L1628" s="189">
        <f t="shared" si="313"/>
        <v>30638.12</v>
      </c>
      <c r="M1628" s="191">
        <f t="shared" si="314"/>
        <v>1.651422476313821</v>
      </c>
      <c r="N1628" s="191">
        <f t="shared" si="314"/>
        <v>6.5278156753743374E-3</v>
      </c>
      <c r="O1628" s="189">
        <f t="shared" si="315"/>
        <v>0</v>
      </c>
      <c r="P1628" s="191">
        <f t="shared" si="316"/>
        <v>0</v>
      </c>
      <c r="Q1628" s="191">
        <f t="shared" si="316"/>
        <v>0</v>
      </c>
      <c r="R1628" s="189">
        <f t="shared" si="317"/>
        <v>0</v>
      </c>
      <c r="S1628" s="191">
        <f t="shared" si="318"/>
        <v>0</v>
      </c>
      <c r="T1628" s="191">
        <f t="shared" si="318"/>
        <v>0</v>
      </c>
    </row>
    <row r="1629" spans="1:20" ht="12" customHeight="1" x14ac:dyDescent="0.25">
      <c r="A1629" s="170" t="s">
        <v>2222</v>
      </c>
      <c r="B1629" s="177">
        <v>519928</v>
      </c>
      <c r="C1629" s="178">
        <v>123500.14</v>
      </c>
      <c r="D1629" s="179">
        <v>0</v>
      </c>
      <c r="E1629" s="179">
        <v>0</v>
      </c>
      <c r="F1629" s="180"/>
      <c r="G1629" s="166">
        <f t="shared" si="310"/>
        <v>0</v>
      </c>
      <c r="H1629" s="166">
        <f t="shared" si="311"/>
        <v>0</v>
      </c>
      <c r="I1629" s="166">
        <f t="shared" si="312"/>
        <v>0</v>
      </c>
      <c r="J1629" s="166">
        <f t="shared" si="309"/>
        <v>0</v>
      </c>
      <c r="L1629" s="189">
        <f t="shared" si="313"/>
        <v>0</v>
      </c>
      <c r="M1629" s="191">
        <f t="shared" si="314"/>
        <v>0</v>
      </c>
      <c r="N1629" s="191">
        <f t="shared" si="314"/>
        <v>0</v>
      </c>
      <c r="O1629" s="189">
        <f t="shared" si="315"/>
        <v>0</v>
      </c>
      <c r="P1629" s="191">
        <f t="shared" si="316"/>
        <v>0</v>
      </c>
      <c r="Q1629" s="191">
        <f t="shared" si="316"/>
        <v>0</v>
      </c>
      <c r="R1629" s="189">
        <f t="shared" si="317"/>
        <v>0</v>
      </c>
      <c r="S1629" s="191">
        <f t="shared" si="318"/>
        <v>0</v>
      </c>
      <c r="T1629" s="191">
        <f t="shared" si="318"/>
        <v>0</v>
      </c>
    </row>
    <row r="1630" spans="1:20" ht="12" customHeight="1" x14ac:dyDescent="0.25">
      <c r="A1630" s="170" t="s">
        <v>2223</v>
      </c>
      <c r="B1630" s="177">
        <v>519936</v>
      </c>
      <c r="C1630" s="178">
        <v>2389660.9499999997</v>
      </c>
      <c r="D1630" s="179">
        <v>29.661031620406238</v>
      </c>
      <c r="E1630" s="179">
        <v>2.4894188441251472</v>
      </c>
      <c r="F1630" s="180"/>
      <c r="G1630" s="166">
        <f t="shared" si="310"/>
        <v>0</v>
      </c>
      <c r="H1630" s="166">
        <f t="shared" si="311"/>
        <v>0</v>
      </c>
      <c r="I1630" s="166">
        <f t="shared" si="312"/>
        <v>0</v>
      </c>
      <c r="J1630" s="166">
        <f t="shared" si="309"/>
        <v>0</v>
      </c>
      <c r="L1630" s="189">
        <f t="shared" si="313"/>
        <v>0</v>
      </c>
      <c r="M1630" s="191">
        <f t="shared" si="314"/>
        <v>0</v>
      </c>
      <c r="N1630" s="191">
        <f t="shared" si="314"/>
        <v>0</v>
      </c>
      <c r="O1630" s="189">
        <f t="shared" si="315"/>
        <v>0</v>
      </c>
      <c r="P1630" s="191">
        <f t="shared" si="316"/>
        <v>0</v>
      </c>
      <c r="Q1630" s="191">
        <f t="shared" si="316"/>
        <v>0</v>
      </c>
      <c r="R1630" s="189">
        <f t="shared" si="317"/>
        <v>0</v>
      </c>
      <c r="S1630" s="191">
        <f t="shared" si="318"/>
        <v>0</v>
      </c>
      <c r="T1630" s="191">
        <f t="shared" si="318"/>
        <v>0</v>
      </c>
    </row>
    <row r="1631" spans="1:20" ht="12" customHeight="1" x14ac:dyDescent="0.25">
      <c r="A1631" s="170" t="s">
        <v>2224</v>
      </c>
      <c r="B1631" s="177">
        <v>519944</v>
      </c>
      <c r="C1631" s="178">
        <v>33926.959999999999</v>
      </c>
      <c r="D1631" s="179">
        <v>8.8016727699740844</v>
      </c>
      <c r="E1631" s="179">
        <v>5.2655469278709326</v>
      </c>
      <c r="F1631" s="180"/>
      <c r="G1631" s="166">
        <f t="shared" si="310"/>
        <v>0</v>
      </c>
      <c r="H1631" s="166">
        <f t="shared" si="311"/>
        <v>0</v>
      </c>
      <c r="I1631" s="166">
        <f t="shared" si="312"/>
        <v>0</v>
      </c>
      <c r="J1631" s="166">
        <f t="shared" si="309"/>
        <v>0</v>
      </c>
      <c r="L1631" s="189">
        <f t="shared" si="313"/>
        <v>0</v>
      </c>
      <c r="M1631" s="191">
        <f t="shared" si="314"/>
        <v>0</v>
      </c>
      <c r="N1631" s="191">
        <f t="shared" si="314"/>
        <v>0</v>
      </c>
      <c r="O1631" s="189">
        <f t="shared" si="315"/>
        <v>0</v>
      </c>
      <c r="P1631" s="191">
        <f t="shared" si="316"/>
        <v>0</v>
      </c>
      <c r="Q1631" s="191">
        <f t="shared" si="316"/>
        <v>0</v>
      </c>
      <c r="R1631" s="189">
        <f t="shared" si="317"/>
        <v>0</v>
      </c>
      <c r="S1631" s="191">
        <f t="shared" si="318"/>
        <v>0</v>
      </c>
      <c r="T1631" s="191">
        <f t="shared" si="318"/>
        <v>0</v>
      </c>
    </row>
    <row r="1632" spans="1:20" ht="12" customHeight="1" x14ac:dyDescent="0.25">
      <c r="A1632" s="170" t="s">
        <v>2225</v>
      </c>
      <c r="B1632" s="177">
        <v>519952</v>
      </c>
      <c r="C1632" s="178">
        <v>31196.06</v>
      </c>
      <c r="D1632" s="179">
        <v>17.684412711092364</v>
      </c>
      <c r="E1632" s="179">
        <v>6.5477178848867457</v>
      </c>
      <c r="F1632" s="180"/>
      <c r="G1632" s="166">
        <f t="shared" si="310"/>
        <v>0</v>
      </c>
      <c r="H1632" s="166">
        <f t="shared" si="311"/>
        <v>0</v>
      </c>
      <c r="I1632" s="166">
        <f t="shared" si="312"/>
        <v>0</v>
      </c>
      <c r="J1632" s="166">
        <f t="shared" si="309"/>
        <v>0</v>
      </c>
      <c r="L1632" s="189">
        <f t="shared" si="313"/>
        <v>0</v>
      </c>
      <c r="M1632" s="191">
        <f t="shared" si="314"/>
        <v>0</v>
      </c>
      <c r="N1632" s="191">
        <f t="shared" si="314"/>
        <v>0</v>
      </c>
      <c r="O1632" s="189">
        <f t="shared" si="315"/>
        <v>0</v>
      </c>
      <c r="P1632" s="191">
        <f t="shared" si="316"/>
        <v>0</v>
      </c>
      <c r="Q1632" s="191">
        <f t="shared" si="316"/>
        <v>0</v>
      </c>
      <c r="R1632" s="189">
        <f t="shared" si="317"/>
        <v>0</v>
      </c>
      <c r="S1632" s="191">
        <f t="shared" si="318"/>
        <v>0</v>
      </c>
      <c r="T1632" s="191">
        <f t="shared" si="318"/>
        <v>0</v>
      </c>
    </row>
    <row r="1633" spans="1:20" ht="12" customHeight="1" x14ac:dyDescent="0.25">
      <c r="A1633" s="170" t="s">
        <v>2226</v>
      </c>
      <c r="B1633" s="177">
        <v>519961</v>
      </c>
      <c r="C1633" s="178">
        <v>2533336.33</v>
      </c>
      <c r="D1633" s="179">
        <v>0</v>
      </c>
      <c r="E1633" s="179">
        <v>1.4724993108198943</v>
      </c>
      <c r="F1633" s="180"/>
      <c r="G1633" s="166">
        <f t="shared" si="310"/>
        <v>0</v>
      </c>
      <c r="H1633" s="166">
        <f t="shared" si="311"/>
        <v>0</v>
      </c>
      <c r="I1633" s="166">
        <f t="shared" si="312"/>
        <v>0</v>
      </c>
      <c r="J1633" s="166">
        <f t="shared" si="309"/>
        <v>0</v>
      </c>
      <c r="L1633" s="189">
        <f t="shared" si="313"/>
        <v>0</v>
      </c>
      <c r="M1633" s="191">
        <f t="shared" si="314"/>
        <v>0</v>
      </c>
      <c r="N1633" s="191">
        <f t="shared" si="314"/>
        <v>0</v>
      </c>
      <c r="O1633" s="189">
        <f t="shared" si="315"/>
        <v>0</v>
      </c>
      <c r="P1633" s="191">
        <f t="shared" si="316"/>
        <v>0</v>
      </c>
      <c r="Q1633" s="191">
        <f t="shared" si="316"/>
        <v>0</v>
      </c>
      <c r="R1633" s="189">
        <f t="shared" si="317"/>
        <v>0</v>
      </c>
      <c r="S1633" s="191">
        <f t="shared" si="318"/>
        <v>0</v>
      </c>
      <c r="T1633" s="191">
        <f t="shared" si="318"/>
        <v>0</v>
      </c>
    </row>
    <row r="1634" spans="1:20" ht="12" customHeight="1" x14ac:dyDescent="0.25">
      <c r="A1634" s="170" t="s">
        <v>2227</v>
      </c>
      <c r="B1634" s="177">
        <v>519979</v>
      </c>
      <c r="C1634" s="178">
        <v>299254.95</v>
      </c>
      <c r="D1634" s="179">
        <v>0</v>
      </c>
      <c r="E1634" s="179">
        <v>2.5431291946883419</v>
      </c>
      <c r="F1634" s="180"/>
      <c r="G1634" s="166">
        <f t="shared" si="310"/>
        <v>0</v>
      </c>
      <c r="H1634" s="166">
        <f t="shared" si="311"/>
        <v>0</v>
      </c>
      <c r="I1634" s="166">
        <f t="shared" si="312"/>
        <v>0</v>
      </c>
      <c r="J1634" s="166">
        <f t="shared" si="309"/>
        <v>0</v>
      </c>
      <c r="L1634" s="189">
        <f t="shared" si="313"/>
        <v>0</v>
      </c>
      <c r="M1634" s="191">
        <f t="shared" si="314"/>
        <v>0</v>
      </c>
      <c r="N1634" s="191">
        <f t="shared" si="314"/>
        <v>0</v>
      </c>
      <c r="O1634" s="189">
        <f t="shared" si="315"/>
        <v>0</v>
      </c>
      <c r="P1634" s="191">
        <f t="shared" si="316"/>
        <v>0</v>
      </c>
      <c r="Q1634" s="191">
        <f t="shared" si="316"/>
        <v>0</v>
      </c>
      <c r="R1634" s="189">
        <f t="shared" si="317"/>
        <v>0</v>
      </c>
      <c r="S1634" s="191">
        <f t="shared" si="318"/>
        <v>0</v>
      </c>
      <c r="T1634" s="191">
        <f t="shared" si="318"/>
        <v>0</v>
      </c>
    </row>
    <row r="1635" spans="1:20" ht="12" customHeight="1" x14ac:dyDescent="0.25">
      <c r="A1635" s="170" t="s">
        <v>2228</v>
      </c>
      <c r="B1635" s="177">
        <v>519987</v>
      </c>
      <c r="C1635" s="178">
        <v>123145.18</v>
      </c>
      <c r="D1635" s="179">
        <v>37.09297432510148</v>
      </c>
      <c r="E1635" s="179">
        <v>6.5755882609453336</v>
      </c>
      <c r="F1635" s="180"/>
      <c r="G1635" s="166">
        <f t="shared" si="310"/>
        <v>0</v>
      </c>
      <c r="H1635" s="166">
        <f t="shared" si="311"/>
        <v>0</v>
      </c>
      <c r="I1635" s="166">
        <f t="shared" si="312"/>
        <v>0</v>
      </c>
      <c r="J1635" s="166">
        <f t="shared" si="309"/>
        <v>0</v>
      </c>
      <c r="L1635" s="189">
        <f t="shared" si="313"/>
        <v>0</v>
      </c>
      <c r="M1635" s="191">
        <f t="shared" si="314"/>
        <v>0</v>
      </c>
      <c r="N1635" s="191">
        <f t="shared" si="314"/>
        <v>0</v>
      </c>
      <c r="O1635" s="189">
        <f t="shared" si="315"/>
        <v>0</v>
      </c>
      <c r="P1635" s="191">
        <f t="shared" si="316"/>
        <v>0</v>
      </c>
      <c r="Q1635" s="191">
        <f t="shared" si="316"/>
        <v>0</v>
      </c>
      <c r="R1635" s="189">
        <f t="shared" si="317"/>
        <v>0</v>
      </c>
      <c r="S1635" s="191">
        <f t="shared" si="318"/>
        <v>0</v>
      </c>
      <c r="T1635" s="191">
        <f t="shared" si="318"/>
        <v>0</v>
      </c>
    </row>
    <row r="1636" spans="1:20" ht="12" customHeight="1" x14ac:dyDescent="0.25">
      <c r="A1636" s="170" t="s">
        <v>2229</v>
      </c>
      <c r="B1636" s="177">
        <v>519995</v>
      </c>
      <c r="C1636" s="178">
        <v>167699.85</v>
      </c>
      <c r="D1636" s="179">
        <v>42.263204171023411</v>
      </c>
      <c r="E1636" s="179">
        <v>2.4543611696730796</v>
      </c>
      <c r="F1636" s="180"/>
      <c r="G1636" s="166">
        <f t="shared" si="310"/>
        <v>0</v>
      </c>
      <c r="H1636" s="166">
        <f t="shared" si="311"/>
        <v>0</v>
      </c>
      <c r="I1636" s="166">
        <f t="shared" si="312"/>
        <v>0</v>
      </c>
      <c r="J1636" s="166">
        <f t="shared" si="309"/>
        <v>0</v>
      </c>
      <c r="L1636" s="189">
        <f t="shared" si="313"/>
        <v>0</v>
      </c>
      <c r="M1636" s="191">
        <f t="shared" si="314"/>
        <v>0</v>
      </c>
      <c r="N1636" s="191">
        <f t="shared" si="314"/>
        <v>0</v>
      </c>
      <c r="O1636" s="189">
        <f t="shared" si="315"/>
        <v>0</v>
      </c>
      <c r="P1636" s="191">
        <f t="shared" si="316"/>
        <v>0</v>
      </c>
      <c r="Q1636" s="191">
        <f t="shared" si="316"/>
        <v>0</v>
      </c>
      <c r="R1636" s="189">
        <f t="shared" si="317"/>
        <v>0</v>
      </c>
      <c r="S1636" s="191">
        <f t="shared" si="318"/>
        <v>0</v>
      </c>
      <c r="T1636" s="191">
        <f t="shared" si="318"/>
        <v>0</v>
      </c>
    </row>
    <row r="1637" spans="1:20" ht="12" customHeight="1" x14ac:dyDescent="0.25">
      <c r="A1637" s="170" t="s">
        <v>2230</v>
      </c>
      <c r="B1637" s="177">
        <v>520004</v>
      </c>
      <c r="C1637" s="178">
        <v>20645856.43</v>
      </c>
      <c r="D1637" s="179">
        <v>15.334163495391506</v>
      </c>
      <c r="E1637" s="179">
        <v>5.1576079859429687</v>
      </c>
      <c r="F1637" s="180"/>
      <c r="G1637" s="166">
        <f t="shared" si="310"/>
        <v>0</v>
      </c>
      <c r="H1637" s="166">
        <f t="shared" si="311"/>
        <v>0</v>
      </c>
      <c r="I1637" s="166">
        <f t="shared" si="312"/>
        <v>0</v>
      </c>
      <c r="J1637" s="166">
        <f t="shared" si="309"/>
        <v>0</v>
      </c>
      <c r="L1637" s="189">
        <f t="shared" si="313"/>
        <v>0</v>
      </c>
      <c r="M1637" s="191">
        <f t="shared" si="314"/>
        <v>0</v>
      </c>
      <c r="N1637" s="191">
        <f t="shared" si="314"/>
        <v>0</v>
      </c>
      <c r="O1637" s="189">
        <f t="shared" si="315"/>
        <v>0</v>
      </c>
      <c r="P1637" s="191">
        <f t="shared" si="316"/>
        <v>0</v>
      </c>
      <c r="Q1637" s="191">
        <f t="shared" si="316"/>
        <v>0</v>
      </c>
      <c r="R1637" s="189">
        <f t="shared" si="317"/>
        <v>0</v>
      </c>
      <c r="S1637" s="191">
        <f t="shared" si="318"/>
        <v>0</v>
      </c>
      <c r="T1637" s="191">
        <f t="shared" si="318"/>
        <v>0</v>
      </c>
    </row>
    <row r="1638" spans="1:20" ht="12" customHeight="1" x14ac:dyDescent="0.25">
      <c r="A1638" s="170" t="s">
        <v>2231</v>
      </c>
      <c r="B1638" s="177">
        <v>520012</v>
      </c>
      <c r="C1638" s="178">
        <v>62242.96</v>
      </c>
      <c r="D1638" s="179">
        <v>0</v>
      </c>
      <c r="E1638" s="179">
        <v>0</v>
      </c>
      <c r="F1638" s="180"/>
      <c r="G1638" s="166">
        <f t="shared" si="310"/>
        <v>0</v>
      </c>
      <c r="H1638" s="166">
        <f t="shared" si="311"/>
        <v>0</v>
      </c>
      <c r="I1638" s="166">
        <f t="shared" si="312"/>
        <v>0</v>
      </c>
      <c r="J1638" s="166">
        <f t="shared" si="309"/>
        <v>0</v>
      </c>
      <c r="L1638" s="189">
        <f t="shared" si="313"/>
        <v>0</v>
      </c>
      <c r="M1638" s="191">
        <f t="shared" si="314"/>
        <v>0</v>
      </c>
      <c r="N1638" s="191">
        <f t="shared" si="314"/>
        <v>0</v>
      </c>
      <c r="O1638" s="189">
        <f t="shared" si="315"/>
        <v>0</v>
      </c>
      <c r="P1638" s="191">
        <f t="shared" si="316"/>
        <v>0</v>
      </c>
      <c r="Q1638" s="191">
        <f t="shared" si="316"/>
        <v>0</v>
      </c>
      <c r="R1638" s="189">
        <f t="shared" si="317"/>
        <v>0</v>
      </c>
      <c r="S1638" s="191">
        <f t="shared" si="318"/>
        <v>0</v>
      </c>
      <c r="T1638" s="191">
        <f t="shared" si="318"/>
        <v>0</v>
      </c>
    </row>
    <row r="1639" spans="1:20" ht="12" customHeight="1" x14ac:dyDescent="0.25">
      <c r="A1639" s="170" t="s">
        <v>2232</v>
      </c>
      <c r="B1639" s="177">
        <v>520021</v>
      </c>
      <c r="C1639" s="178">
        <v>205145.81</v>
      </c>
      <c r="D1639" s="179">
        <v>24.129179143361494</v>
      </c>
      <c r="E1639" s="179">
        <v>3.1438273099509075</v>
      </c>
      <c r="F1639" s="180"/>
      <c r="G1639" s="166">
        <f t="shared" si="310"/>
        <v>0</v>
      </c>
      <c r="H1639" s="166">
        <f t="shared" si="311"/>
        <v>0</v>
      </c>
      <c r="I1639" s="166">
        <f t="shared" si="312"/>
        <v>0</v>
      </c>
      <c r="J1639" s="166">
        <f t="shared" si="309"/>
        <v>0</v>
      </c>
      <c r="L1639" s="189">
        <f t="shared" si="313"/>
        <v>0</v>
      </c>
      <c r="M1639" s="191">
        <f t="shared" si="314"/>
        <v>0</v>
      </c>
      <c r="N1639" s="191">
        <f t="shared" si="314"/>
        <v>0</v>
      </c>
      <c r="O1639" s="189">
        <f t="shared" si="315"/>
        <v>0</v>
      </c>
      <c r="P1639" s="191">
        <f t="shared" si="316"/>
        <v>0</v>
      </c>
      <c r="Q1639" s="191">
        <f t="shared" si="316"/>
        <v>0</v>
      </c>
      <c r="R1639" s="189">
        <f t="shared" si="317"/>
        <v>0</v>
      </c>
      <c r="S1639" s="191">
        <f t="shared" si="318"/>
        <v>0</v>
      </c>
      <c r="T1639" s="191">
        <f t="shared" si="318"/>
        <v>0</v>
      </c>
    </row>
    <row r="1640" spans="1:20" ht="12" customHeight="1" x14ac:dyDescent="0.25">
      <c r="A1640" s="170" t="s">
        <v>2233</v>
      </c>
      <c r="B1640" s="177">
        <v>520039</v>
      </c>
      <c r="C1640" s="178">
        <v>873124.47</v>
      </c>
      <c r="D1640" s="179">
        <v>2.331697335203549</v>
      </c>
      <c r="E1640" s="179">
        <v>5.9409227186130753</v>
      </c>
      <c r="F1640" s="180"/>
      <c r="G1640" s="166">
        <f t="shared" si="310"/>
        <v>0</v>
      </c>
      <c r="H1640" s="166">
        <f t="shared" si="311"/>
        <v>0</v>
      </c>
      <c r="I1640" s="166">
        <f t="shared" si="312"/>
        <v>0</v>
      </c>
      <c r="J1640" s="166">
        <f t="shared" si="309"/>
        <v>0</v>
      </c>
      <c r="L1640" s="189">
        <f t="shared" si="313"/>
        <v>0</v>
      </c>
      <c r="M1640" s="191">
        <f t="shared" si="314"/>
        <v>0</v>
      </c>
      <c r="N1640" s="191">
        <f t="shared" si="314"/>
        <v>0</v>
      </c>
      <c r="O1640" s="189">
        <f t="shared" si="315"/>
        <v>0</v>
      </c>
      <c r="P1640" s="191">
        <f t="shared" si="316"/>
        <v>0</v>
      </c>
      <c r="Q1640" s="191">
        <f t="shared" si="316"/>
        <v>0</v>
      </c>
      <c r="R1640" s="189">
        <f t="shared" si="317"/>
        <v>0</v>
      </c>
      <c r="S1640" s="191">
        <f t="shared" si="318"/>
        <v>0</v>
      </c>
      <c r="T1640" s="191">
        <f t="shared" si="318"/>
        <v>0</v>
      </c>
    </row>
    <row r="1641" spans="1:20" ht="12" customHeight="1" x14ac:dyDescent="0.25">
      <c r="A1641" s="170" t="s">
        <v>2234</v>
      </c>
      <c r="B1641" s="177">
        <v>520055</v>
      </c>
      <c r="C1641" s="178">
        <v>459865.85000000003</v>
      </c>
      <c r="D1641" s="179">
        <v>38.202880253012914</v>
      </c>
      <c r="E1641" s="179">
        <v>1.1063117646157026</v>
      </c>
      <c r="F1641" s="180"/>
      <c r="G1641" s="166">
        <f t="shared" si="310"/>
        <v>0</v>
      </c>
      <c r="H1641" s="166">
        <f t="shared" si="311"/>
        <v>0</v>
      </c>
      <c r="I1641" s="166">
        <f t="shared" si="312"/>
        <v>0</v>
      </c>
      <c r="J1641" s="166">
        <f t="shared" si="309"/>
        <v>0</v>
      </c>
      <c r="L1641" s="189">
        <f t="shared" si="313"/>
        <v>0</v>
      </c>
      <c r="M1641" s="191">
        <f t="shared" si="314"/>
        <v>0</v>
      </c>
      <c r="N1641" s="191">
        <f t="shared" si="314"/>
        <v>0</v>
      </c>
      <c r="O1641" s="189">
        <f t="shared" si="315"/>
        <v>0</v>
      </c>
      <c r="P1641" s="191">
        <f t="shared" si="316"/>
        <v>0</v>
      </c>
      <c r="Q1641" s="191">
        <f t="shared" si="316"/>
        <v>0</v>
      </c>
      <c r="R1641" s="189">
        <f t="shared" si="317"/>
        <v>0</v>
      </c>
      <c r="S1641" s="191">
        <f t="shared" si="318"/>
        <v>0</v>
      </c>
      <c r="T1641" s="191">
        <f t="shared" si="318"/>
        <v>0</v>
      </c>
    </row>
    <row r="1642" spans="1:20" ht="12" customHeight="1" x14ac:dyDescent="0.25">
      <c r="A1642" s="170" t="s">
        <v>2235</v>
      </c>
      <c r="B1642" s="177">
        <v>520063</v>
      </c>
      <c r="C1642" s="178">
        <v>149632.25</v>
      </c>
      <c r="D1642" s="179">
        <v>20.731172591470088</v>
      </c>
      <c r="E1642" s="179">
        <v>5.1046816444984291</v>
      </c>
      <c r="F1642" s="180"/>
      <c r="G1642" s="166">
        <f t="shared" si="310"/>
        <v>0</v>
      </c>
      <c r="H1642" s="166">
        <f t="shared" si="311"/>
        <v>0</v>
      </c>
      <c r="I1642" s="166">
        <f t="shared" si="312"/>
        <v>0</v>
      </c>
      <c r="J1642" s="166">
        <f t="shared" si="309"/>
        <v>0</v>
      </c>
      <c r="L1642" s="189">
        <f t="shared" si="313"/>
        <v>0</v>
      </c>
      <c r="M1642" s="191">
        <f t="shared" si="314"/>
        <v>0</v>
      </c>
      <c r="N1642" s="191">
        <f t="shared" si="314"/>
        <v>0</v>
      </c>
      <c r="O1642" s="189">
        <f t="shared" si="315"/>
        <v>0</v>
      </c>
      <c r="P1642" s="191">
        <f t="shared" si="316"/>
        <v>0</v>
      </c>
      <c r="Q1642" s="191">
        <f t="shared" si="316"/>
        <v>0</v>
      </c>
      <c r="R1642" s="189">
        <f t="shared" si="317"/>
        <v>0</v>
      </c>
      <c r="S1642" s="191">
        <f t="shared" si="318"/>
        <v>0</v>
      </c>
      <c r="T1642" s="191">
        <f t="shared" si="318"/>
        <v>0</v>
      </c>
    </row>
    <row r="1643" spans="1:20" ht="12" customHeight="1" x14ac:dyDescent="0.25">
      <c r="A1643" s="170" t="s">
        <v>2236</v>
      </c>
      <c r="B1643" s="177">
        <v>520071</v>
      </c>
      <c r="C1643" s="178">
        <v>21827.67</v>
      </c>
      <c r="D1643" s="179">
        <v>0</v>
      </c>
      <c r="E1643" s="179">
        <v>0</v>
      </c>
      <c r="F1643" s="180"/>
      <c r="G1643" s="166">
        <f t="shared" si="310"/>
        <v>0</v>
      </c>
      <c r="H1643" s="166">
        <f t="shared" si="311"/>
        <v>0</v>
      </c>
      <c r="I1643" s="166">
        <f t="shared" si="312"/>
        <v>0</v>
      </c>
      <c r="J1643" s="166">
        <f t="shared" si="309"/>
        <v>0</v>
      </c>
      <c r="L1643" s="189">
        <f t="shared" si="313"/>
        <v>0</v>
      </c>
      <c r="M1643" s="191">
        <f t="shared" si="314"/>
        <v>0</v>
      </c>
      <c r="N1643" s="191">
        <f t="shared" si="314"/>
        <v>0</v>
      </c>
      <c r="O1643" s="189">
        <f t="shared" si="315"/>
        <v>0</v>
      </c>
      <c r="P1643" s="191">
        <f t="shared" si="316"/>
        <v>0</v>
      </c>
      <c r="Q1643" s="191">
        <f t="shared" si="316"/>
        <v>0</v>
      </c>
      <c r="R1643" s="189">
        <f t="shared" si="317"/>
        <v>0</v>
      </c>
      <c r="S1643" s="191">
        <f t="shared" si="318"/>
        <v>0</v>
      </c>
      <c r="T1643" s="191">
        <f t="shared" si="318"/>
        <v>0</v>
      </c>
    </row>
    <row r="1644" spans="1:20" ht="12" customHeight="1" x14ac:dyDescent="0.25">
      <c r="A1644" s="170" t="s">
        <v>2237</v>
      </c>
      <c r="B1644" s="177">
        <v>520080</v>
      </c>
      <c r="C1644" s="178">
        <v>16061.11</v>
      </c>
      <c r="D1644" s="179">
        <v>0</v>
      </c>
      <c r="E1644" s="179">
        <v>0</v>
      </c>
      <c r="F1644" s="180"/>
      <c r="G1644" s="166">
        <f t="shared" si="310"/>
        <v>0</v>
      </c>
      <c r="H1644" s="166">
        <f t="shared" si="311"/>
        <v>0</v>
      </c>
      <c r="I1644" s="166">
        <f t="shared" si="312"/>
        <v>0</v>
      </c>
      <c r="J1644" s="166">
        <f t="shared" si="309"/>
        <v>0</v>
      </c>
      <c r="L1644" s="189">
        <f t="shared" si="313"/>
        <v>0</v>
      </c>
      <c r="M1644" s="191">
        <f t="shared" si="314"/>
        <v>0</v>
      </c>
      <c r="N1644" s="191">
        <f t="shared" si="314"/>
        <v>0</v>
      </c>
      <c r="O1644" s="189">
        <f t="shared" si="315"/>
        <v>0</v>
      </c>
      <c r="P1644" s="191">
        <f t="shared" si="316"/>
        <v>0</v>
      </c>
      <c r="Q1644" s="191">
        <f t="shared" si="316"/>
        <v>0</v>
      </c>
      <c r="R1644" s="189">
        <f t="shared" si="317"/>
        <v>0</v>
      </c>
      <c r="S1644" s="191">
        <f t="shared" si="318"/>
        <v>0</v>
      </c>
      <c r="T1644" s="191">
        <f t="shared" si="318"/>
        <v>0</v>
      </c>
    </row>
    <row r="1645" spans="1:20" ht="12" customHeight="1" x14ac:dyDescent="0.25">
      <c r="A1645" s="170" t="s">
        <v>2238</v>
      </c>
      <c r="B1645" s="177">
        <v>520098</v>
      </c>
      <c r="C1645" s="178">
        <v>87829.15</v>
      </c>
      <c r="D1645" s="179">
        <v>80.063225022671872</v>
      </c>
      <c r="E1645" s="179">
        <v>0.26207699835419107</v>
      </c>
      <c r="F1645" s="180"/>
      <c r="G1645" s="166">
        <f t="shared" si="310"/>
        <v>1</v>
      </c>
      <c r="H1645" s="166">
        <f t="shared" si="311"/>
        <v>0</v>
      </c>
      <c r="I1645" s="166">
        <f t="shared" si="312"/>
        <v>0</v>
      </c>
      <c r="J1645" s="166">
        <f t="shared" si="309"/>
        <v>1</v>
      </c>
      <c r="L1645" s="189">
        <f t="shared" si="313"/>
        <v>87829.15</v>
      </c>
      <c r="M1645" s="191">
        <f t="shared" si="314"/>
        <v>0.80063225022671869</v>
      </c>
      <c r="N1645" s="191">
        <f t="shared" si="314"/>
        <v>2.6207699835419109E-3</v>
      </c>
      <c r="O1645" s="189">
        <f t="shared" si="315"/>
        <v>0</v>
      </c>
      <c r="P1645" s="191">
        <f t="shared" si="316"/>
        <v>0</v>
      </c>
      <c r="Q1645" s="191">
        <f t="shared" si="316"/>
        <v>0</v>
      </c>
      <c r="R1645" s="189">
        <f t="shared" si="317"/>
        <v>0</v>
      </c>
      <c r="S1645" s="191">
        <f t="shared" si="318"/>
        <v>0</v>
      </c>
      <c r="T1645" s="191">
        <f t="shared" si="318"/>
        <v>0</v>
      </c>
    </row>
    <row r="1646" spans="1:20" ht="12" customHeight="1" x14ac:dyDescent="0.25">
      <c r="A1646" s="170" t="s">
        <v>2239</v>
      </c>
      <c r="B1646" s="177">
        <v>520101</v>
      </c>
      <c r="C1646" s="178">
        <v>210178.7</v>
      </c>
      <c r="D1646" s="179">
        <v>26.645264244188393</v>
      </c>
      <c r="E1646" s="179">
        <v>11.097152090102373</v>
      </c>
      <c r="F1646" s="180"/>
      <c r="G1646" s="166">
        <f t="shared" si="310"/>
        <v>0</v>
      </c>
      <c r="H1646" s="166">
        <f t="shared" si="311"/>
        <v>0</v>
      </c>
      <c r="I1646" s="166">
        <f t="shared" si="312"/>
        <v>0</v>
      </c>
      <c r="J1646" s="166">
        <f t="shared" si="309"/>
        <v>0</v>
      </c>
      <c r="L1646" s="189">
        <f t="shared" si="313"/>
        <v>0</v>
      </c>
      <c r="M1646" s="191">
        <f t="shared" si="314"/>
        <v>0</v>
      </c>
      <c r="N1646" s="191">
        <f t="shared" si="314"/>
        <v>0</v>
      </c>
      <c r="O1646" s="189">
        <f t="shared" si="315"/>
        <v>0</v>
      </c>
      <c r="P1646" s="191">
        <f t="shared" si="316"/>
        <v>0</v>
      </c>
      <c r="Q1646" s="191">
        <f t="shared" si="316"/>
        <v>0</v>
      </c>
      <c r="R1646" s="189">
        <f t="shared" si="317"/>
        <v>0</v>
      </c>
      <c r="S1646" s="191">
        <f t="shared" si="318"/>
        <v>0</v>
      </c>
      <c r="T1646" s="191">
        <f t="shared" si="318"/>
        <v>0</v>
      </c>
    </row>
    <row r="1647" spans="1:20" ht="12" customHeight="1" x14ac:dyDescent="0.25">
      <c r="A1647" s="170" t="s">
        <v>2240</v>
      </c>
      <c r="B1647" s="177">
        <v>520110</v>
      </c>
      <c r="C1647" s="178">
        <v>61373.99</v>
      </c>
      <c r="D1647" s="179">
        <v>22.81096601345293</v>
      </c>
      <c r="E1647" s="179">
        <v>8.9706893750919576</v>
      </c>
      <c r="F1647" s="180"/>
      <c r="G1647" s="166">
        <f t="shared" si="310"/>
        <v>0</v>
      </c>
      <c r="H1647" s="166">
        <f t="shared" si="311"/>
        <v>0</v>
      </c>
      <c r="I1647" s="166">
        <f t="shared" si="312"/>
        <v>0</v>
      </c>
      <c r="J1647" s="166">
        <f t="shared" si="309"/>
        <v>0</v>
      </c>
      <c r="L1647" s="189">
        <f t="shared" si="313"/>
        <v>0</v>
      </c>
      <c r="M1647" s="191">
        <f t="shared" si="314"/>
        <v>0</v>
      </c>
      <c r="N1647" s="191">
        <f t="shared" si="314"/>
        <v>0</v>
      </c>
      <c r="O1647" s="189">
        <f t="shared" si="315"/>
        <v>0</v>
      </c>
      <c r="P1647" s="191">
        <f t="shared" si="316"/>
        <v>0</v>
      </c>
      <c r="Q1647" s="191">
        <f t="shared" si="316"/>
        <v>0</v>
      </c>
      <c r="R1647" s="189">
        <f t="shared" si="317"/>
        <v>0</v>
      </c>
      <c r="S1647" s="191">
        <f t="shared" si="318"/>
        <v>0</v>
      </c>
      <c r="T1647" s="191">
        <f t="shared" si="318"/>
        <v>0</v>
      </c>
    </row>
    <row r="1648" spans="1:20" ht="12" customHeight="1" x14ac:dyDescent="0.25">
      <c r="A1648" s="170" t="s">
        <v>2241</v>
      </c>
      <c r="B1648" s="177">
        <v>520128</v>
      </c>
      <c r="C1648" s="178">
        <v>78626.62</v>
      </c>
      <c r="D1648" s="179">
        <v>50.66057780431106</v>
      </c>
      <c r="E1648" s="179">
        <v>193.94114868475842</v>
      </c>
      <c r="F1648" s="180"/>
      <c r="G1648" s="166">
        <f t="shared" si="310"/>
        <v>0</v>
      </c>
      <c r="H1648" s="166">
        <f t="shared" si="311"/>
        <v>1</v>
      </c>
      <c r="I1648" s="166">
        <f t="shared" si="312"/>
        <v>0</v>
      </c>
      <c r="J1648" s="166">
        <f t="shared" si="309"/>
        <v>1</v>
      </c>
      <c r="L1648" s="189">
        <f t="shared" si="313"/>
        <v>0</v>
      </c>
      <c r="M1648" s="191">
        <f t="shared" si="314"/>
        <v>0</v>
      </c>
      <c r="N1648" s="191">
        <f t="shared" si="314"/>
        <v>0</v>
      </c>
      <c r="O1648" s="189">
        <f t="shared" si="315"/>
        <v>78626.62</v>
      </c>
      <c r="P1648" s="191">
        <f t="shared" si="316"/>
        <v>0.50660577804311058</v>
      </c>
      <c r="Q1648" s="191">
        <f t="shared" si="316"/>
        <v>1.9394114868475842</v>
      </c>
      <c r="R1648" s="189">
        <f t="shared" si="317"/>
        <v>0</v>
      </c>
      <c r="S1648" s="191">
        <f t="shared" si="318"/>
        <v>0</v>
      </c>
      <c r="T1648" s="191">
        <f t="shared" si="318"/>
        <v>0</v>
      </c>
    </row>
    <row r="1649" spans="1:20" ht="12" customHeight="1" x14ac:dyDescent="0.25">
      <c r="A1649" s="170" t="s">
        <v>2242</v>
      </c>
      <c r="B1649" s="177">
        <v>520136</v>
      </c>
      <c r="C1649" s="178">
        <v>54802.85</v>
      </c>
      <c r="D1649" s="179">
        <v>34.042408378396374</v>
      </c>
      <c r="E1649" s="179">
        <v>5.8182375551636456</v>
      </c>
      <c r="F1649" s="180"/>
      <c r="G1649" s="166">
        <f t="shared" si="310"/>
        <v>0</v>
      </c>
      <c r="H1649" s="166">
        <f t="shared" si="311"/>
        <v>0</v>
      </c>
      <c r="I1649" s="166">
        <f t="shared" si="312"/>
        <v>0</v>
      </c>
      <c r="J1649" s="166">
        <f t="shared" si="309"/>
        <v>0</v>
      </c>
      <c r="L1649" s="189">
        <f t="shared" si="313"/>
        <v>0</v>
      </c>
      <c r="M1649" s="191">
        <f t="shared" si="314"/>
        <v>0</v>
      </c>
      <c r="N1649" s="191">
        <f t="shared" si="314"/>
        <v>0</v>
      </c>
      <c r="O1649" s="189">
        <f t="shared" si="315"/>
        <v>0</v>
      </c>
      <c r="P1649" s="191">
        <f t="shared" si="316"/>
        <v>0</v>
      </c>
      <c r="Q1649" s="191">
        <f t="shared" si="316"/>
        <v>0</v>
      </c>
      <c r="R1649" s="189">
        <f t="shared" si="317"/>
        <v>0</v>
      </c>
      <c r="S1649" s="191">
        <f t="shared" si="318"/>
        <v>0</v>
      </c>
      <c r="T1649" s="191">
        <f t="shared" si="318"/>
        <v>0</v>
      </c>
    </row>
    <row r="1650" spans="1:20" ht="12" customHeight="1" x14ac:dyDescent="0.25">
      <c r="A1650" s="170" t="s">
        <v>2243</v>
      </c>
      <c r="B1650" s="177">
        <v>520152</v>
      </c>
      <c r="C1650" s="178">
        <v>57802.09</v>
      </c>
      <c r="D1650" s="179">
        <v>29.998915264136645</v>
      </c>
      <c r="E1650" s="179">
        <v>8.0790331283868806</v>
      </c>
      <c r="F1650" s="180"/>
      <c r="G1650" s="166">
        <f t="shared" si="310"/>
        <v>0</v>
      </c>
      <c r="H1650" s="166">
        <f t="shared" si="311"/>
        <v>0</v>
      </c>
      <c r="I1650" s="166">
        <f t="shared" si="312"/>
        <v>0</v>
      </c>
      <c r="J1650" s="166">
        <f t="shared" si="309"/>
        <v>0</v>
      </c>
      <c r="L1650" s="189">
        <f t="shared" si="313"/>
        <v>0</v>
      </c>
      <c r="M1650" s="191">
        <f t="shared" si="314"/>
        <v>0</v>
      </c>
      <c r="N1650" s="191">
        <f t="shared" si="314"/>
        <v>0</v>
      </c>
      <c r="O1650" s="189">
        <f t="shared" si="315"/>
        <v>0</v>
      </c>
      <c r="P1650" s="191">
        <f t="shared" si="316"/>
        <v>0</v>
      </c>
      <c r="Q1650" s="191">
        <f t="shared" si="316"/>
        <v>0</v>
      </c>
      <c r="R1650" s="189">
        <f t="shared" si="317"/>
        <v>0</v>
      </c>
      <c r="S1650" s="191">
        <f t="shared" si="318"/>
        <v>0</v>
      </c>
      <c r="T1650" s="191">
        <f t="shared" si="318"/>
        <v>0</v>
      </c>
    </row>
    <row r="1651" spans="1:20" ht="12" customHeight="1" x14ac:dyDescent="0.25">
      <c r="A1651" s="170" t="s">
        <v>2244</v>
      </c>
      <c r="B1651" s="177">
        <v>520161</v>
      </c>
      <c r="C1651" s="178">
        <v>955022.39</v>
      </c>
      <c r="D1651" s="179">
        <v>7.4034913464175425</v>
      </c>
      <c r="E1651" s="179">
        <v>3.5507879558719035</v>
      </c>
      <c r="F1651" s="180"/>
      <c r="G1651" s="166">
        <f t="shared" si="310"/>
        <v>0</v>
      </c>
      <c r="H1651" s="166">
        <f t="shared" si="311"/>
        <v>0</v>
      </c>
      <c r="I1651" s="166">
        <f t="shared" si="312"/>
        <v>0</v>
      </c>
      <c r="J1651" s="166">
        <f t="shared" si="309"/>
        <v>0</v>
      </c>
      <c r="L1651" s="189">
        <f t="shared" si="313"/>
        <v>0</v>
      </c>
      <c r="M1651" s="191">
        <f t="shared" si="314"/>
        <v>0</v>
      </c>
      <c r="N1651" s="191">
        <f t="shared" si="314"/>
        <v>0</v>
      </c>
      <c r="O1651" s="189">
        <f t="shared" si="315"/>
        <v>0</v>
      </c>
      <c r="P1651" s="191">
        <f t="shared" si="316"/>
        <v>0</v>
      </c>
      <c r="Q1651" s="191">
        <f t="shared" si="316"/>
        <v>0</v>
      </c>
      <c r="R1651" s="189">
        <f t="shared" si="317"/>
        <v>0</v>
      </c>
      <c r="S1651" s="191">
        <f t="shared" si="318"/>
        <v>0</v>
      </c>
      <c r="T1651" s="191">
        <f t="shared" si="318"/>
        <v>0</v>
      </c>
    </row>
    <row r="1652" spans="1:20" ht="12" customHeight="1" x14ac:dyDescent="0.25">
      <c r="A1652" s="170" t="s">
        <v>1472</v>
      </c>
      <c r="B1652" s="177">
        <v>520179</v>
      </c>
      <c r="C1652" s="178">
        <v>50797.979999999996</v>
      </c>
      <c r="D1652" s="179">
        <v>0</v>
      </c>
      <c r="E1652" s="179">
        <v>0</v>
      </c>
      <c r="F1652" s="180"/>
      <c r="G1652" s="166">
        <f t="shared" si="310"/>
        <v>0</v>
      </c>
      <c r="H1652" s="166">
        <f t="shared" si="311"/>
        <v>0</v>
      </c>
      <c r="I1652" s="166">
        <f t="shared" si="312"/>
        <v>0</v>
      </c>
      <c r="J1652" s="166">
        <f t="shared" si="309"/>
        <v>0</v>
      </c>
      <c r="L1652" s="189">
        <f t="shared" si="313"/>
        <v>0</v>
      </c>
      <c r="M1652" s="191">
        <f t="shared" si="314"/>
        <v>0</v>
      </c>
      <c r="N1652" s="191">
        <f t="shared" si="314"/>
        <v>0</v>
      </c>
      <c r="O1652" s="189">
        <f t="shared" si="315"/>
        <v>0</v>
      </c>
      <c r="P1652" s="191">
        <f t="shared" si="316"/>
        <v>0</v>
      </c>
      <c r="Q1652" s="191">
        <f t="shared" si="316"/>
        <v>0</v>
      </c>
      <c r="R1652" s="189">
        <f t="shared" si="317"/>
        <v>0</v>
      </c>
      <c r="S1652" s="191">
        <f t="shared" si="318"/>
        <v>0</v>
      </c>
      <c r="T1652" s="191">
        <f t="shared" si="318"/>
        <v>0</v>
      </c>
    </row>
    <row r="1653" spans="1:20" ht="12" customHeight="1" x14ac:dyDescent="0.25">
      <c r="A1653" s="170" t="s">
        <v>2245</v>
      </c>
      <c r="B1653" s="177">
        <v>520187</v>
      </c>
      <c r="C1653" s="178">
        <v>279102.02</v>
      </c>
      <c r="D1653" s="179">
        <v>45.870907706078228</v>
      </c>
      <c r="E1653" s="179">
        <v>0.92202485671726775</v>
      </c>
      <c r="F1653" s="180"/>
      <c r="G1653" s="166">
        <f t="shared" si="310"/>
        <v>0</v>
      </c>
      <c r="H1653" s="166">
        <f t="shared" si="311"/>
        <v>0</v>
      </c>
      <c r="I1653" s="166">
        <f t="shared" si="312"/>
        <v>0</v>
      </c>
      <c r="J1653" s="166">
        <f t="shared" si="309"/>
        <v>0</v>
      </c>
      <c r="L1653" s="189">
        <f t="shared" si="313"/>
        <v>0</v>
      </c>
      <c r="M1653" s="191">
        <f t="shared" si="314"/>
        <v>0</v>
      </c>
      <c r="N1653" s="191">
        <f t="shared" si="314"/>
        <v>0</v>
      </c>
      <c r="O1653" s="189">
        <f t="shared" si="315"/>
        <v>0</v>
      </c>
      <c r="P1653" s="191">
        <f t="shared" si="316"/>
        <v>0</v>
      </c>
      <c r="Q1653" s="191">
        <f t="shared" si="316"/>
        <v>0</v>
      </c>
      <c r="R1653" s="189">
        <f t="shared" si="317"/>
        <v>0</v>
      </c>
      <c r="S1653" s="191">
        <f t="shared" si="318"/>
        <v>0</v>
      </c>
      <c r="T1653" s="191">
        <f t="shared" si="318"/>
        <v>0</v>
      </c>
    </row>
    <row r="1654" spans="1:20" ht="12" customHeight="1" x14ac:dyDescent="0.25">
      <c r="A1654" s="170" t="s">
        <v>2153</v>
      </c>
      <c r="B1654" s="177">
        <v>520195</v>
      </c>
      <c r="C1654" s="178">
        <v>176843.26</v>
      </c>
      <c r="D1654" s="179">
        <v>41.279492359505241</v>
      </c>
      <c r="E1654" s="179">
        <v>2.3994581416334442</v>
      </c>
      <c r="F1654" s="180"/>
      <c r="G1654" s="166">
        <f t="shared" si="310"/>
        <v>0</v>
      </c>
      <c r="H1654" s="166">
        <f t="shared" si="311"/>
        <v>0</v>
      </c>
      <c r="I1654" s="166">
        <f t="shared" si="312"/>
        <v>0</v>
      </c>
      <c r="J1654" s="166">
        <f t="shared" si="309"/>
        <v>0</v>
      </c>
      <c r="L1654" s="189">
        <f t="shared" si="313"/>
        <v>0</v>
      </c>
      <c r="M1654" s="191">
        <f t="shared" si="314"/>
        <v>0</v>
      </c>
      <c r="N1654" s="191">
        <f t="shared" si="314"/>
        <v>0</v>
      </c>
      <c r="O1654" s="189">
        <f t="shared" si="315"/>
        <v>0</v>
      </c>
      <c r="P1654" s="191">
        <f t="shared" si="316"/>
        <v>0</v>
      </c>
      <c r="Q1654" s="191">
        <f t="shared" si="316"/>
        <v>0</v>
      </c>
      <c r="R1654" s="189">
        <f t="shared" si="317"/>
        <v>0</v>
      </c>
      <c r="S1654" s="191">
        <f t="shared" si="318"/>
        <v>0</v>
      </c>
      <c r="T1654" s="191">
        <f t="shared" si="318"/>
        <v>0</v>
      </c>
    </row>
    <row r="1655" spans="1:20" ht="12" customHeight="1" x14ac:dyDescent="0.25">
      <c r="A1655" s="170" t="s">
        <v>2246</v>
      </c>
      <c r="B1655" s="177">
        <v>520209</v>
      </c>
      <c r="C1655" s="178">
        <v>75376.31</v>
      </c>
      <c r="D1655" s="179">
        <v>0</v>
      </c>
      <c r="E1655" s="179">
        <v>0</v>
      </c>
      <c r="F1655" s="180"/>
      <c r="G1655" s="166">
        <f t="shared" si="310"/>
        <v>0</v>
      </c>
      <c r="H1655" s="166">
        <f t="shared" si="311"/>
        <v>0</v>
      </c>
      <c r="I1655" s="166">
        <f t="shared" si="312"/>
        <v>0</v>
      </c>
      <c r="J1655" s="166">
        <f t="shared" si="309"/>
        <v>0</v>
      </c>
      <c r="L1655" s="189">
        <f t="shared" si="313"/>
        <v>0</v>
      </c>
      <c r="M1655" s="191">
        <f t="shared" si="314"/>
        <v>0</v>
      </c>
      <c r="N1655" s="191">
        <f t="shared" si="314"/>
        <v>0</v>
      </c>
      <c r="O1655" s="189">
        <f t="shared" si="315"/>
        <v>0</v>
      </c>
      <c r="P1655" s="191">
        <f t="shared" si="316"/>
        <v>0</v>
      </c>
      <c r="Q1655" s="191">
        <f t="shared" si="316"/>
        <v>0</v>
      </c>
      <c r="R1655" s="189">
        <f t="shared" si="317"/>
        <v>0</v>
      </c>
      <c r="S1655" s="191">
        <f t="shared" si="318"/>
        <v>0</v>
      </c>
      <c r="T1655" s="191">
        <f t="shared" si="318"/>
        <v>0</v>
      </c>
    </row>
    <row r="1656" spans="1:20" ht="12" customHeight="1" x14ac:dyDescent="0.25">
      <c r="A1656" s="170" t="s">
        <v>2247</v>
      </c>
      <c r="B1656" s="177">
        <v>520217</v>
      </c>
      <c r="C1656" s="178">
        <v>21107.69</v>
      </c>
      <c r="D1656" s="179">
        <v>0</v>
      </c>
      <c r="E1656" s="179">
        <v>0</v>
      </c>
      <c r="F1656" s="180"/>
      <c r="G1656" s="166">
        <f t="shared" si="310"/>
        <v>0</v>
      </c>
      <c r="H1656" s="166">
        <f t="shared" si="311"/>
        <v>0</v>
      </c>
      <c r="I1656" s="166">
        <f t="shared" si="312"/>
        <v>0</v>
      </c>
      <c r="J1656" s="166">
        <f t="shared" si="309"/>
        <v>0</v>
      </c>
      <c r="L1656" s="189">
        <f t="shared" si="313"/>
        <v>0</v>
      </c>
      <c r="M1656" s="191">
        <f t="shared" si="314"/>
        <v>0</v>
      </c>
      <c r="N1656" s="191">
        <f t="shared" si="314"/>
        <v>0</v>
      </c>
      <c r="O1656" s="189">
        <f t="shared" si="315"/>
        <v>0</v>
      </c>
      <c r="P1656" s="191">
        <f t="shared" si="316"/>
        <v>0</v>
      </c>
      <c r="Q1656" s="191">
        <f t="shared" si="316"/>
        <v>0</v>
      </c>
      <c r="R1656" s="189">
        <f t="shared" si="317"/>
        <v>0</v>
      </c>
      <c r="S1656" s="191">
        <f t="shared" si="318"/>
        <v>0</v>
      </c>
      <c r="T1656" s="191">
        <f t="shared" si="318"/>
        <v>0</v>
      </c>
    </row>
    <row r="1657" spans="1:20" ht="12" customHeight="1" x14ac:dyDescent="0.25">
      <c r="A1657" s="170" t="s">
        <v>2248</v>
      </c>
      <c r="B1657" s="177">
        <v>520225</v>
      </c>
      <c r="C1657" s="178">
        <v>192331.1</v>
      </c>
      <c r="D1657" s="179">
        <v>61.361298302770585</v>
      </c>
      <c r="E1657" s="179">
        <v>6.0304443743107585</v>
      </c>
      <c r="F1657" s="180"/>
      <c r="G1657" s="166">
        <f t="shared" si="310"/>
        <v>1</v>
      </c>
      <c r="H1657" s="166">
        <f t="shared" si="311"/>
        <v>0</v>
      </c>
      <c r="I1657" s="166">
        <f t="shared" si="312"/>
        <v>0</v>
      </c>
      <c r="J1657" s="166">
        <f t="shared" si="309"/>
        <v>1</v>
      </c>
      <c r="L1657" s="189">
        <f t="shared" si="313"/>
        <v>192331.1</v>
      </c>
      <c r="M1657" s="191">
        <f t="shared" si="314"/>
        <v>0.61361298302770584</v>
      </c>
      <c r="N1657" s="191">
        <f t="shared" si="314"/>
        <v>6.0304443743107589E-2</v>
      </c>
      <c r="O1657" s="189">
        <f t="shared" si="315"/>
        <v>0</v>
      </c>
      <c r="P1657" s="191">
        <f t="shared" si="316"/>
        <v>0</v>
      </c>
      <c r="Q1657" s="191">
        <f t="shared" si="316"/>
        <v>0</v>
      </c>
      <c r="R1657" s="189">
        <f t="shared" si="317"/>
        <v>0</v>
      </c>
      <c r="S1657" s="191">
        <f t="shared" si="318"/>
        <v>0</v>
      </c>
      <c r="T1657" s="191">
        <f t="shared" si="318"/>
        <v>0</v>
      </c>
    </row>
    <row r="1658" spans="1:20" ht="12" customHeight="1" x14ac:dyDescent="0.25">
      <c r="A1658" s="170" t="s">
        <v>2249</v>
      </c>
      <c r="B1658" s="177">
        <v>520233</v>
      </c>
      <c r="C1658" s="178">
        <v>175732.55000000002</v>
      </c>
      <c r="D1658" s="179">
        <v>0</v>
      </c>
      <c r="E1658" s="179">
        <v>0</v>
      </c>
      <c r="F1658" s="180"/>
      <c r="G1658" s="166">
        <f t="shared" si="310"/>
        <v>0</v>
      </c>
      <c r="H1658" s="166">
        <f t="shared" si="311"/>
        <v>0</v>
      </c>
      <c r="I1658" s="166">
        <f t="shared" si="312"/>
        <v>0</v>
      </c>
      <c r="J1658" s="166">
        <f t="shared" si="309"/>
        <v>0</v>
      </c>
      <c r="L1658" s="189">
        <f t="shared" si="313"/>
        <v>0</v>
      </c>
      <c r="M1658" s="191">
        <f t="shared" si="314"/>
        <v>0</v>
      </c>
      <c r="N1658" s="191">
        <f t="shared" si="314"/>
        <v>0</v>
      </c>
      <c r="O1658" s="189">
        <f t="shared" si="315"/>
        <v>0</v>
      </c>
      <c r="P1658" s="191">
        <f t="shared" si="316"/>
        <v>0</v>
      </c>
      <c r="Q1658" s="191">
        <f t="shared" si="316"/>
        <v>0</v>
      </c>
      <c r="R1658" s="189">
        <f t="shared" si="317"/>
        <v>0</v>
      </c>
      <c r="S1658" s="191">
        <f t="shared" si="318"/>
        <v>0</v>
      </c>
      <c r="T1658" s="191">
        <f t="shared" si="318"/>
        <v>0</v>
      </c>
    </row>
    <row r="1659" spans="1:20" ht="12" customHeight="1" x14ac:dyDescent="0.25">
      <c r="A1659" s="170" t="s">
        <v>2250</v>
      </c>
      <c r="B1659" s="177">
        <v>520241</v>
      </c>
      <c r="C1659" s="178">
        <v>132489.47</v>
      </c>
      <c r="D1659" s="179">
        <v>33.143766066842893</v>
      </c>
      <c r="E1659" s="179">
        <v>5.4380472651902076</v>
      </c>
      <c r="F1659" s="180"/>
      <c r="G1659" s="166">
        <f t="shared" si="310"/>
        <v>0</v>
      </c>
      <c r="H1659" s="166">
        <f t="shared" si="311"/>
        <v>0</v>
      </c>
      <c r="I1659" s="166">
        <f t="shared" si="312"/>
        <v>0</v>
      </c>
      <c r="J1659" s="166">
        <f t="shared" si="309"/>
        <v>0</v>
      </c>
      <c r="L1659" s="189">
        <f t="shared" si="313"/>
        <v>0</v>
      </c>
      <c r="M1659" s="191">
        <f t="shared" si="314"/>
        <v>0</v>
      </c>
      <c r="N1659" s="191">
        <f t="shared" si="314"/>
        <v>0</v>
      </c>
      <c r="O1659" s="189">
        <f t="shared" si="315"/>
        <v>0</v>
      </c>
      <c r="P1659" s="191">
        <f t="shared" si="316"/>
        <v>0</v>
      </c>
      <c r="Q1659" s="191">
        <f t="shared" si="316"/>
        <v>0</v>
      </c>
      <c r="R1659" s="189">
        <f t="shared" si="317"/>
        <v>0</v>
      </c>
      <c r="S1659" s="191">
        <f t="shared" si="318"/>
        <v>0</v>
      </c>
      <c r="T1659" s="191">
        <f t="shared" si="318"/>
        <v>0</v>
      </c>
    </row>
    <row r="1660" spans="1:20" ht="12" customHeight="1" x14ac:dyDescent="0.25">
      <c r="A1660" s="170" t="s">
        <v>2251</v>
      </c>
      <c r="B1660" s="177">
        <v>520250</v>
      </c>
      <c r="C1660" s="178">
        <v>99522.27</v>
      </c>
      <c r="D1660" s="179">
        <v>26.596087488760052</v>
      </c>
      <c r="E1660" s="179">
        <v>9.9559726682279255</v>
      </c>
      <c r="F1660" s="180"/>
      <c r="G1660" s="166">
        <f t="shared" si="310"/>
        <v>0</v>
      </c>
      <c r="H1660" s="166">
        <f t="shared" si="311"/>
        <v>0</v>
      </c>
      <c r="I1660" s="166">
        <f t="shared" si="312"/>
        <v>0</v>
      </c>
      <c r="J1660" s="166">
        <f t="shared" si="309"/>
        <v>0</v>
      </c>
      <c r="L1660" s="189">
        <f t="shared" si="313"/>
        <v>0</v>
      </c>
      <c r="M1660" s="191">
        <f t="shared" si="314"/>
        <v>0</v>
      </c>
      <c r="N1660" s="191">
        <f t="shared" si="314"/>
        <v>0</v>
      </c>
      <c r="O1660" s="189">
        <f t="shared" si="315"/>
        <v>0</v>
      </c>
      <c r="P1660" s="191">
        <f t="shared" si="316"/>
        <v>0</v>
      </c>
      <c r="Q1660" s="191">
        <f t="shared" si="316"/>
        <v>0</v>
      </c>
      <c r="R1660" s="189">
        <f t="shared" si="317"/>
        <v>0</v>
      </c>
      <c r="S1660" s="191">
        <f t="shared" si="318"/>
        <v>0</v>
      </c>
      <c r="T1660" s="191">
        <f t="shared" si="318"/>
        <v>0</v>
      </c>
    </row>
    <row r="1661" spans="1:20" ht="12" customHeight="1" x14ac:dyDescent="0.25">
      <c r="A1661" s="170" t="s">
        <v>2252</v>
      </c>
      <c r="B1661" s="177">
        <v>520268</v>
      </c>
      <c r="C1661" s="178">
        <v>272583.03999999998</v>
      </c>
      <c r="D1661" s="179">
        <v>0</v>
      </c>
      <c r="E1661" s="179">
        <v>0</v>
      </c>
      <c r="F1661" s="180"/>
      <c r="G1661" s="166">
        <f t="shared" si="310"/>
        <v>0</v>
      </c>
      <c r="H1661" s="166">
        <f t="shared" si="311"/>
        <v>0</v>
      </c>
      <c r="I1661" s="166">
        <f t="shared" si="312"/>
        <v>0</v>
      </c>
      <c r="J1661" s="166">
        <f t="shared" si="309"/>
        <v>0</v>
      </c>
      <c r="L1661" s="189">
        <f t="shared" si="313"/>
        <v>0</v>
      </c>
      <c r="M1661" s="191">
        <f t="shared" si="314"/>
        <v>0</v>
      </c>
      <c r="N1661" s="191">
        <f t="shared" si="314"/>
        <v>0</v>
      </c>
      <c r="O1661" s="189">
        <f t="shared" si="315"/>
        <v>0</v>
      </c>
      <c r="P1661" s="191">
        <f t="shared" si="316"/>
        <v>0</v>
      </c>
      <c r="Q1661" s="191">
        <f t="shared" si="316"/>
        <v>0</v>
      </c>
      <c r="R1661" s="189">
        <f t="shared" si="317"/>
        <v>0</v>
      </c>
      <c r="S1661" s="191">
        <f t="shared" si="318"/>
        <v>0</v>
      </c>
      <c r="T1661" s="191">
        <f t="shared" si="318"/>
        <v>0</v>
      </c>
    </row>
    <row r="1662" spans="1:20" ht="12" customHeight="1" x14ac:dyDescent="0.25">
      <c r="A1662" s="170" t="s">
        <v>2253</v>
      </c>
      <c r="B1662" s="177">
        <v>520276</v>
      </c>
      <c r="C1662" s="178">
        <v>127206.92</v>
      </c>
      <c r="D1662" s="179">
        <v>13.555158791675797</v>
      </c>
      <c r="E1662" s="179">
        <v>5.256435734785498</v>
      </c>
      <c r="F1662" s="180"/>
      <c r="G1662" s="166">
        <f t="shared" si="310"/>
        <v>0</v>
      </c>
      <c r="H1662" s="166">
        <f t="shared" si="311"/>
        <v>0</v>
      </c>
      <c r="I1662" s="166">
        <f t="shared" si="312"/>
        <v>0</v>
      </c>
      <c r="J1662" s="166">
        <f t="shared" si="309"/>
        <v>0</v>
      </c>
      <c r="L1662" s="189">
        <f t="shared" si="313"/>
        <v>0</v>
      </c>
      <c r="M1662" s="191">
        <f t="shared" si="314"/>
        <v>0</v>
      </c>
      <c r="N1662" s="191">
        <f t="shared" si="314"/>
        <v>0</v>
      </c>
      <c r="O1662" s="189">
        <f t="shared" si="315"/>
        <v>0</v>
      </c>
      <c r="P1662" s="191">
        <f t="shared" si="316"/>
        <v>0</v>
      </c>
      <c r="Q1662" s="191">
        <f t="shared" si="316"/>
        <v>0</v>
      </c>
      <c r="R1662" s="189">
        <f t="shared" si="317"/>
        <v>0</v>
      </c>
      <c r="S1662" s="191">
        <f t="shared" si="318"/>
        <v>0</v>
      </c>
      <c r="T1662" s="191">
        <f t="shared" si="318"/>
        <v>0</v>
      </c>
    </row>
    <row r="1663" spans="1:20" ht="12" customHeight="1" x14ac:dyDescent="0.25">
      <c r="A1663" s="170" t="s">
        <v>2254</v>
      </c>
      <c r="B1663" s="177">
        <v>520284</v>
      </c>
      <c r="C1663" s="178">
        <v>15895.98</v>
      </c>
      <c r="D1663" s="179">
        <v>0</v>
      </c>
      <c r="E1663" s="179">
        <v>0</v>
      </c>
      <c r="F1663" s="180"/>
      <c r="G1663" s="166">
        <f t="shared" si="310"/>
        <v>0</v>
      </c>
      <c r="H1663" s="166">
        <f t="shared" si="311"/>
        <v>0</v>
      </c>
      <c r="I1663" s="166">
        <f t="shared" si="312"/>
        <v>0</v>
      </c>
      <c r="J1663" s="166">
        <f t="shared" si="309"/>
        <v>0</v>
      </c>
      <c r="L1663" s="189">
        <f t="shared" si="313"/>
        <v>0</v>
      </c>
      <c r="M1663" s="191">
        <f t="shared" si="314"/>
        <v>0</v>
      </c>
      <c r="N1663" s="191">
        <f t="shared" si="314"/>
        <v>0</v>
      </c>
      <c r="O1663" s="189">
        <f t="shared" si="315"/>
        <v>0</v>
      </c>
      <c r="P1663" s="191">
        <f t="shared" si="316"/>
        <v>0</v>
      </c>
      <c r="Q1663" s="191">
        <f t="shared" si="316"/>
        <v>0</v>
      </c>
      <c r="R1663" s="189">
        <f t="shared" si="317"/>
        <v>0</v>
      </c>
      <c r="S1663" s="191">
        <f t="shared" si="318"/>
        <v>0</v>
      </c>
      <c r="T1663" s="191">
        <f t="shared" si="318"/>
        <v>0</v>
      </c>
    </row>
    <row r="1664" spans="1:20" ht="12" customHeight="1" x14ac:dyDescent="0.25">
      <c r="A1664" s="170" t="s">
        <v>2255</v>
      </c>
      <c r="B1664" s="177">
        <v>520292</v>
      </c>
      <c r="C1664" s="178">
        <v>93140.67</v>
      </c>
      <c r="D1664" s="179">
        <v>0</v>
      </c>
      <c r="E1664" s="179">
        <v>1.2504956213005554</v>
      </c>
      <c r="F1664" s="180"/>
      <c r="G1664" s="166">
        <f t="shared" si="310"/>
        <v>0</v>
      </c>
      <c r="H1664" s="166">
        <f t="shared" si="311"/>
        <v>0</v>
      </c>
      <c r="I1664" s="166">
        <f t="shared" si="312"/>
        <v>0</v>
      </c>
      <c r="J1664" s="166">
        <f t="shared" si="309"/>
        <v>0</v>
      </c>
      <c r="L1664" s="189">
        <f t="shared" si="313"/>
        <v>0</v>
      </c>
      <c r="M1664" s="191">
        <f t="shared" si="314"/>
        <v>0</v>
      </c>
      <c r="N1664" s="191">
        <f t="shared" si="314"/>
        <v>0</v>
      </c>
      <c r="O1664" s="189">
        <f t="shared" si="315"/>
        <v>0</v>
      </c>
      <c r="P1664" s="191">
        <f t="shared" si="316"/>
        <v>0</v>
      </c>
      <c r="Q1664" s="191">
        <f t="shared" si="316"/>
        <v>0</v>
      </c>
      <c r="R1664" s="189">
        <f t="shared" si="317"/>
        <v>0</v>
      </c>
      <c r="S1664" s="191">
        <f t="shared" si="318"/>
        <v>0</v>
      </c>
      <c r="T1664" s="191">
        <f t="shared" si="318"/>
        <v>0</v>
      </c>
    </row>
    <row r="1665" spans="1:20" ht="12" customHeight="1" x14ac:dyDescent="0.25">
      <c r="A1665" s="170" t="s">
        <v>2256</v>
      </c>
      <c r="B1665" s="177">
        <v>520314</v>
      </c>
      <c r="C1665" s="178">
        <v>66074.37</v>
      </c>
      <c r="D1665" s="179">
        <v>0</v>
      </c>
      <c r="E1665" s="179">
        <v>228.39691093535967</v>
      </c>
      <c r="F1665" s="180"/>
      <c r="G1665" s="166">
        <f t="shared" si="310"/>
        <v>0</v>
      </c>
      <c r="H1665" s="166">
        <f t="shared" si="311"/>
        <v>1</v>
      </c>
      <c r="I1665" s="166">
        <f t="shared" si="312"/>
        <v>0</v>
      </c>
      <c r="J1665" s="166">
        <f t="shared" si="309"/>
        <v>1</v>
      </c>
      <c r="L1665" s="189">
        <f t="shared" si="313"/>
        <v>0</v>
      </c>
      <c r="M1665" s="191">
        <f t="shared" si="314"/>
        <v>0</v>
      </c>
      <c r="N1665" s="191">
        <f t="shared" si="314"/>
        <v>0</v>
      </c>
      <c r="O1665" s="189">
        <f t="shared" si="315"/>
        <v>66074.37</v>
      </c>
      <c r="P1665" s="191">
        <f t="shared" si="316"/>
        <v>0</v>
      </c>
      <c r="Q1665" s="191">
        <f t="shared" si="316"/>
        <v>2.2839691093535968</v>
      </c>
      <c r="R1665" s="189">
        <f t="shared" si="317"/>
        <v>0</v>
      </c>
      <c r="S1665" s="191">
        <f t="shared" si="318"/>
        <v>0</v>
      </c>
      <c r="T1665" s="191">
        <f t="shared" si="318"/>
        <v>0</v>
      </c>
    </row>
    <row r="1666" spans="1:20" ht="12" customHeight="1" x14ac:dyDescent="0.25">
      <c r="A1666" s="170" t="s">
        <v>2257</v>
      </c>
      <c r="B1666" s="177">
        <v>520322</v>
      </c>
      <c r="C1666" s="178">
        <v>216227.44</v>
      </c>
      <c r="D1666" s="179">
        <v>0</v>
      </c>
      <c r="E1666" s="179">
        <v>0</v>
      </c>
      <c r="F1666" s="180"/>
      <c r="G1666" s="166">
        <f t="shared" si="310"/>
        <v>0</v>
      </c>
      <c r="H1666" s="166">
        <f t="shared" si="311"/>
        <v>0</v>
      </c>
      <c r="I1666" s="166">
        <f t="shared" si="312"/>
        <v>0</v>
      </c>
      <c r="J1666" s="166">
        <f t="shared" si="309"/>
        <v>0</v>
      </c>
      <c r="L1666" s="189">
        <f t="shared" si="313"/>
        <v>0</v>
      </c>
      <c r="M1666" s="191">
        <f t="shared" si="314"/>
        <v>0</v>
      </c>
      <c r="N1666" s="191">
        <f t="shared" si="314"/>
        <v>0</v>
      </c>
      <c r="O1666" s="189">
        <f t="shared" si="315"/>
        <v>0</v>
      </c>
      <c r="P1666" s="191">
        <f t="shared" si="316"/>
        <v>0</v>
      </c>
      <c r="Q1666" s="191">
        <f t="shared" si="316"/>
        <v>0</v>
      </c>
      <c r="R1666" s="189">
        <f t="shared" si="317"/>
        <v>0</v>
      </c>
      <c r="S1666" s="191">
        <f t="shared" si="318"/>
        <v>0</v>
      </c>
      <c r="T1666" s="191">
        <f t="shared" si="318"/>
        <v>0</v>
      </c>
    </row>
    <row r="1667" spans="1:20" ht="12" customHeight="1" x14ac:dyDescent="0.25">
      <c r="A1667" s="170" t="s">
        <v>2258</v>
      </c>
      <c r="B1667" s="177">
        <v>520331</v>
      </c>
      <c r="C1667" s="178">
        <v>1070050.31</v>
      </c>
      <c r="D1667" s="179">
        <v>13.691499234274321</v>
      </c>
      <c r="E1667" s="179">
        <v>1.877897685016324</v>
      </c>
      <c r="F1667" s="180"/>
      <c r="G1667" s="166">
        <f t="shared" si="310"/>
        <v>0</v>
      </c>
      <c r="H1667" s="166">
        <f t="shared" si="311"/>
        <v>0</v>
      </c>
      <c r="I1667" s="166">
        <f t="shared" si="312"/>
        <v>0</v>
      </c>
      <c r="J1667" s="166">
        <f t="shared" ref="J1667:J1730" si="319">IF(OR(AND(ISNUMBER(D1667),D1667&gt;=$D$1),AND(ISNUMBER(E1667),E1667&gt;=$E$1)),1,0)</f>
        <v>0</v>
      </c>
      <c r="L1667" s="189">
        <f t="shared" si="313"/>
        <v>0</v>
      </c>
      <c r="M1667" s="191">
        <f t="shared" si="314"/>
        <v>0</v>
      </c>
      <c r="N1667" s="191">
        <f t="shared" si="314"/>
        <v>0</v>
      </c>
      <c r="O1667" s="189">
        <f t="shared" si="315"/>
        <v>0</v>
      </c>
      <c r="P1667" s="191">
        <f t="shared" si="316"/>
        <v>0</v>
      </c>
      <c r="Q1667" s="191">
        <f t="shared" si="316"/>
        <v>0</v>
      </c>
      <c r="R1667" s="189">
        <f t="shared" si="317"/>
        <v>0</v>
      </c>
      <c r="S1667" s="191">
        <f t="shared" si="318"/>
        <v>0</v>
      </c>
      <c r="T1667" s="191">
        <f t="shared" si="318"/>
        <v>0</v>
      </c>
    </row>
    <row r="1668" spans="1:20" ht="12" customHeight="1" x14ac:dyDescent="0.25">
      <c r="A1668" s="170" t="s">
        <v>2259</v>
      </c>
      <c r="B1668" s="177">
        <v>520349</v>
      </c>
      <c r="C1668" s="178">
        <v>134669.19</v>
      </c>
      <c r="D1668" s="179">
        <v>8.0140750828010408</v>
      </c>
      <c r="E1668" s="179">
        <v>7.8913595604161575</v>
      </c>
      <c r="F1668" s="180"/>
      <c r="G1668" s="166">
        <f t="shared" ref="G1668:G1731" si="320">IF(AND(ISNUMBER(D1668),D1668&gt;=$D$1),1,0)</f>
        <v>0</v>
      </c>
      <c r="H1668" s="166">
        <f t="shared" ref="H1668:H1731" si="321">IF(AND(ISNUMBER(E1668),E1668&gt;=$E$1),1,0)</f>
        <v>0</v>
      </c>
      <c r="I1668" s="166">
        <f t="shared" ref="I1668:I1731" si="322">G1668*H1668</f>
        <v>0</v>
      </c>
      <c r="J1668" s="166">
        <f t="shared" si="319"/>
        <v>0</v>
      </c>
      <c r="L1668" s="189">
        <f t="shared" ref="L1668:L1731" si="323">IF($G1668=1,C1668,0)</f>
        <v>0</v>
      </c>
      <c r="M1668" s="191">
        <f t="shared" ref="M1668:N1731" si="324">IF($G1668=1,D1668,0)/100</f>
        <v>0</v>
      </c>
      <c r="N1668" s="191">
        <f t="shared" si="324"/>
        <v>0</v>
      </c>
      <c r="O1668" s="189">
        <f t="shared" ref="O1668:O1731" si="325">IF($H1668=1,C1668,0)</f>
        <v>0</v>
      </c>
      <c r="P1668" s="191">
        <f t="shared" ref="P1668:Q1731" si="326">IF($H1668=1,D1668,0)/100</f>
        <v>0</v>
      </c>
      <c r="Q1668" s="191">
        <f t="shared" si="326"/>
        <v>0</v>
      </c>
      <c r="R1668" s="189">
        <f t="shared" ref="R1668:R1731" si="327">IF($I1668=1,C1668,0)</f>
        <v>0</v>
      </c>
      <c r="S1668" s="191">
        <f t="shared" ref="S1668:T1731" si="328">IF($I1668=1,D1668,0)/100</f>
        <v>0</v>
      </c>
      <c r="T1668" s="191">
        <f t="shared" si="328"/>
        <v>0</v>
      </c>
    </row>
    <row r="1669" spans="1:20" ht="12" customHeight="1" x14ac:dyDescent="0.25">
      <c r="A1669" s="170" t="s">
        <v>2260</v>
      </c>
      <c r="B1669" s="177">
        <v>520357</v>
      </c>
      <c r="C1669" s="178">
        <v>127689.35</v>
      </c>
      <c r="D1669" s="179">
        <v>0</v>
      </c>
      <c r="E1669" s="179">
        <v>0</v>
      </c>
      <c r="F1669" s="180"/>
      <c r="G1669" s="166">
        <f t="shared" si="320"/>
        <v>0</v>
      </c>
      <c r="H1669" s="166">
        <f t="shared" si="321"/>
        <v>0</v>
      </c>
      <c r="I1669" s="166">
        <f t="shared" si="322"/>
        <v>0</v>
      </c>
      <c r="J1669" s="166">
        <f t="shared" si="319"/>
        <v>0</v>
      </c>
      <c r="L1669" s="189">
        <f t="shared" si="323"/>
        <v>0</v>
      </c>
      <c r="M1669" s="191">
        <f t="shared" si="324"/>
        <v>0</v>
      </c>
      <c r="N1669" s="191">
        <f t="shared" si="324"/>
        <v>0</v>
      </c>
      <c r="O1669" s="189">
        <f t="shared" si="325"/>
        <v>0</v>
      </c>
      <c r="P1669" s="191">
        <f t="shared" si="326"/>
        <v>0</v>
      </c>
      <c r="Q1669" s="191">
        <f t="shared" si="326"/>
        <v>0</v>
      </c>
      <c r="R1669" s="189">
        <f t="shared" si="327"/>
        <v>0</v>
      </c>
      <c r="S1669" s="191">
        <f t="shared" si="328"/>
        <v>0</v>
      </c>
      <c r="T1669" s="191">
        <f t="shared" si="328"/>
        <v>0</v>
      </c>
    </row>
    <row r="1670" spans="1:20" ht="12" customHeight="1" x14ac:dyDescent="0.25">
      <c r="A1670" s="170" t="s">
        <v>2261</v>
      </c>
      <c r="B1670" s="177">
        <v>520365</v>
      </c>
      <c r="C1670" s="178">
        <v>451657.71</v>
      </c>
      <c r="D1670" s="179">
        <v>5.4502689658502677</v>
      </c>
      <c r="E1670" s="179">
        <v>1.2687461927750552</v>
      </c>
      <c r="F1670" s="180"/>
      <c r="G1670" s="166">
        <f t="shared" si="320"/>
        <v>0</v>
      </c>
      <c r="H1670" s="166">
        <f t="shared" si="321"/>
        <v>0</v>
      </c>
      <c r="I1670" s="166">
        <f t="shared" si="322"/>
        <v>0</v>
      </c>
      <c r="J1670" s="166">
        <f t="shared" si="319"/>
        <v>0</v>
      </c>
      <c r="L1670" s="189">
        <f t="shared" si="323"/>
        <v>0</v>
      </c>
      <c r="M1670" s="191">
        <f t="shared" si="324"/>
        <v>0</v>
      </c>
      <c r="N1670" s="191">
        <f t="shared" si="324"/>
        <v>0</v>
      </c>
      <c r="O1670" s="189">
        <f t="shared" si="325"/>
        <v>0</v>
      </c>
      <c r="P1670" s="191">
        <f t="shared" si="326"/>
        <v>0</v>
      </c>
      <c r="Q1670" s="191">
        <f t="shared" si="326"/>
        <v>0</v>
      </c>
      <c r="R1670" s="189">
        <f t="shared" si="327"/>
        <v>0</v>
      </c>
      <c r="S1670" s="191">
        <f t="shared" si="328"/>
        <v>0</v>
      </c>
      <c r="T1670" s="191">
        <f t="shared" si="328"/>
        <v>0</v>
      </c>
    </row>
    <row r="1671" spans="1:20" ht="12" customHeight="1" x14ac:dyDescent="0.25">
      <c r="A1671" s="170" t="s">
        <v>2168</v>
      </c>
      <c r="B1671" s="177">
        <v>520373</v>
      </c>
      <c r="C1671" s="178">
        <v>185622.36</v>
      </c>
      <c r="D1671" s="179">
        <v>45.8516958840519</v>
      </c>
      <c r="E1671" s="179">
        <v>1.5018503158778933</v>
      </c>
      <c r="F1671" s="180"/>
      <c r="G1671" s="166">
        <f t="shared" si="320"/>
        <v>0</v>
      </c>
      <c r="H1671" s="166">
        <f t="shared" si="321"/>
        <v>0</v>
      </c>
      <c r="I1671" s="166">
        <f t="shared" si="322"/>
        <v>0</v>
      </c>
      <c r="J1671" s="166">
        <f t="shared" si="319"/>
        <v>0</v>
      </c>
      <c r="L1671" s="189">
        <f t="shared" si="323"/>
        <v>0</v>
      </c>
      <c r="M1671" s="191">
        <f t="shared" si="324"/>
        <v>0</v>
      </c>
      <c r="N1671" s="191">
        <f t="shared" si="324"/>
        <v>0</v>
      </c>
      <c r="O1671" s="189">
        <f t="shared" si="325"/>
        <v>0</v>
      </c>
      <c r="P1671" s="191">
        <f t="shared" si="326"/>
        <v>0</v>
      </c>
      <c r="Q1671" s="191">
        <f t="shared" si="326"/>
        <v>0</v>
      </c>
      <c r="R1671" s="189">
        <f t="shared" si="327"/>
        <v>0</v>
      </c>
      <c r="S1671" s="191">
        <f t="shared" si="328"/>
        <v>0</v>
      </c>
      <c r="T1671" s="191">
        <f t="shared" si="328"/>
        <v>0</v>
      </c>
    </row>
    <row r="1672" spans="1:20" ht="12" customHeight="1" x14ac:dyDescent="0.25">
      <c r="A1672" s="170" t="s">
        <v>2262</v>
      </c>
      <c r="B1672" s="177">
        <v>520381</v>
      </c>
      <c r="C1672" s="178">
        <v>59894.31</v>
      </c>
      <c r="D1672" s="179">
        <v>0</v>
      </c>
      <c r="E1672" s="179">
        <v>250.44115208940551</v>
      </c>
      <c r="F1672" s="180"/>
      <c r="G1672" s="166">
        <f t="shared" si="320"/>
        <v>0</v>
      </c>
      <c r="H1672" s="166">
        <f t="shared" si="321"/>
        <v>1</v>
      </c>
      <c r="I1672" s="166">
        <f t="shared" si="322"/>
        <v>0</v>
      </c>
      <c r="J1672" s="166">
        <f t="shared" si="319"/>
        <v>1</v>
      </c>
      <c r="L1672" s="189">
        <f t="shared" si="323"/>
        <v>0</v>
      </c>
      <c r="M1672" s="191">
        <f t="shared" si="324"/>
        <v>0</v>
      </c>
      <c r="N1672" s="191">
        <f t="shared" si="324"/>
        <v>0</v>
      </c>
      <c r="O1672" s="189">
        <f t="shared" si="325"/>
        <v>59894.31</v>
      </c>
      <c r="P1672" s="191">
        <f t="shared" si="326"/>
        <v>0</v>
      </c>
      <c r="Q1672" s="191">
        <f t="shared" si="326"/>
        <v>2.5044115208940552</v>
      </c>
      <c r="R1672" s="189">
        <f t="shared" si="327"/>
        <v>0</v>
      </c>
      <c r="S1672" s="191">
        <f t="shared" si="328"/>
        <v>0</v>
      </c>
      <c r="T1672" s="191">
        <f t="shared" si="328"/>
        <v>0</v>
      </c>
    </row>
    <row r="1673" spans="1:20" ht="12" customHeight="1" x14ac:dyDescent="0.25">
      <c r="A1673" s="170" t="s">
        <v>2263</v>
      </c>
      <c r="B1673" s="177">
        <v>520390</v>
      </c>
      <c r="C1673" s="178">
        <v>355151.44</v>
      </c>
      <c r="D1673" s="179">
        <v>11.832921189901411</v>
      </c>
      <c r="E1673" s="179">
        <v>2.3481729371560478</v>
      </c>
      <c r="F1673" s="180"/>
      <c r="G1673" s="166">
        <f t="shared" si="320"/>
        <v>0</v>
      </c>
      <c r="H1673" s="166">
        <f t="shared" si="321"/>
        <v>0</v>
      </c>
      <c r="I1673" s="166">
        <f t="shared" si="322"/>
        <v>0</v>
      </c>
      <c r="J1673" s="166">
        <f t="shared" si="319"/>
        <v>0</v>
      </c>
      <c r="L1673" s="189">
        <f t="shared" si="323"/>
        <v>0</v>
      </c>
      <c r="M1673" s="191">
        <f t="shared" si="324"/>
        <v>0</v>
      </c>
      <c r="N1673" s="191">
        <f t="shared" si="324"/>
        <v>0</v>
      </c>
      <c r="O1673" s="189">
        <f t="shared" si="325"/>
        <v>0</v>
      </c>
      <c r="P1673" s="191">
        <f t="shared" si="326"/>
        <v>0</v>
      </c>
      <c r="Q1673" s="191">
        <f t="shared" si="326"/>
        <v>0</v>
      </c>
      <c r="R1673" s="189">
        <f t="shared" si="327"/>
        <v>0</v>
      </c>
      <c r="S1673" s="191">
        <f t="shared" si="328"/>
        <v>0</v>
      </c>
      <c r="T1673" s="191">
        <f t="shared" si="328"/>
        <v>0</v>
      </c>
    </row>
    <row r="1674" spans="1:20" ht="12" customHeight="1" x14ac:dyDescent="0.25">
      <c r="A1674" s="170" t="s">
        <v>2264</v>
      </c>
      <c r="B1674" s="177">
        <v>520403</v>
      </c>
      <c r="C1674" s="178">
        <v>1042425.9299999999</v>
      </c>
      <c r="D1674" s="179">
        <v>1.4291250410472811</v>
      </c>
      <c r="E1674" s="179">
        <v>2.1003890415504153E-2</v>
      </c>
      <c r="F1674" s="180"/>
      <c r="G1674" s="166">
        <f t="shared" si="320"/>
        <v>0</v>
      </c>
      <c r="H1674" s="166">
        <f t="shared" si="321"/>
        <v>0</v>
      </c>
      <c r="I1674" s="166">
        <f t="shared" si="322"/>
        <v>0</v>
      </c>
      <c r="J1674" s="166">
        <f t="shared" si="319"/>
        <v>0</v>
      </c>
      <c r="L1674" s="189">
        <f t="shared" si="323"/>
        <v>0</v>
      </c>
      <c r="M1674" s="191">
        <f t="shared" si="324"/>
        <v>0</v>
      </c>
      <c r="N1674" s="191">
        <f t="shared" si="324"/>
        <v>0</v>
      </c>
      <c r="O1674" s="189">
        <f t="shared" si="325"/>
        <v>0</v>
      </c>
      <c r="P1674" s="191">
        <f t="shared" si="326"/>
        <v>0</v>
      </c>
      <c r="Q1674" s="191">
        <f t="shared" si="326"/>
        <v>0</v>
      </c>
      <c r="R1674" s="189">
        <f t="shared" si="327"/>
        <v>0</v>
      </c>
      <c r="S1674" s="191">
        <f t="shared" si="328"/>
        <v>0</v>
      </c>
      <c r="T1674" s="191">
        <f t="shared" si="328"/>
        <v>0</v>
      </c>
    </row>
    <row r="1675" spans="1:20" ht="12" customHeight="1" x14ac:dyDescent="0.25">
      <c r="A1675" s="170" t="s">
        <v>2265</v>
      </c>
      <c r="B1675" s="177">
        <v>520411</v>
      </c>
      <c r="C1675" s="178">
        <v>182643.46</v>
      </c>
      <c r="D1675" s="179">
        <v>69.654582759218414</v>
      </c>
      <c r="E1675" s="179">
        <v>19.402906624743093</v>
      </c>
      <c r="F1675" s="180"/>
      <c r="G1675" s="166">
        <f t="shared" si="320"/>
        <v>1</v>
      </c>
      <c r="H1675" s="166">
        <f t="shared" si="321"/>
        <v>0</v>
      </c>
      <c r="I1675" s="166">
        <f t="shared" si="322"/>
        <v>0</v>
      </c>
      <c r="J1675" s="166">
        <f t="shared" si="319"/>
        <v>1</v>
      </c>
      <c r="L1675" s="189">
        <f t="shared" si="323"/>
        <v>182643.46</v>
      </c>
      <c r="M1675" s="191">
        <f t="shared" si="324"/>
        <v>0.69654582759218409</v>
      </c>
      <c r="N1675" s="191">
        <f t="shared" si="324"/>
        <v>0.19402906624743094</v>
      </c>
      <c r="O1675" s="189">
        <f t="shared" si="325"/>
        <v>0</v>
      </c>
      <c r="P1675" s="191">
        <f t="shared" si="326"/>
        <v>0</v>
      </c>
      <c r="Q1675" s="191">
        <f t="shared" si="326"/>
        <v>0</v>
      </c>
      <c r="R1675" s="189">
        <f t="shared" si="327"/>
        <v>0</v>
      </c>
      <c r="S1675" s="191">
        <f t="shared" si="328"/>
        <v>0</v>
      </c>
      <c r="T1675" s="191">
        <f t="shared" si="328"/>
        <v>0</v>
      </c>
    </row>
    <row r="1676" spans="1:20" ht="12" customHeight="1" x14ac:dyDescent="0.25">
      <c r="A1676" s="170" t="s">
        <v>2266</v>
      </c>
      <c r="B1676" s="177">
        <v>520438</v>
      </c>
      <c r="C1676" s="178">
        <v>96784.62</v>
      </c>
      <c r="D1676" s="179">
        <v>0</v>
      </c>
      <c r="E1676" s="179">
        <v>0</v>
      </c>
      <c r="F1676" s="180"/>
      <c r="G1676" s="166">
        <f t="shared" si="320"/>
        <v>0</v>
      </c>
      <c r="H1676" s="166">
        <f t="shared" si="321"/>
        <v>0</v>
      </c>
      <c r="I1676" s="166">
        <f t="shared" si="322"/>
        <v>0</v>
      </c>
      <c r="J1676" s="166">
        <f t="shared" si="319"/>
        <v>0</v>
      </c>
      <c r="L1676" s="189">
        <f t="shared" si="323"/>
        <v>0</v>
      </c>
      <c r="M1676" s="191">
        <f t="shared" si="324"/>
        <v>0</v>
      </c>
      <c r="N1676" s="191">
        <f t="shared" si="324"/>
        <v>0</v>
      </c>
      <c r="O1676" s="189">
        <f t="shared" si="325"/>
        <v>0</v>
      </c>
      <c r="P1676" s="191">
        <f t="shared" si="326"/>
        <v>0</v>
      </c>
      <c r="Q1676" s="191">
        <f t="shared" si="326"/>
        <v>0</v>
      </c>
      <c r="R1676" s="189">
        <f t="shared" si="327"/>
        <v>0</v>
      </c>
      <c r="S1676" s="191">
        <f t="shared" si="328"/>
        <v>0</v>
      </c>
      <c r="T1676" s="191">
        <f t="shared" si="328"/>
        <v>0</v>
      </c>
    </row>
    <row r="1677" spans="1:20" ht="12" customHeight="1" x14ac:dyDescent="0.25">
      <c r="A1677" s="170" t="s">
        <v>2267</v>
      </c>
      <c r="B1677" s="177">
        <v>520446</v>
      </c>
      <c r="C1677" s="178">
        <v>136777.48000000001</v>
      </c>
      <c r="D1677" s="179">
        <v>31.723628772806752</v>
      </c>
      <c r="E1677" s="179">
        <v>4.770171229942239</v>
      </c>
      <c r="F1677" s="180"/>
      <c r="G1677" s="166">
        <f t="shared" si="320"/>
        <v>0</v>
      </c>
      <c r="H1677" s="166">
        <f t="shared" si="321"/>
        <v>0</v>
      </c>
      <c r="I1677" s="166">
        <f t="shared" si="322"/>
        <v>0</v>
      </c>
      <c r="J1677" s="166">
        <f t="shared" si="319"/>
        <v>0</v>
      </c>
      <c r="L1677" s="189">
        <f t="shared" si="323"/>
        <v>0</v>
      </c>
      <c r="M1677" s="191">
        <f t="shared" si="324"/>
        <v>0</v>
      </c>
      <c r="N1677" s="191">
        <f t="shared" si="324"/>
        <v>0</v>
      </c>
      <c r="O1677" s="189">
        <f t="shared" si="325"/>
        <v>0</v>
      </c>
      <c r="P1677" s="191">
        <f t="shared" si="326"/>
        <v>0</v>
      </c>
      <c r="Q1677" s="191">
        <f t="shared" si="326"/>
        <v>0</v>
      </c>
      <c r="R1677" s="189">
        <f t="shared" si="327"/>
        <v>0</v>
      </c>
      <c r="S1677" s="191">
        <f t="shared" si="328"/>
        <v>0</v>
      </c>
      <c r="T1677" s="191">
        <f t="shared" si="328"/>
        <v>0</v>
      </c>
    </row>
    <row r="1678" spans="1:20" ht="12" customHeight="1" x14ac:dyDescent="0.25">
      <c r="A1678" s="170" t="s">
        <v>2268</v>
      </c>
      <c r="B1678" s="177">
        <v>520454</v>
      </c>
      <c r="C1678" s="178">
        <v>237600.49</v>
      </c>
      <c r="D1678" s="179">
        <v>32.272593377227466</v>
      </c>
      <c r="E1678" s="179">
        <v>5.6638098684055747</v>
      </c>
      <c r="F1678" s="180"/>
      <c r="G1678" s="166">
        <f t="shared" si="320"/>
        <v>0</v>
      </c>
      <c r="H1678" s="166">
        <f t="shared" si="321"/>
        <v>0</v>
      </c>
      <c r="I1678" s="166">
        <f t="shared" si="322"/>
        <v>0</v>
      </c>
      <c r="J1678" s="166">
        <f t="shared" si="319"/>
        <v>0</v>
      </c>
      <c r="L1678" s="189">
        <f t="shared" si="323"/>
        <v>0</v>
      </c>
      <c r="M1678" s="191">
        <f t="shared" si="324"/>
        <v>0</v>
      </c>
      <c r="N1678" s="191">
        <f t="shared" si="324"/>
        <v>0</v>
      </c>
      <c r="O1678" s="189">
        <f t="shared" si="325"/>
        <v>0</v>
      </c>
      <c r="P1678" s="191">
        <f t="shared" si="326"/>
        <v>0</v>
      </c>
      <c r="Q1678" s="191">
        <f t="shared" si="326"/>
        <v>0</v>
      </c>
      <c r="R1678" s="189">
        <f t="shared" si="327"/>
        <v>0</v>
      </c>
      <c r="S1678" s="191">
        <f t="shared" si="328"/>
        <v>0</v>
      </c>
      <c r="T1678" s="191">
        <f t="shared" si="328"/>
        <v>0</v>
      </c>
    </row>
    <row r="1679" spans="1:20" ht="12" customHeight="1" x14ac:dyDescent="0.25">
      <c r="A1679" s="170" t="s">
        <v>2269</v>
      </c>
      <c r="B1679" s="177">
        <v>520462</v>
      </c>
      <c r="C1679" s="178">
        <v>146380.54999999999</v>
      </c>
      <c r="D1679" s="179">
        <v>34.82887583083955</v>
      </c>
      <c r="E1679" s="179">
        <v>6.8377390302195193</v>
      </c>
      <c r="F1679" s="180"/>
      <c r="G1679" s="166">
        <f t="shared" si="320"/>
        <v>0</v>
      </c>
      <c r="H1679" s="166">
        <f t="shared" si="321"/>
        <v>0</v>
      </c>
      <c r="I1679" s="166">
        <f t="shared" si="322"/>
        <v>0</v>
      </c>
      <c r="J1679" s="166">
        <f t="shared" si="319"/>
        <v>0</v>
      </c>
      <c r="L1679" s="189">
        <f t="shared" si="323"/>
        <v>0</v>
      </c>
      <c r="M1679" s="191">
        <f t="shared" si="324"/>
        <v>0</v>
      </c>
      <c r="N1679" s="191">
        <f t="shared" si="324"/>
        <v>0</v>
      </c>
      <c r="O1679" s="189">
        <f t="shared" si="325"/>
        <v>0</v>
      </c>
      <c r="P1679" s="191">
        <f t="shared" si="326"/>
        <v>0</v>
      </c>
      <c r="Q1679" s="191">
        <f t="shared" si="326"/>
        <v>0</v>
      </c>
      <c r="R1679" s="189">
        <f t="shared" si="327"/>
        <v>0</v>
      </c>
      <c r="S1679" s="191">
        <f t="shared" si="328"/>
        <v>0</v>
      </c>
      <c r="T1679" s="191">
        <f t="shared" si="328"/>
        <v>0</v>
      </c>
    </row>
    <row r="1680" spans="1:20" ht="12" customHeight="1" x14ac:dyDescent="0.25">
      <c r="A1680" s="170" t="s">
        <v>2270</v>
      </c>
      <c r="B1680" s="177">
        <v>520471</v>
      </c>
      <c r="C1680" s="178">
        <v>4624438.01</v>
      </c>
      <c r="D1680" s="179">
        <v>7.3117857622660622</v>
      </c>
      <c r="E1680" s="179">
        <v>5.9080958466561864</v>
      </c>
      <c r="F1680" s="180"/>
      <c r="G1680" s="166">
        <f t="shared" si="320"/>
        <v>0</v>
      </c>
      <c r="H1680" s="166">
        <f t="shared" si="321"/>
        <v>0</v>
      </c>
      <c r="I1680" s="166">
        <f t="shared" si="322"/>
        <v>0</v>
      </c>
      <c r="J1680" s="166">
        <f t="shared" si="319"/>
        <v>0</v>
      </c>
      <c r="L1680" s="189">
        <f t="shared" si="323"/>
        <v>0</v>
      </c>
      <c r="M1680" s="191">
        <f t="shared" si="324"/>
        <v>0</v>
      </c>
      <c r="N1680" s="191">
        <f t="shared" si="324"/>
        <v>0</v>
      </c>
      <c r="O1680" s="189">
        <f t="shared" si="325"/>
        <v>0</v>
      </c>
      <c r="P1680" s="191">
        <f t="shared" si="326"/>
        <v>0</v>
      </c>
      <c r="Q1680" s="191">
        <f t="shared" si="326"/>
        <v>0</v>
      </c>
      <c r="R1680" s="189">
        <f t="shared" si="327"/>
        <v>0</v>
      </c>
      <c r="S1680" s="191">
        <f t="shared" si="328"/>
        <v>0</v>
      </c>
      <c r="T1680" s="191">
        <f t="shared" si="328"/>
        <v>0</v>
      </c>
    </row>
    <row r="1681" spans="1:20" ht="12" customHeight="1" x14ac:dyDescent="0.25">
      <c r="A1681" s="170" t="s">
        <v>2271</v>
      </c>
      <c r="B1681" s="177">
        <v>520489</v>
      </c>
      <c r="C1681" s="178">
        <v>29235.200000000001</v>
      </c>
      <c r="D1681" s="179">
        <v>0</v>
      </c>
      <c r="E1681" s="179">
        <v>0</v>
      </c>
      <c r="F1681" s="180"/>
      <c r="G1681" s="166">
        <f t="shared" si="320"/>
        <v>0</v>
      </c>
      <c r="H1681" s="166">
        <f t="shared" si="321"/>
        <v>0</v>
      </c>
      <c r="I1681" s="166">
        <f t="shared" si="322"/>
        <v>0</v>
      </c>
      <c r="J1681" s="166">
        <f t="shared" si="319"/>
        <v>0</v>
      </c>
      <c r="L1681" s="189">
        <f t="shared" si="323"/>
        <v>0</v>
      </c>
      <c r="M1681" s="191">
        <f t="shared" si="324"/>
        <v>0</v>
      </c>
      <c r="N1681" s="191">
        <f t="shared" si="324"/>
        <v>0</v>
      </c>
      <c r="O1681" s="189">
        <f t="shared" si="325"/>
        <v>0</v>
      </c>
      <c r="P1681" s="191">
        <f t="shared" si="326"/>
        <v>0</v>
      </c>
      <c r="Q1681" s="191">
        <f t="shared" si="326"/>
        <v>0</v>
      </c>
      <c r="R1681" s="189">
        <f t="shared" si="327"/>
        <v>0</v>
      </c>
      <c r="S1681" s="191">
        <f t="shared" si="328"/>
        <v>0</v>
      </c>
      <c r="T1681" s="191">
        <f t="shared" si="328"/>
        <v>0</v>
      </c>
    </row>
    <row r="1682" spans="1:20" ht="12" customHeight="1" x14ac:dyDescent="0.25">
      <c r="A1682" s="170" t="s">
        <v>2272</v>
      </c>
      <c r="B1682" s="177">
        <v>520497</v>
      </c>
      <c r="C1682" s="178">
        <v>461155.30999999994</v>
      </c>
      <c r="D1682" s="179">
        <v>0</v>
      </c>
      <c r="E1682" s="179">
        <v>0</v>
      </c>
      <c r="F1682" s="180"/>
      <c r="G1682" s="166">
        <f t="shared" si="320"/>
        <v>0</v>
      </c>
      <c r="H1682" s="166">
        <f t="shared" si="321"/>
        <v>0</v>
      </c>
      <c r="I1682" s="166">
        <f t="shared" si="322"/>
        <v>0</v>
      </c>
      <c r="J1682" s="166">
        <f t="shared" si="319"/>
        <v>0</v>
      </c>
      <c r="L1682" s="189">
        <f t="shared" si="323"/>
        <v>0</v>
      </c>
      <c r="M1682" s="191">
        <f t="shared" si="324"/>
        <v>0</v>
      </c>
      <c r="N1682" s="191">
        <f t="shared" si="324"/>
        <v>0</v>
      </c>
      <c r="O1682" s="189">
        <f t="shared" si="325"/>
        <v>0</v>
      </c>
      <c r="P1682" s="191">
        <f t="shared" si="326"/>
        <v>0</v>
      </c>
      <c r="Q1682" s="191">
        <f t="shared" si="326"/>
        <v>0</v>
      </c>
      <c r="R1682" s="189">
        <f t="shared" si="327"/>
        <v>0</v>
      </c>
      <c r="S1682" s="191">
        <f t="shared" si="328"/>
        <v>0</v>
      </c>
      <c r="T1682" s="191">
        <f t="shared" si="328"/>
        <v>0</v>
      </c>
    </row>
    <row r="1683" spans="1:20" ht="12" customHeight="1" x14ac:dyDescent="0.25">
      <c r="A1683" s="170" t="s">
        <v>2273</v>
      </c>
      <c r="B1683" s="177">
        <v>520501</v>
      </c>
      <c r="C1683" s="178">
        <v>172887.52</v>
      </c>
      <c r="D1683" s="179">
        <v>41.645573954672962</v>
      </c>
      <c r="E1683" s="179">
        <v>4.2101477307326753</v>
      </c>
      <c r="F1683" s="180"/>
      <c r="G1683" s="166">
        <f t="shared" si="320"/>
        <v>0</v>
      </c>
      <c r="H1683" s="166">
        <f t="shared" si="321"/>
        <v>0</v>
      </c>
      <c r="I1683" s="166">
        <f t="shared" si="322"/>
        <v>0</v>
      </c>
      <c r="J1683" s="166">
        <f t="shared" si="319"/>
        <v>0</v>
      </c>
      <c r="L1683" s="189">
        <f t="shared" si="323"/>
        <v>0</v>
      </c>
      <c r="M1683" s="191">
        <f t="shared" si="324"/>
        <v>0</v>
      </c>
      <c r="N1683" s="191">
        <f t="shared" si="324"/>
        <v>0</v>
      </c>
      <c r="O1683" s="189">
        <f t="shared" si="325"/>
        <v>0</v>
      </c>
      <c r="P1683" s="191">
        <f t="shared" si="326"/>
        <v>0</v>
      </c>
      <c r="Q1683" s="191">
        <f t="shared" si="326"/>
        <v>0</v>
      </c>
      <c r="R1683" s="189">
        <f t="shared" si="327"/>
        <v>0</v>
      </c>
      <c r="S1683" s="191">
        <f t="shared" si="328"/>
        <v>0</v>
      </c>
      <c r="T1683" s="191">
        <f t="shared" si="328"/>
        <v>0</v>
      </c>
    </row>
    <row r="1684" spans="1:20" ht="12" customHeight="1" x14ac:dyDescent="0.25">
      <c r="A1684" s="170" t="s">
        <v>2274</v>
      </c>
      <c r="B1684" s="177">
        <v>520519</v>
      </c>
      <c r="C1684" s="178">
        <v>87801.52</v>
      </c>
      <c r="D1684" s="179">
        <v>75.613816252839356</v>
      </c>
      <c r="E1684" s="179">
        <v>4.2319882389279817</v>
      </c>
      <c r="F1684" s="180"/>
      <c r="G1684" s="166">
        <f t="shared" si="320"/>
        <v>1</v>
      </c>
      <c r="H1684" s="166">
        <f t="shared" si="321"/>
        <v>0</v>
      </c>
      <c r="I1684" s="166">
        <f t="shared" si="322"/>
        <v>0</v>
      </c>
      <c r="J1684" s="166">
        <f t="shared" si="319"/>
        <v>1</v>
      </c>
      <c r="L1684" s="189">
        <f t="shared" si="323"/>
        <v>87801.52</v>
      </c>
      <c r="M1684" s="191">
        <f t="shared" si="324"/>
        <v>0.75613816252839361</v>
      </c>
      <c r="N1684" s="191">
        <f t="shared" si="324"/>
        <v>4.231988238927982E-2</v>
      </c>
      <c r="O1684" s="189">
        <f t="shared" si="325"/>
        <v>0</v>
      </c>
      <c r="P1684" s="191">
        <f t="shared" si="326"/>
        <v>0</v>
      </c>
      <c r="Q1684" s="191">
        <f t="shared" si="326"/>
        <v>0</v>
      </c>
      <c r="R1684" s="189">
        <f t="shared" si="327"/>
        <v>0</v>
      </c>
      <c r="S1684" s="191">
        <f t="shared" si="328"/>
        <v>0</v>
      </c>
      <c r="T1684" s="191">
        <f t="shared" si="328"/>
        <v>0</v>
      </c>
    </row>
    <row r="1685" spans="1:20" ht="12" customHeight="1" x14ac:dyDescent="0.25">
      <c r="A1685" s="170" t="s">
        <v>2275</v>
      </c>
      <c r="B1685" s="177">
        <v>520527</v>
      </c>
      <c r="C1685" s="178">
        <v>43750.3</v>
      </c>
      <c r="D1685" s="179">
        <v>0</v>
      </c>
      <c r="E1685" s="179">
        <v>0</v>
      </c>
      <c r="F1685" s="180"/>
      <c r="G1685" s="166">
        <f t="shared" si="320"/>
        <v>0</v>
      </c>
      <c r="H1685" s="166">
        <f t="shared" si="321"/>
        <v>0</v>
      </c>
      <c r="I1685" s="166">
        <f t="shared" si="322"/>
        <v>0</v>
      </c>
      <c r="J1685" s="166">
        <f t="shared" si="319"/>
        <v>0</v>
      </c>
      <c r="L1685" s="189">
        <f t="shared" si="323"/>
        <v>0</v>
      </c>
      <c r="M1685" s="191">
        <f t="shared" si="324"/>
        <v>0</v>
      </c>
      <c r="N1685" s="191">
        <f t="shared" si="324"/>
        <v>0</v>
      </c>
      <c r="O1685" s="189">
        <f t="shared" si="325"/>
        <v>0</v>
      </c>
      <c r="P1685" s="191">
        <f t="shared" si="326"/>
        <v>0</v>
      </c>
      <c r="Q1685" s="191">
        <f t="shared" si="326"/>
        <v>0</v>
      </c>
      <c r="R1685" s="189">
        <f t="shared" si="327"/>
        <v>0</v>
      </c>
      <c r="S1685" s="191">
        <f t="shared" si="328"/>
        <v>0</v>
      </c>
      <c r="T1685" s="191">
        <f t="shared" si="328"/>
        <v>0</v>
      </c>
    </row>
    <row r="1686" spans="1:20" ht="12" customHeight="1" x14ac:dyDescent="0.25">
      <c r="A1686" s="170" t="s">
        <v>2276</v>
      </c>
      <c r="B1686" s="177">
        <v>520535</v>
      </c>
      <c r="C1686" s="178">
        <v>74218.86</v>
      </c>
      <c r="D1686" s="179">
        <v>0</v>
      </c>
      <c r="E1686" s="179">
        <v>0</v>
      </c>
      <c r="F1686" s="180"/>
      <c r="G1686" s="166">
        <f t="shared" si="320"/>
        <v>0</v>
      </c>
      <c r="H1686" s="166">
        <f t="shared" si="321"/>
        <v>0</v>
      </c>
      <c r="I1686" s="166">
        <f t="shared" si="322"/>
        <v>0</v>
      </c>
      <c r="J1686" s="166">
        <f t="shared" si="319"/>
        <v>0</v>
      </c>
      <c r="L1686" s="189">
        <f t="shared" si="323"/>
        <v>0</v>
      </c>
      <c r="M1686" s="191">
        <f t="shared" si="324"/>
        <v>0</v>
      </c>
      <c r="N1686" s="191">
        <f t="shared" si="324"/>
        <v>0</v>
      </c>
      <c r="O1686" s="189">
        <f t="shared" si="325"/>
        <v>0</v>
      </c>
      <c r="P1686" s="191">
        <f t="shared" si="326"/>
        <v>0</v>
      </c>
      <c r="Q1686" s="191">
        <f t="shared" si="326"/>
        <v>0</v>
      </c>
      <c r="R1686" s="189">
        <f t="shared" si="327"/>
        <v>0</v>
      </c>
      <c r="S1686" s="191">
        <f t="shared" si="328"/>
        <v>0</v>
      </c>
      <c r="T1686" s="191">
        <f t="shared" si="328"/>
        <v>0</v>
      </c>
    </row>
    <row r="1687" spans="1:20" ht="12" customHeight="1" x14ac:dyDescent="0.25">
      <c r="A1687" s="170" t="s">
        <v>2277</v>
      </c>
      <c r="B1687" s="177">
        <v>520543</v>
      </c>
      <c r="C1687" s="178">
        <v>128470.62</v>
      </c>
      <c r="D1687" s="179">
        <v>0</v>
      </c>
      <c r="E1687" s="179">
        <v>0</v>
      </c>
      <c r="F1687" s="180"/>
      <c r="G1687" s="166">
        <f t="shared" si="320"/>
        <v>0</v>
      </c>
      <c r="H1687" s="166">
        <f t="shared" si="321"/>
        <v>0</v>
      </c>
      <c r="I1687" s="166">
        <f t="shared" si="322"/>
        <v>0</v>
      </c>
      <c r="J1687" s="166">
        <f t="shared" si="319"/>
        <v>0</v>
      </c>
      <c r="L1687" s="189">
        <f t="shared" si="323"/>
        <v>0</v>
      </c>
      <c r="M1687" s="191">
        <f t="shared" si="324"/>
        <v>0</v>
      </c>
      <c r="N1687" s="191">
        <f t="shared" si="324"/>
        <v>0</v>
      </c>
      <c r="O1687" s="189">
        <f t="shared" si="325"/>
        <v>0</v>
      </c>
      <c r="P1687" s="191">
        <f t="shared" si="326"/>
        <v>0</v>
      </c>
      <c r="Q1687" s="191">
        <f t="shared" si="326"/>
        <v>0</v>
      </c>
      <c r="R1687" s="189">
        <f t="shared" si="327"/>
        <v>0</v>
      </c>
      <c r="S1687" s="191">
        <f t="shared" si="328"/>
        <v>0</v>
      </c>
      <c r="T1687" s="191">
        <f t="shared" si="328"/>
        <v>0</v>
      </c>
    </row>
    <row r="1688" spans="1:20" ht="12" customHeight="1" x14ac:dyDescent="0.25">
      <c r="A1688" s="170" t="s">
        <v>2278</v>
      </c>
      <c r="B1688" s="177">
        <v>520551</v>
      </c>
      <c r="C1688" s="178">
        <v>83371.73000000001</v>
      </c>
      <c r="D1688" s="179">
        <v>0</v>
      </c>
      <c r="E1688" s="179">
        <v>4.557923890987988</v>
      </c>
      <c r="F1688" s="180"/>
      <c r="G1688" s="166">
        <f t="shared" si="320"/>
        <v>0</v>
      </c>
      <c r="H1688" s="166">
        <f t="shared" si="321"/>
        <v>0</v>
      </c>
      <c r="I1688" s="166">
        <f t="shared" si="322"/>
        <v>0</v>
      </c>
      <c r="J1688" s="166">
        <f t="shared" si="319"/>
        <v>0</v>
      </c>
      <c r="L1688" s="189">
        <f t="shared" si="323"/>
        <v>0</v>
      </c>
      <c r="M1688" s="191">
        <f t="shared" si="324"/>
        <v>0</v>
      </c>
      <c r="N1688" s="191">
        <f t="shared" si="324"/>
        <v>0</v>
      </c>
      <c r="O1688" s="189">
        <f t="shared" si="325"/>
        <v>0</v>
      </c>
      <c r="P1688" s="191">
        <f t="shared" si="326"/>
        <v>0</v>
      </c>
      <c r="Q1688" s="191">
        <f t="shared" si="326"/>
        <v>0</v>
      </c>
      <c r="R1688" s="189">
        <f t="shared" si="327"/>
        <v>0</v>
      </c>
      <c r="S1688" s="191">
        <f t="shared" si="328"/>
        <v>0</v>
      </c>
      <c r="T1688" s="191">
        <f t="shared" si="328"/>
        <v>0</v>
      </c>
    </row>
    <row r="1689" spans="1:20" ht="12" customHeight="1" x14ac:dyDescent="0.25">
      <c r="A1689" s="170" t="s">
        <v>2279</v>
      </c>
      <c r="B1689" s="177">
        <v>520560</v>
      </c>
      <c r="C1689" s="178">
        <v>538950.78</v>
      </c>
      <c r="D1689" s="179">
        <v>0</v>
      </c>
      <c r="E1689" s="179">
        <v>0</v>
      </c>
      <c r="F1689" s="180"/>
      <c r="G1689" s="166">
        <f t="shared" si="320"/>
        <v>0</v>
      </c>
      <c r="H1689" s="166">
        <f t="shared" si="321"/>
        <v>0</v>
      </c>
      <c r="I1689" s="166">
        <f t="shared" si="322"/>
        <v>0</v>
      </c>
      <c r="J1689" s="166">
        <f t="shared" si="319"/>
        <v>0</v>
      </c>
      <c r="L1689" s="189">
        <f t="shared" si="323"/>
        <v>0</v>
      </c>
      <c r="M1689" s="191">
        <f t="shared" si="324"/>
        <v>0</v>
      </c>
      <c r="N1689" s="191">
        <f t="shared" si="324"/>
        <v>0</v>
      </c>
      <c r="O1689" s="189">
        <f t="shared" si="325"/>
        <v>0</v>
      </c>
      <c r="P1689" s="191">
        <f t="shared" si="326"/>
        <v>0</v>
      </c>
      <c r="Q1689" s="191">
        <f t="shared" si="326"/>
        <v>0</v>
      </c>
      <c r="R1689" s="189">
        <f t="shared" si="327"/>
        <v>0</v>
      </c>
      <c r="S1689" s="191">
        <f t="shared" si="328"/>
        <v>0</v>
      </c>
      <c r="T1689" s="191">
        <f t="shared" si="328"/>
        <v>0</v>
      </c>
    </row>
    <row r="1690" spans="1:20" ht="12" customHeight="1" x14ac:dyDescent="0.25">
      <c r="A1690" s="170" t="s">
        <v>2280</v>
      </c>
      <c r="B1690" s="177">
        <v>520578</v>
      </c>
      <c r="C1690" s="178">
        <v>91001.53</v>
      </c>
      <c r="D1690" s="179">
        <v>44.001117343851249</v>
      </c>
      <c r="E1690" s="179">
        <v>51.979345841767724</v>
      </c>
      <c r="F1690" s="180"/>
      <c r="G1690" s="166">
        <f t="shared" si="320"/>
        <v>0</v>
      </c>
      <c r="H1690" s="166">
        <f t="shared" si="321"/>
        <v>1</v>
      </c>
      <c r="I1690" s="166">
        <f t="shared" si="322"/>
        <v>0</v>
      </c>
      <c r="J1690" s="166">
        <f t="shared" si="319"/>
        <v>1</v>
      </c>
      <c r="L1690" s="189">
        <f t="shared" si="323"/>
        <v>0</v>
      </c>
      <c r="M1690" s="191">
        <f t="shared" si="324"/>
        <v>0</v>
      </c>
      <c r="N1690" s="191">
        <f t="shared" si="324"/>
        <v>0</v>
      </c>
      <c r="O1690" s="189">
        <f t="shared" si="325"/>
        <v>91001.53</v>
      </c>
      <c r="P1690" s="191">
        <f t="shared" si="326"/>
        <v>0.44001117343851248</v>
      </c>
      <c r="Q1690" s="191">
        <f t="shared" si="326"/>
        <v>0.51979345841767721</v>
      </c>
      <c r="R1690" s="189">
        <f t="shared" si="327"/>
        <v>0</v>
      </c>
      <c r="S1690" s="191">
        <f t="shared" si="328"/>
        <v>0</v>
      </c>
      <c r="T1690" s="191">
        <f t="shared" si="328"/>
        <v>0</v>
      </c>
    </row>
    <row r="1691" spans="1:20" ht="12" customHeight="1" x14ac:dyDescent="0.25">
      <c r="A1691" s="170" t="s">
        <v>2281</v>
      </c>
      <c r="B1691" s="177">
        <v>520586</v>
      </c>
      <c r="C1691" s="178">
        <v>13070.9</v>
      </c>
      <c r="D1691" s="179">
        <v>0</v>
      </c>
      <c r="E1691" s="179">
        <v>0</v>
      </c>
      <c r="F1691" s="180"/>
      <c r="G1691" s="166">
        <f t="shared" si="320"/>
        <v>0</v>
      </c>
      <c r="H1691" s="166">
        <f t="shared" si="321"/>
        <v>0</v>
      </c>
      <c r="I1691" s="166">
        <f t="shared" si="322"/>
        <v>0</v>
      </c>
      <c r="J1691" s="166">
        <f t="shared" si="319"/>
        <v>0</v>
      </c>
      <c r="L1691" s="189">
        <f t="shared" si="323"/>
        <v>0</v>
      </c>
      <c r="M1691" s="191">
        <f t="shared" si="324"/>
        <v>0</v>
      </c>
      <c r="N1691" s="191">
        <f t="shared" si="324"/>
        <v>0</v>
      </c>
      <c r="O1691" s="189">
        <f t="shared" si="325"/>
        <v>0</v>
      </c>
      <c r="P1691" s="191">
        <f t="shared" si="326"/>
        <v>0</v>
      </c>
      <c r="Q1691" s="191">
        <f t="shared" si="326"/>
        <v>0</v>
      </c>
      <c r="R1691" s="189">
        <f t="shared" si="327"/>
        <v>0</v>
      </c>
      <c r="S1691" s="191">
        <f t="shared" si="328"/>
        <v>0</v>
      </c>
      <c r="T1691" s="191">
        <f t="shared" si="328"/>
        <v>0</v>
      </c>
    </row>
    <row r="1692" spans="1:20" ht="12" customHeight="1" x14ac:dyDescent="0.25">
      <c r="A1692" s="170" t="s">
        <v>2282</v>
      </c>
      <c r="B1692" s="177">
        <v>520594</v>
      </c>
      <c r="C1692" s="178">
        <v>49160.66</v>
      </c>
      <c r="D1692" s="179">
        <v>0</v>
      </c>
      <c r="E1692" s="179">
        <v>0</v>
      </c>
      <c r="F1692" s="180"/>
      <c r="G1692" s="166">
        <f t="shared" si="320"/>
        <v>0</v>
      </c>
      <c r="H1692" s="166">
        <f t="shared" si="321"/>
        <v>0</v>
      </c>
      <c r="I1692" s="166">
        <f t="shared" si="322"/>
        <v>0</v>
      </c>
      <c r="J1692" s="166">
        <f t="shared" si="319"/>
        <v>0</v>
      </c>
      <c r="L1692" s="189">
        <f t="shared" si="323"/>
        <v>0</v>
      </c>
      <c r="M1692" s="191">
        <f t="shared" si="324"/>
        <v>0</v>
      </c>
      <c r="N1692" s="191">
        <f t="shared" si="324"/>
        <v>0</v>
      </c>
      <c r="O1692" s="189">
        <f t="shared" si="325"/>
        <v>0</v>
      </c>
      <c r="P1692" s="191">
        <f t="shared" si="326"/>
        <v>0</v>
      </c>
      <c r="Q1692" s="191">
        <f t="shared" si="326"/>
        <v>0</v>
      </c>
      <c r="R1692" s="189">
        <f t="shared" si="327"/>
        <v>0</v>
      </c>
      <c r="S1692" s="191">
        <f t="shared" si="328"/>
        <v>0</v>
      </c>
      <c r="T1692" s="191">
        <f t="shared" si="328"/>
        <v>0</v>
      </c>
    </row>
    <row r="1693" spans="1:20" ht="12" customHeight="1" x14ac:dyDescent="0.25">
      <c r="A1693" s="170" t="s">
        <v>2283</v>
      </c>
      <c r="B1693" s="177">
        <v>520616</v>
      </c>
      <c r="C1693" s="178">
        <v>88592.91</v>
      </c>
      <c r="D1693" s="179">
        <v>97.278281072379272</v>
      </c>
      <c r="E1693" s="179">
        <v>192.9666945131388</v>
      </c>
      <c r="F1693" s="180"/>
      <c r="G1693" s="166">
        <f t="shared" si="320"/>
        <v>1</v>
      </c>
      <c r="H1693" s="166">
        <f t="shared" si="321"/>
        <v>1</v>
      </c>
      <c r="I1693" s="166">
        <f t="shared" si="322"/>
        <v>1</v>
      </c>
      <c r="J1693" s="166">
        <f t="shared" si="319"/>
        <v>1</v>
      </c>
      <c r="L1693" s="189">
        <f t="shared" si="323"/>
        <v>88592.91</v>
      </c>
      <c r="M1693" s="191">
        <f t="shared" si="324"/>
        <v>0.97278281072379269</v>
      </c>
      <c r="N1693" s="191">
        <f t="shared" si="324"/>
        <v>1.9296669451313881</v>
      </c>
      <c r="O1693" s="189">
        <f t="shared" si="325"/>
        <v>88592.91</v>
      </c>
      <c r="P1693" s="191">
        <f t="shared" si="326"/>
        <v>0.97278281072379269</v>
      </c>
      <c r="Q1693" s="191">
        <f t="shared" si="326"/>
        <v>1.9296669451313881</v>
      </c>
      <c r="R1693" s="189">
        <f t="shared" si="327"/>
        <v>88592.91</v>
      </c>
      <c r="S1693" s="191">
        <f t="shared" si="328"/>
        <v>0.97278281072379269</v>
      </c>
      <c r="T1693" s="191">
        <f t="shared" si="328"/>
        <v>1.9296669451313881</v>
      </c>
    </row>
    <row r="1694" spans="1:20" ht="12" customHeight="1" x14ac:dyDescent="0.25">
      <c r="A1694" s="170" t="s">
        <v>2284</v>
      </c>
      <c r="B1694" s="177">
        <v>520624</v>
      </c>
      <c r="C1694" s="178">
        <v>636491.62</v>
      </c>
      <c r="D1694" s="179">
        <v>1.7701379949040019</v>
      </c>
      <c r="E1694" s="179">
        <v>1.0053643754178572</v>
      </c>
      <c r="F1694" s="180"/>
      <c r="G1694" s="166">
        <f t="shared" si="320"/>
        <v>0</v>
      </c>
      <c r="H1694" s="166">
        <f t="shared" si="321"/>
        <v>0</v>
      </c>
      <c r="I1694" s="166">
        <f t="shared" si="322"/>
        <v>0</v>
      </c>
      <c r="J1694" s="166">
        <f t="shared" si="319"/>
        <v>0</v>
      </c>
      <c r="L1694" s="189">
        <f t="shared" si="323"/>
        <v>0</v>
      </c>
      <c r="M1694" s="191">
        <f t="shared" si="324"/>
        <v>0</v>
      </c>
      <c r="N1694" s="191">
        <f t="shared" si="324"/>
        <v>0</v>
      </c>
      <c r="O1694" s="189">
        <f t="shared" si="325"/>
        <v>0</v>
      </c>
      <c r="P1694" s="191">
        <f t="shared" si="326"/>
        <v>0</v>
      </c>
      <c r="Q1694" s="191">
        <f t="shared" si="326"/>
        <v>0</v>
      </c>
      <c r="R1694" s="189">
        <f t="shared" si="327"/>
        <v>0</v>
      </c>
      <c r="S1694" s="191">
        <f t="shared" si="328"/>
        <v>0</v>
      </c>
      <c r="T1694" s="191">
        <f t="shared" si="328"/>
        <v>0</v>
      </c>
    </row>
    <row r="1695" spans="1:20" ht="12" customHeight="1" x14ac:dyDescent="0.25">
      <c r="A1695" s="170" t="s">
        <v>2285</v>
      </c>
      <c r="B1695" s="177">
        <v>520632</v>
      </c>
      <c r="C1695" s="178">
        <v>22365.65</v>
      </c>
      <c r="D1695" s="179">
        <v>0</v>
      </c>
      <c r="E1695" s="179">
        <v>0</v>
      </c>
      <c r="F1695" s="180"/>
      <c r="G1695" s="166">
        <f t="shared" si="320"/>
        <v>0</v>
      </c>
      <c r="H1695" s="166">
        <f t="shared" si="321"/>
        <v>0</v>
      </c>
      <c r="I1695" s="166">
        <f t="shared" si="322"/>
        <v>0</v>
      </c>
      <c r="J1695" s="166">
        <f t="shared" si="319"/>
        <v>0</v>
      </c>
      <c r="L1695" s="189">
        <f t="shared" si="323"/>
        <v>0</v>
      </c>
      <c r="M1695" s="191">
        <f t="shared" si="324"/>
        <v>0</v>
      </c>
      <c r="N1695" s="191">
        <f t="shared" si="324"/>
        <v>0</v>
      </c>
      <c r="O1695" s="189">
        <f t="shared" si="325"/>
        <v>0</v>
      </c>
      <c r="P1695" s="191">
        <f t="shared" si="326"/>
        <v>0</v>
      </c>
      <c r="Q1695" s="191">
        <f t="shared" si="326"/>
        <v>0</v>
      </c>
      <c r="R1695" s="189">
        <f t="shared" si="327"/>
        <v>0</v>
      </c>
      <c r="S1695" s="191">
        <f t="shared" si="328"/>
        <v>0</v>
      </c>
      <c r="T1695" s="191">
        <f t="shared" si="328"/>
        <v>0</v>
      </c>
    </row>
    <row r="1696" spans="1:20" ht="12" customHeight="1" x14ac:dyDescent="0.25">
      <c r="A1696" s="170" t="s">
        <v>2286</v>
      </c>
      <c r="B1696" s="177">
        <v>520641</v>
      </c>
      <c r="C1696" s="178">
        <v>292033</v>
      </c>
      <c r="D1696" s="179">
        <v>15.659874055329364</v>
      </c>
      <c r="E1696" s="179">
        <v>2.4559827142822903</v>
      </c>
      <c r="F1696" s="180"/>
      <c r="G1696" s="166">
        <f t="shared" si="320"/>
        <v>0</v>
      </c>
      <c r="H1696" s="166">
        <f t="shared" si="321"/>
        <v>0</v>
      </c>
      <c r="I1696" s="166">
        <f t="shared" si="322"/>
        <v>0</v>
      </c>
      <c r="J1696" s="166">
        <f t="shared" si="319"/>
        <v>0</v>
      </c>
      <c r="L1696" s="189">
        <f t="shared" si="323"/>
        <v>0</v>
      </c>
      <c r="M1696" s="191">
        <f t="shared" si="324"/>
        <v>0</v>
      </c>
      <c r="N1696" s="191">
        <f t="shared" si="324"/>
        <v>0</v>
      </c>
      <c r="O1696" s="189">
        <f t="shared" si="325"/>
        <v>0</v>
      </c>
      <c r="P1696" s="191">
        <f t="shared" si="326"/>
        <v>0</v>
      </c>
      <c r="Q1696" s="191">
        <f t="shared" si="326"/>
        <v>0</v>
      </c>
      <c r="R1696" s="189">
        <f t="shared" si="327"/>
        <v>0</v>
      </c>
      <c r="S1696" s="191">
        <f t="shared" si="328"/>
        <v>0</v>
      </c>
      <c r="T1696" s="191">
        <f t="shared" si="328"/>
        <v>0</v>
      </c>
    </row>
    <row r="1697" spans="1:20" ht="12" customHeight="1" x14ac:dyDescent="0.25">
      <c r="A1697" s="170" t="s">
        <v>2287</v>
      </c>
      <c r="B1697" s="177">
        <v>520659</v>
      </c>
      <c r="C1697" s="178">
        <v>169404.64</v>
      </c>
      <c r="D1697" s="179">
        <v>0</v>
      </c>
      <c r="E1697" s="179">
        <v>36.246575064295754</v>
      </c>
      <c r="F1697" s="180"/>
      <c r="G1697" s="166">
        <f t="shared" si="320"/>
        <v>0</v>
      </c>
      <c r="H1697" s="166">
        <f t="shared" si="321"/>
        <v>1</v>
      </c>
      <c r="I1697" s="166">
        <f t="shared" si="322"/>
        <v>0</v>
      </c>
      <c r="J1697" s="166">
        <f t="shared" si="319"/>
        <v>1</v>
      </c>
      <c r="L1697" s="189">
        <f t="shared" si="323"/>
        <v>0</v>
      </c>
      <c r="M1697" s="191">
        <f t="shared" si="324"/>
        <v>0</v>
      </c>
      <c r="N1697" s="191">
        <f t="shared" si="324"/>
        <v>0</v>
      </c>
      <c r="O1697" s="189">
        <f t="shared" si="325"/>
        <v>169404.64</v>
      </c>
      <c r="P1697" s="191">
        <f t="shared" si="326"/>
        <v>0</v>
      </c>
      <c r="Q1697" s="191">
        <f t="shared" si="326"/>
        <v>0.36246575064295755</v>
      </c>
      <c r="R1697" s="189">
        <f t="shared" si="327"/>
        <v>0</v>
      </c>
      <c r="S1697" s="191">
        <f t="shared" si="328"/>
        <v>0</v>
      </c>
      <c r="T1697" s="191">
        <f t="shared" si="328"/>
        <v>0</v>
      </c>
    </row>
    <row r="1698" spans="1:20" ht="12" customHeight="1" x14ac:dyDescent="0.25">
      <c r="A1698" s="170" t="s">
        <v>2204</v>
      </c>
      <c r="B1698" s="177">
        <v>520667</v>
      </c>
      <c r="C1698" s="178">
        <v>96103.29</v>
      </c>
      <c r="D1698" s="179">
        <v>0</v>
      </c>
      <c r="E1698" s="179">
        <v>0</v>
      </c>
      <c r="F1698" s="180"/>
      <c r="G1698" s="166">
        <f t="shared" si="320"/>
        <v>0</v>
      </c>
      <c r="H1698" s="166">
        <f t="shared" si="321"/>
        <v>0</v>
      </c>
      <c r="I1698" s="166">
        <f t="shared" si="322"/>
        <v>0</v>
      </c>
      <c r="J1698" s="166">
        <f t="shared" si="319"/>
        <v>0</v>
      </c>
      <c r="L1698" s="189">
        <f t="shared" si="323"/>
        <v>0</v>
      </c>
      <c r="M1698" s="191">
        <f t="shared" si="324"/>
        <v>0</v>
      </c>
      <c r="N1698" s="191">
        <f t="shared" si="324"/>
        <v>0</v>
      </c>
      <c r="O1698" s="189">
        <f t="shared" si="325"/>
        <v>0</v>
      </c>
      <c r="P1698" s="191">
        <f t="shared" si="326"/>
        <v>0</v>
      </c>
      <c r="Q1698" s="191">
        <f t="shared" si="326"/>
        <v>0</v>
      </c>
      <c r="R1698" s="189">
        <f t="shared" si="327"/>
        <v>0</v>
      </c>
      <c r="S1698" s="191">
        <f t="shared" si="328"/>
        <v>0</v>
      </c>
      <c r="T1698" s="191">
        <f t="shared" si="328"/>
        <v>0</v>
      </c>
    </row>
    <row r="1699" spans="1:20" ht="12" customHeight="1" x14ac:dyDescent="0.25">
      <c r="A1699" s="170" t="s">
        <v>2288</v>
      </c>
      <c r="B1699" s="177">
        <v>520675</v>
      </c>
      <c r="C1699" s="178">
        <v>55734.07</v>
      </c>
      <c r="D1699" s="179">
        <v>0</v>
      </c>
      <c r="E1699" s="179">
        <v>269.13519863164493</v>
      </c>
      <c r="F1699" s="180"/>
      <c r="G1699" s="166">
        <f t="shared" si="320"/>
        <v>0</v>
      </c>
      <c r="H1699" s="166">
        <f t="shared" si="321"/>
        <v>1</v>
      </c>
      <c r="I1699" s="166">
        <f t="shared" si="322"/>
        <v>0</v>
      </c>
      <c r="J1699" s="166">
        <f t="shared" si="319"/>
        <v>1</v>
      </c>
      <c r="L1699" s="189">
        <f t="shared" si="323"/>
        <v>0</v>
      </c>
      <c r="M1699" s="191">
        <f t="shared" si="324"/>
        <v>0</v>
      </c>
      <c r="N1699" s="191">
        <f t="shared" si="324"/>
        <v>0</v>
      </c>
      <c r="O1699" s="189">
        <f t="shared" si="325"/>
        <v>55734.07</v>
      </c>
      <c r="P1699" s="191">
        <f t="shared" si="326"/>
        <v>0</v>
      </c>
      <c r="Q1699" s="191">
        <f t="shared" si="326"/>
        <v>2.6913519863164495</v>
      </c>
      <c r="R1699" s="189">
        <f t="shared" si="327"/>
        <v>0</v>
      </c>
      <c r="S1699" s="191">
        <f t="shared" si="328"/>
        <v>0</v>
      </c>
      <c r="T1699" s="191">
        <f t="shared" si="328"/>
        <v>0</v>
      </c>
    </row>
    <row r="1700" spans="1:20" ht="12" customHeight="1" x14ac:dyDescent="0.25">
      <c r="A1700" s="170" t="s">
        <v>2289</v>
      </c>
      <c r="B1700" s="177">
        <v>520683</v>
      </c>
      <c r="C1700" s="178">
        <v>205793.36000000002</v>
      </c>
      <c r="D1700" s="179">
        <v>0</v>
      </c>
      <c r="E1700" s="179">
        <v>0</v>
      </c>
      <c r="F1700" s="180"/>
      <c r="G1700" s="166">
        <f t="shared" si="320"/>
        <v>0</v>
      </c>
      <c r="H1700" s="166">
        <f t="shared" si="321"/>
        <v>0</v>
      </c>
      <c r="I1700" s="166">
        <f t="shared" si="322"/>
        <v>0</v>
      </c>
      <c r="J1700" s="166">
        <f t="shared" si="319"/>
        <v>0</v>
      </c>
      <c r="L1700" s="189">
        <f t="shared" si="323"/>
        <v>0</v>
      </c>
      <c r="M1700" s="191">
        <f t="shared" si="324"/>
        <v>0</v>
      </c>
      <c r="N1700" s="191">
        <f t="shared" si="324"/>
        <v>0</v>
      </c>
      <c r="O1700" s="189">
        <f t="shared" si="325"/>
        <v>0</v>
      </c>
      <c r="P1700" s="191">
        <f t="shared" si="326"/>
        <v>0</v>
      </c>
      <c r="Q1700" s="191">
        <f t="shared" si="326"/>
        <v>0</v>
      </c>
      <c r="R1700" s="189">
        <f t="shared" si="327"/>
        <v>0</v>
      </c>
      <c r="S1700" s="191">
        <f t="shared" si="328"/>
        <v>0</v>
      </c>
      <c r="T1700" s="191">
        <f t="shared" si="328"/>
        <v>0</v>
      </c>
    </row>
    <row r="1701" spans="1:20" ht="12" customHeight="1" x14ac:dyDescent="0.25">
      <c r="A1701" s="170" t="s">
        <v>2290</v>
      </c>
      <c r="B1701" s="177">
        <v>520691</v>
      </c>
      <c r="C1701" s="178">
        <v>608822.07999999996</v>
      </c>
      <c r="D1701" s="179">
        <v>10.243879459825111</v>
      </c>
      <c r="E1701" s="179">
        <v>3.9749428930041435</v>
      </c>
      <c r="F1701" s="180"/>
      <c r="G1701" s="166">
        <f t="shared" si="320"/>
        <v>0</v>
      </c>
      <c r="H1701" s="166">
        <f t="shared" si="321"/>
        <v>0</v>
      </c>
      <c r="I1701" s="166">
        <f t="shared" si="322"/>
        <v>0</v>
      </c>
      <c r="J1701" s="166">
        <f t="shared" si="319"/>
        <v>0</v>
      </c>
      <c r="L1701" s="189">
        <f t="shared" si="323"/>
        <v>0</v>
      </c>
      <c r="M1701" s="191">
        <f t="shared" si="324"/>
        <v>0</v>
      </c>
      <c r="N1701" s="191">
        <f t="shared" si="324"/>
        <v>0</v>
      </c>
      <c r="O1701" s="189">
        <f t="shared" si="325"/>
        <v>0</v>
      </c>
      <c r="P1701" s="191">
        <f t="shared" si="326"/>
        <v>0</v>
      </c>
      <c r="Q1701" s="191">
        <f t="shared" si="326"/>
        <v>0</v>
      </c>
      <c r="R1701" s="189">
        <f t="shared" si="327"/>
        <v>0</v>
      </c>
      <c r="S1701" s="191">
        <f t="shared" si="328"/>
        <v>0</v>
      </c>
      <c r="T1701" s="191">
        <f t="shared" si="328"/>
        <v>0</v>
      </c>
    </row>
    <row r="1702" spans="1:20" ht="12" customHeight="1" x14ac:dyDescent="0.25">
      <c r="A1702" s="170" t="s">
        <v>2291</v>
      </c>
      <c r="B1702" s="177">
        <v>520705</v>
      </c>
      <c r="C1702" s="178">
        <v>52317.5</v>
      </c>
      <c r="D1702" s="179">
        <v>66.256109332441355</v>
      </c>
      <c r="E1702" s="179">
        <v>4.8946528408276393</v>
      </c>
      <c r="F1702" s="180"/>
      <c r="G1702" s="166">
        <f t="shared" si="320"/>
        <v>1</v>
      </c>
      <c r="H1702" s="166">
        <f t="shared" si="321"/>
        <v>0</v>
      </c>
      <c r="I1702" s="166">
        <f t="shared" si="322"/>
        <v>0</v>
      </c>
      <c r="J1702" s="166">
        <f t="shared" si="319"/>
        <v>1</v>
      </c>
      <c r="L1702" s="189">
        <f t="shared" si="323"/>
        <v>52317.5</v>
      </c>
      <c r="M1702" s="191">
        <f t="shared" si="324"/>
        <v>0.6625610933244136</v>
      </c>
      <c r="N1702" s="191">
        <f t="shared" si="324"/>
        <v>4.8946528408276395E-2</v>
      </c>
      <c r="O1702" s="189">
        <f t="shared" si="325"/>
        <v>0</v>
      </c>
      <c r="P1702" s="191">
        <f t="shared" si="326"/>
        <v>0</v>
      </c>
      <c r="Q1702" s="191">
        <f t="shared" si="326"/>
        <v>0</v>
      </c>
      <c r="R1702" s="189">
        <f t="shared" si="327"/>
        <v>0</v>
      </c>
      <c r="S1702" s="191">
        <f t="shared" si="328"/>
        <v>0</v>
      </c>
      <c r="T1702" s="191">
        <f t="shared" si="328"/>
        <v>0</v>
      </c>
    </row>
    <row r="1703" spans="1:20" ht="12" customHeight="1" x14ac:dyDescent="0.25">
      <c r="A1703" s="170" t="s">
        <v>2292</v>
      </c>
      <c r="B1703" s="177">
        <v>520713</v>
      </c>
      <c r="C1703" s="178">
        <v>49064.23</v>
      </c>
      <c r="D1703" s="179">
        <v>47.998307524646776</v>
      </c>
      <c r="E1703" s="179">
        <v>319.50135567194263</v>
      </c>
      <c r="F1703" s="180"/>
      <c r="G1703" s="166">
        <f t="shared" si="320"/>
        <v>0</v>
      </c>
      <c r="H1703" s="166">
        <f t="shared" si="321"/>
        <v>1</v>
      </c>
      <c r="I1703" s="166">
        <f t="shared" si="322"/>
        <v>0</v>
      </c>
      <c r="J1703" s="166">
        <f t="shared" si="319"/>
        <v>1</v>
      </c>
      <c r="L1703" s="189">
        <f t="shared" si="323"/>
        <v>0</v>
      </c>
      <c r="M1703" s="191">
        <f t="shared" si="324"/>
        <v>0</v>
      </c>
      <c r="N1703" s="191">
        <f t="shared" si="324"/>
        <v>0</v>
      </c>
      <c r="O1703" s="189">
        <f t="shared" si="325"/>
        <v>49064.23</v>
      </c>
      <c r="P1703" s="191">
        <f t="shared" si="326"/>
        <v>0.47998307524646777</v>
      </c>
      <c r="Q1703" s="191">
        <f t="shared" si="326"/>
        <v>3.1950135567194264</v>
      </c>
      <c r="R1703" s="189">
        <f t="shared" si="327"/>
        <v>0</v>
      </c>
      <c r="S1703" s="191">
        <f t="shared" si="328"/>
        <v>0</v>
      </c>
      <c r="T1703" s="191">
        <f t="shared" si="328"/>
        <v>0</v>
      </c>
    </row>
    <row r="1704" spans="1:20" ht="12" customHeight="1" x14ac:dyDescent="0.25">
      <c r="A1704" s="170" t="s">
        <v>1852</v>
      </c>
      <c r="B1704" s="177">
        <v>520721</v>
      </c>
      <c r="C1704" s="178">
        <v>308714.89</v>
      </c>
      <c r="D1704" s="179">
        <v>3.1363728519865046</v>
      </c>
      <c r="E1704" s="179">
        <v>0.88664657542109482</v>
      </c>
      <c r="F1704" s="180"/>
      <c r="G1704" s="166">
        <f t="shared" si="320"/>
        <v>0</v>
      </c>
      <c r="H1704" s="166">
        <f t="shared" si="321"/>
        <v>0</v>
      </c>
      <c r="I1704" s="166">
        <f t="shared" si="322"/>
        <v>0</v>
      </c>
      <c r="J1704" s="166">
        <f t="shared" si="319"/>
        <v>0</v>
      </c>
      <c r="L1704" s="189">
        <f t="shared" si="323"/>
        <v>0</v>
      </c>
      <c r="M1704" s="191">
        <f t="shared" si="324"/>
        <v>0</v>
      </c>
      <c r="N1704" s="191">
        <f t="shared" si="324"/>
        <v>0</v>
      </c>
      <c r="O1704" s="189">
        <f t="shared" si="325"/>
        <v>0</v>
      </c>
      <c r="P1704" s="191">
        <f t="shared" si="326"/>
        <v>0</v>
      </c>
      <c r="Q1704" s="191">
        <f t="shared" si="326"/>
        <v>0</v>
      </c>
      <c r="R1704" s="189">
        <f t="shared" si="327"/>
        <v>0</v>
      </c>
      <c r="S1704" s="191">
        <f t="shared" si="328"/>
        <v>0</v>
      </c>
      <c r="T1704" s="191">
        <f t="shared" si="328"/>
        <v>0</v>
      </c>
    </row>
    <row r="1705" spans="1:20" ht="12" customHeight="1" x14ac:dyDescent="0.25">
      <c r="A1705" s="170" t="s">
        <v>2293</v>
      </c>
      <c r="B1705" s="177">
        <v>520730</v>
      </c>
      <c r="C1705" s="178">
        <v>33375.97</v>
      </c>
      <c r="D1705" s="179">
        <v>0</v>
      </c>
      <c r="E1705" s="179">
        <v>0</v>
      </c>
      <c r="F1705" s="180"/>
      <c r="G1705" s="166">
        <f t="shared" si="320"/>
        <v>0</v>
      </c>
      <c r="H1705" s="166">
        <f t="shared" si="321"/>
        <v>0</v>
      </c>
      <c r="I1705" s="166">
        <f t="shared" si="322"/>
        <v>0</v>
      </c>
      <c r="J1705" s="166">
        <f t="shared" si="319"/>
        <v>0</v>
      </c>
      <c r="L1705" s="189">
        <f t="shared" si="323"/>
        <v>0</v>
      </c>
      <c r="M1705" s="191">
        <f t="shared" si="324"/>
        <v>0</v>
      </c>
      <c r="N1705" s="191">
        <f t="shared" si="324"/>
        <v>0</v>
      </c>
      <c r="O1705" s="189">
        <f t="shared" si="325"/>
        <v>0</v>
      </c>
      <c r="P1705" s="191">
        <f t="shared" si="326"/>
        <v>0</v>
      </c>
      <c r="Q1705" s="191">
        <f t="shared" si="326"/>
        <v>0</v>
      </c>
      <c r="R1705" s="189">
        <f t="shared" si="327"/>
        <v>0</v>
      </c>
      <c r="S1705" s="191">
        <f t="shared" si="328"/>
        <v>0</v>
      </c>
      <c r="T1705" s="191">
        <f t="shared" si="328"/>
        <v>0</v>
      </c>
    </row>
    <row r="1706" spans="1:20" ht="12" customHeight="1" x14ac:dyDescent="0.25">
      <c r="A1706" s="170" t="s">
        <v>2294</v>
      </c>
      <c r="B1706" s="177">
        <v>520748</v>
      </c>
      <c r="C1706" s="178">
        <v>36831.96</v>
      </c>
      <c r="D1706" s="179">
        <v>9.5186897466222273</v>
      </c>
      <c r="E1706" s="179">
        <v>5.8066689907352202</v>
      </c>
      <c r="F1706" s="180"/>
      <c r="G1706" s="166">
        <f t="shared" si="320"/>
        <v>0</v>
      </c>
      <c r="H1706" s="166">
        <f t="shared" si="321"/>
        <v>0</v>
      </c>
      <c r="I1706" s="166">
        <f t="shared" si="322"/>
        <v>0</v>
      </c>
      <c r="J1706" s="166">
        <f t="shared" si="319"/>
        <v>0</v>
      </c>
      <c r="L1706" s="189">
        <f t="shared" si="323"/>
        <v>0</v>
      </c>
      <c r="M1706" s="191">
        <f t="shared" si="324"/>
        <v>0</v>
      </c>
      <c r="N1706" s="191">
        <f t="shared" si="324"/>
        <v>0</v>
      </c>
      <c r="O1706" s="189">
        <f t="shared" si="325"/>
        <v>0</v>
      </c>
      <c r="P1706" s="191">
        <f t="shared" si="326"/>
        <v>0</v>
      </c>
      <c r="Q1706" s="191">
        <f t="shared" si="326"/>
        <v>0</v>
      </c>
      <c r="R1706" s="189">
        <f t="shared" si="327"/>
        <v>0</v>
      </c>
      <c r="S1706" s="191">
        <f t="shared" si="328"/>
        <v>0</v>
      </c>
      <c r="T1706" s="191">
        <f t="shared" si="328"/>
        <v>0</v>
      </c>
    </row>
    <row r="1707" spans="1:20" ht="12" customHeight="1" x14ac:dyDescent="0.25">
      <c r="A1707" s="170" t="s">
        <v>2295</v>
      </c>
      <c r="B1707" s="177">
        <v>520764</v>
      </c>
      <c r="C1707" s="178">
        <v>42778.38</v>
      </c>
      <c r="D1707" s="179">
        <v>0</v>
      </c>
      <c r="E1707" s="179">
        <v>0</v>
      </c>
      <c r="F1707" s="180"/>
      <c r="G1707" s="166">
        <f t="shared" si="320"/>
        <v>0</v>
      </c>
      <c r="H1707" s="166">
        <f t="shared" si="321"/>
        <v>0</v>
      </c>
      <c r="I1707" s="166">
        <f t="shared" si="322"/>
        <v>0</v>
      </c>
      <c r="J1707" s="166">
        <f t="shared" si="319"/>
        <v>0</v>
      </c>
      <c r="L1707" s="189">
        <f t="shared" si="323"/>
        <v>0</v>
      </c>
      <c r="M1707" s="191">
        <f t="shared" si="324"/>
        <v>0</v>
      </c>
      <c r="N1707" s="191">
        <f t="shared" si="324"/>
        <v>0</v>
      </c>
      <c r="O1707" s="189">
        <f t="shared" si="325"/>
        <v>0</v>
      </c>
      <c r="P1707" s="191">
        <f t="shared" si="326"/>
        <v>0</v>
      </c>
      <c r="Q1707" s="191">
        <f t="shared" si="326"/>
        <v>0</v>
      </c>
      <c r="R1707" s="189">
        <f t="shared" si="327"/>
        <v>0</v>
      </c>
      <c r="S1707" s="191">
        <f t="shared" si="328"/>
        <v>0</v>
      </c>
      <c r="T1707" s="191">
        <f t="shared" si="328"/>
        <v>0</v>
      </c>
    </row>
    <row r="1708" spans="1:20" ht="12" customHeight="1" x14ac:dyDescent="0.25">
      <c r="A1708" s="170" t="s">
        <v>2296</v>
      </c>
      <c r="B1708" s="177">
        <v>520772</v>
      </c>
      <c r="C1708" s="178">
        <v>199700.63999999998</v>
      </c>
      <c r="D1708" s="179">
        <v>10.053217656187782</v>
      </c>
      <c r="E1708" s="179">
        <v>3.3297890282174358</v>
      </c>
      <c r="F1708" s="180"/>
      <c r="G1708" s="166">
        <f t="shared" si="320"/>
        <v>0</v>
      </c>
      <c r="H1708" s="166">
        <f t="shared" si="321"/>
        <v>0</v>
      </c>
      <c r="I1708" s="166">
        <f t="shared" si="322"/>
        <v>0</v>
      </c>
      <c r="J1708" s="166">
        <f t="shared" si="319"/>
        <v>0</v>
      </c>
      <c r="L1708" s="189">
        <f t="shared" si="323"/>
        <v>0</v>
      </c>
      <c r="M1708" s="191">
        <f t="shared" si="324"/>
        <v>0</v>
      </c>
      <c r="N1708" s="191">
        <f t="shared" si="324"/>
        <v>0</v>
      </c>
      <c r="O1708" s="189">
        <f t="shared" si="325"/>
        <v>0</v>
      </c>
      <c r="P1708" s="191">
        <f t="shared" si="326"/>
        <v>0</v>
      </c>
      <c r="Q1708" s="191">
        <f t="shared" si="326"/>
        <v>0</v>
      </c>
      <c r="R1708" s="189">
        <f t="shared" si="327"/>
        <v>0</v>
      </c>
      <c r="S1708" s="191">
        <f t="shared" si="328"/>
        <v>0</v>
      </c>
      <c r="T1708" s="191">
        <f t="shared" si="328"/>
        <v>0</v>
      </c>
    </row>
    <row r="1709" spans="1:20" ht="12" customHeight="1" x14ac:dyDescent="0.25">
      <c r="A1709" s="170" t="s">
        <v>2297</v>
      </c>
      <c r="B1709" s="177">
        <v>520781</v>
      </c>
      <c r="C1709" s="178">
        <v>38577.39</v>
      </c>
      <c r="D1709" s="179">
        <v>25.92178993965118</v>
      </c>
      <c r="E1709" s="179">
        <v>0.84759492542134141</v>
      </c>
      <c r="F1709" s="180"/>
      <c r="G1709" s="166">
        <f t="shared" si="320"/>
        <v>0</v>
      </c>
      <c r="H1709" s="166">
        <f t="shared" si="321"/>
        <v>0</v>
      </c>
      <c r="I1709" s="166">
        <f t="shared" si="322"/>
        <v>0</v>
      </c>
      <c r="J1709" s="166">
        <f t="shared" si="319"/>
        <v>0</v>
      </c>
      <c r="L1709" s="189">
        <f t="shared" si="323"/>
        <v>0</v>
      </c>
      <c r="M1709" s="191">
        <f t="shared" si="324"/>
        <v>0</v>
      </c>
      <c r="N1709" s="191">
        <f t="shared" si="324"/>
        <v>0</v>
      </c>
      <c r="O1709" s="189">
        <f t="shared" si="325"/>
        <v>0</v>
      </c>
      <c r="P1709" s="191">
        <f t="shared" si="326"/>
        <v>0</v>
      </c>
      <c r="Q1709" s="191">
        <f t="shared" si="326"/>
        <v>0</v>
      </c>
      <c r="R1709" s="189">
        <f t="shared" si="327"/>
        <v>0</v>
      </c>
      <c r="S1709" s="191">
        <f t="shared" si="328"/>
        <v>0</v>
      </c>
      <c r="T1709" s="191">
        <f t="shared" si="328"/>
        <v>0</v>
      </c>
    </row>
    <row r="1710" spans="1:20" ht="12" customHeight="1" x14ac:dyDescent="0.25">
      <c r="A1710" s="170" t="s">
        <v>2298</v>
      </c>
      <c r="B1710" s="177">
        <v>520802</v>
      </c>
      <c r="C1710" s="178">
        <v>11275192.390000001</v>
      </c>
      <c r="D1710" s="179">
        <v>17.471280328193135</v>
      </c>
      <c r="E1710" s="179">
        <v>3.9666293445836267</v>
      </c>
      <c r="F1710" s="180"/>
      <c r="G1710" s="166">
        <f t="shared" si="320"/>
        <v>0</v>
      </c>
      <c r="H1710" s="166">
        <f t="shared" si="321"/>
        <v>0</v>
      </c>
      <c r="I1710" s="166">
        <f t="shared" si="322"/>
        <v>0</v>
      </c>
      <c r="J1710" s="166">
        <f t="shared" si="319"/>
        <v>0</v>
      </c>
      <c r="L1710" s="189">
        <f t="shared" si="323"/>
        <v>0</v>
      </c>
      <c r="M1710" s="191">
        <f t="shared" si="324"/>
        <v>0</v>
      </c>
      <c r="N1710" s="191">
        <f t="shared" si="324"/>
        <v>0</v>
      </c>
      <c r="O1710" s="189">
        <f t="shared" si="325"/>
        <v>0</v>
      </c>
      <c r="P1710" s="191">
        <f t="shared" si="326"/>
        <v>0</v>
      </c>
      <c r="Q1710" s="191">
        <f t="shared" si="326"/>
        <v>0</v>
      </c>
      <c r="R1710" s="189">
        <f t="shared" si="327"/>
        <v>0</v>
      </c>
      <c r="S1710" s="191">
        <f t="shared" si="328"/>
        <v>0</v>
      </c>
      <c r="T1710" s="191">
        <f t="shared" si="328"/>
        <v>0</v>
      </c>
    </row>
    <row r="1711" spans="1:20" ht="12" customHeight="1" x14ac:dyDescent="0.25">
      <c r="A1711" s="170" t="s">
        <v>2299</v>
      </c>
      <c r="B1711" s="177">
        <v>520811</v>
      </c>
      <c r="C1711" s="178">
        <v>121982.73</v>
      </c>
      <c r="D1711" s="179">
        <v>0</v>
      </c>
      <c r="E1711" s="179">
        <v>207.67449621762034</v>
      </c>
      <c r="F1711" s="180"/>
      <c r="G1711" s="166">
        <f t="shared" si="320"/>
        <v>0</v>
      </c>
      <c r="H1711" s="166">
        <f t="shared" si="321"/>
        <v>1</v>
      </c>
      <c r="I1711" s="166">
        <f t="shared" si="322"/>
        <v>0</v>
      </c>
      <c r="J1711" s="166">
        <f t="shared" si="319"/>
        <v>1</v>
      </c>
      <c r="L1711" s="189">
        <f t="shared" si="323"/>
        <v>0</v>
      </c>
      <c r="M1711" s="191">
        <f t="shared" si="324"/>
        <v>0</v>
      </c>
      <c r="N1711" s="191">
        <f t="shared" si="324"/>
        <v>0</v>
      </c>
      <c r="O1711" s="189">
        <f t="shared" si="325"/>
        <v>121982.73</v>
      </c>
      <c r="P1711" s="191">
        <f t="shared" si="326"/>
        <v>0</v>
      </c>
      <c r="Q1711" s="191">
        <f t="shared" si="326"/>
        <v>2.0767449621762033</v>
      </c>
      <c r="R1711" s="189">
        <f t="shared" si="327"/>
        <v>0</v>
      </c>
      <c r="S1711" s="191">
        <f t="shared" si="328"/>
        <v>0</v>
      </c>
      <c r="T1711" s="191">
        <f t="shared" si="328"/>
        <v>0</v>
      </c>
    </row>
    <row r="1712" spans="1:20" ht="12" customHeight="1" x14ac:dyDescent="0.25">
      <c r="A1712" s="170" t="s">
        <v>2300</v>
      </c>
      <c r="B1712" s="177">
        <v>520829</v>
      </c>
      <c r="C1712" s="178">
        <v>1164128.8700000001</v>
      </c>
      <c r="D1712" s="179">
        <v>8.2320593939054181</v>
      </c>
      <c r="E1712" s="179">
        <v>1.5235796016295</v>
      </c>
      <c r="F1712" s="180"/>
      <c r="G1712" s="166">
        <f t="shared" si="320"/>
        <v>0</v>
      </c>
      <c r="H1712" s="166">
        <f t="shared" si="321"/>
        <v>0</v>
      </c>
      <c r="I1712" s="166">
        <f t="shared" si="322"/>
        <v>0</v>
      </c>
      <c r="J1712" s="166">
        <f t="shared" si="319"/>
        <v>0</v>
      </c>
      <c r="L1712" s="189">
        <f t="shared" si="323"/>
        <v>0</v>
      </c>
      <c r="M1712" s="191">
        <f t="shared" si="324"/>
        <v>0</v>
      </c>
      <c r="N1712" s="191">
        <f t="shared" si="324"/>
        <v>0</v>
      </c>
      <c r="O1712" s="189">
        <f t="shared" si="325"/>
        <v>0</v>
      </c>
      <c r="P1712" s="191">
        <f t="shared" si="326"/>
        <v>0</v>
      </c>
      <c r="Q1712" s="191">
        <f t="shared" si="326"/>
        <v>0</v>
      </c>
      <c r="R1712" s="189">
        <f t="shared" si="327"/>
        <v>0</v>
      </c>
      <c r="S1712" s="191">
        <f t="shared" si="328"/>
        <v>0</v>
      </c>
      <c r="T1712" s="191">
        <f t="shared" si="328"/>
        <v>0</v>
      </c>
    </row>
    <row r="1713" spans="1:20" ht="12" customHeight="1" x14ac:dyDescent="0.25">
      <c r="A1713" s="170" t="s">
        <v>2301</v>
      </c>
      <c r="B1713" s="177">
        <v>520845</v>
      </c>
      <c r="C1713" s="178">
        <v>33795.339999999997</v>
      </c>
      <c r="D1713" s="179">
        <v>14.752832787005548</v>
      </c>
      <c r="E1713" s="179">
        <v>6.3722098963940015</v>
      </c>
      <c r="F1713" s="180"/>
      <c r="G1713" s="166">
        <f t="shared" si="320"/>
        <v>0</v>
      </c>
      <c r="H1713" s="166">
        <f t="shared" si="321"/>
        <v>0</v>
      </c>
      <c r="I1713" s="166">
        <f t="shared" si="322"/>
        <v>0</v>
      </c>
      <c r="J1713" s="166">
        <f t="shared" si="319"/>
        <v>0</v>
      </c>
      <c r="L1713" s="189">
        <f t="shared" si="323"/>
        <v>0</v>
      </c>
      <c r="M1713" s="191">
        <f t="shared" si="324"/>
        <v>0</v>
      </c>
      <c r="N1713" s="191">
        <f t="shared" si="324"/>
        <v>0</v>
      </c>
      <c r="O1713" s="189">
        <f t="shared" si="325"/>
        <v>0</v>
      </c>
      <c r="P1713" s="191">
        <f t="shared" si="326"/>
        <v>0</v>
      </c>
      <c r="Q1713" s="191">
        <f t="shared" si="326"/>
        <v>0</v>
      </c>
      <c r="R1713" s="189">
        <f t="shared" si="327"/>
        <v>0</v>
      </c>
      <c r="S1713" s="191">
        <f t="shared" si="328"/>
        <v>0</v>
      </c>
      <c r="T1713" s="191">
        <f t="shared" si="328"/>
        <v>0</v>
      </c>
    </row>
    <row r="1714" spans="1:20" ht="12" customHeight="1" x14ac:dyDescent="0.25">
      <c r="A1714" s="170" t="s">
        <v>2302</v>
      </c>
      <c r="B1714" s="177">
        <v>520853</v>
      </c>
      <c r="C1714" s="178">
        <v>45895.1</v>
      </c>
      <c r="D1714" s="179">
        <v>77.662190517070457</v>
      </c>
      <c r="E1714" s="179">
        <v>335.78769846889975</v>
      </c>
      <c r="F1714" s="180"/>
      <c r="G1714" s="166">
        <f t="shared" si="320"/>
        <v>1</v>
      </c>
      <c r="H1714" s="166">
        <f t="shared" si="321"/>
        <v>1</v>
      </c>
      <c r="I1714" s="166">
        <f t="shared" si="322"/>
        <v>1</v>
      </c>
      <c r="J1714" s="166">
        <f t="shared" si="319"/>
        <v>1</v>
      </c>
      <c r="L1714" s="189">
        <f t="shared" si="323"/>
        <v>45895.1</v>
      </c>
      <c r="M1714" s="191">
        <f t="shared" si="324"/>
        <v>0.77662190517070462</v>
      </c>
      <c r="N1714" s="191">
        <f t="shared" si="324"/>
        <v>3.3578769846889975</v>
      </c>
      <c r="O1714" s="189">
        <f t="shared" si="325"/>
        <v>45895.1</v>
      </c>
      <c r="P1714" s="191">
        <f t="shared" si="326"/>
        <v>0.77662190517070462</v>
      </c>
      <c r="Q1714" s="191">
        <f t="shared" si="326"/>
        <v>3.3578769846889975</v>
      </c>
      <c r="R1714" s="189">
        <f t="shared" si="327"/>
        <v>45895.1</v>
      </c>
      <c r="S1714" s="191">
        <f t="shared" si="328"/>
        <v>0.77662190517070462</v>
      </c>
      <c r="T1714" s="191">
        <f t="shared" si="328"/>
        <v>3.3578769846889975</v>
      </c>
    </row>
    <row r="1715" spans="1:20" ht="12" customHeight="1" x14ac:dyDescent="0.25">
      <c r="A1715" s="170" t="s">
        <v>2303</v>
      </c>
      <c r="B1715" s="177">
        <v>520861</v>
      </c>
      <c r="C1715" s="178">
        <v>45168.9</v>
      </c>
      <c r="D1715" s="179">
        <v>26.566952040009827</v>
      </c>
      <c r="E1715" s="179">
        <v>3.5350650558238077</v>
      </c>
      <c r="F1715" s="180"/>
      <c r="G1715" s="166">
        <f t="shared" si="320"/>
        <v>0</v>
      </c>
      <c r="H1715" s="166">
        <f t="shared" si="321"/>
        <v>0</v>
      </c>
      <c r="I1715" s="166">
        <f t="shared" si="322"/>
        <v>0</v>
      </c>
      <c r="J1715" s="166">
        <f t="shared" si="319"/>
        <v>0</v>
      </c>
      <c r="L1715" s="189">
        <f t="shared" si="323"/>
        <v>0</v>
      </c>
      <c r="M1715" s="191">
        <f t="shared" si="324"/>
        <v>0</v>
      </c>
      <c r="N1715" s="191">
        <f t="shared" si="324"/>
        <v>0</v>
      </c>
      <c r="O1715" s="189">
        <f t="shared" si="325"/>
        <v>0</v>
      </c>
      <c r="P1715" s="191">
        <f t="shared" si="326"/>
        <v>0</v>
      </c>
      <c r="Q1715" s="191">
        <f t="shared" si="326"/>
        <v>0</v>
      </c>
      <c r="R1715" s="189">
        <f t="shared" si="327"/>
        <v>0</v>
      </c>
      <c r="S1715" s="191">
        <f t="shared" si="328"/>
        <v>0</v>
      </c>
      <c r="T1715" s="191">
        <f t="shared" si="328"/>
        <v>0</v>
      </c>
    </row>
    <row r="1716" spans="1:20" ht="12" customHeight="1" x14ac:dyDescent="0.25">
      <c r="A1716" s="170" t="s">
        <v>2304</v>
      </c>
      <c r="B1716" s="177">
        <v>520870</v>
      </c>
      <c r="C1716" s="178">
        <v>29956.41</v>
      </c>
      <c r="D1716" s="179">
        <v>0</v>
      </c>
      <c r="E1716" s="179">
        <v>0</v>
      </c>
      <c r="F1716" s="180"/>
      <c r="G1716" s="166">
        <f t="shared" si="320"/>
        <v>0</v>
      </c>
      <c r="H1716" s="166">
        <f t="shared" si="321"/>
        <v>0</v>
      </c>
      <c r="I1716" s="166">
        <f t="shared" si="322"/>
        <v>0</v>
      </c>
      <c r="J1716" s="166">
        <f t="shared" si="319"/>
        <v>0</v>
      </c>
      <c r="L1716" s="189">
        <f t="shared" si="323"/>
        <v>0</v>
      </c>
      <c r="M1716" s="191">
        <f t="shared" si="324"/>
        <v>0</v>
      </c>
      <c r="N1716" s="191">
        <f t="shared" si="324"/>
        <v>0</v>
      </c>
      <c r="O1716" s="189">
        <f t="shared" si="325"/>
        <v>0</v>
      </c>
      <c r="P1716" s="191">
        <f t="shared" si="326"/>
        <v>0</v>
      </c>
      <c r="Q1716" s="191">
        <f t="shared" si="326"/>
        <v>0</v>
      </c>
      <c r="R1716" s="189">
        <f t="shared" si="327"/>
        <v>0</v>
      </c>
      <c r="S1716" s="191">
        <f t="shared" si="328"/>
        <v>0</v>
      </c>
      <c r="T1716" s="191">
        <f t="shared" si="328"/>
        <v>0</v>
      </c>
    </row>
    <row r="1717" spans="1:20" ht="12" customHeight="1" x14ac:dyDescent="0.25">
      <c r="A1717" s="170" t="s">
        <v>2305</v>
      </c>
      <c r="B1717" s="177">
        <v>520888</v>
      </c>
      <c r="C1717" s="178">
        <v>50934.46</v>
      </c>
      <c r="D1717" s="179">
        <v>0</v>
      </c>
      <c r="E1717" s="179">
        <v>0</v>
      </c>
      <c r="F1717" s="180"/>
      <c r="G1717" s="166">
        <f t="shared" si="320"/>
        <v>0</v>
      </c>
      <c r="H1717" s="166">
        <f t="shared" si="321"/>
        <v>0</v>
      </c>
      <c r="I1717" s="166">
        <f t="shared" si="322"/>
        <v>0</v>
      </c>
      <c r="J1717" s="166">
        <f t="shared" si="319"/>
        <v>0</v>
      </c>
      <c r="L1717" s="189">
        <f t="shared" si="323"/>
        <v>0</v>
      </c>
      <c r="M1717" s="191">
        <f t="shared" si="324"/>
        <v>0</v>
      </c>
      <c r="N1717" s="191">
        <f t="shared" si="324"/>
        <v>0</v>
      </c>
      <c r="O1717" s="189">
        <f t="shared" si="325"/>
        <v>0</v>
      </c>
      <c r="P1717" s="191">
        <f t="shared" si="326"/>
        <v>0</v>
      </c>
      <c r="Q1717" s="191">
        <f t="shared" si="326"/>
        <v>0</v>
      </c>
      <c r="R1717" s="189">
        <f t="shared" si="327"/>
        <v>0</v>
      </c>
      <c r="S1717" s="191">
        <f t="shared" si="328"/>
        <v>0</v>
      </c>
      <c r="T1717" s="191">
        <f t="shared" si="328"/>
        <v>0</v>
      </c>
    </row>
    <row r="1718" spans="1:20" ht="12" customHeight="1" x14ac:dyDescent="0.25">
      <c r="A1718" s="170" t="s">
        <v>2306</v>
      </c>
      <c r="B1718" s="177">
        <v>520896</v>
      </c>
      <c r="C1718" s="178">
        <v>551247.39</v>
      </c>
      <c r="D1718" s="179">
        <v>21.222776220310084</v>
      </c>
      <c r="E1718" s="179">
        <v>2.7863877958678405</v>
      </c>
      <c r="F1718" s="180"/>
      <c r="G1718" s="166">
        <f t="shared" si="320"/>
        <v>0</v>
      </c>
      <c r="H1718" s="166">
        <f t="shared" si="321"/>
        <v>0</v>
      </c>
      <c r="I1718" s="166">
        <f t="shared" si="322"/>
        <v>0</v>
      </c>
      <c r="J1718" s="166">
        <f t="shared" si="319"/>
        <v>0</v>
      </c>
      <c r="L1718" s="189">
        <f t="shared" si="323"/>
        <v>0</v>
      </c>
      <c r="M1718" s="191">
        <f t="shared" si="324"/>
        <v>0</v>
      </c>
      <c r="N1718" s="191">
        <f t="shared" si="324"/>
        <v>0</v>
      </c>
      <c r="O1718" s="189">
        <f t="shared" si="325"/>
        <v>0</v>
      </c>
      <c r="P1718" s="191">
        <f t="shared" si="326"/>
        <v>0</v>
      </c>
      <c r="Q1718" s="191">
        <f t="shared" si="326"/>
        <v>0</v>
      </c>
      <c r="R1718" s="189">
        <f t="shared" si="327"/>
        <v>0</v>
      </c>
      <c r="S1718" s="191">
        <f t="shared" si="328"/>
        <v>0</v>
      </c>
      <c r="T1718" s="191">
        <f t="shared" si="328"/>
        <v>0</v>
      </c>
    </row>
    <row r="1719" spans="1:20" ht="12" customHeight="1" x14ac:dyDescent="0.25">
      <c r="A1719" s="170" t="s">
        <v>2307</v>
      </c>
      <c r="B1719" s="177">
        <v>520900</v>
      </c>
      <c r="C1719" s="178">
        <v>240081.16999999998</v>
      </c>
      <c r="D1719" s="179">
        <v>25.561475729229404</v>
      </c>
      <c r="E1719" s="179">
        <v>3.9152883168638337</v>
      </c>
      <c r="F1719" s="180"/>
      <c r="G1719" s="166">
        <f t="shared" si="320"/>
        <v>0</v>
      </c>
      <c r="H1719" s="166">
        <f t="shared" si="321"/>
        <v>0</v>
      </c>
      <c r="I1719" s="166">
        <f t="shared" si="322"/>
        <v>0</v>
      </c>
      <c r="J1719" s="166">
        <f t="shared" si="319"/>
        <v>0</v>
      </c>
      <c r="L1719" s="189">
        <f t="shared" si="323"/>
        <v>0</v>
      </c>
      <c r="M1719" s="191">
        <f t="shared" si="324"/>
        <v>0</v>
      </c>
      <c r="N1719" s="191">
        <f t="shared" si="324"/>
        <v>0</v>
      </c>
      <c r="O1719" s="189">
        <f t="shared" si="325"/>
        <v>0</v>
      </c>
      <c r="P1719" s="191">
        <f t="shared" si="326"/>
        <v>0</v>
      </c>
      <c r="Q1719" s="191">
        <f t="shared" si="326"/>
        <v>0</v>
      </c>
      <c r="R1719" s="189">
        <f t="shared" si="327"/>
        <v>0</v>
      </c>
      <c r="S1719" s="191">
        <f t="shared" si="328"/>
        <v>0</v>
      </c>
      <c r="T1719" s="191">
        <f t="shared" si="328"/>
        <v>0</v>
      </c>
    </row>
    <row r="1720" spans="1:20" ht="12" customHeight="1" x14ac:dyDescent="0.25">
      <c r="A1720" s="170" t="s">
        <v>2308</v>
      </c>
      <c r="B1720" s="177">
        <v>520918</v>
      </c>
      <c r="C1720" s="178">
        <v>715089.55</v>
      </c>
      <c r="D1720" s="179">
        <v>7.0138600123578918</v>
      </c>
      <c r="E1720" s="179">
        <v>9.1704444569215138</v>
      </c>
      <c r="F1720" s="180"/>
      <c r="G1720" s="166">
        <f t="shared" si="320"/>
        <v>0</v>
      </c>
      <c r="H1720" s="166">
        <f t="shared" si="321"/>
        <v>0</v>
      </c>
      <c r="I1720" s="166">
        <f t="shared" si="322"/>
        <v>0</v>
      </c>
      <c r="J1720" s="166">
        <f t="shared" si="319"/>
        <v>0</v>
      </c>
      <c r="L1720" s="189">
        <f t="shared" si="323"/>
        <v>0</v>
      </c>
      <c r="M1720" s="191">
        <f t="shared" si="324"/>
        <v>0</v>
      </c>
      <c r="N1720" s="191">
        <f t="shared" si="324"/>
        <v>0</v>
      </c>
      <c r="O1720" s="189">
        <f t="shared" si="325"/>
        <v>0</v>
      </c>
      <c r="P1720" s="191">
        <f t="shared" si="326"/>
        <v>0</v>
      </c>
      <c r="Q1720" s="191">
        <f t="shared" si="326"/>
        <v>0</v>
      </c>
      <c r="R1720" s="189">
        <f t="shared" si="327"/>
        <v>0</v>
      </c>
      <c r="S1720" s="191">
        <f t="shared" si="328"/>
        <v>0</v>
      </c>
      <c r="T1720" s="191">
        <f t="shared" si="328"/>
        <v>0</v>
      </c>
    </row>
    <row r="1721" spans="1:20" ht="12" customHeight="1" x14ac:dyDescent="0.25">
      <c r="A1721" s="170" t="s">
        <v>2309</v>
      </c>
      <c r="B1721" s="177">
        <v>520926</v>
      </c>
      <c r="C1721" s="178">
        <v>687005.42999999993</v>
      </c>
      <c r="D1721" s="179">
        <v>0</v>
      </c>
      <c r="E1721" s="179">
        <v>0</v>
      </c>
      <c r="F1721" s="180"/>
      <c r="G1721" s="166">
        <f t="shared" si="320"/>
        <v>0</v>
      </c>
      <c r="H1721" s="166">
        <f t="shared" si="321"/>
        <v>0</v>
      </c>
      <c r="I1721" s="166">
        <f t="shared" si="322"/>
        <v>0</v>
      </c>
      <c r="J1721" s="166">
        <f t="shared" si="319"/>
        <v>0</v>
      </c>
      <c r="L1721" s="189">
        <f t="shared" si="323"/>
        <v>0</v>
      </c>
      <c r="M1721" s="191">
        <f t="shared" si="324"/>
        <v>0</v>
      </c>
      <c r="N1721" s="191">
        <f t="shared" si="324"/>
        <v>0</v>
      </c>
      <c r="O1721" s="189">
        <f t="shared" si="325"/>
        <v>0</v>
      </c>
      <c r="P1721" s="191">
        <f t="shared" si="326"/>
        <v>0</v>
      </c>
      <c r="Q1721" s="191">
        <f t="shared" si="326"/>
        <v>0</v>
      </c>
      <c r="R1721" s="189">
        <f t="shared" si="327"/>
        <v>0</v>
      </c>
      <c r="S1721" s="191">
        <f t="shared" si="328"/>
        <v>0</v>
      </c>
      <c r="T1721" s="191">
        <f t="shared" si="328"/>
        <v>0</v>
      </c>
    </row>
    <row r="1722" spans="1:20" ht="12" customHeight="1" x14ac:dyDescent="0.25">
      <c r="A1722" s="170" t="s">
        <v>2310</v>
      </c>
      <c r="B1722" s="177">
        <v>520934</v>
      </c>
      <c r="C1722" s="178">
        <v>812855.33</v>
      </c>
      <c r="D1722" s="179">
        <v>14.791293796400401</v>
      </c>
      <c r="E1722" s="179">
        <v>1.6755650725695557</v>
      </c>
      <c r="F1722" s="180"/>
      <c r="G1722" s="166">
        <f t="shared" si="320"/>
        <v>0</v>
      </c>
      <c r="H1722" s="166">
        <f t="shared" si="321"/>
        <v>0</v>
      </c>
      <c r="I1722" s="166">
        <f t="shared" si="322"/>
        <v>0</v>
      </c>
      <c r="J1722" s="166">
        <f t="shared" si="319"/>
        <v>0</v>
      </c>
      <c r="L1722" s="189">
        <f t="shared" si="323"/>
        <v>0</v>
      </c>
      <c r="M1722" s="191">
        <f t="shared" si="324"/>
        <v>0</v>
      </c>
      <c r="N1722" s="191">
        <f t="shared" si="324"/>
        <v>0</v>
      </c>
      <c r="O1722" s="189">
        <f t="shared" si="325"/>
        <v>0</v>
      </c>
      <c r="P1722" s="191">
        <f t="shared" si="326"/>
        <v>0</v>
      </c>
      <c r="Q1722" s="191">
        <f t="shared" si="326"/>
        <v>0</v>
      </c>
      <c r="R1722" s="189">
        <f t="shared" si="327"/>
        <v>0</v>
      </c>
      <c r="S1722" s="191">
        <f t="shared" si="328"/>
        <v>0</v>
      </c>
      <c r="T1722" s="191">
        <f t="shared" si="328"/>
        <v>0</v>
      </c>
    </row>
    <row r="1723" spans="1:20" ht="12" customHeight="1" x14ac:dyDescent="0.25">
      <c r="A1723" s="170" t="s">
        <v>2311</v>
      </c>
      <c r="B1723" s="177">
        <v>520942</v>
      </c>
      <c r="C1723" s="178">
        <v>55488.32</v>
      </c>
      <c r="D1723" s="179">
        <v>1.0501309104330427</v>
      </c>
      <c r="E1723" s="179">
        <v>4.4223541098378902</v>
      </c>
      <c r="F1723" s="180"/>
      <c r="G1723" s="166">
        <f t="shared" si="320"/>
        <v>0</v>
      </c>
      <c r="H1723" s="166">
        <f t="shared" si="321"/>
        <v>0</v>
      </c>
      <c r="I1723" s="166">
        <f t="shared" si="322"/>
        <v>0</v>
      </c>
      <c r="J1723" s="166">
        <f t="shared" si="319"/>
        <v>0</v>
      </c>
      <c r="L1723" s="189">
        <f t="shared" si="323"/>
        <v>0</v>
      </c>
      <c r="M1723" s="191">
        <f t="shared" si="324"/>
        <v>0</v>
      </c>
      <c r="N1723" s="191">
        <f t="shared" si="324"/>
        <v>0</v>
      </c>
      <c r="O1723" s="189">
        <f t="shared" si="325"/>
        <v>0</v>
      </c>
      <c r="P1723" s="191">
        <f t="shared" si="326"/>
        <v>0</v>
      </c>
      <c r="Q1723" s="191">
        <f t="shared" si="326"/>
        <v>0</v>
      </c>
      <c r="R1723" s="189">
        <f t="shared" si="327"/>
        <v>0</v>
      </c>
      <c r="S1723" s="191">
        <f t="shared" si="328"/>
        <v>0</v>
      </c>
      <c r="T1723" s="191">
        <f t="shared" si="328"/>
        <v>0</v>
      </c>
    </row>
    <row r="1724" spans="1:20" ht="12" customHeight="1" x14ac:dyDescent="0.25">
      <c r="A1724" s="170" t="s">
        <v>2312</v>
      </c>
      <c r="B1724" s="177">
        <v>520951</v>
      </c>
      <c r="C1724" s="178">
        <v>16602.02</v>
      </c>
      <c r="D1724" s="179">
        <v>24.093453688165656</v>
      </c>
      <c r="E1724" s="179">
        <v>0</v>
      </c>
      <c r="F1724" s="180"/>
      <c r="G1724" s="166">
        <f t="shared" si="320"/>
        <v>0</v>
      </c>
      <c r="H1724" s="166">
        <f t="shared" si="321"/>
        <v>0</v>
      </c>
      <c r="I1724" s="166">
        <f t="shared" si="322"/>
        <v>0</v>
      </c>
      <c r="J1724" s="166">
        <f t="shared" si="319"/>
        <v>0</v>
      </c>
      <c r="L1724" s="189">
        <f t="shared" si="323"/>
        <v>0</v>
      </c>
      <c r="M1724" s="191">
        <f t="shared" si="324"/>
        <v>0</v>
      </c>
      <c r="N1724" s="191">
        <f t="shared" si="324"/>
        <v>0</v>
      </c>
      <c r="O1724" s="189">
        <f t="shared" si="325"/>
        <v>0</v>
      </c>
      <c r="P1724" s="191">
        <f t="shared" si="326"/>
        <v>0</v>
      </c>
      <c r="Q1724" s="191">
        <f t="shared" si="326"/>
        <v>0</v>
      </c>
      <c r="R1724" s="189">
        <f t="shared" si="327"/>
        <v>0</v>
      </c>
      <c r="S1724" s="191">
        <f t="shared" si="328"/>
        <v>0</v>
      </c>
      <c r="T1724" s="191">
        <f t="shared" si="328"/>
        <v>0</v>
      </c>
    </row>
    <row r="1725" spans="1:20" ht="12" customHeight="1" x14ac:dyDescent="0.25">
      <c r="A1725" s="170" t="s">
        <v>2313</v>
      </c>
      <c r="B1725" s="177">
        <v>520977</v>
      </c>
      <c r="C1725" s="178">
        <v>113173.78</v>
      </c>
      <c r="D1725" s="179">
        <v>5.3907274282081943</v>
      </c>
      <c r="E1725" s="179">
        <v>154.34556484726409</v>
      </c>
      <c r="F1725" s="180"/>
      <c r="G1725" s="166">
        <f t="shared" si="320"/>
        <v>0</v>
      </c>
      <c r="H1725" s="166">
        <f t="shared" si="321"/>
        <v>1</v>
      </c>
      <c r="I1725" s="166">
        <f t="shared" si="322"/>
        <v>0</v>
      </c>
      <c r="J1725" s="166">
        <f t="shared" si="319"/>
        <v>1</v>
      </c>
      <c r="L1725" s="189">
        <f t="shared" si="323"/>
        <v>0</v>
      </c>
      <c r="M1725" s="191">
        <f t="shared" si="324"/>
        <v>0</v>
      </c>
      <c r="N1725" s="191">
        <f t="shared" si="324"/>
        <v>0</v>
      </c>
      <c r="O1725" s="189">
        <f t="shared" si="325"/>
        <v>113173.78</v>
      </c>
      <c r="P1725" s="191">
        <f t="shared" si="326"/>
        <v>5.3907274282081946E-2</v>
      </c>
      <c r="Q1725" s="191">
        <f t="shared" si="326"/>
        <v>1.5434556484726409</v>
      </c>
      <c r="R1725" s="189">
        <f t="shared" si="327"/>
        <v>0</v>
      </c>
      <c r="S1725" s="191">
        <f t="shared" si="328"/>
        <v>0</v>
      </c>
      <c r="T1725" s="191">
        <f t="shared" si="328"/>
        <v>0</v>
      </c>
    </row>
    <row r="1726" spans="1:20" ht="12" customHeight="1" x14ac:dyDescent="0.25">
      <c r="A1726" s="170" t="s">
        <v>2314</v>
      </c>
      <c r="B1726" s="177">
        <v>520985</v>
      </c>
      <c r="C1726" s="178">
        <v>61616.959999999999</v>
      </c>
      <c r="D1726" s="179">
        <v>49.551227454259347</v>
      </c>
      <c r="E1726" s="179">
        <v>70.549520781291392</v>
      </c>
      <c r="F1726" s="180"/>
      <c r="G1726" s="166">
        <f t="shared" si="320"/>
        <v>0</v>
      </c>
      <c r="H1726" s="166">
        <f t="shared" si="321"/>
        <v>1</v>
      </c>
      <c r="I1726" s="166">
        <f t="shared" si="322"/>
        <v>0</v>
      </c>
      <c r="J1726" s="166">
        <f t="shared" si="319"/>
        <v>1</v>
      </c>
      <c r="L1726" s="189">
        <f t="shared" si="323"/>
        <v>0</v>
      </c>
      <c r="M1726" s="191">
        <f t="shared" si="324"/>
        <v>0</v>
      </c>
      <c r="N1726" s="191">
        <f t="shared" si="324"/>
        <v>0</v>
      </c>
      <c r="O1726" s="189">
        <f t="shared" si="325"/>
        <v>61616.959999999999</v>
      </c>
      <c r="P1726" s="191">
        <f t="shared" si="326"/>
        <v>0.4955122745425935</v>
      </c>
      <c r="Q1726" s="191">
        <f t="shared" si="326"/>
        <v>0.70549520781291397</v>
      </c>
      <c r="R1726" s="189">
        <f t="shared" si="327"/>
        <v>0</v>
      </c>
      <c r="S1726" s="191">
        <f t="shared" si="328"/>
        <v>0</v>
      </c>
      <c r="T1726" s="191">
        <f t="shared" si="328"/>
        <v>0</v>
      </c>
    </row>
    <row r="1727" spans="1:20" ht="12" customHeight="1" x14ac:dyDescent="0.25">
      <c r="A1727" s="170" t="s">
        <v>2315</v>
      </c>
      <c r="B1727" s="177">
        <v>520993</v>
      </c>
      <c r="C1727" s="178">
        <v>418751.24</v>
      </c>
      <c r="D1727" s="179">
        <v>9.31340525702085E-2</v>
      </c>
      <c r="E1727" s="179">
        <v>4.811926049460773</v>
      </c>
      <c r="F1727" s="180"/>
      <c r="G1727" s="166">
        <f t="shared" si="320"/>
        <v>0</v>
      </c>
      <c r="H1727" s="166">
        <f t="shared" si="321"/>
        <v>0</v>
      </c>
      <c r="I1727" s="166">
        <f t="shared" si="322"/>
        <v>0</v>
      </c>
      <c r="J1727" s="166">
        <f t="shared" si="319"/>
        <v>0</v>
      </c>
      <c r="L1727" s="189">
        <f t="shared" si="323"/>
        <v>0</v>
      </c>
      <c r="M1727" s="191">
        <f t="shared" si="324"/>
        <v>0</v>
      </c>
      <c r="N1727" s="191">
        <f t="shared" si="324"/>
        <v>0</v>
      </c>
      <c r="O1727" s="189">
        <f t="shared" si="325"/>
        <v>0</v>
      </c>
      <c r="P1727" s="191">
        <f t="shared" si="326"/>
        <v>0</v>
      </c>
      <c r="Q1727" s="191">
        <f t="shared" si="326"/>
        <v>0</v>
      </c>
      <c r="R1727" s="189">
        <f t="shared" si="327"/>
        <v>0</v>
      </c>
      <c r="S1727" s="191">
        <f t="shared" si="328"/>
        <v>0</v>
      </c>
      <c r="T1727" s="191">
        <f t="shared" si="328"/>
        <v>0</v>
      </c>
    </row>
    <row r="1728" spans="1:20" ht="12" customHeight="1" x14ac:dyDescent="0.25">
      <c r="A1728" s="170" t="s">
        <v>2316</v>
      </c>
      <c r="B1728" s="177">
        <v>521001</v>
      </c>
      <c r="C1728" s="178">
        <v>58879.3</v>
      </c>
      <c r="D1728" s="179">
        <v>105.92782183212096</v>
      </c>
      <c r="E1728" s="179">
        <v>8.6244062004813227</v>
      </c>
      <c r="F1728" s="180"/>
      <c r="G1728" s="166">
        <f t="shared" si="320"/>
        <v>1</v>
      </c>
      <c r="H1728" s="166">
        <f t="shared" si="321"/>
        <v>0</v>
      </c>
      <c r="I1728" s="166">
        <f t="shared" si="322"/>
        <v>0</v>
      </c>
      <c r="J1728" s="166">
        <f t="shared" si="319"/>
        <v>1</v>
      </c>
      <c r="L1728" s="189">
        <f t="shared" si="323"/>
        <v>58879.3</v>
      </c>
      <c r="M1728" s="191">
        <f t="shared" si="324"/>
        <v>1.0592782183212095</v>
      </c>
      <c r="N1728" s="191">
        <f t="shared" si="324"/>
        <v>8.6244062004813229E-2</v>
      </c>
      <c r="O1728" s="189">
        <f t="shared" si="325"/>
        <v>0</v>
      </c>
      <c r="P1728" s="191">
        <f t="shared" si="326"/>
        <v>0</v>
      </c>
      <c r="Q1728" s="191">
        <f t="shared" si="326"/>
        <v>0</v>
      </c>
      <c r="R1728" s="189">
        <f t="shared" si="327"/>
        <v>0</v>
      </c>
      <c r="S1728" s="191">
        <f t="shared" si="328"/>
        <v>0</v>
      </c>
      <c r="T1728" s="191">
        <f t="shared" si="328"/>
        <v>0</v>
      </c>
    </row>
    <row r="1729" spans="1:20" ht="12" customHeight="1" x14ac:dyDescent="0.25">
      <c r="A1729" s="170" t="s">
        <v>2317</v>
      </c>
      <c r="B1729" s="177">
        <v>521019</v>
      </c>
      <c r="C1729" s="178">
        <v>34878.160000000003</v>
      </c>
      <c r="D1729" s="179">
        <v>0</v>
      </c>
      <c r="E1729" s="179">
        <v>0</v>
      </c>
      <c r="F1729" s="180"/>
      <c r="G1729" s="166">
        <f t="shared" si="320"/>
        <v>0</v>
      </c>
      <c r="H1729" s="166">
        <f t="shared" si="321"/>
        <v>0</v>
      </c>
      <c r="I1729" s="166">
        <f t="shared" si="322"/>
        <v>0</v>
      </c>
      <c r="J1729" s="166">
        <f t="shared" si="319"/>
        <v>0</v>
      </c>
      <c r="L1729" s="189">
        <f t="shared" si="323"/>
        <v>0</v>
      </c>
      <c r="M1729" s="191">
        <f t="shared" si="324"/>
        <v>0</v>
      </c>
      <c r="N1729" s="191">
        <f t="shared" si="324"/>
        <v>0</v>
      </c>
      <c r="O1729" s="189">
        <f t="shared" si="325"/>
        <v>0</v>
      </c>
      <c r="P1729" s="191">
        <f t="shared" si="326"/>
        <v>0</v>
      </c>
      <c r="Q1729" s="191">
        <f t="shared" si="326"/>
        <v>0</v>
      </c>
      <c r="R1729" s="189">
        <f t="shared" si="327"/>
        <v>0</v>
      </c>
      <c r="S1729" s="191">
        <f t="shared" si="328"/>
        <v>0</v>
      </c>
      <c r="T1729" s="191">
        <f t="shared" si="328"/>
        <v>0</v>
      </c>
    </row>
    <row r="1730" spans="1:20" ht="12" customHeight="1" x14ac:dyDescent="0.25">
      <c r="A1730" s="170" t="s">
        <v>2318</v>
      </c>
      <c r="B1730" s="177">
        <v>521027</v>
      </c>
      <c r="C1730" s="178">
        <v>50971.32</v>
      </c>
      <c r="D1730" s="179">
        <v>43.028609029548385</v>
      </c>
      <c r="E1730" s="179">
        <v>1.1182563057028934</v>
      </c>
      <c r="F1730" s="180"/>
      <c r="G1730" s="166">
        <f t="shared" si="320"/>
        <v>0</v>
      </c>
      <c r="H1730" s="166">
        <f t="shared" si="321"/>
        <v>0</v>
      </c>
      <c r="I1730" s="166">
        <f t="shared" si="322"/>
        <v>0</v>
      </c>
      <c r="J1730" s="166">
        <f t="shared" si="319"/>
        <v>0</v>
      </c>
      <c r="L1730" s="189">
        <f t="shared" si="323"/>
        <v>0</v>
      </c>
      <c r="M1730" s="191">
        <f t="shared" si="324"/>
        <v>0</v>
      </c>
      <c r="N1730" s="191">
        <f t="shared" si="324"/>
        <v>0</v>
      </c>
      <c r="O1730" s="189">
        <f t="shared" si="325"/>
        <v>0</v>
      </c>
      <c r="P1730" s="191">
        <f t="shared" si="326"/>
        <v>0</v>
      </c>
      <c r="Q1730" s="191">
        <f t="shared" si="326"/>
        <v>0</v>
      </c>
      <c r="R1730" s="189">
        <f t="shared" si="327"/>
        <v>0</v>
      </c>
      <c r="S1730" s="191">
        <f t="shared" si="328"/>
        <v>0</v>
      </c>
      <c r="T1730" s="191">
        <f t="shared" si="328"/>
        <v>0</v>
      </c>
    </row>
    <row r="1731" spans="1:20" ht="12" customHeight="1" x14ac:dyDescent="0.25">
      <c r="A1731" s="170" t="s">
        <v>2319</v>
      </c>
      <c r="B1731" s="177">
        <v>521035</v>
      </c>
      <c r="C1731" s="178">
        <v>312213.39999999997</v>
      </c>
      <c r="D1731" s="179">
        <v>0</v>
      </c>
      <c r="E1731" s="179">
        <v>0</v>
      </c>
      <c r="F1731" s="180"/>
      <c r="G1731" s="166">
        <f t="shared" si="320"/>
        <v>0</v>
      </c>
      <c r="H1731" s="166">
        <f t="shared" si="321"/>
        <v>0</v>
      </c>
      <c r="I1731" s="166">
        <f t="shared" si="322"/>
        <v>0</v>
      </c>
      <c r="J1731" s="166">
        <f t="shared" ref="J1731:J1794" si="329">IF(OR(AND(ISNUMBER(D1731),D1731&gt;=$D$1),AND(ISNUMBER(E1731),E1731&gt;=$E$1)),1,0)</f>
        <v>0</v>
      </c>
      <c r="L1731" s="189">
        <f t="shared" si="323"/>
        <v>0</v>
      </c>
      <c r="M1731" s="191">
        <f t="shared" si="324"/>
        <v>0</v>
      </c>
      <c r="N1731" s="191">
        <f t="shared" si="324"/>
        <v>0</v>
      </c>
      <c r="O1731" s="189">
        <f t="shared" si="325"/>
        <v>0</v>
      </c>
      <c r="P1731" s="191">
        <f t="shared" si="326"/>
        <v>0</v>
      </c>
      <c r="Q1731" s="191">
        <f t="shared" si="326"/>
        <v>0</v>
      </c>
      <c r="R1731" s="189">
        <f t="shared" si="327"/>
        <v>0</v>
      </c>
      <c r="S1731" s="191">
        <f t="shared" si="328"/>
        <v>0</v>
      </c>
      <c r="T1731" s="191">
        <f t="shared" si="328"/>
        <v>0</v>
      </c>
    </row>
    <row r="1732" spans="1:20" ht="12" customHeight="1" x14ac:dyDescent="0.25">
      <c r="A1732" s="170" t="s">
        <v>2320</v>
      </c>
      <c r="B1732" s="177">
        <v>521043</v>
      </c>
      <c r="C1732" s="178">
        <v>152220.94</v>
      </c>
      <c r="D1732" s="179">
        <v>63.840599066068037</v>
      </c>
      <c r="E1732" s="179">
        <v>2.7300646021500059</v>
      </c>
      <c r="F1732" s="180"/>
      <c r="G1732" s="166">
        <f t="shared" ref="G1732:G1795" si="330">IF(AND(ISNUMBER(D1732),D1732&gt;=$D$1),1,0)</f>
        <v>1</v>
      </c>
      <c r="H1732" s="166">
        <f t="shared" ref="H1732:H1795" si="331">IF(AND(ISNUMBER(E1732),E1732&gt;=$E$1),1,0)</f>
        <v>0</v>
      </c>
      <c r="I1732" s="166">
        <f t="shared" ref="I1732:I1795" si="332">G1732*H1732</f>
        <v>0</v>
      </c>
      <c r="J1732" s="166">
        <f t="shared" si="329"/>
        <v>1</v>
      </c>
      <c r="L1732" s="189">
        <f t="shared" ref="L1732:L1795" si="333">IF($G1732=1,C1732,0)</f>
        <v>152220.94</v>
      </c>
      <c r="M1732" s="191">
        <f t="shared" ref="M1732:N1795" si="334">IF($G1732=1,D1732,0)/100</f>
        <v>0.63840599066068038</v>
      </c>
      <c r="N1732" s="191">
        <f t="shared" si="334"/>
        <v>2.730064602150006E-2</v>
      </c>
      <c r="O1732" s="189">
        <f t="shared" ref="O1732:O1795" si="335">IF($H1732=1,C1732,0)</f>
        <v>0</v>
      </c>
      <c r="P1732" s="191">
        <f t="shared" ref="P1732:Q1795" si="336">IF($H1732=1,D1732,0)/100</f>
        <v>0</v>
      </c>
      <c r="Q1732" s="191">
        <f t="shared" si="336"/>
        <v>0</v>
      </c>
      <c r="R1732" s="189">
        <f t="shared" ref="R1732:R1795" si="337">IF($I1732=1,C1732,0)</f>
        <v>0</v>
      </c>
      <c r="S1732" s="191">
        <f t="shared" ref="S1732:T1795" si="338">IF($I1732=1,D1732,0)/100</f>
        <v>0</v>
      </c>
      <c r="T1732" s="191">
        <f t="shared" si="338"/>
        <v>0</v>
      </c>
    </row>
    <row r="1733" spans="1:20" ht="12" customHeight="1" x14ac:dyDescent="0.25">
      <c r="A1733" s="170" t="s">
        <v>2321</v>
      </c>
      <c r="B1733" s="177">
        <v>521051</v>
      </c>
      <c r="C1733" s="178">
        <v>135740.53</v>
      </c>
      <c r="D1733" s="179">
        <v>0</v>
      </c>
      <c r="E1733" s="179">
        <v>0</v>
      </c>
      <c r="F1733" s="180"/>
      <c r="G1733" s="166">
        <f t="shared" si="330"/>
        <v>0</v>
      </c>
      <c r="H1733" s="166">
        <f t="shared" si="331"/>
        <v>0</v>
      </c>
      <c r="I1733" s="166">
        <f t="shared" si="332"/>
        <v>0</v>
      </c>
      <c r="J1733" s="166">
        <f t="shared" si="329"/>
        <v>0</v>
      </c>
      <c r="L1733" s="189">
        <f t="shared" si="333"/>
        <v>0</v>
      </c>
      <c r="M1733" s="191">
        <f t="shared" si="334"/>
        <v>0</v>
      </c>
      <c r="N1733" s="191">
        <f t="shared" si="334"/>
        <v>0</v>
      </c>
      <c r="O1733" s="189">
        <f t="shared" si="335"/>
        <v>0</v>
      </c>
      <c r="P1733" s="191">
        <f t="shared" si="336"/>
        <v>0</v>
      </c>
      <c r="Q1733" s="191">
        <f t="shared" si="336"/>
        <v>0</v>
      </c>
      <c r="R1733" s="189">
        <f t="shared" si="337"/>
        <v>0</v>
      </c>
      <c r="S1733" s="191">
        <f t="shared" si="338"/>
        <v>0</v>
      </c>
      <c r="T1733" s="191">
        <f t="shared" si="338"/>
        <v>0</v>
      </c>
    </row>
    <row r="1734" spans="1:20" ht="12" customHeight="1" x14ac:dyDescent="0.25">
      <c r="A1734" s="170" t="s">
        <v>2322</v>
      </c>
      <c r="B1734" s="177">
        <v>521060</v>
      </c>
      <c r="C1734" s="178">
        <v>46099.58</v>
      </c>
      <c r="D1734" s="179">
        <v>98.257185857224727</v>
      </c>
      <c r="E1734" s="179">
        <v>355.95239696326951</v>
      </c>
      <c r="F1734" s="180"/>
      <c r="G1734" s="166">
        <f t="shared" si="330"/>
        <v>1</v>
      </c>
      <c r="H1734" s="166">
        <f t="shared" si="331"/>
        <v>1</v>
      </c>
      <c r="I1734" s="166">
        <f t="shared" si="332"/>
        <v>1</v>
      </c>
      <c r="J1734" s="166">
        <f t="shared" si="329"/>
        <v>1</v>
      </c>
      <c r="L1734" s="189">
        <f t="shared" si="333"/>
        <v>46099.58</v>
      </c>
      <c r="M1734" s="191">
        <f t="shared" si="334"/>
        <v>0.98257185857224727</v>
      </c>
      <c r="N1734" s="191">
        <f t="shared" si="334"/>
        <v>3.559523969632695</v>
      </c>
      <c r="O1734" s="189">
        <f t="shared" si="335"/>
        <v>46099.58</v>
      </c>
      <c r="P1734" s="191">
        <f t="shared" si="336"/>
        <v>0.98257185857224727</v>
      </c>
      <c r="Q1734" s="191">
        <f t="shared" si="336"/>
        <v>3.559523969632695</v>
      </c>
      <c r="R1734" s="189">
        <f t="shared" si="337"/>
        <v>46099.58</v>
      </c>
      <c r="S1734" s="191">
        <f t="shared" si="338"/>
        <v>0.98257185857224727</v>
      </c>
      <c r="T1734" s="191">
        <f t="shared" si="338"/>
        <v>3.559523969632695</v>
      </c>
    </row>
    <row r="1735" spans="1:20" ht="12" customHeight="1" x14ac:dyDescent="0.25">
      <c r="A1735" s="170" t="s">
        <v>2323</v>
      </c>
      <c r="B1735" s="177">
        <v>521078</v>
      </c>
      <c r="C1735" s="178">
        <v>47757.04</v>
      </c>
      <c r="D1735" s="179">
        <v>44.729824126453394</v>
      </c>
      <c r="E1735" s="179">
        <v>322.0059283406174</v>
      </c>
      <c r="F1735" s="180"/>
      <c r="G1735" s="166">
        <f t="shared" si="330"/>
        <v>0</v>
      </c>
      <c r="H1735" s="166">
        <f t="shared" si="331"/>
        <v>1</v>
      </c>
      <c r="I1735" s="166">
        <f t="shared" si="332"/>
        <v>0</v>
      </c>
      <c r="J1735" s="166">
        <f t="shared" si="329"/>
        <v>1</v>
      </c>
      <c r="L1735" s="189">
        <f t="shared" si="333"/>
        <v>0</v>
      </c>
      <c r="M1735" s="191">
        <f t="shared" si="334"/>
        <v>0</v>
      </c>
      <c r="N1735" s="191">
        <f t="shared" si="334"/>
        <v>0</v>
      </c>
      <c r="O1735" s="189">
        <f t="shared" si="335"/>
        <v>47757.04</v>
      </c>
      <c r="P1735" s="191">
        <f t="shared" si="336"/>
        <v>0.44729824126453394</v>
      </c>
      <c r="Q1735" s="191">
        <f t="shared" si="336"/>
        <v>3.2200592834061741</v>
      </c>
      <c r="R1735" s="189">
        <f t="shared" si="337"/>
        <v>0</v>
      </c>
      <c r="S1735" s="191">
        <f t="shared" si="338"/>
        <v>0</v>
      </c>
      <c r="T1735" s="191">
        <f t="shared" si="338"/>
        <v>0</v>
      </c>
    </row>
    <row r="1736" spans="1:20" ht="12" customHeight="1" x14ac:dyDescent="0.25">
      <c r="A1736" s="170" t="s">
        <v>2324</v>
      </c>
      <c r="B1736" s="177">
        <v>521086</v>
      </c>
      <c r="C1736" s="178">
        <v>445198.35</v>
      </c>
      <c r="D1736" s="179">
        <v>10.378189856274176</v>
      </c>
      <c r="E1736" s="179">
        <v>1.9238728086031764</v>
      </c>
      <c r="F1736" s="180"/>
      <c r="G1736" s="166">
        <f t="shared" si="330"/>
        <v>0</v>
      </c>
      <c r="H1736" s="166">
        <f t="shared" si="331"/>
        <v>0</v>
      </c>
      <c r="I1736" s="166">
        <f t="shared" si="332"/>
        <v>0</v>
      </c>
      <c r="J1736" s="166">
        <f t="shared" si="329"/>
        <v>0</v>
      </c>
      <c r="L1736" s="189">
        <f t="shared" si="333"/>
        <v>0</v>
      </c>
      <c r="M1736" s="191">
        <f t="shared" si="334"/>
        <v>0</v>
      </c>
      <c r="N1736" s="191">
        <f t="shared" si="334"/>
        <v>0</v>
      </c>
      <c r="O1736" s="189">
        <f t="shared" si="335"/>
        <v>0</v>
      </c>
      <c r="P1736" s="191">
        <f t="shared" si="336"/>
        <v>0</v>
      </c>
      <c r="Q1736" s="191">
        <f t="shared" si="336"/>
        <v>0</v>
      </c>
      <c r="R1736" s="189">
        <f t="shared" si="337"/>
        <v>0</v>
      </c>
      <c r="S1736" s="191">
        <f t="shared" si="338"/>
        <v>0</v>
      </c>
      <c r="T1736" s="191">
        <f t="shared" si="338"/>
        <v>0</v>
      </c>
    </row>
    <row r="1737" spans="1:20" ht="12" customHeight="1" x14ac:dyDescent="0.25">
      <c r="A1737" s="170" t="s">
        <v>2325</v>
      </c>
      <c r="B1737" s="177">
        <v>521108</v>
      </c>
      <c r="C1737" s="178">
        <v>633006.90999999992</v>
      </c>
      <c r="D1737" s="179">
        <v>0</v>
      </c>
      <c r="E1737" s="179">
        <v>4.1639892998956363</v>
      </c>
      <c r="F1737" s="180"/>
      <c r="G1737" s="166">
        <f t="shared" si="330"/>
        <v>0</v>
      </c>
      <c r="H1737" s="166">
        <f t="shared" si="331"/>
        <v>0</v>
      </c>
      <c r="I1737" s="166">
        <f t="shared" si="332"/>
        <v>0</v>
      </c>
      <c r="J1737" s="166">
        <f t="shared" si="329"/>
        <v>0</v>
      </c>
      <c r="L1737" s="189">
        <f t="shared" si="333"/>
        <v>0</v>
      </c>
      <c r="M1737" s="191">
        <f t="shared" si="334"/>
        <v>0</v>
      </c>
      <c r="N1737" s="191">
        <f t="shared" si="334"/>
        <v>0</v>
      </c>
      <c r="O1737" s="189">
        <f t="shared" si="335"/>
        <v>0</v>
      </c>
      <c r="P1737" s="191">
        <f t="shared" si="336"/>
        <v>0</v>
      </c>
      <c r="Q1737" s="191">
        <f t="shared" si="336"/>
        <v>0</v>
      </c>
      <c r="R1737" s="189">
        <f t="shared" si="337"/>
        <v>0</v>
      </c>
      <c r="S1737" s="191">
        <f t="shared" si="338"/>
        <v>0</v>
      </c>
      <c r="T1737" s="191">
        <f t="shared" si="338"/>
        <v>0</v>
      </c>
    </row>
    <row r="1738" spans="1:20" ht="12" customHeight="1" x14ac:dyDescent="0.25">
      <c r="A1738" s="170" t="s">
        <v>2326</v>
      </c>
      <c r="B1738" s="177">
        <v>521116</v>
      </c>
      <c r="C1738" s="178">
        <v>126621.40999999999</v>
      </c>
      <c r="D1738" s="179">
        <v>17.706184127944873</v>
      </c>
      <c r="E1738" s="179">
        <v>0.71794335570895962</v>
      </c>
      <c r="F1738" s="180"/>
      <c r="G1738" s="166">
        <f t="shared" si="330"/>
        <v>0</v>
      </c>
      <c r="H1738" s="166">
        <f t="shared" si="331"/>
        <v>0</v>
      </c>
      <c r="I1738" s="166">
        <f t="shared" si="332"/>
        <v>0</v>
      </c>
      <c r="J1738" s="166">
        <f t="shared" si="329"/>
        <v>0</v>
      </c>
      <c r="L1738" s="189">
        <f t="shared" si="333"/>
        <v>0</v>
      </c>
      <c r="M1738" s="191">
        <f t="shared" si="334"/>
        <v>0</v>
      </c>
      <c r="N1738" s="191">
        <f t="shared" si="334"/>
        <v>0</v>
      </c>
      <c r="O1738" s="189">
        <f t="shared" si="335"/>
        <v>0</v>
      </c>
      <c r="P1738" s="191">
        <f t="shared" si="336"/>
        <v>0</v>
      </c>
      <c r="Q1738" s="191">
        <f t="shared" si="336"/>
        <v>0</v>
      </c>
      <c r="R1738" s="189">
        <f t="shared" si="337"/>
        <v>0</v>
      </c>
      <c r="S1738" s="191">
        <f t="shared" si="338"/>
        <v>0</v>
      </c>
      <c r="T1738" s="191">
        <f t="shared" si="338"/>
        <v>0</v>
      </c>
    </row>
    <row r="1739" spans="1:20" ht="12" customHeight="1" x14ac:dyDescent="0.25">
      <c r="A1739" s="170" t="s">
        <v>2327</v>
      </c>
      <c r="B1739" s="177">
        <v>521141</v>
      </c>
      <c r="C1739" s="178">
        <v>301988.69</v>
      </c>
      <c r="D1739" s="179">
        <v>0</v>
      </c>
      <c r="E1739" s="179">
        <v>9.9520283358956263</v>
      </c>
      <c r="F1739" s="180"/>
      <c r="G1739" s="166">
        <f t="shared" si="330"/>
        <v>0</v>
      </c>
      <c r="H1739" s="166">
        <f t="shared" si="331"/>
        <v>0</v>
      </c>
      <c r="I1739" s="166">
        <f t="shared" si="332"/>
        <v>0</v>
      </c>
      <c r="J1739" s="166">
        <f t="shared" si="329"/>
        <v>0</v>
      </c>
      <c r="L1739" s="189">
        <f t="shared" si="333"/>
        <v>0</v>
      </c>
      <c r="M1739" s="191">
        <f t="shared" si="334"/>
        <v>0</v>
      </c>
      <c r="N1739" s="191">
        <f t="shared" si="334"/>
        <v>0</v>
      </c>
      <c r="O1739" s="189">
        <f t="shared" si="335"/>
        <v>0</v>
      </c>
      <c r="P1739" s="191">
        <f t="shared" si="336"/>
        <v>0</v>
      </c>
      <c r="Q1739" s="191">
        <f t="shared" si="336"/>
        <v>0</v>
      </c>
      <c r="R1739" s="189">
        <f t="shared" si="337"/>
        <v>0</v>
      </c>
      <c r="S1739" s="191">
        <f t="shared" si="338"/>
        <v>0</v>
      </c>
      <c r="T1739" s="191">
        <f t="shared" si="338"/>
        <v>0</v>
      </c>
    </row>
    <row r="1740" spans="1:20" ht="12" customHeight="1" x14ac:dyDescent="0.25">
      <c r="A1740" s="170" t="s">
        <v>2328</v>
      </c>
      <c r="B1740" s="177">
        <v>521159</v>
      </c>
      <c r="C1740" s="178">
        <v>118793.39000000001</v>
      </c>
      <c r="D1740" s="179">
        <v>25.891053365848048</v>
      </c>
      <c r="E1740" s="179">
        <v>29.123447020074096</v>
      </c>
      <c r="F1740" s="180"/>
      <c r="G1740" s="166">
        <f t="shared" si="330"/>
        <v>0</v>
      </c>
      <c r="H1740" s="166">
        <f t="shared" si="331"/>
        <v>1</v>
      </c>
      <c r="I1740" s="166">
        <f t="shared" si="332"/>
        <v>0</v>
      </c>
      <c r="J1740" s="166">
        <f t="shared" si="329"/>
        <v>1</v>
      </c>
      <c r="L1740" s="189">
        <f t="shared" si="333"/>
        <v>0</v>
      </c>
      <c r="M1740" s="191">
        <f t="shared" si="334"/>
        <v>0</v>
      </c>
      <c r="N1740" s="191">
        <f t="shared" si="334"/>
        <v>0</v>
      </c>
      <c r="O1740" s="189">
        <f t="shared" si="335"/>
        <v>118793.39000000001</v>
      </c>
      <c r="P1740" s="191">
        <f t="shared" si="336"/>
        <v>0.25891053365848049</v>
      </c>
      <c r="Q1740" s="191">
        <f t="shared" si="336"/>
        <v>0.29123447020074095</v>
      </c>
      <c r="R1740" s="189">
        <f t="shared" si="337"/>
        <v>0</v>
      </c>
      <c r="S1740" s="191">
        <f t="shared" si="338"/>
        <v>0</v>
      </c>
      <c r="T1740" s="191">
        <f t="shared" si="338"/>
        <v>0</v>
      </c>
    </row>
    <row r="1741" spans="1:20" ht="12" customHeight="1" x14ac:dyDescent="0.25">
      <c r="A1741" s="170" t="s">
        <v>2329</v>
      </c>
      <c r="B1741" s="177">
        <v>521167</v>
      </c>
      <c r="C1741" s="178">
        <v>85061.989999999991</v>
      </c>
      <c r="D1741" s="179">
        <v>19.447358332434973</v>
      </c>
      <c r="E1741" s="179">
        <v>2.8355790876747657</v>
      </c>
      <c r="F1741" s="180"/>
      <c r="G1741" s="166">
        <f t="shared" si="330"/>
        <v>0</v>
      </c>
      <c r="H1741" s="166">
        <f t="shared" si="331"/>
        <v>0</v>
      </c>
      <c r="I1741" s="166">
        <f t="shared" si="332"/>
        <v>0</v>
      </c>
      <c r="J1741" s="166">
        <f t="shared" si="329"/>
        <v>0</v>
      </c>
      <c r="L1741" s="189">
        <f t="shared" si="333"/>
        <v>0</v>
      </c>
      <c r="M1741" s="191">
        <f t="shared" si="334"/>
        <v>0</v>
      </c>
      <c r="N1741" s="191">
        <f t="shared" si="334"/>
        <v>0</v>
      </c>
      <c r="O1741" s="189">
        <f t="shared" si="335"/>
        <v>0</v>
      </c>
      <c r="P1741" s="191">
        <f t="shared" si="336"/>
        <v>0</v>
      </c>
      <c r="Q1741" s="191">
        <f t="shared" si="336"/>
        <v>0</v>
      </c>
      <c r="R1741" s="189">
        <f t="shared" si="337"/>
        <v>0</v>
      </c>
      <c r="S1741" s="191">
        <f t="shared" si="338"/>
        <v>0</v>
      </c>
      <c r="T1741" s="191">
        <f t="shared" si="338"/>
        <v>0</v>
      </c>
    </row>
    <row r="1742" spans="1:20" ht="12" customHeight="1" x14ac:dyDescent="0.25">
      <c r="A1742" s="170" t="s">
        <v>2330</v>
      </c>
      <c r="B1742" s="177">
        <v>521175</v>
      </c>
      <c r="C1742" s="178">
        <v>458308.52999999997</v>
      </c>
      <c r="D1742" s="179">
        <v>21.00877546398711</v>
      </c>
      <c r="E1742" s="179">
        <v>6.6024671196933644</v>
      </c>
      <c r="F1742" s="180"/>
      <c r="G1742" s="166">
        <f t="shared" si="330"/>
        <v>0</v>
      </c>
      <c r="H1742" s="166">
        <f t="shared" si="331"/>
        <v>0</v>
      </c>
      <c r="I1742" s="166">
        <f t="shared" si="332"/>
        <v>0</v>
      </c>
      <c r="J1742" s="166">
        <f t="shared" si="329"/>
        <v>0</v>
      </c>
      <c r="L1742" s="189">
        <f t="shared" si="333"/>
        <v>0</v>
      </c>
      <c r="M1742" s="191">
        <f t="shared" si="334"/>
        <v>0</v>
      </c>
      <c r="N1742" s="191">
        <f t="shared" si="334"/>
        <v>0</v>
      </c>
      <c r="O1742" s="189">
        <f t="shared" si="335"/>
        <v>0</v>
      </c>
      <c r="P1742" s="191">
        <f t="shared" si="336"/>
        <v>0</v>
      </c>
      <c r="Q1742" s="191">
        <f t="shared" si="336"/>
        <v>0</v>
      </c>
      <c r="R1742" s="189">
        <f t="shared" si="337"/>
        <v>0</v>
      </c>
      <c r="S1742" s="191">
        <f t="shared" si="338"/>
        <v>0</v>
      </c>
      <c r="T1742" s="191">
        <f t="shared" si="338"/>
        <v>0</v>
      </c>
    </row>
    <row r="1743" spans="1:20" ht="12" customHeight="1" x14ac:dyDescent="0.25">
      <c r="A1743" s="170" t="s">
        <v>2331</v>
      </c>
      <c r="B1743" s="177">
        <v>521183</v>
      </c>
      <c r="C1743" s="178">
        <v>1496486.9700000002</v>
      </c>
      <c r="D1743" s="179">
        <v>0</v>
      </c>
      <c r="E1743" s="179">
        <v>0</v>
      </c>
      <c r="F1743" s="180"/>
      <c r="G1743" s="166">
        <f t="shared" si="330"/>
        <v>0</v>
      </c>
      <c r="H1743" s="166">
        <f t="shared" si="331"/>
        <v>0</v>
      </c>
      <c r="I1743" s="166">
        <f t="shared" si="332"/>
        <v>0</v>
      </c>
      <c r="J1743" s="166">
        <f t="shared" si="329"/>
        <v>0</v>
      </c>
      <c r="L1743" s="189">
        <f t="shared" si="333"/>
        <v>0</v>
      </c>
      <c r="M1743" s="191">
        <f t="shared" si="334"/>
        <v>0</v>
      </c>
      <c r="N1743" s="191">
        <f t="shared" si="334"/>
        <v>0</v>
      </c>
      <c r="O1743" s="189">
        <f t="shared" si="335"/>
        <v>0</v>
      </c>
      <c r="P1743" s="191">
        <f t="shared" si="336"/>
        <v>0</v>
      </c>
      <c r="Q1743" s="191">
        <f t="shared" si="336"/>
        <v>0</v>
      </c>
      <c r="R1743" s="189">
        <f t="shared" si="337"/>
        <v>0</v>
      </c>
      <c r="S1743" s="191">
        <f t="shared" si="338"/>
        <v>0</v>
      </c>
      <c r="T1743" s="191">
        <f t="shared" si="338"/>
        <v>0</v>
      </c>
    </row>
    <row r="1744" spans="1:20" ht="12" customHeight="1" x14ac:dyDescent="0.25">
      <c r="A1744" s="170" t="s">
        <v>2332</v>
      </c>
      <c r="B1744" s="177">
        <v>521191</v>
      </c>
      <c r="C1744" s="178">
        <v>105944.03</v>
      </c>
      <c r="D1744" s="179">
        <v>11.229391594788305</v>
      </c>
      <c r="E1744" s="179">
        <v>2.683766135760552</v>
      </c>
      <c r="F1744" s="180"/>
      <c r="G1744" s="166">
        <f t="shared" si="330"/>
        <v>0</v>
      </c>
      <c r="H1744" s="166">
        <f t="shared" si="331"/>
        <v>0</v>
      </c>
      <c r="I1744" s="166">
        <f t="shared" si="332"/>
        <v>0</v>
      </c>
      <c r="J1744" s="166">
        <f t="shared" si="329"/>
        <v>0</v>
      </c>
      <c r="L1744" s="189">
        <f t="shared" si="333"/>
        <v>0</v>
      </c>
      <c r="M1744" s="191">
        <f t="shared" si="334"/>
        <v>0</v>
      </c>
      <c r="N1744" s="191">
        <f t="shared" si="334"/>
        <v>0</v>
      </c>
      <c r="O1744" s="189">
        <f t="shared" si="335"/>
        <v>0</v>
      </c>
      <c r="P1744" s="191">
        <f t="shared" si="336"/>
        <v>0</v>
      </c>
      <c r="Q1744" s="191">
        <f t="shared" si="336"/>
        <v>0</v>
      </c>
      <c r="R1744" s="189">
        <f t="shared" si="337"/>
        <v>0</v>
      </c>
      <c r="S1744" s="191">
        <f t="shared" si="338"/>
        <v>0</v>
      </c>
      <c r="T1744" s="191">
        <f t="shared" si="338"/>
        <v>0</v>
      </c>
    </row>
    <row r="1745" spans="1:20" ht="12" customHeight="1" x14ac:dyDescent="0.25">
      <c r="A1745" s="170" t="s">
        <v>2333</v>
      </c>
      <c r="B1745" s="177">
        <v>521205</v>
      </c>
      <c r="C1745" s="178">
        <v>959513.38</v>
      </c>
      <c r="D1745" s="179">
        <v>2.1889845871664657</v>
      </c>
      <c r="E1745" s="179">
        <v>0.60158827592378128</v>
      </c>
      <c r="F1745" s="180"/>
      <c r="G1745" s="166">
        <f t="shared" si="330"/>
        <v>0</v>
      </c>
      <c r="H1745" s="166">
        <f t="shared" si="331"/>
        <v>0</v>
      </c>
      <c r="I1745" s="166">
        <f t="shared" si="332"/>
        <v>0</v>
      </c>
      <c r="J1745" s="166">
        <f t="shared" si="329"/>
        <v>0</v>
      </c>
      <c r="L1745" s="189">
        <f t="shared" si="333"/>
        <v>0</v>
      </c>
      <c r="M1745" s="191">
        <f t="shared" si="334"/>
        <v>0</v>
      </c>
      <c r="N1745" s="191">
        <f t="shared" si="334"/>
        <v>0</v>
      </c>
      <c r="O1745" s="189">
        <f t="shared" si="335"/>
        <v>0</v>
      </c>
      <c r="P1745" s="191">
        <f t="shared" si="336"/>
        <v>0</v>
      </c>
      <c r="Q1745" s="191">
        <f t="shared" si="336"/>
        <v>0</v>
      </c>
      <c r="R1745" s="189">
        <f t="shared" si="337"/>
        <v>0</v>
      </c>
      <c r="S1745" s="191">
        <f t="shared" si="338"/>
        <v>0</v>
      </c>
      <c r="T1745" s="191">
        <f t="shared" si="338"/>
        <v>0</v>
      </c>
    </row>
    <row r="1746" spans="1:20" ht="12" customHeight="1" x14ac:dyDescent="0.25">
      <c r="A1746" s="170" t="s">
        <v>2334</v>
      </c>
      <c r="B1746" s="177">
        <v>521213</v>
      </c>
      <c r="C1746" s="178">
        <v>407596.69</v>
      </c>
      <c r="D1746" s="179">
        <v>35.109708570008266</v>
      </c>
      <c r="E1746" s="179">
        <v>35.61982066144845</v>
      </c>
      <c r="F1746" s="180"/>
      <c r="G1746" s="166">
        <f t="shared" si="330"/>
        <v>0</v>
      </c>
      <c r="H1746" s="166">
        <f t="shared" si="331"/>
        <v>1</v>
      </c>
      <c r="I1746" s="166">
        <f t="shared" si="332"/>
        <v>0</v>
      </c>
      <c r="J1746" s="166">
        <f t="shared" si="329"/>
        <v>1</v>
      </c>
      <c r="L1746" s="189">
        <f t="shared" si="333"/>
        <v>0</v>
      </c>
      <c r="M1746" s="191">
        <f t="shared" si="334"/>
        <v>0</v>
      </c>
      <c r="N1746" s="191">
        <f t="shared" si="334"/>
        <v>0</v>
      </c>
      <c r="O1746" s="189">
        <f t="shared" si="335"/>
        <v>407596.69</v>
      </c>
      <c r="P1746" s="191">
        <f t="shared" si="336"/>
        <v>0.35109708570008263</v>
      </c>
      <c r="Q1746" s="191">
        <f t="shared" si="336"/>
        <v>0.35619820661448448</v>
      </c>
      <c r="R1746" s="189">
        <f t="shared" si="337"/>
        <v>0</v>
      </c>
      <c r="S1746" s="191">
        <f t="shared" si="338"/>
        <v>0</v>
      </c>
      <c r="T1746" s="191">
        <f t="shared" si="338"/>
        <v>0</v>
      </c>
    </row>
    <row r="1747" spans="1:20" ht="12" customHeight="1" x14ac:dyDescent="0.25">
      <c r="A1747" s="170" t="s">
        <v>2335</v>
      </c>
      <c r="B1747" s="177">
        <v>521221</v>
      </c>
      <c r="C1747" s="178">
        <v>1208630.3</v>
      </c>
      <c r="D1747" s="179">
        <v>13.242158499584198</v>
      </c>
      <c r="E1747" s="179">
        <v>2.9860032468158373</v>
      </c>
      <c r="F1747" s="180"/>
      <c r="G1747" s="166">
        <f t="shared" si="330"/>
        <v>0</v>
      </c>
      <c r="H1747" s="166">
        <f t="shared" si="331"/>
        <v>0</v>
      </c>
      <c r="I1747" s="166">
        <f t="shared" si="332"/>
        <v>0</v>
      </c>
      <c r="J1747" s="166">
        <f t="shared" si="329"/>
        <v>0</v>
      </c>
      <c r="L1747" s="189">
        <f t="shared" si="333"/>
        <v>0</v>
      </c>
      <c r="M1747" s="191">
        <f t="shared" si="334"/>
        <v>0</v>
      </c>
      <c r="N1747" s="191">
        <f t="shared" si="334"/>
        <v>0</v>
      </c>
      <c r="O1747" s="189">
        <f t="shared" si="335"/>
        <v>0</v>
      </c>
      <c r="P1747" s="191">
        <f t="shared" si="336"/>
        <v>0</v>
      </c>
      <c r="Q1747" s="191">
        <f t="shared" si="336"/>
        <v>0</v>
      </c>
      <c r="R1747" s="189">
        <f t="shared" si="337"/>
        <v>0</v>
      </c>
      <c r="S1747" s="191">
        <f t="shared" si="338"/>
        <v>0</v>
      </c>
      <c r="T1747" s="191">
        <f t="shared" si="338"/>
        <v>0</v>
      </c>
    </row>
    <row r="1748" spans="1:20" ht="12" customHeight="1" x14ac:dyDescent="0.25">
      <c r="A1748" s="170" t="s">
        <v>990</v>
      </c>
      <c r="B1748" s="177">
        <v>521248</v>
      </c>
      <c r="C1748" s="178">
        <v>175483.6</v>
      </c>
      <c r="D1748" s="179">
        <v>0</v>
      </c>
      <c r="E1748" s="179">
        <v>0</v>
      </c>
      <c r="F1748" s="180"/>
      <c r="G1748" s="166">
        <f t="shared" si="330"/>
        <v>0</v>
      </c>
      <c r="H1748" s="166">
        <f t="shared" si="331"/>
        <v>0</v>
      </c>
      <c r="I1748" s="166">
        <f t="shared" si="332"/>
        <v>0</v>
      </c>
      <c r="J1748" s="166">
        <f t="shared" si="329"/>
        <v>0</v>
      </c>
      <c r="L1748" s="189">
        <f t="shared" si="333"/>
        <v>0</v>
      </c>
      <c r="M1748" s="191">
        <f t="shared" si="334"/>
        <v>0</v>
      </c>
      <c r="N1748" s="191">
        <f t="shared" si="334"/>
        <v>0</v>
      </c>
      <c r="O1748" s="189">
        <f t="shared" si="335"/>
        <v>0</v>
      </c>
      <c r="P1748" s="191">
        <f t="shared" si="336"/>
        <v>0</v>
      </c>
      <c r="Q1748" s="191">
        <f t="shared" si="336"/>
        <v>0</v>
      </c>
      <c r="R1748" s="189">
        <f t="shared" si="337"/>
        <v>0</v>
      </c>
      <c r="S1748" s="191">
        <f t="shared" si="338"/>
        <v>0</v>
      </c>
      <c r="T1748" s="191">
        <f t="shared" si="338"/>
        <v>0</v>
      </c>
    </row>
    <row r="1749" spans="1:20" ht="12" customHeight="1" x14ac:dyDescent="0.25">
      <c r="A1749" s="170" t="s">
        <v>2336</v>
      </c>
      <c r="B1749" s="177">
        <v>521256</v>
      </c>
      <c r="C1749" s="178">
        <v>25884.67</v>
      </c>
      <c r="D1749" s="179">
        <v>0</v>
      </c>
      <c r="E1749" s="179">
        <v>0</v>
      </c>
      <c r="F1749" s="180"/>
      <c r="G1749" s="166">
        <f t="shared" si="330"/>
        <v>0</v>
      </c>
      <c r="H1749" s="166">
        <f t="shared" si="331"/>
        <v>0</v>
      </c>
      <c r="I1749" s="166">
        <f t="shared" si="332"/>
        <v>0</v>
      </c>
      <c r="J1749" s="166">
        <f t="shared" si="329"/>
        <v>0</v>
      </c>
      <c r="L1749" s="189">
        <f t="shared" si="333"/>
        <v>0</v>
      </c>
      <c r="M1749" s="191">
        <f t="shared" si="334"/>
        <v>0</v>
      </c>
      <c r="N1749" s="191">
        <f t="shared" si="334"/>
        <v>0</v>
      </c>
      <c r="O1749" s="189">
        <f t="shared" si="335"/>
        <v>0</v>
      </c>
      <c r="P1749" s="191">
        <f t="shared" si="336"/>
        <v>0</v>
      </c>
      <c r="Q1749" s="191">
        <f t="shared" si="336"/>
        <v>0</v>
      </c>
      <c r="R1749" s="189">
        <f t="shared" si="337"/>
        <v>0</v>
      </c>
      <c r="S1749" s="191">
        <f t="shared" si="338"/>
        <v>0</v>
      </c>
      <c r="T1749" s="191">
        <f t="shared" si="338"/>
        <v>0</v>
      </c>
    </row>
    <row r="1750" spans="1:20" ht="12" customHeight="1" x14ac:dyDescent="0.25">
      <c r="A1750" s="170" t="s">
        <v>2337</v>
      </c>
      <c r="B1750" s="177">
        <v>521264</v>
      </c>
      <c r="C1750" s="178">
        <v>949760.58</v>
      </c>
      <c r="D1750" s="179">
        <v>36.635956190137939</v>
      </c>
      <c r="E1750" s="179">
        <v>17.947437869025897</v>
      </c>
      <c r="F1750" s="180"/>
      <c r="G1750" s="166">
        <f t="shared" si="330"/>
        <v>0</v>
      </c>
      <c r="H1750" s="166">
        <f t="shared" si="331"/>
        <v>0</v>
      </c>
      <c r="I1750" s="166">
        <f t="shared" si="332"/>
        <v>0</v>
      </c>
      <c r="J1750" s="166">
        <f t="shared" si="329"/>
        <v>0</v>
      </c>
      <c r="L1750" s="189">
        <f t="shared" si="333"/>
        <v>0</v>
      </c>
      <c r="M1750" s="191">
        <f t="shared" si="334"/>
        <v>0</v>
      </c>
      <c r="N1750" s="191">
        <f t="shared" si="334"/>
        <v>0</v>
      </c>
      <c r="O1750" s="189">
        <f t="shared" si="335"/>
        <v>0</v>
      </c>
      <c r="P1750" s="191">
        <f t="shared" si="336"/>
        <v>0</v>
      </c>
      <c r="Q1750" s="191">
        <f t="shared" si="336"/>
        <v>0</v>
      </c>
      <c r="R1750" s="189">
        <f t="shared" si="337"/>
        <v>0</v>
      </c>
      <c r="S1750" s="191">
        <f t="shared" si="338"/>
        <v>0</v>
      </c>
      <c r="T1750" s="191">
        <f t="shared" si="338"/>
        <v>0</v>
      </c>
    </row>
    <row r="1751" spans="1:20" ht="12" customHeight="1" x14ac:dyDescent="0.25">
      <c r="A1751" s="170" t="s">
        <v>2338</v>
      </c>
      <c r="B1751" s="177">
        <v>521272</v>
      </c>
      <c r="C1751" s="178">
        <v>259347.61</v>
      </c>
      <c r="D1751" s="179">
        <v>11.005622916671568</v>
      </c>
      <c r="E1751" s="179">
        <v>4.0878996340085809</v>
      </c>
      <c r="F1751" s="180"/>
      <c r="G1751" s="166">
        <f t="shared" si="330"/>
        <v>0</v>
      </c>
      <c r="H1751" s="166">
        <f t="shared" si="331"/>
        <v>0</v>
      </c>
      <c r="I1751" s="166">
        <f t="shared" si="332"/>
        <v>0</v>
      </c>
      <c r="J1751" s="166">
        <f t="shared" si="329"/>
        <v>0</v>
      </c>
      <c r="L1751" s="189">
        <f t="shared" si="333"/>
        <v>0</v>
      </c>
      <c r="M1751" s="191">
        <f t="shared" si="334"/>
        <v>0</v>
      </c>
      <c r="N1751" s="191">
        <f t="shared" si="334"/>
        <v>0</v>
      </c>
      <c r="O1751" s="189">
        <f t="shared" si="335"/>
        <v>0</v>
      </c>
      <c r="P1751" s="191">
        <f t="shared" si="336"/>
        <v>0</v>
      </c>
      <c r="Q1751" s="191">
        <f t="shared" si="336"/>
        <v>0</v>
      </c>
      <c r="R1751" s="189">
        <f t="shared" si="337"/>
        <v>0</v>
      </c>
      <c r="S1751" s="191">
        <f t="shared" si="338"/>
        <v>0</v>
      </c>
      <c r="T1751" s="191">
        <f t="shared" si="338"/>
        <v>0</v>
      </c>
    </row>
    <row r="1752" spans="1:20" ht="12" customHeight="1" x14ac:dyDescent="0.25">
      <c r="A1752" s="170" t="s">
        <v>1547</v>
      </c>
      <c r="B1752" s="177">
        <v>521281</v>
      </c>
      <c r="C1752" s="178">
        <v>332906.78999999998</v>
      </c>
      <c r="D1752" s="179">
        <v>0</v>
      </c>
      <c r="E1752" s="179">
        <v>0</v>
      </c>
      <c r="F1752" s="180"/>
      <c r="G1752" s="166">
        <f t="shared" si="330"/>
        <v>0</v>
      </c>
      <c r="H1752" s="166">
        <f t="shared" si="331"/>
        <v>0</v>
      </c>
      <c r="I1752" s="166">
        <f t="shared" si="332"/>
        <v>0</v>
      </c>
      <c r="J1752" s="166">
        <f t="shared" si="329"/>
        <v>0</v>
      </c>
      <c r="L1752" s="189">
        <f t="shared" si="333"/>
        <v>0</v>
      </c>
      <c r="M1752" s="191">
        <f t="shared" si="334"/>
        <v>0</v>
      </c>
      <c r="N1752" s="191">
        <f t="shared" si="334"/>
        <v>0</v>
      </c>
      <c r="O1752" s="189">
        <f t="shared" si="335"/>
        <v>0</v>
      </c>
      <c r="P1752" s="191">
        <f t="shared" si="336"/>
        <v>0</v>
      </c>
      <c r="Q1752" s="191">
        <f t="shared" si="336"/>
        <v>0</v>
      </c>
      <c r="R1752" s="189">
        <f t="shared" si="337"/>
        <v>0</v>
      </c>
      <c r="S1752" s="191">
        <f t="shared" si="338"/>
        <v>0</v>
      </c>
      <c r="T1752" s="191">
        <f t="shared" si="338"/>
        <v>0</v>
      </c>
    </row>
    <row r="1753" spans="1:20" ht="12" customHeight="1" x14ac:dyDescent="0.25">
      <c r="A1753" s="170" t="s">
        <v>2339</v>
      </c>
      <c r="B1753" s="177">
        <v>521299</v>
      </c>
      <c r="C1753" s="178">
        <v>3190647.51</v>
      </c>
      <c r="D1753" s="179">
        <v>0.72517004549963593</v>
      </c>
      <c r="E1753" s="179">
        <v>1.2484199484636898</v>
      </c>
      <c r="F1753" s="180"/>
      <c r="G1753" s="166">
        <f t="shared" si="330"/>
        <v>0</v>
      </c>
      <c r="H1753" s="166">
        <f t="shared" si="331"/>
        <v>0</v>
      </c>
      <c r="I1753" s="166">
        <f t="shared" si="332"/>
        <v>0</v>
      </c>
      <c r="J1753" s="166">
        <f t="shared" si="329"/>
        <v>0</v>
      </c>
      <c r="L1753" s="189">
        <f t="shared" si="333"/>
        <v>0</v>
      </c>
      <c r="M1753" s="191">
        <f t="shared" si="334"/>
        <v>0</v>
      </c>
      <c r="N1753" s="191">
        <f t="shared" si="334"/>
        <v>0</v>
      </c>
      <c r="O1753" s="189">
        <f t="shared" si="335"/>
        <v>0</v>
      </c>
      <c r="P1753" s="191">
        <f t="shared" si="336"/>
        <v>0</v>
      </c>
      <c r="Q1753" s="191">
        <f t="shared" si="336"/>
        <v>0</v>
      </c>
      <c r="R1753" s="189">
        <f t="shared" si="337"/>
        <v>0</v>
      </c>
      <c r="S1753" s="191">
        <f t="shared" si="338"/>
        <v>0</v>
      </c>
      <c r="T1753" s="191">
        <f t="shared" si="338"/>
        <v>0</v>
      </c>
    </row>
    <row r="1754" spans="1:20" ht="12" customHeight="1" x14ac:dyDescent="0.25">
      <c r="A1754" s="170" t="s">
        <v>2340</v>
      </c>
      <c r="B1754" s="177">
        <v>521302</v>
      </c>
      <c r="C1754" s="178">
        <v>1113759.3</v>
      </c>
      <c r="D1754" s="179">
        <v>24.791335973580647</v>
      </c>
      <c r="E1754" s="179">
        <v>4.8404534085596411E-2</v>
      </c>
      <c r="F1754" s="180"/>
      <c r="G1754" s="166">
        <f t="shared" si="330"/>
        <v>0</v>
      </c>
      <c r="H1754" s="166">
        <f t="shared" si="331"/>
        <v>0</v>
      </c>
      <c r="I1754" s="166">
        <f t="shared" si="332"/>
        <v>0</v>
      </c>
      <c r="J1754" s="166">
        <f t="shared" si="329"/>
        <v>0</v>
      </c>
      <c r="L1754" s="189">
        <f t="shared" si="333"/>
        <v>0</v>
      </c>
      <c r="M1754" s="191">
        <f t="shared" si="334"/>
        <v>0</v>
      </c>
      <c r="N1754" s="191">
        <f t="shared" si="334"/>
        <v>0</v>
      </c>
      <c r="O1754" s="189">
        <f t="shared" si="335"/>
        <v>0</v>
      </c>
      <c r="P1754" s="191">
        <f t="shared" si="336"/>
        <v>0</v>
      </c>
      <c r="Q1754" s="191">
        <f t="shared" si="336"/>
        <v>0</v>
      </c>
      <c r="R1754" s="189">
        <f t="shared" si="337"/>
        <v>0</v>
      </c>
      <c r="S1754" s="191">
        <f t="shared" si="338"/>
        <v>0</v>
      </c>
      <c r="T1754" s="191">
        <f t="shared" si="338"/>
        <v>0</v>
      </c>
    </row>
    <row r="1755" spans="1:20" ht="12" customHeight="1" x14ac:dyDescent="0.25">
      <c r="A1755" s="170" t="s">
        <v>2341</v>
      </c>
      <c r="B1755" s="177">
        <v>521311</v>
      </c>
      <c r="C1755" s="178">
        <v>127925.39</v>
      </c>
      <c r="D1755" s="179">
        <v>28.245245138592111</v>
      </c>
      <c r="E1755" s="179">
        <v>5.4387405033512115</v>
      </c>
      <c r="F1755" s="180"/>
      <c r="G1755" s="166">
        <f t="shared" si="330"/>
        <v>0</v>
      </c>
      <c r="H1755" s="166">
        <f t="shared" si="331"/>
        <v>0</v>
      </c>
      <c r="I1755" s="166">
        <f t="shared" si="332"/>
        <v>0</v>
      </c>
      <c r="J1755" s="166">
        <f t="shared" si="329"/>
        <v>0</v>
      </c>
      <c r="L1755" s="189">
        <f t="shared" si="333"/>
        <v>0</v>
      </c>
      <c r="M1755" s="191">
        <f t="shared" si="334"/>
        <v>0</v>
      </c>
      <c r="N1755" s="191">
        <f t="shared" si="334"/>
        <v>0</v>
      </c>
      <c r="O1755" s="189">
        <f t="shared" si="335"/>
        <v>0</v>
      </c>
      <c r="P1755" s="191">
        <f t="shared" si="336"/>
        <v>0</v>
      </c>
      <c r="Q1755" s="191">
        <f t="shared" si="336"/>
        <v>0</v>
      </c>
      <c r="R1755" s="189">
        <f t="shared" si="337"/>
        <v>0</v>
      </c>
      <c r="S1755" s="191">
        <f t="shared" si="338"/>
        <v>0</v>
      </c>
      <c r="T1755" s="191">
        <f t="shared" si="338"/>
        <v>0</v>
      </c>
    </row>
    <row r="1756" spans="1:20" ht="12" customHeight="1" x14ac:dyDescent="0.25">
      <c r="A1756" s="170" t="s">
        <v>2342</v>
      </c>
      <c r="B1756" s="177">
        <v>521329</v>
      </c>
      <c r="C1756" s="178">
        <v>107626.08</v>
      </c>
      <c r="D1756" s="179">
        <v>29.017167586146407</v>
      </c>
      <c r="E1756" s="179">
        <v>11.85648497092898</v>
      </c>
      <c r="F1756" s="180"/>
      <c r="G1756" s="166">
        <f t="shared" si="330"/>
        <v>0</v>
      </c>
      <c r="H1756" s="166">
        <f t="shared" si="331"/>
        <v>0</v>
      </c>
      <c r="I1756" s="166">
        <f t="shared" si="332"/>
        <v>0</v>
      </c>
      <c r="J1756" s="166">
        <f t="shared" si="329"/>
        <v>0</v>
      </c>
      <c r="L1756" s="189">
        <f t="shared" si="333"/>
        <v>0</v>
      </c>
      <c r="M1756" s="191">
        <f t="shared" si="334"/>
        <v>0</v>
      </c>
      <c r="N1756" s="191">
        <f t="shared" si="334"/>
        <v>0</v>
      </c>
      <c r="O1756" s="189">
        <f t="shared" si="335"/>
        <v>0</v>
      </c>
      <c r="P1756" s="191">
        <f t="shared" si="336"/>
        <v>0</v>
      </c>
      <c r="Q1756" s="191">
        <f t="shared" si="336"/>
        <v>0</v>
      </c>
      <c r="R1756" s="189">
        <f t="shared" si="337"/>
        <v>0</v>
      </c>
      <c r="S1756" s="191">
        <f t="shared" si="338"/>
        <v>0</v>
      </c>
      <c r="T1756" s="191">
        <f t="shared" si="338"/>
        <v>0</v>
      </c>
    </row>
    <row r="1757" spans="1:20" ht="12" customHeight="1" x14ac:dyDescent="0.25">
      <c r="A1757" s="170" t="s">
        <v>2343</v>
      </c>
      <c r="B1757" s="177">
        <v>521337</v>
      </c>
      <c r="C1757" s="178">
        <v>1103422.6200000001</v>
      </c>
      <c r="D1757" s="179">
        <v>10.237351306066209</v>
      </c>
      <c r="E1757" s="179">
        <v>2.0551654088802347</v>
      </c>
      <c r="F1757" s="180"/>
      <c r="G1757" s="166">
        <f t="shared" si="330"/>
        <v>0</v>
      </c>
      <c r="H1757" s="166">
        <f t="shared" si="331"/>
        <v>0</v>
      </c>
      <c r="I1757" s="166">
        <f t="shared" si="332"/>
        <v>0</v>
      </c>
      <c r="J1757" s="166">
        <f t="shared" si="329"/>
        <v>0</v>
      </c>
      <c r="L1757" s="189">
        <f t="shared" si="333"/>
        <v>0</v>
      </c>
      <c r="M1757" s="191">
        <f t="shared" si="334"/>
        <v>0</v>
      </c>
      <c r="N1757" s="191">
        <f t="shared" si="334"/>
        <v>0</v>
      </c>
      <c r="O1757" s="189">
        <f t="shared" si="335"/>
        <v>0</v>
      </c>
      <c r="P1757" s="191">
        <f t="shared" si="336"/>
        <v>0</v>
      </c>
      <c r="Q1757" s="191">
        <f t="shared" si="336"/>
        <v>0</v>
      </c>
      <c r="R1757" s="189">
        <f t="shared" si="337"/>
        <v>0</v>
      </c>
      <c r="S1757" s="191">
        <f t="shared" si="338"/>
        <v>0</v>
      </c>
      <c r="T1757" s="191">
        <f t="shared" si="338"/>
        <v>0</v>
      </c>
    </row>
    <row r="1758" spans="1:20" ht="12" customHeight="1" x14ac:dyDescent="0.25">
      <c r="A1758" s="170" t="s">
        <v>2344</v>
      </c>
      <c r="B1758" s="177">
        <v>521345</v>
      </c>
      <c r="C1758" s="178">
        <v>1567238.45</v>
      </c>
      <c r="D1758" s="179">
        <v>44.481521621677921</v>
      </c>
      <c r="E1758" s="179">
        <v>9.3344296140769156</v>
      </c>
      <c r="F1758" s="180"/>
      <c r="G1758" s="166">
        <f t="shared" si="330"/>
        <v>0</v>
      </c>
      <c r="H1758" s="166">
        <f t="shared" si="331"/>
        <v>0</v>
      </c>
      <c r="I1758" s="166">
        <f t="shared" si="332"/>
        <v>0</v>
      </c>
      <c r="J1758" s="166">
        <f t="shared" si="329"/>
        <v>0</v>
      </c>
      <c r="L1758" s="189">
        <f t="shared" si="333"/>
        <v>0</v>
      </c>
      <c r="M1758" s="191">
        <f t="shared" si="334"/>
        <v>0</v>
      </c>
      <c r="N1758" s="191">
        <f t="shared" si="334"/>
        <v>0</v>
      </c>
      <c r="O1758" s="189">
        <f t="shared" si="335"/>
        <v>0</v>
      </c>
      <c r="P1758" s="191">
        <f t="shared" si="336"/>
        <v>0</v>
      </c>
      <c r="Q1758" s="191">
        <f t="shared" si="336"/>
        <v>0</v>
      </c>
      <c r="R1758" s="189">
        <f t="shared" si="337"/>
        <v>0</v>
      </c>
      <c r="S1758" s="191">
        <f t="shared" si="338"/>
        <v>0</v>
      </c>
      <c r="T1758" s="191">
        <f t="shared" si="338"/>
        <v>0</v>
      </c>
    </row>
    <row r="1759" spans="1:20" ht="12" customHeight="1" x14ac:dyDescent="0.25">
      <c r="A1759" s="170" t="s">
        <v>2345</v>
      </c>
      <c r="B1759" s="177">
        <v>521353</v>
      </c>
      <c r="C1759" s="178">
        <v>159405.29</v>
      </c>
      <c r="D1759" s="179">
        <v>0</v>
      </c>
      <c r="E1759" s="179">
        <v>0</v>
      </c>
      <c r="F1759" s="180"/>
      <c r="G1759" s="166">
        <f t="shared" si="330"/>
        <v>0</v>
      </c>
      <c r="H1759" s="166">
        <f t="shared" si="331"/>
        <v>0</v>
      </c>
      <c r="I1759" s="166">
        <f t="shared" si="332"/>
        <v>0</v>
      </c>
      <c r="J1759" s="166">
        <f t="shared" si="329"/>
        <v>0</v>
      </c>
      <c r="L1759" s="189">
        <f t="shared" si="333"/>
        <v>0</v>
      </c>
      <c r="M1759" s="191">
        <f t="shared" si="334"/>
        <v>0</v>
      </c>
      <c r="N1759" s="191">
        <f t="shared" si="334"/>
        <v>0</v>
      </c>
      <c r="O1759" s="189">
        <f t="shared" si="335"/>
        <v>0</v>
      </c>
      <c r="P1759" s="191">
        <f t="shared" si="336"/>
        <v>0</v>
      </c>
      <c r="Q1759" s="191">
        <f t="shared" si="336"/>
        <v>0</v>
      </c>
      <c r="R1759" s="189">
        <f t="shared" si="337"/>
        <v>0</v>
      </c>
      <c r="S1759" s="191">
        <f t="shared" si="338"/>
        <v>0</v>
      </c>
      <c r="T1759" s="191">
        <f t="shared" si="338"/>
        <v>0</v>
      </c>
    </row>
    <row r="1760" spans="1:20" ht="12" customHeight="1" x14ac:dyDescent="0.25">
      <c r="A1760" s="170" t="s">
        <v>2346</v>
      </c>
      <c r="B1760" s="177">
        <v>521361</v>
      </c>
      <c r="C1760" s="178">
        <v>1050126.8500000001</v>
      </c>
      <c r="D1760" s="179">
        <v>11.610065012622046</v>
      </c>
      <c r="E1760" s="179">
        <v>5.2590789388920012</v>
      </c>
      <c r="F1760" s="180"/>
      <c r="G1760" s="166">
        <f t="shared" si="330"/>
        <v>0</v>
      </c>
      <c r="H1760" s="166">
        <f t="shared" si="331"/>
        <v>0</v>
      </c>
      <c r="I1760" s="166">
        <f t="shared" si="332"/>
        <v>0</v>
      </c>
      <c r="J1760" s="166">
        <f t="shared" si="329"/>
        <v>0</v>
      </c>
      <c r="L1760" s="189">
        <f t="shared" si="333"/>
        <v>0</v>
      </c>
      <c r="M1760" s="191">
        <f t="shared" si="334"/>
        <v>0</v>
      </c>
      <c r="N1760" s="191">
        <f t="shared" si="334"/>
        <v>0</v>
      </c>
      <c r="O1760" s="189">
        <f t="shared" si="335"/>
        <v>0</v>
      </c>
      <c r="P1760" s="191">
        <f t="shared" si="336"/>
        <v>0</v>
      </c>
      <c r="Q1760" s="191">
        <f t="shared" si="336"/>
        <v>0</v>
      </c>
      <c r="R1760" s="189">
        <f t="shared" si="337"/>
        <v>0</v>
      </c>
      <c r="S1760" s="191">
        <f t="shared" si="338"/>
        <v>0</v>
      </c>
      <c r="T1760" s="191">
        <f t="shared" si="338"/>
        <v>0</v>
      </c>
    </row>
    <row r="1761" spans="1:20" ht="12" customHeight="1" x14ac:dyDescent="0.25">
      <c r="A1761" s="170" t="s">
        <v>2347</v>
      </c>
      <c r="B1761" s="177">
        <v>521370</v>
      </c>
      <c r="C1761" s="178">
        <v>447009.22</v>
      </c>
      <c r="D1761" s="179">
        <v>21.386583480313899</v>
      </c>
      <c r="E1761" s="179">
        <v>5.3134586351485105</v>
      </c>
      <c r="F1761" s="180"/>
      <c r="G1761" s="166">
        <f t="shared" si="330"/>
        <v>0</v>
      </c>
      <c r="H1761" s="166">
        <f t="shared" si="331"/>
        <v>0</v>
      </c>
      <c r="I1761" s="166">
        <f t="shared" si="332"/>
        <v>0</v>
      </c>
      <c r="J1761" s="166">
        <f t="shared" si="329"/>
        <v>0</v>
      </c>
      <c r="L1761" s="189">
        <f t="shared" si="333"/>
        <v>0</v>
      </c>
      <c r="M1761" s="191">
        <f t="shared" si="334"/>
        <v>0</v>
      </c>
      <c r="N1761" s="191">
        <f t="shared" si="334"/>
        <v>0</v>
      </c>
      <c r="O1761" s="189">
        <f t="shared" si="335"/>
        <v>0</v>
      </c>
      <c r="P1761" s="191">
        <f t="shared" si="336"/>
        <v>0</v>
      </c>
      <c r="Q1761" s="191">
        <f t="shared" si="336"/>
        <v>0</v>
      </c>
      <c r="R1761" s="189">
        <f t="shared" si="337"/>
        <v>0</v>
      </c>
      <c r="S1761" s="191">
        <f t="shared" si="338"/>
        <v>0</v>
      </c>
      <c r="T1761" s="191">
        <f t="shared" si="338"/>
        <v>0</v>
      </c>
    </row>
    <row r="1762" spans="1:20" ht="12" customHeight="1" x14ac:dyDescent="0.25">
      <c r="A1762" s="170" t="s">
        <v>2348</v>
      </c>
      <c r="B1762" s="177">
        <v>521388</v>
      </c>
      <c r="C1762" s="178">
        <v>182710.98</v>
      </c>
      <c r="D1762" s="179">
        <v>1.1794583992708045</v>
      </c>
      <c r="E1762" s="179">
        <v>16.871876008765316</v>
      </c>
      <c r="F1762" s="180"/>
      <c r="G1762" s="166">
        <f t="shared" si="330"/>
        <v>0</v>
      </c>
      <c r="H1762" s="166">
        <f t="shared" si="331"/>
        <v>0</v>
      </c>
      <c r="I1762" s="166">
        <f t="shared" si="332"/>
        <v>0</v>
      </c>
      <c r="J1762" s="166">
        <f t="shared" si="329"/>
        <v>0</v>
      </c>
      <c r="L1762" s="189">
        <f t="shared" si="333"/>
        <v>0</v>
      </c>
      <c r="M1762" s="191">
        <f t="shared" si="334"/>
        <v>0</v>
      </c>
      <c r="N1762" s="191">
        <f t="shared" si="334"/>
        <v>0</v>
      </c>
      <c r="O1762" s="189">
        <f t="shared" si="335"/>
        <v>0</v>
      </c>
      <c r="P1762" s="191">
        <f t="shared" si="336"/>
        <v>0</v>
      </c>
      <c r="Q1762" s="191">
        <f t="shared" si="336"/>
        <v>0</v>
      </c>
      <c r="R1762" s="189">
        <f t="shared" si="337"/>
        <v>0</v>
      </c>
      <c r="S1762" s="191">
        <f t="shared" si="338"/>
        <v>0</v>
      </c>
      <c r="T1762" s="191">
        <f t="shared" si="338"/>
        <v>0</v>
      </c>
    </row>
    <row r="1763" spans="1:20" ht="12" customHeight="1" x14ac:dyDescent="0.25">
      <c r="A1763" s="170" t="s">
        <v>2349</v>
      </c>
      <c r="B1763" s="177">
        <v>521396</v>
      </c>
      <c r="C1763" s="178">
        <v>61842.19</v>
      </c>
      <c r="D1763" s="179">
        <v>7.9540520799797028</v>
      </c>
      <c r="E1763" s="179">
        <v>0.52418906898348849</v>
      </c>
      <c r="F1763" s="180"/>
      <c r="G1763" s="166">
        <f t="shared" si="330"/>
        <v>0</v>
      </c>
      <c r="H1763" s="166">
        <f t="shared" si="331"/>
        <v>0</v>
      </c>
      <c r="I1763" s="166">
        <f t="shared" si="332"/>
        <v>0</v>
      </c>
      <c r="J1763" s="166">
        <f t="shared" si="329"/>
        <v>0</v>
      </c>
      <c r="L1763" s="189">
        <f t="shared" si="333"/>
        <v>0</v>
      </c>
      <c r="M1763" s="191">
        <f t="shared" si="334"/>
        <v>0</v>
      </c>
      <c r="N1763" s="191">
        <f t="shared" si="334"/>
        <v>0</v>
      </c>
      <c r="O1763" s="189">
        <f t="shared" si="335"/>
        <v>0</v>
      </c>
      <c r="P1763" s="191">
        <f t="shared" si="336"/>
        <v>0</v>
      </c>
      <c r="Q1763" s="191">
        <f t="shared" si="336"/>
        <v>0</v>
      </c>
      <c r="R1763" s="189">
        <f t="shared" si="337"/>
        <v>0</v>
      </c>
      <c r="S1763" s="191">
        <f t="shared" si="338"/>
        <v>0</v>
      </c>
      <c r="T1763" s="191">
        <f t="shared" si="338"/>
        <v>0</v>
      </c>
    </row>
    <row r="1764" spans="1:20" ht="12" customHeight="1" x14ac:dyDescent="0.25">
      <c r="A1764" s="170" t="s">
        <v>2093</v>
      </c>
      <c r="B1764" s="177">
        <v>521400</v>
      </c>
      <c r="C1764" s="178">
        <v>1127879.7999999998</v>
      </c>
      <c r="D1764" s="179">
        <v>0</v>
      </c>
      <c r="E1764" s="179">
        <v>0</v>
      </c>
      <c r="F1764" s="180"/>
      <c r="G1764" s="166">
        <f t="shared" si="330"/>
        <v>0</v>
      </c>
      <c r="H1764" s="166">
        <f t="shared" si="331"/>
        <v>0</v>
      </c>
      <c r="I1764" s="166">
        <f t="shared" si="332"/>
        <v>0</v>
      </c>
      <c r="J1764" s="166">
        <f t="shared" si="329"/>
        <v>0</v>
      </c>
      <c r="L1764" s="189">
        <f t="shared" si="333"/>
        <v>0</v>
      </c>
      <c r="M1764" s="191">
        <f t="shared" si="334"/>
        <v>0</v>
      </c>
      <c r="N1764" s="191">
        <f t="shared" si="334"/>
        <v>0</v>
      </c>
      <c r="O1764" s="189">
        <f t="shared" si="335"/>
        <v>0</v>
      </c>
      <c r="P1764" s="191">
        <f t="shared" si="336"/>
        <v>0</v>
      </c>
      <c r="Q1764" s="191">
        <f t="shared" si="336"/>
        <v>0</v>
      </c>
      <c r="R1764" s="189">
        <f t="shared" si="337"/>
        <v>0</v>
      </c>
      <c r="S1764" s="191">
        <f t="shared" si="338"/>
        <v>0</v>
      </c>
      <c r="T1764" s="191">
        <f t="shared" si="338"/>
        <v>0</v>
      </c>
    </row>
    <row r="1765" spans="1:20" ht="12" customHeight="1" x14ac:dyDescent="0.25">
      <c r="A1765" s="170" t="s">
        <v>2350</v>
      </c>
      <c r="B1765" s="177">
        <v>521418</v>
      </c>
      <c r="C1765" s="178">
        <v>291233.67</v>
      </c>
      <c r="D1765" s="179">
        <v>0</v>
      </c>
      <c r="E1765" s="179">
        <v>0</v>
      </c>
      <c r="F1765" s="180"/>
      <c r="G1765" s="166">
        <f t="shared" si="330"/>
        <v>0</v>
      </c>
      <c r="H1765" s="166">
        <f t="shared" si="331"/>
        <v>0</v>
      </c>
      <c r="I1765" s="166">
        <f t="shared" si="332"/>
        <v>0</v>
      </c>
      <c r="J1765" s="166">
        <f t="shared" si="329"/>
        <v>0</v>
      </c>
      <c r="L1765" s="189">
        <f t="shared" si="333"/>
        <v>0</v>
      </c>
      <c r="M1765" s="191">
        <f t="shared" si="334"/>
        <v>0</v>
      </c>
      <c r="N1765" s="191">
        <f t="shared" si="334"/>
        <v>0</v>
      </c>
      <c r="O1765" s="189">
        <f t="shared" si="335"/>
        <v>0</v>
      </c>
      <c r="P1765" s="191">
        <f t="shared" si="336"/>
        <v>0</v>
      </c>
      <c r="Q1765" s="191">
        <f t="shared" si="336"/>
        <v>0</v>
      </c>
      <c r="R1765" s="189">
        <f t="shared" si="337"/>
        <v>0</v>
      </c>
      <c r="S1765" s="191">
        <f t="shared" si="338"/>
        <v>0</v>
      </c>
      <c r="T1765" s="191">
        <f t="shared" si="338"/>
        <v>0</v>
      </c>
    </row>
    <row r="1766" spans="1:20" ht="12" customHeight="1" x14ac:dyDescent="0.25">
      <c r="A1766" s="170" t="s">
        <v>2351</v>
      </c>
      <c r="B1766" s="177">
        <v>521426</v>
      </c>
      <c r="C1766" s="178">
        <v>134861.59</v>
      </c>
      <c r="D1766" s="179">
        <v>0</v>
      </c>
      <c r="E1766" s="179">
        <v>0</v>
      </c>
      <c r="F1766" s="180"/>
      <c r="G1766" s="166">
        <f t="shared" si="330"/>
        <v>0</v>
      </c>
      <c r="H1766" s="166">
        <f t="shared" si="331"/>
        <v>0</v>
      </c>
      <c r="I1766" s="166">
        <f t="shared" si="332"/>
        <v>0</v>
      </c>
      <c r="J1766" s="166">
        <f t="shared" si="329"/>
        <v>0</v>
      </c>
      <c r="L1766" s="189">
        <f t="shared" si="333"/>
        <v>0</v>
      </c>
      <c r="M1766" s="191">
        <f t="shared" si="334"/>
        <v>0</v>
      </c>
      <c r="N1766" s="191">
        <f t="shared" si="334"/>
        <v>0</v>
      </c>
      <c r="O1766" s="189">
        <f t="shared" si="335"/>
        <v>0</v>
      </c>
      <c r="P1766" s="191">
        <f t="shared" si="336"/>
        <v>0</v>
      </c>
      <c r="Q1766" s="191">
        <f t="shared" si="336"/>
        <v>0</v>
      </c>
      <c r="R1766" s="189">
        <f t="shared" si="337"/>
        <v>0</v>
      </c>
      <c r="S1766" s="191">
        <f t="shared" si="338"/>
        <v>0</v>
      </c>
      <c r="T1766" s="191">
        <f t="shared" si="338"/>
        <v>0</v>
      </c>
    </row>
    <row r="1767" spans="1:20" ht="12" customHeight="1" x14ac:dyDescent="0.25">
      <c r="A1767" s="170" t="s">
        <v>2352</v>
      </c>
      <c r="B1767" s="177">
        <v>521442</v>
      </c>
      <c r="C1767" s="178">
        <v>66234.03</v>
      </c>
      <c r="D1767" s="179">
        <v>0</v>
      </c>
      <c r="E1767" s="179">
        <v>0</v>
      </c>
      <c r="F1767" s="180"/>
      <c r="G1767" s="166">
        <f t="shared" si="330"/>
        <v>0</v>
      </c>
      <c r="H1767" s="166">
        <f t="shared" si="331"/>
        <v>0</v>
      </c>
      <c r="I1767" s="166">
        <f t="shared" si="332"/>
        <v>0</v>
      </c>
      <c r="J1767" s="166">
        <f t="shared" si="329"/>
        <v>0</v>
      </c>
      <c r="L1767" s="189">
        <f t="shared" si="333"/>
        <v>0</v>
      </c>
      <c r="M1767" s="191">
        <f t="shared" si="334"/>
        <v>0</v>
      </c>
      <c r="N1767" s="191">
        <f t="shared" si="334"/>
        <v>0</v>
      </c>
      <c r="O1767" s="189">
        <f t="shared" si="335"/>
        <v>0</v>
      </c>
      <c r="P1767" s="191">
        <f t="shared" si="336"/>
        <v>0</v>
      </c>
      <c r="Q1767" s="191">
        <f t="shared" si="336"/>
        <v>0</v>
      </c>
      <c r="R1767" s="189">
        <f t="shared" si="337"/>
        <v>0</v>
      </c>
      <c r="S1767" s="191">
        <f t="shared" si="338"/>
        <v>0</v>
      </c>
      <c r="T1767" s="191">
        <f t="shared" si="338"/>
        <v>0</v>
      </c>
    </row>
    <row r="1768" spans="1:20" ht="12" customHeight="1" x14ac:dyDescent="0.25">
      <c r="A1768" s="170" t="s">
        <v>2353</v>
      </c>
      <c r="B1768" s="177">
        <v>521469</v>
      </c>
      <c r="C1768" s="178">
        <v>160214.06</v>
      </c>
      <c r="D1768" s="179">
        <v>0</v>
      </c>
      <c r="E1768" s="179">
        <v>0.71958104051542038</v>
      </c>
      <c r="F1768" s="180"/>
      <c r="G1768" s="166">
        <f t="shared" si="330"/>
        <v>0</v>
      </c>
      <c r="H1768" s="166">
        <f t="shared" si="331"/>
        <v>0</v>
      </c>
      <c r="I1768" s="166">
        <f t="shared" si="332"/>
        <v>0</v>
      </c>
      <c r="J1768" s="166">
        <f t="shared" si="329"/>
        <v>0</v>
      </c>
      <c r="L1768" s="189">
        <f t="shared" si="333"/>
        <v>0</v>
      </c>
      <c r="M1768" s="191">
        <f t="shared" si="334"/>
        <v>0</v>
      </c>
      <c r="N1768" s="191">
        <f t="shared" si="334"/>
        <v>0</v>
      </c>
      <c r="O1768" s="189">
        <f t="shared" si="335"/>
        <v>0</v>
      </c>
      <c r="P1768" s="191">
        <f t="shared" si="336"/>
        <v>0</v>
      </c>
      <c r="Q1768" s="191">
        <f t="shared" si="336"/>
        <v>0</v>
      </c>
      <c r="R1768" s="189">
        <f t="shared" si="337"/>
        <v>0</v>
      </c>
      <c r="S1768" s="191">
        <f t="shared" si="338"/>
        <v>0</v>
      </c>
      <c r="T1768" s="191">
        <f t="shared" si="338"/>
        <v>0</v>
      </c>
    </row>
    <row r="1769" spans="1:20" ht="12" customHeight="1" x14ac:dyDescent="0.25">
      <c r="A1769" s="170" t="s">
        <v>2354</v>
      </c>
      <c r="B1769" s="177">
        <v>521477</v>
      </c>
      <c r="C1769" s="178">
        <v>169269.15</v>
      </c>
      <c r="D1769" s="179">
        <v>0</v>
      </c>
      <c r="E1769" s="179">
        <v>0</v>
      </c>
      <c r="F1769" s="180"/>
      <c r="G1769" s="166">
        <f t="shared" si="330"/>
        <v>0</v>
      </c>
      <c r="H1769" s="166">
        <f t="shared" si="331"/>
        <v>0</v>
      </c>
      <c r="I1769" s="166">
        <f t="shared" si="332"/>
        <v>0</v>
      </c>
      <c r="J1769" s="166">
        <f t="shared" si="329"/>
        <v>0</v>
      </c>
      <c r="L1769" s="189">
        <f t="shared" si="333"/>
        <v>0</v>
      </c>
      <c r="M1769" s="191">
        <f t="shared" si="334"/>
        <v>0</v>
      </c>
      <c r="N1769" s="191">
        <f t="shared" si="334"/>
        <v>0</v>
      </c>
      <c r="O1769" s="189">
        <f t="shared" si="335"/>
        <v>0</v>
      </c>
      <c r="P1769" s="191">
        <f t="shared" si="336"/>
        <v>0</v>
      </c>
      <c r="Q1769" s="191">
        <f t="shared" si="336"/>
        <v>0</v>
      </c>
      <c r="R1769" s="189">
        <f t="shared" si="337"/>
        <v>0</v>
      </c>
      <c r="S1769" s="191">
        <f t="shared" si="338"/>
        <v>0</v>
      </c>
      <c r="T1769" s="191">
        <f t="shared" si="338"/>
        <v>0</v>
      </c>
    </row>
    <row r="1770" spans="1:20" ht="12" customHeight="1" x14ac:dyDescent="0.25">
      <c r="A1770" s="170" t="s">
        <v>2355</v>
      </c>
      <c r="B1770" s="177">
        <v>521485</v>
      </c>
      <c r="C1770" s="178">
        <v>208774.09000000003</v>
      </c>
      <c r="D1770" s="179">
        <v>0</v>
      </c>
      <c r="E1770" s="179">
        <v>1.110046749575103</v>
      </c>
      <c r="F1770" s="180"/>
      <c r="G1770" s="166">
        <f t="shared" si="330"/>
        <v>0</v>
      </c>
      <c r="H1770" s="166">
        <f t="shared" si="331"/>
        <v>0</v>
      </c>
      <c r="I1770" s="166">
        <f t="shared" si="332"/>
        <v>0</v>
      </c>
      <c r="J1770" s="166">
        <f t="shared" si="329"/>
        <v>0</v>
      </c>
      <c r="L1770" s="189">
        <f t="shared" si="333"/>
        <v>0</v>
      </c>
      <c r="M1770" s="191">
        <f t="shared" si="334"/>
        <v>0</v>
      </c>
      <c r="N1770" s="191">
        <f t="shared" si="334"/>
        <v>0</v>
      </c>
      <c r="O1770" s="189">
        <f t="shared" si="335"/>
        <v>0</v>
      </c>
      <c r="P1770" s="191">
        <f t="shared" si="336"/>
        <v>0</v>
      </c>
      <c r="Q1770" s="191">
        <f t="shared" si="336"/>
        <v>0</v>
      </c>
      <c r="R1770" s="189">
        <f t="shared" si="337"/>
        <v>0</v>
      </c>
      <c r="S1770" s="191">
        <f t="shared" si="338"/>
        <v>0</v>
      </c>
      <c r="T1770" s="191">
        <f t="shared" si="338"/>
        <v>0</v>
      </c>
    </row>
    <row r="1771" spans="1:20" ht="12" customHeight="1" x14ac:dyDescent="0.25">
      <c r="A1771" s="170" t="s">
        <v>2356</v>
      </c>
      <c r="B1771" s="177">
        <v>521493</v>
      </c>
      <c r="C1771" s="178">
        <v>2114172.2400000002</v>
      </c>
      <c r="D1771" s="179">
        <v>0</v>
      </c>
      <c r="E1771" s="179">
        <v>2.3405836602981789</v>
      </c>
      <c r="F1771" s="180"/>
      <c r="G1771" s="166">
        <f t="shared" si="330"/>
        <v>0</v>
      </c>
      <c r="H1771" s="166">
        <f t="shared" si="331"/>
        <v>0</v>
      </c>
      <c r="I1771" s="166">
        <f t="shared" si="332"/>
        <v>0</v>
      </c>
      <c r="J1771" s="166">
        <f t="shared" si="329"/>
        <v>0</v>
      </c>
      <c r="L1771" s="189">
        <f t="shared" si="333"/>
        <v>0</v>
      </c>
      <c r="M1771" s="191">
        <f t="shared" si="334"/>
        <v>0</v>
      </c>
      <c r="N1771" s="191">
        <f t="shared" si="334"/>
        <v>0</v>
      </c>
      <c r="O1771" s="189">
        <f t="shared" si="335"/>
        <v>0</v>
      </c>
      <c r="P1771" s="191">
        <f t="shared" si="336"/>
        <v>0</v>
      </c>
      <c r="Q1771" s="191">
        <f t="shared" si="336"/>
        <v>0</v>
      </c>
      <c r="R1771" s="189">
        <f t="shared" si="337"/>
        <v>0</v>
      </c>
      <c r="S1771" s="191">
        <f t="shared" si="338"/>
        <v>0</v>
      </c>
      <c r="T1771" s="191">
        <f t="shared" si="338"/>
        <v>0</v>
      </c>
    </row>
    <row r="1772" spans="1:20" ht="12" customHeight="1" x14ac:dyDescent="0.25">
      <c r="A1772" s="170" t="s">
        <v>2357</v>
      </c>
      <c r="B1772" s="177">
        <v>521507</v>
      </c>
      <c r="C1772" s="178">
        <v>273350.02999999997</v>
      </c>
      <c r="D1772" s="179">
        <v>2.9221580842701944</v>
      </c>
      <c r="E1772" s="179">
        <v>2.2318856156701359</v>
      </c>
      <c r="F1772" s="180"/>
      <c r="G1772" s="166">
        <f t="shared" si="330"/>
        <v>0</v>
      </c>
      <c r="H1772" s="166">
        <f t="shared" si="331"/>
        <v>0</v>
      </c>
      <c r="I1772" s="166">
        <f t="shared" si="332"/>
        <v>0</v>
      </c>
      <c r="J1772" s="166">
        <f t="shared" si="329"/>
        <v>0</v>
      </c>
      <c r="L1772" s="189">
        <f t="shared" si="333"/>
        <v>0</v>
      </c>
      <c r="M1772" s="191">
        <f t="shared" si="334"/>
        <v>0</v>
      </c>
      <c r="N1772" s="191">
        <f t="shared" si="334"/>
        <v>0</v>
      </c>
      <c r="O1772" s="189">
        <f t="shared" si="335"/>
        <v>0</v>
      </c>
      <c r="P1772" s="191">
        <f t="shared" si="336"/>
        <v>0</v>
      </c>
      <c r="Q1772" s="191">
        <f t="shared" si="336"/>
        <v>0</v>
      </c>
      <c r="R1772" s="189">
        <f t="shared" si="337"/>
        <v>0</v>
      </c>
      <c r="S1772" s="191">
        <f t="shared" si="338"/>
        <v>0</v>
      </c>
      <c r="T1772" s="191">
        <f t="shared" si="338"/>
        <v>0</v>
      </c>
    </row>
    <row r="1773" spans="1:20" ht="12" customHeight="1" x14ac:dyDescent="0.25">
      <c r="A1773" s="170" t="s">
        <v>2358</v>
      </c>
      <c r="B1773" s="177">
        <v>521523</v>
      </c>
      <c r="C1773" s="178">
        <v>2373428.04</v>
      </c>
      <c r="D1773" s="179">
        <v>0</v>
      </c>
      <c r="E1773" s="179">
        <v>0.10445650587325157</v>
      </c>
      <c r="F1773" s="180"/>
      <c r="G1773" s="166">
        <f t="shared" si="330"/>
        <v>0</v>
      </c>
      <c r="H1773" s="166">
        <f t="shared" si="331"/>
        <v>0</v>
      </c>
      <c r="I1773" s="166">
        <f t="shared" si="332"/>
        <v>0</v>
      </c>
      <c r="J1773" s="166">
        <f t="shared" si="329"/>
        <v>0</v>
      </c>
      <c r="L1773" s="189">
        <f t="shared" si="333"/>
        <v>0</v>
      </c>
      <c r="M1773" s="191">
        <f t="shared" si="334"/>
        <v>0</v>
      </c>
      <c r="N1773" s="191">
        <f t="shared" si="334"/>
        <v>0</v>
      </c>
      <c r="O1773" s="189">
        <f t="shared" si="335"/>
        <v>0</v>
      </c>
      <c r="P1773" s="191">
        <f t="shared" si="336"/>
        <v>0</v>
      </c>
      <c r="Q1773" s="191">
        <f t="shared" si="336"/>
        <v>0</v>
      </c>
      <c r="R1773" s="189">
        <f t="shared" si="337"/>
        <v>0</v>
      </c>
      <c r="S1773" s="191">
        <f t="shared" si="338"/>
        <v>0</v>
      </c>
      <c r="T1773" s="191">
        <f t="shared" si="338"/>
        <v>0</v>
      </c>
    </row>
    <row r="1774" spans="1:20" ht="12" customHeight="1" x14ac:dyDescent="0.25">
      <c r="A1774" s="170" t="s">
        <v>2359</v>
      </c>
      <c r="B1774" s="177">
        <v>521540</v>
      </c>
      <c r="C1774" s="178">
        <v>50346.86</v>
      </c>
      <c r="D1774" s="179">
        <v>0</v>
      </c>
      <c r="E1774" s="179">
        <v>0</v>
      </c>
      <c r="F1774" s="180"/>
      <c r="G1774" s="166">
        <f t="shared" si="330"/>
        <v>0</v>
      </c>
      <c r="H1774" s="166">
        <f t="shared" si="331"/>
        <v>0</v>
      </c>
      <c r="I1774" s="166">
        <f t="shared" si="332"/>
        <v>0</v>
      </c>
      <c r="J1774" s="166">
        <f t="shared" si="329"/>
        <v>0</v>
      </c>
      <c r="L1774" s="189">
        <f t="shared" si="333"/>
        <v>0</v>
      </c>
      <c r="M1774" s="191">
        <f t="shared" si="334"/>
        <v>0</v>
      </c>
      <c r="N1774" s="191">
        <f t="shared" si="334"/>
        <v>0</v>
      </c>
      <c r="O1774" s="189">
        <f t="shared" si="335"/>
        <v>0</v>
      </c>
      <c r="P1774" s="191">
        <f t="shared" si="336"/>
        <v>0</v>
      </c>
      <c r="Q1774" s="191">
        <f t="shared" si="336"/>
        <v>0</v>
      </c>
      <c r="R1774" s="189">
        <f t="shared" si="337"/>
        <v>0</v>
      </c>
      <c r="S1774" s="191">
        <f t="shared" si="338"/>
        <v>0</v>
      </c>
      <c r="T1774" s="191">
        <f t="shared" si="338"/>
        <v>0</v>
      </c>
    </row>
    <row r="1775" spans="1:20" ht="12" customHeight="1" x14ac:dyDescent="0.25">
      <c r="A1775" s="170" t="s">
        <v>2360</v>
      </c>
      <c r="B1775" s="177">
        <v>521558</v>
      </c>
      <c r="C1775" s="178">
        <v>439104.19</v>
      </c>
      <c r="D1775" s="179">
        <v>14.196849271695635</v>
      </c>
      <c r="E1775" s="179">
        <v>7.8423073120755236</v>
      </c>
      <c r="F1775" s="180"/>
      <c r="G1775" s="166">
        <f t="shared" si="330"/>
        <v>0</v>
      </c>
      <c r="H1775" s="166">
        <f t="shared" si="331"/>
        <v>0</v>
      </c>
      <c r="I1775" s="166">
        <f t="shared" si="332"/>
        <v>0</v>
      </c>
      <c r="J1775" s="166">
        <f t="shared" si="329"/>
        <v>0</v>
      </c>
      <c r="L1775" s="189">
        <f t="shared" si="333"/>
        <v>0</v>
      </c>
      <c r="M1775" s="191">
        <f t="shared" si="334"/>
        <v>0</v>
      </c>
      <c r="N1775" s="191">
        <f t="shared" si="334"/>
        <v>0</v>
      </c>
      <c r="O1775" s="189">
        <f t="shared" si="335"/>
        <v>0</v>
      </c>
      <c r="P1775" s="191">
        <f t="shared" si="336"/>
        <v>0</v>
      </c>
      <c r="Q1775" s="191">
        <f t="shared" si="336"/>
        <v>0</v>
      </c>
      <c r="R1775" s="189">
        <f t="shared" si="337"/>
        <v>0</v>
      </c>
      <c r="S1775" s="191">
        <f t="shared" si="338"/>
        <v>0</v>
      </c>
      <c r="T1775" s="191">
        <f t="shared" si="338"/>
        <v>0</v>
      </c>
    </row>
    <row r="1776" spans="1:20" ht="12" customHeight="1" x14ac:dyDescent="0.25">
      <c r="A1776" s="170" t="s">
        <v>2361</v>
      </c>
      <c r="B1776" s="177">
        <v>521566</v>
      </c>
      <c r="C1776" s="178">
        <v>104251.32</v>
      </c>
      <c r="D1776" s="179">
        <v>57.74946542643297</v>
      </c>
      <c r="E1776" s="179">
        <v>44.319400464185968</v>
      </c>
      <c r="F1776" s="180"/>
      <c r="G1776" s="166">
        <f t="shared" si="330"/>
        <v>0</v>
      </c>
      <c r="H1776" s="166">
        <f t="shared" si="331"/>
        <v>1</v>
      </c>
      <c r="I1776" s="166">
        <f t="shared" si="332"/>
        <v>0</v>
      </c>
      <c r="J1776" s="166">
        <f t="shared" si="329"/>
        <v>1</v>
      </c>
      <c r="L1776" s="189">
        <f t="shared" si="333"/>
        <v>0</v>
      </c>
      <c r="M1776" s="191">
        <f t="shared" si="334"/>
        <v>0</v>
      </c>
      <c r="N1776" s="191">
        <f t="shared" si="334"/>
        <v>0</v>
      </c>
      <c r="O1776" s="189">
        <f t="shared" si="335"/>
        <v>104251.32</v>
      </c>
      <c r="P1776" s="191">
        <f t="shared" si="336"/>
        <v>0.57749465426432967</v>
      </c>
      <c r="Q1776" s="191">
        <f t="shared" si="336"/>
        <v>0.44319400464185965</v>
      </c>
      <c r="R1776" s="189">
        <f t="shared" si="337"/>
        <v>0</v>
      </c>
      <c r="S1776" s="191">
        <f t="shared" si="338"/>
        <v>0</v>
      </c>
      <c r="T1776" s="191">
        <f t="shared" si="338"/>
        <v>0</v>
      </c>
    </row>
    <row r="1777" spans="1:20" ht="12" customHeight="1" x14ac:dyDescent="0.25">
      <c r="A1777" s="170" t="s">
        <v>2362</v>
      </c>
      <c r="B1777" s="177">
        <v>521574</v>
      </c>
      <c r="C1777" s="178">
        <v>514417.44</v>
      </c>
      <c r="D1777" s="179">
        <v>5.7528337297429104</v>
      </c>
      <c r="E1777" s="179">
        <v>2.8190490586788814</v>
      </c>
      <c r="F1777" s="180"/>
      <c r="G1777" s="166">
        <f t="shared" si="330"/>
        <v>0</v>
      </c>
      <c r="H1777" s="166">
        <f t="shared" si="331"/>
        <v>0</v>
      </c>
      <c r="I1777" s="166">
        <f t="shared" si="332"/>
        <v>0</v>
      </c>
      <c r="J1777" s="166">
        <f t="shared" si="329"/>
        <v>0</v>
      </c>
      <c r="L1777" s="189">
        <f t="shared" si="333"/>
        <v>0</v>
      </c>
      <c r="M1777" s="191">
        <f t="shared" si="334"/>
        <v>0</v>
      </c>
      <c r="N1777" s="191">
        <f t="shared" si="334"/>
        <v>0</v>
      </c>
      <c r="O1777" s="189">
        <f t="shared" si="335"/>
        <v>0</v>
      </c>
      <c r="P1777" s="191">
        <f t="shared" si="336"/>
        <v>0</v>
      </c>
      <c r="Q1777" s="191">
        <f t="shared" si="336"/>
        <v>0</v>
      </c>
      <c r="R1777" s="189">
        <f t="shared" si="337"/>
        <v>0</v>
      </c>
      <c r="S1777" s="191">
        <f t="shared" si="338"/>
        <v>0</v>
      </c>
      <c r="T1777" s="191">
        <f t="shared" si="338"/>
        <v>0</v>
      </c>
    </row>
    <row r="1778" spans="1:20" ht="12" customHeight="1" x14ac:dyDescent="0.25">
      <c r="A1778" s="170" t="s">
        <v>2363</v>
      </c>
      <c r="B1778" s="177">
        <v>521582</v>
      </c>
      <c r="C1778" s="178">
        <v>514438.67000000004</v>
      </c>
      <c r="D1778" s="179">
        <v>0</v>
      </c>
      <c r="E1778" s="179">
        <v>4.7279163520114063</v>
      </c>
      <c r="F1778" s="180"/>
      <c r="G1778" s="166">
        <f t="shared" si="330"/>
        <v>0</v>
      </c>
      <c r="H1778" s="166">
        <f t="shared" si="331"/>
        <v>0</v>
      </c>
      <c r="I1778" s="166">
        <f t="shared" si="332"/>
        <v>0</v>
      </c>
      <c r="J1778" s="166">
        <f t="shared" si="329"/>
        <v>0</v>
      </c>
      <c r="L1778" s="189">
        <f t="shared" si="333"/>
        <v>0</v>
      </c>
      <c r="M1778" s="191">
        <f t="shared" si="334"/>
        <v>0</v>
      </c>
      <c r="N1778" s="191">
        <f t="shared" si="334"/>
        <v>0</v>
      </c>
      <c r="O1778" s="189">
        <f t="shared" si="335"/>
        <v>0</v>
      </c>
      <c r="P1778" s="191">
        <f t="shared" si="336"/>
        <v>0</v>
      </c>
      <c r="Q1778" s="191">
        <f t="shared" si="336"/>
        <v>0</v>
      </c>
      <c r="R1778" s="189">
        <f t="shared" si="337"/>
        <v>0</v>
      </c>
      <c r="S1778" s="191">
        <f t="shared" si="338"/>
        <v>0</v>
      </c>
      <c r="T1778" s="191">
        <f t="shared" si="338"/>
        <v>0</v>
      </c>
    </row>
    <row r="1779" spans="1:20" ht="12" customHeight="1" x14ac:dyDescent="0.25">
      <c r="A1779" s="170" t="s">
        <v>2364</v>
      </c>
      <c r="B1779" s="177">
        <v>521591</v>
      </c>
      <c r="C1779" s="178">
        <v>417140.84</v>
      </c>
      <c r="D1779" s="179">
        <v>0</v>
      </c>
      <c r="E1779" s="179">
        <v>0</v>
      </c>
      <c r="F1779" s="180"/>
      <c r="G1779" s="166">
        <f t="shared" si="330"/>
        <v>0</v>
      </c>
      <c r="H1779" s="166">
        <f t="shared" si="331"/>
        <v>0</v>
      </c>
      <c r="I1779" s="166">
        <f t="shared" si="332"/>
        <v>0</v>
      </c>
      <c r="J1779" s="166">
        <f t="shared" si="329"/>
        <v>0</v>
      </c>
      <c r="L1779" s="189">
        <f t="shared" si="333"/>
        <v>0</v>
      </c>
      <c r="M1779" s="191">
        <f t="shared" si="334"/>
        <v>0</v>
      </c>
      <c r="N1779" s="191">
        <f t="shared" si="334"/>
        <v>0</v>
      </c>
      <c r="O1779" s="189">
        <f t="shared" si="335"/>
        <v>0</v>
      </c>
      <c r="P1779" s="191">
        <f t="shared" si="336"/>
        <v>0</v>
      </c>
      <c r="Q1779" s="191">
        <f t="shared" si="336"/>
        <v>0</v>
      </c>
      <c r="R1779" s="189">
        <f t="shared" si="337"/>
        <v>0</v>
      </c>
      <c r="S1779" s="191">
        <f t="shared" si="338"/>
        <v>0</v>
      </c>
      <c r="T1779" s="191">
        <f t="shared" si="338"/>
        <v>0</v>
      </c>
    </row>
    <row r="1780" spans="1:20" ht="12" customHeight="1" x14ac:dyDescent="0.25">
      <c r="A1780" s="170" t="s">
        <v>2365</v>
      </c>
      <c r="B1780" s="177">
        <v>521604</v>
      </c>
      <c r="C1780" s="178">
        <v>94821.69</v>
      </c>
      <c r="D1780" s="179">
        <v>43.211284253634368</v>
      </c>
      <c r="E1780" s="179">
        <v>3.5234132612485607</v>
      </c>
      <c r="F1780" s="180"/>
      <c r="G1780" s="166">
        <f t="shared" si="330"/>
        <v>0</v>
      </c>
      <c r="H1780" s="166">
        <f t="shared" si="331"/>
        <v>0</v>
      </c>
      <c r="I1780" s="166">
        <f t="shared" si="332"/>
        <v>0</v>
      </c>
      <c r="J1780" s="166">
        <f t="shared" si="329"/>
        <v>0</v>
      </c>
      <c r="L1780" s="189">
        <f t="shared" si="333"/>
        <v>0</v>
      </c>
      <c r="M1780" s="191">
        <f t="shared" si="334"/>
        <v>0</v>
      </c>
      <c r="N1780" s="191">
        <f t="shared" si="334"/>
        <v>0</v>
      </c>
      <c r="O1780" s="189">
        <f t="shared" si="335"/>
        <v>0</v>
      </c>
      <c r="P1780" s="191">
        <f t="shared" si="336"/>
        <v>0</v>
      </c>
      <c r="Q1780" s="191">
        <f t="shared" si="336"/>
        <v>0</v>
      </c>
      <c r="R1780" s="189">
        <f t="shared" si="337"/>
        <v>0</v>
      </c>
      <c r="S1780" s="191">
        <f t="shared" si="338"/>
        <v>0</v>
      </c>
      <c r="T1780" s="191">
        <f t="shared" si="338"/>
        <v>0</v>
      </c>
    </row>
    <row r="1781" spans="1:20" ht="12" customHeight="1" x14ac:dyDescent="0.25">
      <c r="A1781" s="170" t="s">
        <v>2366</v>
      </c>
      <c r="B1781" s="177">
        <v>521612</v>
      </c>
      <c r="C1781" s="178">
        <v>456595.85</v>
      </c>
      <c r="D1781" s="179">
        <v>0</v>
      </c>
      <c r="E1781" s="179">
        <v>0</v>
      </c>
      <c r="F1781" s="180"/>
      <c r="G1781" s="166">
        <f t="shared" si="330"/>
        <v>0</v>
      </c>
      <c r="H1781" s="166">
        <f t="shared" si="331"/>
        <v>0</v>
      </c>
      <c r="I1781" s="166">
        <f t="shared" si="332"/>
        <v>0</v>
      </c>
      <c r="J1781" s="166">
        <f t="shared" si="329"/>
        <v>0</v>
      </c>
      <c r="L1781" s="189">
        <f t="shared" si="333"/>
        <v>0</v>
      </c>
      <c r="M1781" s="191">
        <f t="shared" si="334"/>
        <v>0</v>
      </c>
      <c r="N1781" s="191">
        <f t="shared" si="334"/>
        <v>0</v>
      </c>
      <c r="O1781" s="189">
        <f t="shared" si="335"/>
        <v>0</v>
      </c>
      <c r="P1781" s="191">
        <f t="shared" si="336"/>
        <v>0</v>
      </c>
      <c r="Q1781" s="191">
        <f t="shared" si="336"/>
        <v>0</v>
      </c>
      <c r="R1781" s="189">
        <f t="shared" si="337"/>
        <v>0</v>
      </c>
      <c r="S1781" s="191">
        <f t="shared" si="338"/>
        <v>0</v>
      </c>
      <c r="T1781" s="191">
        <f t="shared" si="338"/>
        <v>0</v>
      </c>
    </row>
    <row r="1782" spans="1:20" ht="12" customHeight="1" x14ac:dyDescent="0.25">
      <c r="A1782" s="170" t="s">
        <v>2367</v>
      </c>
      <c r="B1782" s="177">
        <v>521639</v>
      </c>
      <c r="C1782" s="178">
        <v>865801.74</v>
      </c>
      <c r="D1782" s="179">
        <v>0</v>
      </c>
      <c r="E1782" s="179">
        <v>0</v>
      </c>
      <c r="F1782" s="180"/>
      <c r="G1782" s="166">
        <f t="shared" si="330"/>
        <v>0</v>
      </c>
      <c r="H1782" s="166">
        <f t="shared" si="331"/>
        <v>0</v>
      </c>
      <c r="I1782" s="166">
        <f t="shared" si="332"/>
        <v>0</v>
      </c>
      <c r="J1782" s="166">
        <f t="shared" si="329"/>
        <v>0</v>
      </c>
      <c r="L1782" s="189">
        <f t="shared" si="333"/>
        <v>0</v>
      </c>
      <c r="M1782" s="191">
        <f t="shared" si="334"/>
        <v>0</v>
      </c>
      <c r="N1782" s="191">
        <f t="shared" si="334"/>
        <v>0</v>
      </c>
      <c r="O1782" s="189">
        <f t="shared" si="335"/>
        <v>0</v>
      </c>
      <c r="P1782" s="191">
        <f t="shared" si="336"/>
        <v>0</v>
      </c>
      <c r="Q1782" s="191">
        <f t="shared" si="336"/>
        <v>0</v>
      </c>
      <c r="R1782" s="189">
        <f t="shared" si="337"/>
        <v>0</v>
      </c>
      <c r="S1782" s="191">
        <f t="shared" si="338"/>
        <v>0</v>
      </c>
      <c r="T1782" s="191">
        <f t="shared" si="338"/>
        <v>0</v>
      </c>
    </row>
    <row r="1783" spans="1:20" ht="12" customHeight="1" x14ac:dyDescent="0.25">
      <c r="A1783" s="170" t="s">
        <v>2368</v>
      </c>
      <c r="B1783" s="177">
        <v>521655</v>
      </c>
      <c r="C1783" s="178">
        <v>991268.03</v>
      </c>
      <c r="D1783" s="179">
        <v>0</v>
      </c>
      <c r="E1783" s="179">
        <v>0</v>
      </c>
      <c r="F1783" s="180"/>
      <c r="G1783" s="166">
        <f t="shared" si="330"/>
        <v>0</v>
      </c>
      <c r="H1783" s="166">
        <f t="shared" si="331"/>
        <v>0</v>
      </c>
      <c r="I1783" s="166">
        <f t="shared" si="332"/>
        <v>0</v>
      </c>
      <c r="J1783" s="166">
        <f t="shared" si="329"/>
        <v>0</v>
      </c>
      <c r="L1783" s="189">
        <f t="shared" si="333"/>
        <v>0</v>
      </c>
      <c r="M1783" s="191">
        <f t="shared" si="334"/>
        <v>0</v>
      </c>
      <c r="N1783" s="191">
        <f t="shared" si="334"/>
        <v>0</v>
      </c>
      <c r="O1783" s="189">
        <f t="shared" si="335"/>
        <v>0</v>
      </c>
      <c r="P1783" s="191">
        <f t="shared" si="336"/>
        <v>0</v>
      </c>
      <c r="Q1783" s="191">
        <f t="shared" si="336"/>
        <v>0</v>
      </c>
      <c r="R1783" s="189">
        <f t="shared" si="337"/>
        <v>0</v>
      </c>
      <c r="S1783" s="191">
        <f t="shared" si="338"/>
        <v>0</v>
      </c>
      <c r="T1783" s="191">
        <f t="shared" si="338"/>
        <v>0</v>
      </c>
    </row>
    <row r="1784" spans="1:20" ht="12" customHeight="1" x14ac:dyDescent="0.25">
      <c r="A1784" s="170" t="s">
        <v>2369</v>
      </c>
      <c r="B1784" s="177">
        <v>521663</v>
      </c>
      <c r="C1784" s="178">
        <v>65978.720000000001</v>
      </c>
      <c r="D1784" s="179">
        <v>5.3235346184345502</v>
      </c>
      <c r="E1784" s="179">
        <v>0.7039087754354737</v>
      </c>
      <c r="F1784" s="180"/>
      <c r="G1784" s="166">
        <f t="shared" si="330"/>
        <v>0</v>
      </c>
      <c r="H1784" s="166">
        <f t="shared" si="331"/>
        <v>0</v>
      </c>
      <c r="I1784" s="166">
        <f t="shared" si="332"/>
        <v>0</v>
      </c>
      <c r="J1784" s="166">
        <f t="shared" si="329"/>
        <v>0</v>
      </c>
      <c r="L1784" s="189">
        <f t="shared" si="333"/>
        <v>0</v>
      </c>
      <c r="M1784" s="191">
        <f t="shared" si="334"/>
        <v>0</v>
      </c>
      <c r="N1784" s="191">
        <f t="shared" si="334"/>
        <v>0</v>
      </c>
      <c r="O1784" s="189">
        <f t="shared" si="335"/>
        <v>0</v>
      </c>
      <c r="P1784" s="191">
        <f t="shared" si="336"/>
        <v>0</v>
      </c>
      <c r="Q1784" s="191">
        <f t="shared" si="336"/>
        <v>0</v>
      </c>
      <c r="R1784" s="189">
        <f t="shared" si="337"/>
        <v>0</v>
      </c>
      <c r="S1784" s="191">
        <f t="shared" si="338"/>
        <v>0</v>
      </c>
      <c r="T1784" s="191">
        <f t="shared" si="338"/>
        <v>0</v>
      </c>
    </row>
    <row r="1785" spans="1:20" ht="12" customHeight="1" x14ac:dyDescent="0.25">
      <c r="A1785" s="170" t="s">
        <v>2370</v>
      </c>
      <c r="B1785" s="177">
        <v>521671</v>
      </c>
      <c r="C1785" s="178">
        <v>3063969.98</v>
      </c>
      <c r="D1785" s="179">
        <v>0</v>
      </c>
      <c r="E1785" s="179">
        <v>0.4910609470135866</v>
      </c>
      <c r="F1785" s="180"/>
      <c r="G1785" s="166">
        <f t="shared" si="330"/>
        <v>0</v>
      </c>
      <c r="H1785" s="166">
        <f t="shared" si="331"/>
        <v>0</v>
      </c>
      <c r="I1785" s="166">
        <f t="shared" si="332"/>
        <v>0</v>
      </c>
      <c r="J1785" s="166">
        <f t="shared" si="329"/>
        <v>0</v>
      </c>
      <c r="L1785" s="189">
        <f t="shared" si="333"/>
        <v>0</v>
      </c>
      <c r="M1785" s="191">
        <f t="shared" si="334"/>
        <v>0</v>
      </c>
      <c r="N1785" s="191">
        <f t="shared" si="334"/>
        <v>0</v>
      </c>
      <c r="O1785" s="189">
        <f t="shared" si="335"/>
        <v>0</v>
      </c>
      <c r="P1785" s="191">
        <f t="shared" si="336"/>
        <v>0</v>
      </c>
      <c r="Q1785" s="191">
        <f t="shared" si="336"/>
        <v>0</v>
      </c>
      <c r="R1785" s="189">
        <f t="shared" si="337"/>
        <v>0</v>
      </c>
      <c r="S1785" s="191">
        <f t="shared" si="338"/>
        <v>0</v>
      </c>
      <c r="T1785" s="191">
        <f t="shared" si="338"/>
        <v>0</v>
      </c>
    </row>
    <row r="1786" spans="1:20" ht="12" customHeight="1" x14ac:dyDescent="0.25">
      <c r="A1786" s="170" t="s">
        <v>2371</v>
      </c>
      <c r="B1786" s="177">
        <v>521680</v>
      </c>
      <c r="C1786" s="178">
        <v>489858.03</v>
      </c>
      <c r="D1786" s="179">
        <v>24.089608166676374</v>
      </c>
      <c r="E1786" s="179">
        <v>2.2726217226652379</v>
      </c>
      <c r="F1786" s="180"/>
      <c r="G1786" s="166">
        <f t="shared" si="330"/>
        <v>0</v>
      </c>
      <c r="H1786" s="166">
        <f t="shared" si="331"/>
        <v>0</v>
      </c>
      <c r="I1786" s="166">
        <f t="shared" si="332"/>
        <v>0</v>
      </c>
      <c r="J1786" s="166">
        <f t="shared" si="329"/>
        <v>0</v>
      </c>
      <c r="L1786" s="189">
        <f t="shared" si="333"/>
        <v>0</v>
      </c>
      <c r="M1786" s="191">
        <f t="shared" si="334"/>
        <v>0</v>
      </c>
      <c r="N1786" s="191">
        <f t="shared" si="334"/>
        <v>0</v>
      </c>
      <c r="O1786" s="189">
        <f t="shared" si="335"/>
        <v>0</v>
      </c>
      <c r="P1786" s="191">
        <f t="shared" si="336"/>
        <v>0</v>
      </c>
      <c r="Q1786" s="191">
        <f t="shared" si="336"/>
        <v>0</v>
      </c>
      <c r="R1786" s="189">
        <f t="shared" si="337"/>
        <v>0</v>
      </c>
      <c r="S1786" s="191">
        <f t="shared" si="338"/>
        <v>0</v>
      </c>
      <c r="T1786" s="191">
        <f t="shared" si="338"/>
        <v>0</v>
      </c>
    </row>
    <row r="1787" spans="1:20" ht="12" customHeight="1" x14ac:dyDescent="0.25">
      <c r="A1787" s="170" t="s">
        <v>2372</v>
      </c>
      <c r="B1787" s="177">
        <v>521698</v>
      </c>
      <c r="C1787" s="178">
        <v>8300265.3799999999</v>
      </c>
      <c r="D1787" s="179">
        <v>10.826654677395387</v>
      </c>
      <c r="E1787" s="179">
        <v>5.5531488319714422</v>
      </c>
      <c r="F1787" s="180"/>
      <c r="G1787" s="166">
        <f t="shared" si="330"/>
        <v>0</v>
      </c>
      <c r="H1787" s="166">
        <f t="shared" si="331"/>
        <v>0</v>
      </c>
      <c r="I1787" s="166">
        <f t="shared" si="332"/>
        <v>0</v>
      </c>
      <c r="J1787" s="166">
        <f t="shared" si="329"/>
        <v>0</v>
      </c>
      <c r="L1787" s="189">
        <f t="shared" si="333"/>
        <v>0</v>
      </c>
      <c r="M1787" s="191">
        <f t="shared" si="334"/>
        <v>0</v>
      </c>
      <c r="N1787" s="191">
        <f t="shared" si="334"/>
        <v>0</v>
      </c>
      <c r="O1787" s="189">
        <f t="shared" si="335"/>
        <v>0</v>
      </c>
      <c r="P1787" s="191">
        <f t="shared" si="336"/>
        <v>0</v>
      </c>
      <c r="Q1787" s="191">
        <f t="shared" si="336"/>
        <v>0</v>
      </c>
      <c r="R1787" s="189">
        <f t="shared" si="337"/>
        <v>0</v>
      </c>
      <c r="S1787" s="191">
        <f t="shared" si="338"/>
        <v>0</v>
      </c>
      <c r="T1787" s="191">
        <f t="shared" si="338"/>
        <v>0</v>
      </c>
    </row>
    <row r="1788" spans="1:20" ht="12" customHeight="1" x14ac:dyDescent="0.25">
      <c r="A1788" s="170" t="s">
        <v>2373</v>
      </c>
      <c r="B1788" s="177">
        <v>521701</v>
      </c>
      <c r="C1788" s="178">
        <v>28958</v>
      </c>
      <c r="D1788" s="179">
        <v>0</v>
      </c>
      <c r="E1788" s="179">
        <v>0</v>
      </c>
      <c r="F1788" s="180"/>
      <c r="G1788" s="166">
        <f t="shared" si="330"/>
        <v>0</v>
      </c>
      <c r="H1788" s="166">
        <f t="shared" si="331"/>
        <v>0</v>
      </c>
      <c r="I1788" s="166">
        <f t="shared" si="332"/>
        <v>0</v>
      </c>
      <c r="J1788" s="166">
        <f t="shared" si="329"/>
        <v>0</v>
      </c>
      <c r="L1788" s="189">
        <f t="shared" si="333"/>
        <v>0</v>
      </c>
      <c r="M1788" s="191">
        <f t="shared" si="334"/>
        <v>0</v>
      </c>
      <c r="N1788" s="191">
        <f t="shared" si="334"/>
        <v>0</v>
      </c>
      <c r="O1788" s="189">
        <f t="shared" si="335"/>
        <v>0</v>
      </c>
      <c r="P1788" s="191">
        <f t="shared" si="336"/>
        <v>0</v>
      </c>
      <c r="Q1788" s="191">
        <f t="shared" si="336"/>
        <v>0</v>
      </c>
      <c r="R1788" s="189">
        <f t="shared" si="337"/>
        <v>0</v>
      </c>
      <c r="S1788" s="191">
        <f t="shared" si="338"/>
        <v>0</v>
      </c>
      <c r="T1788" s="191">
        <f t="shared" si="338"/>
        <v>0</v>
      </c>
    </row>
    <row r="1789" spans="1:20" ht="12" customHeight="1" x14ac:dyDescent="0.25">
      <c r="A1789" s="170" t="s">
        <v>2374</v>
      </c>
      <c r="B1789" s="177">
        <v>521728</v>
      </c>
      <c r="C1789" s="178">
        <v>265010.39</v>
      </c>
      <c r="D1789" s="179">
        <v>0</v>
      </c>
      <c r="E1789" s="179">
        <v>0</v>
      </c>
      <c r="F1789" s="180"/>
      <c r="G1789" s="166">
        <f t="shared" si="330"/>
        <v>0</v>
      </c>
      <c r="H1789" s="166">
        <f t="shared" si="331"/>
        <v>0</v>
      </c>
      <c r="I1789" s="166">
        <f t="shared" si="332"/>
        <v>0</v>
      </c>
      <c r="J1789" s="166">
        <f t="shared" si="329"/>
        <v>0</v>
      </c>
      <c r="L1789" s="189">
        <f t="shared" si="333"/>
        <v>0</v>
      </c>
      <c r="M1789" s="191">
        <f t="shared" si="334"/>
        <v>0</v>
      </c>
      <c r="N1789" s="191">
        <f t="shared" si="334"/>
        <v>0</v>
      </c>
      <c r="O1789" s="189">
        <f t="shared" si="335"/>
        <v>0</v>
      </c>
      <c r="P1789" s="191">
        <f t="shared" si="336"/>
        <v>0</v>
      </c>
      <c r="Q1789" s="191">
        <f t="shared" si="336"/>
        <v>0</v>
      </c>
      <c r="R1789" s="189">
        <f t="shared" si="337"/>
        <v>0</v>
      </c>
      <c r="S1789" s="191">
        <f t="shared" si="338"/>
        <v>0</v>
      </c>
      <c r="T1789" s="191">
        <f t="shared" si="338"/>
        <v>0</v>
      </c>
    </row>
    <row r="1790" spans="1:20" ht="12" customHeight="1" x14ac:dyDescent="0.25">
      <c r="A1790" s="170" t="s">
        <v>2375</v>
      </c>
      <c r="B1790" s="177">
        <v>521736</v>
      </c>
      <c r="C1790" s="178">
        <v>762464.96000000008</v>
      </c>
      <c r="D1790" s="179">
        <v>18.812667797874933</v>
      </c>
      <c r="E1790" s="179">
        <v>4.2051427517403557</v>
      </c>
      <c r="F1790" s="180"/>
      <c r="G1790" s="166">
        <f t="shared" si="330"/>
        <v>0</v>
      </c>
      <c r="H1790" s="166">
        <f t="shared" si="331"/>
        <v>0</v>
      </c>
      <c r="I1790" s="166">
        <f t="shared" si="332"/>
        <v>0</v>
      </c>
      <c r="J1790" s="166">
        <f t="shared" si="329"/>
        <v>0</v>
      </c>
      <c r="L1790" s="189">
        <f t="shared" si="333"/>
        <v>0</v>
      </c>
      <c r="M1790" s="191">
        <f t="shared" si="334"/>
        <v>0</v>
      </c>
      <c r="N1790" s="191">
        <f t="shared" si="334"/>
        <v>0</v>
      </c>
      <c r="O1790" s="189">
        <f t="shared" si="335"/>
        <v>0</v>
      </c>
      <c r="P1790" s="191">
        <f t="shared" si="336"/>
        <v>0</v>
      </c>
      <c r="Q1790" s="191">
        <f t="shared" si="336"/>
        <v>0</v>
      </c>
      <c r="R1790" s="189">
        <f t="shared" si="337"/>
        <v>0</v>
      </c>
      <c r="S1790" s="191">
        <f t="shared" si="338"/>
        <v>0</v>
      </c>
      <c r="T1790" s="191">
        <f t="shared" si="338"/>
        <v>0</v>
      </c>
    </row>
    <row r="1791" spans="1:20" ht="12" customHeight="1" x14ac:dyDescent="0.25">
      <c r="A1791" s="170" t="s">
        <v>2376</v>
      </c>
      <c r="B1791" s="177">
        <v>521744</v>
      </c>
      <c r="C1791" s="178">
        <v>94336.069999999992</v>
      </c>
      <c r="D1791" s="179">
        <v>37.358880860735461</v>
      </c>
      <c r="E1791" s="179">
        <v>9.529462060482274</v>
      </c>
      <c r="F1791" s="180"/>
      <c r="G1791" s="166">
        <f t="shared" si="330"/>
        <v>0</v>
      </c>
      <c r="H1791" s="166">
        <f t="shared" si="331"/>
        <v>0</v>
      </c>
      <c r="I1791" s="166">
        <f t="shared" si="332"/>
        <v>0</v>
      </c>
      <c r="J1791" s="166">
        <f t="shared" si="329"/>
        <v>0</v>
      </c>
      <c r="L1791" s="189">
        <f t="shared" si="333"/>
        <v>0</v>
      </c>
      <c r="M1791" s="191">
        <f t="shared" si="334"/>
        <v>0</v>
      </c>
      <c r="N1791" s="191">
        <f t="shared" si="334"/>
        <v>0</v>
      </c>
      <c r="O1791" s="189">
        <f t="shared" si="335"/>
        <v>0</v>
      </c>
      <c r="P1791" s="191">
        <f t="shared" si="336"/>
        <v>0</v>
      </c>
      <c r="Q1791" s="191">
        <f t="shared" si="336"/>
        <v>0</v>
      </c>
      <c r="R1791" s="189">
        <f t="shared" si="337"/>
        <v>0</v>
      </c>
      <c r="S1791" s="191">
        <f t="shared" si="338"/>
        <v>0</v>
      </c>
      <c r="T1791" s="191">
        <f t="shared" si="338"/>
        <v>0</v>
      </c>
    </row>
    <row r="1792" spans="1:20" ht="12" customHeight="1" x14ac:dyDescent="0.25">
      <c r="A1792" s="170" t="s">
        <v>2377</v>
      </c>
      <c r="B1792" s="177">
        <v>521752</v>
      </c>
      <c r="C1792" s="178">
        <v>524735.68000000005</v>
      </c>
      <c r="D1792" s="179">
        <v>0</v>
      </c>
      <c r="E1792" s="179">
        <v>0</v>
      </c>
      <c r="F1792" s="180"/>
      <c r="G1792" s="166">
        <f t="shared" si="330"/>
        <v>0</v>
      </c>
      <c r="H1792" s="166">
        <f t="shared" si="331"/>
        <v>0</v>
      </c>
      <c r="I1792" s="166">
        <f t="shared" si="332"/>
        <v>0</v>
      </c>
      <c r="J1792" s="166">
        <f t="shared" si="329"/>
        <v>0</v>
      </c>
      <c r="L1792" s="189">
        <f t="shared" si="333"/>
        <v>0</v>
      </c>
      <c r="M1792" s="191">
        <f t="shared" si="334"/>
        <v>0</v>
      </c>
      <c r="N1792" s="191">
        <f t="shared" si="334"/>
        <v>0</v>
      </c>
      <c r="O1792" s="189">
        <f t="shared" si="335"/>
        <v>0</v>
      </c>
      <c r="P1792" s="191">
        <f t="shared" si="336"/>
        <v>0</v>
      </c>
      <c r="Q1792" s="191">
        <f t="shared" si="336"/>
        <v>0</v>
      </c>
      <c r="R1792" s="189">
        <f t="shared" si="337"/>
        <v>0</v>
      </c>
      <c r="S1792" s="191">
        <f t="shared" si="338"/>
        <v>0</v>
      </c>
      <c r="T1792" s="191">
        <f t="shared" si="338"/>
        <v>0</v>
      </c>
    </row>
    <row r="1793" spans="1:20" ht="12" customHeight="1" x14ac:dyDescent="0.25">
      <c r="A1793" s="170" t="s">
        <v>2378</v>
      </c>
      <c r="B1793" s="177">
        <v>521761</v>
      </c>
      <c r="C1793" s="178">
        <v>242977.05</v>
      </c>
      <c r="D1793" s="179">
        <v>0</v>
      </c>
      <c r="E1793" s="179">
        <v>0</v>
      </c>
      <c r="F1793" s="180"/>
      <c r="G1793" s="166">
        <f t="shared" si="330"/>
        <v>0</v>
      </c>
      <c r="H1793" s="166">
        <f t="shared" si="331"/>
        <v>0</v>
      </c>
      <c r="I1793" s="166">
        <f t="shared" si="332"/>
        <v>0</v>
      </c>
      <c r="J1793" s="166">
        <f t="shared" si="329"/>
        <v>0</v>
      </c>
      <c r="L1793" s="189">
        <f t="shared" si="333"/>
        <v>0</v>
      </c>
      <c r="M1793" s="191">
        <f t="shared" si="334"/>
        <v>0</v>
      </c>
      <c r="N1793" s="191">
        <f t="shared" si="334"/>
        <v>0</v>
      </c>
      <c r="O1793" s="189">
        <f t="shared" si="335"/>
        <v>0</v>
      </c>
      <c r="P1793" s="191">
        <f t="shared" si="336"/>
        <v>0</v>
      </c>
      <c r="Q1793" s="191">
        <f t="shared" si="336"/>
        <v>0</v>
      </c>
      <c r="R1793" s="189">
        <f t="shared" si="337"/>
        <v>0</v>
      </c>
      <c r="S1793" s="191">
        <f t="shared" si="338"/>
        <v>0</v>
      </c>
      <c r="T1793" s="191">
        <f t="shared" si="338"/>
        <v>0</v>
      </c>
    </row>
    <row r="1794" spans="1:20" ht="12" customHeight="1" x14ac:dyDescent="0.25">
      <c r="A1794" s="170" t="s">
        <v>2379</v>
      </c>
      <c r="B1794" s="177">
        <v>521779</v>
      </c>
      <c r="C1794" s="178">
        <v>124501.8</v>
      </c>
      <c r="D1794" s="179">
        <v>0</v>
      </c>
      <c r="E1794" s="179">
        <v>0</v>
      </c>
      <c r="F1794" s="180"/>
      <c r="G1794" s="166">
        <f t="shared" si="330"/>
        <v>0</v>
      </c>
      <c r="H1794" s="166">
        <f t="shared" si="331"/>
        <v>0</v>
      </c>
      <c r="I1794" s="166">
        <f t="shared" si="332"/>
        <v>0</v>
      </c>
      <c r="J1794" s="166">
        <f t="shared" si="329"/>
        <v>0</v>
      </c>
      <c r="L1794" s="189">
        <f t="shared" si="333"/>
        <v>0</v>
      </c>
      <c r="M1794" s="191">
        <f t="shared" si="334"/>
        <v>0</v>
      </c>
      <c r="N1794" s="191">
        <f t="shared" si="334"/>
        <v>0</v>
      </c>
      <c r="O1794" s="189">
        <f t="shared" si="335"/>
        <v>0</v>
      </c>
      <c r="P1794" s="191">
        <f t="shared" si="336"/>
        <v>0</v>
      </c>
      <c r="Q1794" s="191">
        <f t="shared" si="336"/>
        <v>0</v>
      </c>
      <c r="R1794" s="189">
        <f t="shared" si="337"/>
        <v>0</v>
      </c>
      <c r="S1794" s="191">
        <f t="shared" si="338"/>
        <v>0</v>
      </c>
      <c r="T1794" s="191">
        <f t="shared" si="338"/>
        <v>0</v>
      </c>
    </row>
    <row r="1795" spans="1:20" ht="12" customHeight="1" x14ac:dyDescent="0.25">
      <c r="A1795" s="170" t="s">
        <v>2380</v>
      </c>
      <c r="B1795" s="177">
        <v>521787</v>
      </c>
      <c r="C1795" s="178">
        <v>286263.12</v>
      </c>
      <c r="D1795" s="179">
        <v>20.824421951385144</v>
      </c>
      <c r="E1795" s="179">
        <v>7.4818195232414144</v>
      </c>
      <c r="F1795" s="180"/>
      <c r="G1795" s="166">
        <f t="shared" si="330"/>
        <v>0</v>
      </c>
      <c r="H1795" s="166">
        <f t="shared" si="331"/>
        <v>0</v>
      </c>
      <c r="I1795" s="166">
        <f t="shared" si="332"/>
        <v>0</v>
      </c>
      <c r="J1795" s="166">
        <f t="shared" ref="J1795:J1858" si="339">IF(OR(AND(ISNUMBER(D1795),D1795&gt;=$D$1),AND(ISNUMBER(E1795),E1795&gt;=$E$1)),1,0)</f>
        <v>0</v>
      </c>
      <c r="L1795" s="189">
        <f t="shared" si="333"/>
        <v>0</v>
      </c>
      <c r="M1795" s="191">
        <f t="shared" si="334"/>
        <v>0</v>
      </c>
      <c r="N1795" s="191">
        <f t="shared" si="334"/>
        <v>0</v>
      </c>
      <c r="O1795" s="189">
        <f t="shared" si="335"/>
        <v>0</v>
      </c>
      <c r="P1795" s="191">
        <f t="shared" si="336"/>
        <v>0</v>
      </c>
      <c r="Q1795" s="191">
        <f t="shared" si="336"/>
        <v>0</v>
      </c>
      <c r="R1795" s="189">
        <f t="shared" si="337"/>
        <v>0</v>
      </c>
      <c r="S1795" s="191">
        <f t="shared" si="338"/>
        <v>0</v>
      </c>
      <c r="T1795" s="191">
        <f t="shared" si="338"/>
        <v>0</v>
      </c>
    </row>
    <row r="1796" spans="1:20" ht="12" customHeight="1" x14ac:dyDescent="0.25">
      <c r="A1796" s="170" t="s">
        <v>2381</v>
      </c>
      <c r="B1796" s="177">
        <v>521795</v>
      </c>
      <c r="C1796" s="178">
        <v>152049.10999999999</v>
      </c>
      <c r="D1796" s="179">
        <v>18.208452519057829</v>
      </c>
      <c r="E1796" s="179">
        <v>7.5095079477939723</v>
      </c>
      <c r="F1796" s="180"/>
      <c r="G1796" s="166">
        <f t="shared" ref="G1796:G1859" si="340">IF(AND(ISNUMBER(D1796),D1796&gt;=$D$1),1,0)</f>
        <v>0</v>
      </c>
      <c r="H1796" s="166">
        <f t="shared" ref="H1796:H1859" si="341">IF(AND(ISNUMBER(E1796),E1796&gt;=$E$1),1,0)</f>
        <v>0</v>
      </c>
      <c r="I1796" s="166">
        <f t="shared" ref="I1796:I1859" si="342">G1796*H1796</f>
        <v>0</v>
      </c>
      <c r="J1796" s="166">
        <f t="shared" si="339"/>
        <v>0</v>
      </c>
      <c r="L1796" s="189">
        <f t="shared" ref="L1796:L1859" si="343">IF($G1796=1,C1796,0)</f>
        <v>0</v>
      </c>
      <c r="M1796" s="191">
        <f t="shared" ref="M1796:N1859" si="344">IF($G1796=1,D1796,0)/100</f>
        <v>0</v>
      </c>
      <c r="N1796" s="191">
        <f t="shared" si="344"/>
        <v>0</v>
      </c>
      <c r="O1796" s="189">
        <f t="shared" ref="O1796:O1859" si="345">IF($H1796=1,C1796,0)</f>
        <v>0</v>
      </c>
      <c r="P1796" s="191">
        <f t="shared" ref="P1796:Q1859" si="346">IF($H1796=1,D1796,0)/100</f>
        <v>0</v>
      </c>
      <c r="Q1796" s="191">
        <f t="shared" si="346"/>
        <v>0</v>
      </c>
      <c r="R1796" s="189">
        <f t="shared" ref="R1796:R1859" si="347">IF($I1796=1,C1796,0)</f>
        <v>0</v>
      </c>
      <c r="S1796" s="191">
        <f t="shared" ref="S1796:T1859" si="348">IF($I1796=1,D1796,0)/100</f>
        <v>0</v>
      </c>
      <c r="T1796" s="191">
        <f t="shared" si="348"/>
        <v>0</v>
      </c>
    </row>
    <row r="1797" spans="1:20" ht="12" customHeight="1" x14ac:dyDescent="0.25">
      <c r="A1797" s="170" t="s">
        <v>2382</v>
      </c>
      <c r="B1797" s="177">
        <v>521809</v>
      </c>
      <c r="C1797" s="178">
        <v>66130.61</v>
      </c>
      <c r="D1797" s="179">
        <v>3.0752778478831515</v>
      </c>
      <c r="E1797" s="179">
        <v>45.417333969851477</v>
      </c>
      <c r="F1797" s="180"/>
      <c r="G1797" s="166">
        <f t="shared" si="340"/>
        <v>0</v>
      </c>
      <c r="H1797" s="166">
        <f t="shared" si="341"/>
        <v>1</v>
      </c>
      <c r="I1797" s="166">
        <f t="shared" si="342"/>
        <v>0</v>
      </c>
      <c r="J1797" s="166">
        <f t="shared" si="339"/>
        <v>1</v>
      </c>
      <c r="L1797" s="189">
        <f t="shared" si="343"/>
        <v>0</v>
      </c>
      <c r="M1797" s="191">
        <f t="shared" si="344"/>
        <v>0</v>
      </c>
      <c r="N1797" s="191">
        <f t="shared" si="344"/>
        <v>0</v>
      </c>
      <c r="O1797" s="189">
        <f t="shared" si="345"/>
        <v>66130.61</v>
      </c>
      <c r="P1797" s="191">
        <f t="shared" si="346"/>
        <v>3.0752778478831514E-2</v>
      </c>
      <c r="Q1797" s="191">
        <f t="shared" si="346"/>
        <v>0.45417333969851476</v>
      </c>
      <c r="R1797" s="189">
        <f t="shared" si="347"/>
        <v>0</v>
      </c>
      <c r="S1797" s="191">
        <f t="shared" si="348"/>
        <v>0</v>
      </c>
      <c r="T1797" s="191">
        <f t="shared" si="348"/>
        <v>0</v>
      </c>
    </row>
    <row r="1798" spans="1:20" ht="12" customHeight="1" x14ac:dyDescent="0.25">
      <c r="A1798" s="170" t="s">
        <v>2383</v>
      </c>
      <c r="B1798" s="177">
        <v>521817</v>
      </c>
      <c r="C1798" s="178">
        <v>252623.97</v>
      </c>
      <c r="D1798" s="179">
        <v>10.747301611957091</v>
      </c>
      <c r="E1798" s="179">
        <v>6.2433347081039061</v>
      </c>
      <c r="F1798" s="180"/>
      <c r="G1798" s="166">
        <f t="shared" si="340"/>
        <v>0</v>
      </c>
      <c r="H1798" s="166">
        <f t="shared" si="341"/>
        <v>0</v>
      </c>
      <c r="I1798" s="166">
        <f t="shared" si="342"/>
        <v>0</v>
      </c>
      <c r="J1798" s="166">
        <f t="shared" si="339"/>
        <v>0</v>
      </c>
      <c r="L1798" s="189">
        <f t="shared" si="343"/>
        <v>0</v>
      </c>
      <c r="M1798" s="191">
        <f t="shared" si="344"/>
        <v>0</v>
      </c>
      <c r="N1798" s="191">
        <f t="shared" si="344"/>
        <v>0</v>
      </c>
      <c r="O1798" s="189">
        <f t="shared" si="345"/>
        <v>0</v>
      </c>
      <c r="P1798" s="191">
        <f t="shared" si="346"/>
        <v>0</v>
      </c>
      <c r="Q1798" s="191">
        <f t="shared" si="346"/>
        <v>0</v>
      </c>
      <c r="R1798" s="189">
        <f t="shared" si="347"/>
        <v>0</v>
      </c>
      <c r="S1798" s="191">
        <f t="shared" si="348"/>
        <v>0</v>
      </c>
      <c r="T1798" s="191">
        <f t="shared" si="348"/>
        <v>0</v>
      </c>
    </row>
    <row r="1799" spans="1:20" ht="12" customHeight="1" x14ac:dyDescent="0.25">
      <c r="A1799" s="170" t="s">
        <v>2384</v>
      </c>
      <c r="B1799" s="177">
        <v>521825</v>
      </c>
      <c r="C1799" s="178">
        <v>139534.75</v>
      </c>
      <c r="D1799" s="179">
        <v>0</v>
      </c>
      <c r="E1799" s="179">
        <v>8.6431731163742356</v>
      </c>
      <c r="F1799" s="180"/>
      <c r="G1799" s="166">
        <f t="shared" si="340"/>
        <v>0</v>
      </c>
      <c r="H1799" s="166">
        <f t="shared" si="341"/>
        <v>0</v>
      </c>
      <c r="I1799" s="166">
        <f t="shared" si="342"/>
        <v>0</v>
      </c>
      <c r="J1799" s="166">
        <f t="shared" si="339"/>
        <v>0</v>
      </c>
      <c r="L1799" s="189">
        <f t="shared" si="343"/>
        <v>0</v>
      </c>
      <c r="M1799" s="191">
        <f t="shared" si="344"/>
        <v>0</v>
      </c>
      <c r="N1799" s="191">
        <f t="shared" si="344"/>
        <v>0</v>
      </c>
      <c r="O1799" s="189">
        <f t="shared" si="345"/>
        <v>0</v>
      </c>
      <c r="P1799" s="191">
        <f t="shared" si="346"/>
        <v>0</v>
      </c>
      <c r="Q1799" s="191">
        <f t="shared" si="346"/>
        <v>0</v>
      </c>
      <c r="R1799" s="189">
        <f t="shared" si="347"/>
        <v>0</v>
      </c>
      <c r="S1799" s="191">
        <f t="shared" si="348"/>
        <v>0</v>
      </c>
      <c r="T1799" s="191">
        <f t="shared" si="348"/>
        <v>0</v>
      </c>
    </row>
    <row r="1800" spans="1:20" ht="12" customHeight="1" x14ac:dyDescent="0.25">
      <c r="A1800" s="170" t="s">
        <v>2385</v>
      </c>
      <c r="B1800" s="177">
        <v>521833</v>
      </c>
      <c r="C1800" s="178">
        <v>64366.49</v>
      </c>
      <c r="D1800" s="179">
        <v>0</v>
      </c>
      <c r="E1800" s="179">
        <v>0</v>
      </c>
      <c r="F1800" s="180"/>
      <c r="G1800" s="166">
        <f t="shared" si="340"/>
        <v>0</v>
      </c>
      <c r="H1800" s="166">
        <f t="shared" si="341"/>
        <v>0</v>
      </c>
      <c r="I1800" s="166">
        <f t="shared" si="342"/>
        <v>0</v>
      </c>
      <c r="J1800" s="166">
        <f t="shared" si="339"/>
        <v>0</v>
      </c>
      <c r="L1800" s="189">
        <f t="shared" si="343"/>
        <v>0</v>
      </c>
      <c r="M1800" s="191">
        <f t="shared" si="344"/>
        <v>0</v>
      </c>
      <c r="N1800" s="191">
        <f t="shared" si="344"/>
        <v>0</v>
      </c>
      <c r="O1800" s="189">
        <f t="shared" si="345"/>
        <v>0</v>
      </c>
      <c r="P1800" s="191">
        <f t="shared" si="346"/>
        <v>0</v>
      </c>
      <c r="Q1800" s="191">
        <f t="shared" si="346"/>
        <v>0</v>
      </c>
      <c r="R1800" s="189">
        <f t="shared" si="347"/>
        <v>0</v>
      </c>
      <c r="S1800" s="191">
        <f t="shared" si="348"/>
        <v>0</v>
      </c>
      <c r="T1800" s="191">
        <f t="shared" si="348"/>
        <v>0</v>
      </c>
    </row>
    <row r="1801" spans="1:20" ht="12" customHeight="1" x14ac:dyDescent="0.25">
      <c r="A1801" s="170" t="s">
        <v>2386</v>
      </c>
      <c r="B1801" s="177">
        <v>521841</v>
      </c>
      <c r="C1801" s="178">
        <v>48595.86</v>
      </c>
      <c r="D1801" s="179">
        <v>0</v>
      </c>
      <c r="E1801" s="179">
        <v>0</v>
      </c>
      <c r="F1801" s="180"/>
      <c r="G1801" s="166">
        <f t="shared" si="340"/>
        <v>0</v>
      </c>
      <c r="H1801" s="166">
        <f t="shared" si="341"/>
        <v>0</v>
      </c>
      <c r="I1801" s="166">
        <f t="shared" si="342"/>
        <v>0</v>
      </c>
      <c r="J1801" s="166">
        <f t="shared" si="339"/>
        <v>0</v>
      </c>
      <c r="L1801" s="189">
        <f t="shared" si="343"/>
        <v>0</v>
      </c>
      <c r="M1801" s="191">
        <f t="shared" si="344"/>
        <v>0</v>
      </c>
      <c r="N1801" s="191">
        <f t="shared" si="344"/>
        <v>0</v>
      </c>
      <c r="O1801" s="189">
        <f t="shared" si="345"/>
        <v>0</v>
      </c>
      <c r="P1801" s="191">
        <f t="shared" si="346"/>
        <v>0</v>
      </c>
      <c r="Q1801" s="191">
        <f t="shared" si="346"/>
        <v>0</v>
      </c>
      <c r="R1801" s="189">
        <f t="shared" si="347"/>
        <v>0</v>
      </c>
      <c r="S1801" s="191">
        <f t="shared" si="348"/>
        <v>0</v>
      </c>
      <c r="T1801" s="191">
        <f t="shared" si="348"/>
        <v>0</v>
      </c>
    </row>
    <row r="1802" spans="1:20" ht="12" customHeight="1" x14ac:dyDescent="0.25">
      <c r="A1802" s="170" t="s">
        <v>2387</v>
      </c>
      <c r="B1802" s="177">
        <v>521850</v>
      </c>
      <c r="C1802" s="178">
        <v>227824.84</v>
      </c>
      <c r="D1802" s="179">
        <v>0</v>
      </c>
      <c r="E1802" s="179">
        <v>0</v>
      </c>
      <c r="F1802" s="180"/>
      <c r="G1802" s="166">
        <f t="shared" si="340"/>
        <v>0</v>
      </c>
      <c r="H1802" s="166">
        <f t="shared" si="341"/>
        <v>0</v>
      </c>
      <c r="I1802" s="166">
        <f t="shared" si="342"/>
        <v>0</v>
      </c>
      <c r="J1802" s="166">
        <f t="shared" si="339"/>
        <v>0</v>
      </c>
      <c r="L1802" s="189">
        <f t="shared" si="343"/>
        <v>0</v>
      </c>
      <c r="M1802" s="191">
        <f t="shared" si="344"/>
        <v>0</v>
      </c>
      <c r="N1802" s="191">
        <f t="shared" si="344"/>
        <v>0</v>
      </c>
      <c r="O1802" s="189">
        <f t="shared" si="345"/>
        <v>0</v>
      </c>
      <c r="P1802" s="191">
        <f t="shared" si="346"/>
        <v>0</v>
      </c>
      <c r="Q1802" s="191">
        <f t="shared" si="346"/>
        <v>0</v>
      </c>
      <c r="R1802" s="189">
        <f t="shared" si="347"/>
        <v>0</v>
      </c>
      <c r="S1802" s="191">
        <f t="shared" si="348"/>
        <v>0</v>
      </c>
      <c r="T1802" s="191">
        <f t="shared" si="348"/>
        <v>0</v>
      </c>
    </row>
    <row r="1803" spans="1:20" ht="12" customHeight="1" x14ac:dyDescent="0.25">
      <c r="A1803" s="170" t="s">
        <v>2388</v>
      </c>
      <c r="B1803" s="177">
        <v>521868</v>
      </c>
      <c r="C1803" s="178">
        <v>216265.89</v>
      </c>
      <c r="D1803" s="179">
        <v>0</v>
      </c>
      <c r="E1803" s="179">
        <v>0</v>
      </c>
      <c r="F1803" s="180"/>
      <c r="G1803" s="166">
        <f t="shared" si="340"/>
        <v>0</v>
      </c>
      <c r="H1803" s="166">
        <f t="shared" si="341"/>
        <v>0</v>
      </c>
      <c r="I1803" s="166">
        <f t="shared" si="342"/>
        <v>0</v>
      </c>
      <c r="J1803" s="166">
        <f t="shared" si="339"/>
        <v>0</v>
      </c>
      <c r="L1803" s="189">
        <f t="shared" si="343"/>
        <v>0</v>
      </c>
      <c r="M1803" s="191">
        <f t="shared" si="344"/>
        <v>0</v>
      </c>
      <c r="N1803" s="191">
        <f t="shared" si="344"/>
        <v>0</v>
      </c>
      <c r="O1803" s="189">
        <f t="shared" si="345"/>
        <v>0</v>
      </c>
      <c r="P1803" s="191">
        <f t="shared" si="346"/>
        <v>0</v>
      </c>
      <c r="Q1803" s="191">
        <f t="shared" si="346"/>
        <v>0</v>
      </c>
      <c r="R1803" s="189">
        <f t="shared" si="347"/>
        <v>0</v>
      </c>
      <c r="S1803" s="191">
        <f t="shared" si="348"/>
        <v>0</v>
      </c>
      <c r="T1803" s="191">
        <f t="shared" si="348"/>
        <v>0</v>
      </c>
    </row>
    <row r="1804" spans="1:20" ht="12" customHeight="1" x14ac:dyDescent="0.25">
      <c r="A1804" s="170" t="s">
        <v>2389</v>
      </c>
      <c r="B1804" s="177">
        <v>521876</v>
      </c>
      <c r="C1804" s="178">
        <v>505203.1</v>
      </c>
      <c r="D1804" s="179">
        <v>0</v>
      </c>
      <c r="E1804" s="179">
        <v>0</v>
      </c>
      <c r="F1804" s="180"/>
      <c r="G1804" s="166">
        <f t="shared" si="340"/>
        <v>0</v>
      </c>
      <c r="H1804" s="166">
        <f t="shared" si="341"/>
        <v>0</v>
      </c>
      <c r="I1804" s="166">
        <f t="shared" si="342"/>
        <v>0</v>
      </c>
      <c r="J1804" s="166">
        <f t="shared" si="339"/>
        <v>0</v>
      </c>
      <c r="L1804" s="189">
        <f t="shared" si="343"/>
        <v>0</v>
      </c>
      <c r="M1804" s="191">
        <f t="shared" si="344"/>
        <v>0</v>
      </c>
      <c r="N1804" s="191">
        <f t="shared" si="344"/>
        <v>0</v>
      </c>
      <c r="O1804" s="189">
        <f t="shared" si="345"/>
        <v>0</v>
      </c>
      <c r="P1804" s="191">
        <f t="shared" si="346"/>
        <v>0</v>
      </c>
      <c r="Q1804" s="191">
        <f t="shared" si="346"/>
        <v>0</v>
      </c>
      <c r="R1804" s="189">
        <f t="shared" si="347"/>
        <v>0</v>
      </c>
      <c r="S1804" s="191">
        <f t="shared" si="348"/>
        <v>0</v>
      </c>
      <c r="T1804" s="191">
        <f t="shared" si="348"/>
        <v>0</v>
      </c>
    </row>
    <row r="1805" spans="1:20" ht="12" customHeight="1" x14ac:dyDescent="0.25">
      <c r="A1805" s="170" t="s">
        <v>1839</v>
      </c>
      <c r="B1805" s="177">
        <v>521884</v>
      </c>
      <c r="C1805" s="178">
        <v>222040.55</v>
      </c>
      <c r="D1805" s="179">
        <v>0</v>
      </c>
      <c r="E1805" s="179">
        <v>7.5668881202104741</v>
      </c>
      <c r="F1805" s="180"/>
      <c r="G1805" s="166">
        <f t="shared" si="340"/>
        <v>0</v>
      </c>
      <c r="H1805" s="166">
        <f t="shared" si="341"/>
        <v>0</v>
      </c>
      <c r="I1805" s="166">
        <f t="shared" si="342"/>
        <v>0</v>
      </c>
      <c r="J1805" s="166">
        <f t="shared" si="339"/>
        <v>0</v>
      </c>
      <c r="L1805" s="189">
        <f t="shared" si="343"/>
        <v>0</v>
      </c>
      <c r="M1805" s="191">
        <f t="shared" si="344"/>
        <v>0</v>
      </c>
      <c r="N1805" s="191">
        <f t="shared" si="344"/>
        <v>0</v>
      </c>
      <c r="O1805" s="189">
        <f t="shared" si="345"/>
        <v>0</v>
      </c>
      <c r="P1805" s="191">
        <f t="shared" si="346"/>
        <v>0</v>
      </c>
      <c r="Q1805" s="191">
        <f t="shared" si="346"/>
        <v>0</v>
      </c>
      <c r="R1805" s="189">
        <f t="shared" si="347"/>
        <v>0</v>
      </c>
      <c r="S1805" s="191">
        <f t="shared" si="348"/>
        <v>0</v>
      </c>
      <c r="T1805" s="191">
        <f t="shared" si="348"/>
        <v>0</v>
      </c>
    </row>
    <row r="1806" spans="1:20" ht="12" customHeight="1" x14ac:dyDescent="0.25">
      <c r="A1806" s="170" t="s">
        <v>1841</v>
      </c>
      <c r="B1806" s="177">
        <v>521892</v>
      </c>
      <c r="C1806" s="178">
        <v>1382715.38</v>
      </c>
      <c r="D1806" s="179">
        <v>26.858474663093716</v>
      </c>
      <c r="E1806" s="179">
        <v>3.8020760281121633</v>
      </c>
      <c r="F1806" s="180"/>
      <c r="G1806" s="166">
        <f t="shared" si="340"/>
        <v>0</v>
      </c>
      <c r="H1806" s="166">
        <f t="shared" si="341"/>
        <v>0</v>
      </c>
      <c r="I1806" s="166">
        <f t="shared" si="342"/>
        <v>0</v>
      </c>
      <c r="J1806" s="166">
        <f t="shared" si="339"/>
        <v>0</v>
      </c>
      <c r="L1806" s="189">
        <f t="shared" si="343"/>
        <v>0</v>
      </c>
      <c r="M1806" s="191">
        <f t="shared" si="344"/>
        <v>0</v>
      </c>
      <c r="N1806" s="191">
        <f t="shared" si="344"/>
        <v>0</v>
      </c>
      <c r="O1806" s="189">
        <f t="shared" si="345"/>
        <v>0</v>
      </c>
      <c r="P1806" s="191">
        <f t="shared" si="346"/>
        <v>0</v>
      </c>
      <c r="Q1806" s="191">
        <f t="shared" si="346"/>
        <v>0</v>
      </c>
      <c r="R1806" s="189">
        <f t="shared" si="347"/>
        <v>0</v>
      </c>
      <c r="S1806" s="191">
        <f t="shared" si="348"/>
        <v>0</v>
      </c>
      <c r="T1806" s="191">
        <f t="shared" si="348"/>
        <v>0</v>
      </c>
    </row>
    <row r="1807" spans="1:20" ht="12" customHeight="1" x14ac:dyDescent="0.25">
      <c r="A1807" s="170" t="s">
        <v>2390</v>
      </c>
      <c r="B1807" s="177">
        <v>521906</v>
      </c>
      <c r="C1807" s="178">
        <v>70272.91</v>
      </c>
      <c r="D1807" s="179">
        <v>0</v>
      </c>
      <c r="E1807" s="179">
        <v>11.230899645396782</v>
      </c>
      <c r="F1807" s="180"/>
      <c r="G1807" s="166">
        <f t="shared" si="340"/>
        <v>0</v>
      </c>
      <c r="H1807" s="166">
        <f t="shared" si="341"/>
        <v>0</v>
      </c>
      <c r="I1807" s="166">
        <f t="shared" si="342"/>
        <v>0</v>
      </c>
      <c r="J1807" s="166">
        <f t="shared" si="339"/>
        <v>0</v>
      </c>
      <c r="L1807" s="189">
        <f t="shared" si="343"/>
        <v>0</v>
      </c>
      <c r="M1807" s="191">
        <f t="shared" si="344"/>
        <v>0</v>
      </c>
      <c r="N1807" s="191">
        <f t="shared" si="344"/>
        <v>0</v>
      </c>
      <c r="O1807" s="189">
        <f t="shared" si="345"/>
        <v>0</v>
      </c>
      <c r="P1807" s="191">
        <f t="shared" si="346"/>
        <v>0</v>
      </c>
      <c r="Q1807" s="191">
        <f t="shared" si="346"/>
        <v>0</v>
      </c>
      <c r="R1807" s="189">
        <f t="shared" si="347"/>
        <v>0</v>
      </c>
      <c r="S1807" s="191">
        <f t="shared" si="348"/>
        <v>0</v>
      </c>
      <c r="T1807" s="191">
        <f t="shared" si="348"/>
        <v>0</v>
      </c>
    </row>
    <row r="1808" spans="1:20" ht="12" customHeight="1" x14ac:dyDescent="0.25">
      <c r="A1808" s="170" t="s">
        <v>2391</v>
      </c>
      <c r="B1808" s="177">
        <v>521914</v>
      </c>
      <c r="C1808" s="178">
        <v>249987.91</v>
      </c>
      <c r="D1808" s="179">
        <v>32.001547594841682</v>
      </c>
      <c r="E1808" s="179">
        <v>2.5121214861950723</v>
      </c>
      <c r="F1808" s="180"/>
      <c r="G1808" s="166">
        <f t="shared" si="340"/>
        <v>0</v>
      </c>
      <c r="H1808" s="166">
        <f t="shared" si="341"/>
        <v>0</v>
      </c>
      <c r="I1808" s="166">
        <f t="shared" si="342"/>
        <v>0</v>
      </c>
      <c r="J1808" s="166">
        <f t="shared" si="339"/>
        <v>0</v>
      </c>
      <c r="L1808" s="189">
        <f t="shared" si="343"/>
        <v>0</v>
      </c>
      <c r="M1808" s="191">
        <f t="shared" si="344"/>
        <v>0</v>
      </c>
      <c r="N1808" s="191">
        <f t="shared" si="344"/>
        <v>0</v>
      </c>
      <c r="O1808" s="189">
        <f t="shared" si="345"/>
        <v>0</v>
      </c>
      <c r="P1808" s="191">
        <f t="shared" si="346"/>
        <v>0</v>
      </c>
      <c r="Q1808" s="191">
        <f t="shared" si="346"/>
        <v>0</v>
      </c>
      <c r="R1808" s="189">
        <f t="shared" si="347"/>
        <v>0</v>
      </c>
      <c r="S1808" s="191">
        <f t="shared" si="348"/>
        <v>0</v>
      </c>
      <c r="T1808" s="191">
        <f t="shared" si="348"/>
        <v>0</v>
      </c>
    </row>
    <row r="1809" spans="1:20" ht="12" customHeight="1" x14ac:dyDescent="0.25">
      <c r="A1809" s="170" t="s">
        <v>2392</v>
      </c>
      <c r="B1809" s="177">
        <v>521922</v>
      </c>
      <c r="C1809" s="178">
        <v>71531.19</v>
      </c>
      <c r="D1809" s="179">
        <v>178.09324855353307</v>
      </c>
      <c r="E1809" s="179">
        <v>5.1613988247644143</v>
      </c>
      <c r="F1809" s="180"/>
      <c r="G1809" s="166">
        <f t="shared" si="340"/>
        <v>1</v>
      </c>
      <c r="H1809" s="166">
        <f t="shared" si="341"/>
        <v>0</v>
      </c>
      <c r="I1809" s="166">
        <f t="shared" si="342"/>
        <v>0</v>
      </c>
      <c r="J1809" s="166">
        <f t="shared" si="339"/>
        <v>1</v>
      </c>
      <c r="L1809" s="189">
        <f t="shared" si="343"/>
        <v>71531.19</v>
      </c>
      <c r="M1809" s="191">
        <f t="shared" si="344"/>
        <v>1.7809324855353308</v>
      </c>
      <c r="N1809" s="191">
        <f t="shared" si="344"/>
        <v>5.1613988247644141E-2</v>
      </c>
      <c r="O1809" s="189">
        <f t="shared" si="345"/>
        <v>0</v>
      </c>
      <c r="P1809" s="191">
        <f t="shared" si="346"/>
        <v>0</v>
      </c>
      <c r="Q1809" s="191">
        <f t="shared" si="346"/>
        <v>0</v>
      </c>
      <c r="R1809" s="189">
        <f t="shared" si="347"/>
        <v>0</v>
      </c>
      <c r="S1809" s="191">
        <f t="shared" si="348"/>
        <v>0</v>
      </c>
      <c r="T1809" s="191">
        <f t="shared" si="348"/>
        <v>0</v>
      </c>
    </row>
    <row r="1810" spans="1:20" ht="12" customHeight="1" x14ac:dyDescent="0.25">
      <c r="A1810" s="170" t="s">
        <v>2393</v>
      </c>
      <c r="B1810" s="177">
        <v>521931</v>
      </c>
      <c r="C1810" s="178">
        <v>1324534.7</v>
      </c>
      <c r="D1810" s="179">
        <v>11.274328260331725</v>
      </c>
      <c r="E1810" s="179">
        <v>1.3855975234170914</v>
      </c>
      <c r="F1810" s="180"/>
      <c r="G1810" s="166">
        <f t="shared" si="340"/>
        <v>0</v>
      </c>
      <c r="H1810" s="166">
        <f t="shared" si="341"/>
        <v>0</v>
      </c>
      <c r="I1810" s="166">
        <f t="shared" si="342"/>
        <v>0</v>
      </c>
      <c r="J1810" s="166">
        <f t="shared" si="339"/>
        <v>0</v>
      </c>
      <c r="L1810" s="189">
        <f t="shared" si="343"/>
        <v>0</v>
      </c>
      <c r="M1810" s="191">
        <f t="shared" si="344"/>
        <v>0</v>
      </c>
      <c r="N1810" s="191">
        <f t="shared" si="344"/>
        <v>0</v>
      </c>
      <c r="O1810" s="189">
        <f t="shared" si="345"/>
        <v>0</v>
      </c>
      <c r="P1810" s="191">
        <f t="shared" si="346"/>
        <v>0</v>
      </c>
      <c r="Q1810" s="191">
        <f t="shared" si="346"/>
        <v>0</v>
      </c>
      <c r="R1810" s="189">
        <f t="shared" si="347"/>
        <v>0</v>
      </c>
      <c r="S1810" s="191">
        <f t="shared" si="348"/>
        <v>0</v>
      </c>
      <c r="T1810" s="191">
        <f t="shared" si="348"/>
        <v>0</v>
      </c>
    </row>
    <row r="1811" spans="1:20" ht="12" customHeight="1" x14ac:dyDescent="0.25">
      <c r="A1811" s="170" t="s">
        <v>1036</v>
      </c>
      <c r="B1811" s="177">
        <v>521949</v>
      </c>
      <c r="C1811" s="178">
        <v>248967.1</v>
      </c>
      <c r="D1811" s="179">
        <v>0</v>
      </c>
      <c r="E1811" s="179">
        <v>0</v>
      </c>
      <c r="F1811" s="180"/>
      <c r="G1811" s="166">
        <f t="shared" si="340"/>
        <v>0</v>
      </c>
      <c r="H1811" s="166">
        <f t="shared" si="341"/>
        <v>0</v>
      </c>
      <c r="I1811" s="166">
        <f t="shared" si="342"/>
        <v>0</v>
      </c>
      <c r="J1811" s="166">
        <f t="shared" si="339"/>
        <v>0</v>
      </c>
      <c r="L1811" s="189">
        <f t="shared" si="343"/>
        <v>0</v>
      </c>
      <c r="M1811" s="191">
        <f t="shared" si="344"/>
        <v>0</v>
      </c>
      <c r="N1811" s="191">
        <f t="shared" si="344"/>
        <v>0</v>
      </c>
      <c r="O1811" s="189">
        <f t="shared" si="345"/>
        <v>0</v>
      </c>
      <c r="P1811" s="191">
        <f t="shared" si="346"/>
        <v>0</v>
      </c>
      <c r="Q1811" s="191">
        <f t="shared" si="346"/>
        <v>0</v>
      </c>
      <c r="R1811" s="189">
        <f t="shared" si="347"/>
        <v>0</v>
      </c>
      <c r="S1811" s="191">
        <f t="shared" si="348"/>
        <v>0</v>
      </c>
      <c r="T1811" s="191">
        <f t="shared" si="348"/>
        <v>0</v>
      </c>
    </row>
    <row r="1812" spans="1:20" ht="12" customHeight="1" x14ac:dyDescent="0.25">
      <c r="A1812" s="170" t="s">
        <v>2394</v>
      </c>
      <c r="B1812" s="177">
        <v>521957</v>
      </c>
      <c r="C1812" s="178">
        <v>920008.15</v>
      </c>
      <c r="D1812" s="179">
        <v>19.480602427271972</v>
      </c>
      <c r="E1812" s="179">
        <v>6.4666003230514857</v>
      </c>
      <c r="F1812" s="180"/>
      <c r="G1812" s="166">
        <f t="shared" si="340"/>
        <v>0</v>
      </c>
      <c r="H1812" s="166">
        <f t="shared" si="341"/>
        <v>0</v>
      </c>
      <c r="I1812" s="166">
        <f t="shared" si="342"/>
        <v>0</v>
      </c>
      <c r="J1812" s="166">
        <f t="shared" si="339"/>
        <v>0</v>
      </c>
      <c r="L1812" s="189">
        <f t="shared" si="343"/>
        <v>0</v>
      </c>
      <c r="M1812" s="191">
        <f t="shared" si="344"/>
        <v>0</v>
      </c>
      <c r="N1812" s="191">
        <f t="shared" si="344"/>
        <v>0</v>
      </c>
      <c r="O1812" s="189">
        <f t="shared" si="345"/>
        <v>0</v>
      </c>
      <c r="P1812" s="191">
        <f t="shared" si="346"/>
        <v>0</v>
      </c>
      <c r="Q1812" s="191">
        <f t="shared" si="346"/>
        <v>0</v>
      </c>
      <c r="R1812" s="189">
        <f t="shared" si="347"/>
        <v>0</v>
      </c>
      <c r="S1812" s="191">
        <f t="shared" si="348"/>
        <v>0</v>
      </c>
      <c r="T1812" s="191">
        <f t="shared" si="348"/>
        <v>0</v>
      </c>
    </row>
    <row r="1813" spans="1:20" ht="12" customHeight="1" x14ac:dyDescent="0.25">
      <c r="A1813" s="170" t="s">
        <v>2395</v>
      </c>
      <c r="B1813" s="177">
        <v>521965</v>
      </c>
      <c r="C1813" s="178">
        <v>584249.71000000008</v>
      </c>
      <c r="D1813" s="179">
        <v>103.83960310395359</v>
      </c>
      <c r="E1813" s="179">
        <v>4.7618200786098805</v>
      </c>
      <c r="F1813" s="180"/>
      <c r="G1813" s="166">
        <f t="shared" si="340"/>
        <v>1</v>
      </c>
      <c r="H1813" s="166">
        <f t="shared" si="341"/>
        <v>0</v>
      </c>
      <c r="I1813" s="166">
        <f t="shared" si="342"/>
        <v>0</v>
      </c>
      <c r="J1813" s="166">
        <f t="shared" si="339"/>
        <v>1</v>
      </c>
      <c r="L1813" s="189">
        <f t="shared" si="343"/>
        <v>584249.71000000008</v>
      </c>
      <c r="M1813" s="191">
        <f t="shared" si="344"/>
        <v>1.0383960310395359</v>
      </c>
      <c r="N1813" s="191">
        <f t="shared" si="344"/>
        <v>4.7618200786098804E-2</v>
      </c>
      <c r="O1813" s="189">
        <f t="shared" si="345"/>
        <v>0</v>
      </c>
      <c r="P1813" s="191">
        <f t="shared" si="346"/>
        <v>0</v>
      </c>
      <c r="Q1813" s="191">
        <f t="shared" si="346"/>
        <v>0</v>
      </c>
      <c r="R1813" s="189">
        <f t="shared" si="347"/>
        <v>0</v>
      </c>
      <c r="S1813" s="191">
        <f t="shared" si="348"/>
        <v>0</v>
      </c>
      <c r="T1813" s="191">
        <f t="shared" si="348"/>
        <v>0</v>
      </c>
    </row>
    <row r="1814" spans="1:20" ht="12" customHeight="1" x14ac:dyDescent="0.25">
      <c r="A1814" s="170" t="s">
        <v>2396</v>
      </c>
      <c r="B1814" s="177">
        <v>521973</v>
      </c>
      <c r="C1814" s="178">
        <v>1433564.35</v>
      </c>
      <c r="D1814" s="179">
        <v>9.5872368756937902</v>
      </c>
      <c r="E1814" s="179">
        <v>2.7503104412438826</v>
      </c>
      <c r="F1814" s="180"/>
      <c r="G1814" s="166">
        <f t="shared" si="340"/>
        <v>0</v>
      </c>
      <c r="H1814" s="166">
        <f t="shared" si="341"/>
        <v>0</v>
      </c>
      <c r="I1814" s="166">
        <f t="shared" si="342"/>
        <v>0</v>
      </c>
      <c r="J1814" s="166">
        <f t="shared" si="339"/>
        <v>0</v>
      </c>
      <c r="L1814" s="189">
        <f t="shared" si="343"/>
        <v>0</v>
      </c>
      <c r="M1814" s="191">
        <f t="shared" si="344"/>
        <v>0</v>
      </c>
      <c r="N1814" s="191">
        <f t="shared" si="344"/>
        <v>0</v>
      </c>
      <c r="O1814" s="189">
        <f t="shared" si="345"/>
        <v>0</v>
      </c>
      <c r="P1814" s="191">
        <f t="shared" si="346"/>
        <v>0</v>
      </c>
      <c r="Q1814" s="191">
        <f t="shared" si="346"/>
        <v>0</v>
      </c>
      <c r="R1814" s="189">
        <f t="shared" si="347"/>
        <v>0</v>
      </c>
      <c r="S1814" s="191">
        <f t="shared" si="348"/>
        <v>0</v>
      </c>
      <c r="T1814" s="191">
        <f t="shared" si="348"/>
        <v>0</v>
      </c>
    </row>
    <row r="1815" spans="1:20" ht="12" customHeight="1" x14ac:dyDescent="0.25">
      <c r="A1815" s="170" t="s">
        <v>2397</v>
      </c>
      <c r="B1815" s="177">
        <v>521981</v>
      </c>
      <c r="C1815" s="178">
        <v>457337.62</v>
      </c>
      <c r="D1815" s="179">
        <v>1.7405084672457076</v>
      </c>
      <c r="E1815" s="179">
        <v>9.2994930091252943</v>
      </c>
      <c r="F1815" s="180"/>
      <c r="G1815" s="166">
        <f t="shared" si="340"/>
        <v>0</v>
      </c>
      <c r="H1815" s="166">
        <f t="shared" si="341"/>
        <v>0</v>
      </c>
      <c r="I1815" s="166">
        <f t="shared" si="342"/>
        <v>0</v>
      </c>
      <c r="J1815" s="166">
        <f t="shared" si="339"/>
        <v>0</v>
      </c>
      <c r="L1815" s="189">
        <f t="shared" si="343"/>
        <v>0</v>
      </c>
      <c r="M1815" s="191">
        <f t="shared" si="344"/>
        <v>0</v>
      </c>
      <c r="N1815" s="191">
        <f t="shared" si="344"/>
        <v>0</v>
      </c>
      <c r="O1815" s="189">
        <f t="shared" si="345"/>
        <v>0</v>
      </c>
      <c r="P1815" s="191">
        <f t="shared" si="346"/>
        <v>0</v>
      </c>
      <c r="Q1815" s="191">
        <f t="shared" si="346"/>
        <v>0</v>
      </c>
      <c r="R1815" s="189">
        <f t="shared" si="347"/>
        <v>0</v>
      </c>
      <c r="S1815" s="191">
        <f t="shared" si="348"/>
        <v>0</v>
      </c>
      <c r="T1815" s="191">
        <f t="shared" si="348"/>
        <v>0</v>
      </c>
    </row>
    <row r="1816" spans="1:20" ht="12" customHeight="1" x14ac:dyDescent="0.25">
      <c r="A1816" s="170" t="s">
        <v>2398</v>
      </c>
      <c r="B1816" s="177">
        <v>522007</v>
      </c>
      <c r="C1816" s="178">
        <v>1241726.49</v>
      </c>
      <c r="D1816" s="179">
        <v>42.024658747515332</v>
      </c>
      <c r="E1816" s="179">
        <v>3.7722920769774348</v>
      </c>
      <c r="F1816" s="180"/>
      <c r="G1816" s="166">
        <f t="shared" si="340"/>
        <v>0</v>
      </c>
      <c r="H1816" s="166">
        <f t="shared" si="341"/>
        <v>0</v>
      </c>
      <c r="I1816" s="166">
        <f t="shared" si="342"/>
        <v>0</v>
      </c>
      <c r="J1816" s="166">
        <f t="shared" si="339"/>
        <v>0</v>
      </c>
      <c r="L1816" s="189">
        <f t="shared" si="343"/>
        <v>0</v>
      </c>
      <c r="M1816" s="191">
        <f t="shared" si="344"/>
        <v>0</v>
      </c>
      <c r="N1816" s="191">
        <f t="shared" si="344"/>
        <v>0</v>
      </c>
      <c r="O1816" s="189">
        <f t="shared" si="345"/>
        <v>0</v>
      </c>
      <c r="P1816" s="191">
        <f t="shared" si="346"/>
        <v>0</v>
      </c>
      <c r="Q1816" s="191">
        <f t="shared" si="346"/>
        <v>0</v>
      </c>
      <c r="R1816" s="189">
        <f t="shared" si="347"/>
        <v>0</v>
      </c>
      <c r="S1816" s="191">
        <f t="shared" si="348"/>
        <v>0</v>
      </c>
      <c r="T1816" s="191">
        <f t="shared" si="348"/>
        <v>0</v>
      </c>
    </row>
    <row r="1817" spans="1:20" ht="12" customHeight="1" x14ac:dyDescent="0.25">
      <c r="A1817" s="170" t="s">
        <v>2399</v>
      </c>
      <c r="B1817" s="177">
        <v>522015</v>
      </c>
      <c r="C1817" s="178">
        <v>92909.07</v>
      </c>
      <c r="D1817" s="179">
        <v>13.730231074318153</v>
      </c>
      <c r="E1817" s="179">
        <v>97.937585641531015</v>
      </c>
      <c r="F1817" s="180"/>
      <c r="G1817" s="166">
        <f t="shared" si="340"/>
        <v>0</v>
      </c>
      <c r="H1817" s="166">
        <f t="shared" si="341"/>
        <v>1</v>
      </c>
      <c r="I1817" s="166">
        <f t="shared" si="342"/>
        <v>0</v>
      </c>
      <c r="J1817" s="166">
        <f t="shared" si="339"/>
        <v>1</v>
      </c>
      <c r="L1817" s="189">
        <f t="shared" si="343"/>
        <v>0</v>
      </c>
      <c r="M1817" s="191">
        <f t="shared" si="344"/>
        <v>0</v>
      </c>
      <c r="N1817" s="191">
        <f t="shared" si="344"/>
        <v>0</v>
      </c>
      <c r="O1817" s="189">
        <f t="shared" si="345"/>
        <v>92909.07</v>
      </c>
      <c r="P1817" s="191">
        <f t="shared" si="346"/>
        <v>0.13730231074318153</v>
      </c>
      <c r="Q1817" s="191">
        <f t="shared" si="346"/>
        <v>0.97937585641531011</v>
      </c>
      <c r="R1817" s="189">
        <f t="shared" si="347"/>
        <v>0</v>
      </c>
      <c r="S1817" s="191">
        <f t="shared" si="348"/>
        <v>0</v>
      </c>
      <c r="T1817" s="191">
        <f t="shared" si="348"/>
        <v>0</v>
      </c>
    </row>
    <row r="1818" spans="1:20" ht="12" customHeight="1" x14ac:dyDescent="0.25">
      <c r="A1818" s="170" t="s">
        <v>2400</v>
      </c>
      <c r="B1818" s="177">
        <v>522023</v>
      </c>
      <c r="C1818" s="178">
        <v>173673.46</v>
      </c>
      <c r="D1818" s="179">
        <v>0</v>
      </c>
      <c r="E1818" s="179">
        <v>0</v>
      </c>
      <c r="F1818" s="180"/>
      <c r="G1818" s="166">
        <f t="shared" si="340"/>
        <v>0</v>
      </c>
      <c r="H1818" s="166">
        <f t="shared" si="341"/>
        <v>0</v>
      </c>
      <c r="I1818" s="166">
        <f t="shared" si="342"/>
        <v>0</v>
      </c>
      <c r="J1818" s="166">
        <f t="shared" si="339"/>
        <v>0</v>
      </c>
      <c r="L1818" s="189">
        <f t="shared" si="343"/>
        <v>0</v>
      </c>
      <c r="M1818" s="191">
        <f t="shared" si="344"/>
        <v>0</v>
      </c>
      <c r="N1818" s="191">
        <f t="shared" si="344"/>
        <v>0</v>
      </c>
      <c r="O1818" s="189">
        <f t="shared" si="345"/>
        <v>0</v>
      </c>
      <c r="P1818" s="191">
        <f t="shared" si="346"/>
        <v>0</v>
      </c>
      <c r="Q1818" s="191">
        <f t="shared" si="346"/>
        <v>0</v>
      </c>
      <c r="R1818" s="189">
        <f t="shared" si="347"/>
        <v>0</v>
      </c>
      <c r="S1818" s="191">
        <f t="shared" si="348"/>
        <v>0</v>
      </c>
      <c r="T1818" s="191">
        <f t="shared" si="348"/>
        <v>0</v>
      </c>
    </row>
    <row r="1819" spans="1:20" ht="12" customHeight="1" x14ac:dyDescent="0.25">
      <c r="A1819" s="170" t="s">
        <v>2401</v>
      </c>
      <c r="B1819" s="177">
        <v>522031</v>
      </c>
      <c r="C1819" s="178">
        <v>330446.83</v>
      </c>
      <c r="D1819" s="179">
        <v>0</v>
      </c>
      <c r="E1819" s="179">
        <v>10.281499749899249</v>
      </c>
      <c r="F1819" s="180"/>
      <c r="G1819" s="166">
        <f t="shared" si="340"/>
        <v>0</v>
      </c>
      <c r="H1819" s="166">
        <f t="shared" si="341"/>
        <v>0</v>
      </c>
      <c r="I1819" s="166">
        <f t="shared" si="342"/>
        <v>0</v>
      </c>
      <c r="J1819" s="166">
        <f t="shared" si="339"/>
        <v>0</v>
      </c>
      <c r="L1819" s="189">
        <f t="shared" si="343"/>
        <v>0</v>
      </c>
      <c r="M1819" s="191">
        <f t="shared" si="344"/>
        <v>0</v>
      </c>
      <c r="N1819" s="191">
        <f t="shared" si="344"/>
        <v>0</v>
      </c>
      <c r="O1819" s="189">
        <f t="shared" si="345"/>
        <v>0</v>
      </c>
      <c r="P1819" s="191">
        <f t="shared" si="346"/>
        <v>0</v>
      </c>
      <c r="Q1819" s="191">
        <f t="shared" si="346"/>
        <v>0</v>
      </c>
      <c r="R1819" s="189">
        <f t="shared" si="347"/>
        <v>0</v>
      </c>
      <c r="S1819" s="191">
        <f t="shared" si="348"/>
        <v>0</v>
      </c>
      <c r="T1819" s="191">
        <f t="shared" si="348"/>
        <v>0</v>
      </c>
    </row>
    <row r="1820" spans="1:20" ht="12" customHeight="1" x14ac:dyDescent="0.25">
      <c r="A1820" s="170" t="s">
        <v>2402</v>
      </c>
      <c r="B1820" s="177">
        <v>522040</v>
      </c>
      <c r="C1820" s="178">
        <v>361685.01</v>
      </c>
      <c r="D1820" s="179">
        <v>0</v>
      </c>
      <c r="E1820" s="179">
        <v>0</v>
      </c>
      <c r="F1820" s="180"/>
      <c r="G1820" s="166">
        <f t="shared" si="340"/>
        <v>0</v>
      </c>
      <c r="H1820" s="166">
        <f t="shared" si="341"/>
        <v>0</v>
      </c>
      <c r="I1820" s="166">
        <f t="shared" si="342"/>
        <v>0</v>
      </c>
      <c r="J1820" s="166">
        <f t="shared" si="339"/>
        <v>0</v>
      </c>
      <c r="L1820" s="189">
        <f t="shared" si="343"/>
        <v>0</v>
      </c>
      <c r="M1820" s="191">
        <f t="shared" si="344"/>
        <v>0</v>
      </c>
      <c r="N1820" s="191">
        <f t="shared" si="344"/>
        <v>0</v>
      </c>
      <c r="O1820" s="189">
        <f t="shared" si="345"/>
        <v>0</v>
      </c>
      <c r="P1820" s="191">
        <f t="shared" si="346"/>
        <v>0</v>
      </c>
      <c r="Q1820" s="191">
        <f t="shared" si="346"/>
        <v>0</v>
      </c>
      <c r="R1820" s="189">
        <f t="shared" si="347"/>
        <v>0</v>
      </c>
      <c r="S1820" s="191">
        <f t="shared" si="348"/>
        <v>0</v>
      </c>
      <c r="T1820" s="191">
        <f t="shared" si="348"/>
        <v>0</v>
      </c>
    </row>
    <row r="1821" spans="1:20" ht="12" customHeight="1" x14ac:dyDescent="0.25">
      <c r="A1821" s="170" t="s">
        <v>2403</v>
      </c>
      <c r="B1821" s="177">
        <v>522066</v>
      </c>
      <c r="C1821" s="178">
        <v>297525.62</v>
      </c>
      <c r="D1821" s="179">
        <v>0</v>
      </c>
      <c r="E1821" s="179">
        <v>0</v>
      </c>
      <c r="F1821" s="180"/>
      <c r="G1821" s="166">
        <f t="shared" si="340"/>
        <v>0</v>
      </c>
      <c r="H1821" s="166">
        <f t="shared" si="341"/>
        <v>0</v>
      </c>
      <c r="I1821" s="166">
        <f t="shared" si="342"/>
        <v>0</v>
      </c>
      <c r="J1821" s="166">
        <f t="shared" si="339"/>
        <v>0</v>
      </c>
      <c r="L1821" s="189">
        <f t="shared" si="343"/>
        <v>0</v>
      </c>
      <c r="M1821" s="191">
        <f t="shared" si="344"/>
        <v>0</v>
      </c>
      <c r="N1821" s="191">
        <f t="shared" si="344"/>
        <v>0</v>
      </c>
      <c r="O1821" s="189">
        <f t="shared" si="345"/>
        <v>0</v>
      </c>
      <c r="P1821" s="191">
        <f t="shared" si="346"/>
        <v>0</v>
      </c>
      <c r="Q1821" s="191">
        <f t="shared" si="346"/>
        <v>0</v>
      </c>
      <c r="R1821" s="189">
        <f t="shared" si="347"/>
        <v>0</v>
      </c>
      <c r="S1821" s="191">
        <f t="shared" si="348"/>
        <v>0</v>
      </c>
      <c r="T1821" s="191">
        <f t="shared" si="348"/>
        <v>0</v>
      </c>
    </row>
    <row r="1822" spans="1:20" ht="12" customHeight="1" x14ac:dyDescent="0.25">
      <c r="A1822" s="170" t="s">
        <v>2404</v>
      </c>
      <c r="B1822" s="177">
        <v>522074</v>
      </c>
      <c r="C1822" s="178">
        <v>525666.81999999995</v>
      </c>
      <c r="D1822" s="179">
        <v>35.098905424542494</v>
      </c>
      <c r="E1822" s="179">
        <v>2.102862417681223</v>
      </c>
      <c r="F1822" s="180"/>
      <c r="G1822" s="166">
        <f t="shared" si="340"/>
        <v>0</v>
      </c>
      <c r="H1822" s="166">
        <f t="shared" si="341"/>
        <v>0</v>
      </c>
      <c r="I1822" s="166">
        <f t="shared" si="342"/>
        <v>0</v>
      </c>
      <c r="J1822" s="166">
        <f t="shared" si="339"/>
        <v>0</v>
      </c>
      <c r="L1822" s="189">
        <f t="shared" si="343"/>
        <v>0</v>
      </c>
      <c r="M1822" s="191">
        <f t="shared" si="344"/>
        <v>0</v>
      </c>
      <c r="N1822" s="191">
        <f t="shared" si="344"/>
        <v>0</v>
      </c>
      <c r="O1822" s="189">
        <f t="shared" si="345"/>
        <v>0</v>
      </c>
      <c r="P1822" s="191">
        <f t="shared" si="346"/>
        <v>0</v>
      </c>
      <c r="Q1822" s="191">
        <f t="shared" si="346"/>
        <v>0</v>
      </c>
      <c r="R1822" s="189">
        <f t="shared" si="347"/>
        <v>0</v>
      </c>
      <c r="S1822" s="191">
        <f t="shared" si="348"/>
        <v>0</v>
      </c>
      <c r="T1822" s="191">
        <f t="shared" si="348"/>
        <v>0</v>
      </c>
    </row>
    <row r="1823" spans="1:20" ht="12" customHeight="1" x14ac:dyDescent="0.25">
      <c r="A1823" s="170" t="s">
        <v>2405</v>
      </c>
      <c r="B1823" s="177">
        <v>522082</v>
      </c>
      <c r="C1823" s="178">
        <v>58733.19</v>
      </c>
      <c r="D1823" s="179">
        <v>0</v>
      </c>
      <c r="E1823" s="179">
        <v>0</v>
      </c>
      <c r="F1823" s="180"/>
      <c r="G1823" s="166">
        <f t="shared" si="340"/>
        <v>0</v>
      </c>
      <c r="H1823" s="166">
        <f t="shared" si="341"/>
        <v>0</v>
      </c>
      <c r="I1823" s="166">
        <f t="shared" si="342"/>
        <v>0</v>
      </c>
      <c r="J1823" s="166">
        <f t="shared" si="339"/>
        <v>0</v>
      </c>
      <c r="L1823" s="189">
        <f t="shared" si="343"/>
        <v>0</v>
      </c>
      <c r="M1823" s="191">
        <f t="shared" si="344"/>
        <v>0</v>
      </c>
      <c r="N1823" s="191">
        <f t="shared" si="344"/>
        <v>0</v>
      </c>
      <c r="O1823" s="189">
        <f t="shared" si="345"/>
        <v>0</v>
      </c>
      <c r="P1823" s="191">
        <f t="shared" si="346"/>
        <v>0</v>
      </c>
      <c r="Q1823" s="191">
        <f t="shared" si="346"/>
        <v>0</v>
      </c>
      <c r="R1823" s="189">
        <f t="shared" si="347"/>
        <v>0</v>
      </c>
      <c r="S1823" s="191">
        <f t="shared" si="348"/>
        <v>0</v>
      </c>
      <c r="T1823" s="191">
        <f t="shared" si="348"/>
        <v>0</v>
      </c>
    </row>
    <row r="1824" spans="1:20" ht="12" customHeight="1" x14ac:dyDescent="0.25">
      <c r="A1824" s="170" t="s">
        <v>2406</v>
      </c>
      <c r="B1824" s="177">
        <v>522091</v>
      </c>
      <c r="C1824" s="178">
        <v>65531.37</v>
      </c>
      <c r="D1824" s="179">
        <v>0</v>
      </c>
      <c r="E1824" s="179">
        <v>21.363814002362531</v>
      </c>
      <c r="F1824" s="180"/>
      <c r="G1824" s="166">
        <f t="shared" si="340"/>
        <v>0</v>
      </c>
      <c r="H1824" s="166">
        <f t="shared" si="341"/>
        <v>0</v>
      </c>
      <c r="I1824" s="166">
        <f t="shared" si="342"/>
        <v>0</v>
      </c>
      <c r="J1824" s="166">
        <f t="shared" si="339"/>
        <v>0</v>
      </c>
      <c r="L1824" s="189">
        <f t="shared" si="343"/>
        <v>0</v>
      </c>
      <c r="M1824" s="191">
        <f t="shared" si="344"/>
        <v>0</v>
      </c>
      <c r="N1824" s="191">
        <f t="shared" si="344"/>
        <v>0</v>
      </c>
      <c r="O1824" s="189">
        <f t="shared" si="345"/>
        <v>0</v>
      </c>
      <c r="P1824" s="191">
        <f t="shared" si="346"/>
        <v>0</v>
      </c>
      <c r="Q1824" s="191">
        <f t="shared" si="346"/>
        <v>0</v>
      </c>
      <c r="R1824" s="189">
        <f t="shared" si="347"/>
        <v>0</v>
      </c>
      <c r="S1824" s="191">
        <f t="shared" si="348"/>
        <v>0</v>
      </c>
      <c r="T1824" s="191">
        <f t="shared" si="348"/>
        <v>0</v>
      </c>
    </row>
    <row r="1825" spans="1:20" ht="12" customHeight="1" x14ac:dyDescent="0.25">
      <c r="A1825" s="170" t="s">
        <v>2407</v>
      </c>
      <c r="B1825" s="177">
        <v>522104</v>
      </c>
      <c r="C1825" s="178">
        <v>795777.44000000006</v>
      </c>
      <c r="D1825" s="179">
        <v>8.0675823129642872</v>
      </c>
      <c r="E1825" s="179">
        <v>2.6460966272177808</v>
      </c>
      <c r="F1825" s="180"/>
      <c r="G1825" s="166">
        <f t="shared" si="340"/>
        <v>0</v>
      </c>
      <c r="H1825" s="166">
        <f t="shared" si="341"/>
        <v>0</v>
      </c>
      <c r="I1825" s="166">
        <f t="shared" si="342"/>
        <v>0</v>
      </c>
      <c r="J1825" s="166">
        <f t="shared" si="339"/>
        <v>0</v>
      </c>
      <c r="L1825" s="189">
        <f t="shared" si="343"/>
        <v>0</v>
      </c>
      <c r="M1825" s="191">
        <f t="shared" si="344"/>
        <v>0</v>
      </c>
      <c r="N1825" s="191">
        <f t="shared" si="344"/>
        <v>0</v>
      </c>
      <c r="O1825" s="189">
        <f t="shared" si="345"/>
        <v>0</v>
      </c>
      <c r="P1825" s="191">
        <f t="shared" si="346"/>
        <v>0</v>
      </c>
      <c r="Q1825" s="191">
        <f t="shared" si="346"/>
        <v>0</v>
      </c>
      <c r="R1825" s="189">
        <f t="shared" si="347"/>
        <v>0</v>
      </c>
      <c r="S1825" s="191">
        <f t="shared" si="348"/>
        <v>0</v>
      </c>
      <c r="T1825" s="191">
        <f t="shared" si="348"/>
        <v>0</v>
      </c>
    </row>
    <row r="1826" spans="1:20" ht="12" customHeight="1" x14ac:dyDescent="0.25">
      <c r="A1826" s="170" t="s">
        <v>2408</v>
      </c>
      <c r="B1826" s="177">
        <v>522121</v>
      </c>
      <c r="C1826" s="178">
        <v>188808.24</v>
      </c>
      <c r="D1826" s="179">
        <v>20.807884232171226</v>
      </c>
      <c r="E1826" s="179">
        <v>3.7694170551031041</v>
      </c>
      <c r="F1826" s="180"/>
      <c r="G1826" s="166">
        <f t="shared" si="340"/>
        <v>0</v>
      </c>
      <c r="H1826" s="166">
        <f t="shared" si="341"/>
        <v>0</v>
      </c>
      <c r="I1826" s="166">
        <f t="shared" si="342"/>
        <v>0</v>
      </c>
      <c r="J1826" s="166">
        <f t="shared" si="339"/>
        <v>0</v>
      </c>
      <c r="L1826" s="189">
        <f t="shared" si="343"/>
        <v>0</v>
      </c>
      <c r="M1826" s="191">
        <f t="shared" si="344"/>
        <v>0</v>
      </c>
      <c r="N1826" s="191">
        <f t="shared" si="344"/>
        <v>0</v>
      </c>
      <c r="O1826" s="189">
        <f t="shared" si="345"/>
        <v>0</v>
      </c>
      <c r="P1826" s="191">
        <f t="shared" si="346"/>
        <v>0</v>
      </c>
      <c r="Q1826" s="191">
        <f t="shared" si="346"/>
        <v>0</v>
      </c>
      <c r="R1826" s="189">
        <f t="shared" si="347"/>
        <v>0</v>
      </c>
      <c r="S1826" s="191">
        <f t="shared" si="348"/>
        <v>0</v>
      </c>
      <c r="T1826" s="191">
        <f t="shared" si="348"/>
        <v>0</v>
      </c>
    </row>
    <row r="1827" spans="1:20" ht="12" customHeight="1" x14ac:dyDescent="0.25">
      <c r="A1827" s="170" t="s">
        <v>2409</v>
      </c>
      <c r="B1827" s="177">
        <v>522139</v>
      </c>
      <c r="C1827" s="178">
        <v>2459628.85</v>
      </c>
      <c r="D1827" s="179">
        <v>0</v>
      </c>
      <c r="E1827" s="179">
        <v>2.5175749585145742E-2</v>
      </c>
      <c r="F1827" s="180"/>
      <c r="G1827" s="166">
        <f t="shared" si="340"/>
        <v>0</v>
      </c>
      <c r="H1827" s="166">
        <f t="shared" si="341"/>
        <v>0</v>
      </c>
      <c r="I1827" s="166">
        <f t="shared" si="342"/>
        <v>0</v>
      </c>
      <c r="J1827" s="166">
        <f t="shared" si="339"/>
        <v>0</v>
      </c>
      <c r="L1827" s="189">
        <f t="shared" si="343"/>
        <v>0</v>
      </c>
      <c r="M1827" s="191">
        <f t="shared" si="344"/>
        <v>0</v>
      </c>
      <c r="N1827" s="191">
        <f t="shared" si="344"/>
        <v>0</v>
      </c>
      <c r="O1827" s="189">
        <f t="shared" si="345"/>
        <v>0</v>
      </c>
      <c r="P1827" s="191">
        <f t="shared" si="346"/>
        <v>0</v>
      </c>
      <c r="Q1827" s="191">
        <f t="shared" si="346"/>
        <v>0</v>
      </c>
      <c r="R1827" s="189">
        <f t="shared" si="347"/>
        <v>0</v>
      </c>
      <c r="S1827" s="191">
        <f t="shared" si="348"/>
        <v>0</v>
      </c>
      <c r="T1827" s="191">
        <f t="shared" si="348"/>
        <v>0</v>
      </c>
    </row>
    <row r="1828" spans="1:20" ht="12" customHeight="1" x14ac:dyDescent="0.25">
      <c r="A1828" s="170" t="s">
        <v>2410</v>
      </c>
      <c r="B1828" s="177">
        <v>522147</v>
      </c>
      <c r="C1828" s="178">
        <v>2555718.6100000003</v>
      </c>
      <c r="D1828" s="179">
        <v>0</v>
      </c>
      <c r="E1828" s="179">
        <v>1.5384972291609207</v>
      </c>
      <c r="F1828" s="180"/>
      <c r="G1828" s="166">
        <f t="shared" si="340"/>
        <v>0</v>
      </c>
      <c r="H1828" s="166">
        <f t="shared" si="341"/>
        <v>0</v>
      </c>
      <c r="I1828" s="166">
        <f t="shared" si="342"/>
        <v>0</v>
      </c>
      <c r="J1828" s="166">
        <f t="shared" si="339"/>
        <v>0</v>
      </c>
      <c r="L1828" s="189">
        <f t="shared" si="343"/>
        <v>0</v>
      </c>
      <c r="M1828" s="191">
        <f t="shared" si="344"/>
        <v>0</v>
      </c>
      <c r="N1828" s="191">
        <f t="shared" si="344"/>
        <v>0</v>
      </c>
      <c r="O1828" s="189">
        <f t="shared" si="345"/>
        <v>0</v>
      </c>
      <c r="P1828" s="191">
        <f t="shared" si="346"/>
        <v>0</v>
      </c>
      <c r="Q1828" s="191">
        <f t="shared" si="346"/>
        <v>0</v>
      </c>
      <c r="R1828" s="189">
        <f t="shared" si="347"/>
        <v>0</v>
      </c>
      <c r="S1828" s="191">
        <f t="shared" si="348"/>
        <v>0</v>
      </c>
      <c r="T1828" s="191">
        <f t="shared" si="348"/>
        <v>0</v>
      </c>
    </row>
    <row r="1829" spans="1:20" ht="12" customHeight="1" x14ac:dyDescent="0.25">
      <c r="A1829" s="170" t="s">
        <v>2411</v>
      </c>
      <c r="B1829" s="177">
        <v>522155</v>
      </c>
      <c r="C1829" s="178">
        <v>70034.880000000005</v>
      </c>
      <c r="D1829" s="179">
        <v>0</v>
      </c>
      <c r="E1829" s="179">
        <v>0</v>
      </c>
      <c r="F1829" s="180"/>
      <c r="G1829" s="166">
        <f t="shared" si="340"/>
        <v>0</v>
      </c>
      <c r="H1829" s="166">
        <f t="shared" si="341"/>
        <v>0</v>
      </c>
      <c r="I1829" s="166">
        <f t="shared" si="342"/>
        <v>0</v>
      </c>
      <c r="J1829" s="166">
        <f t="shared" si="339"/>
        <v>0</v>
      </c>
      <c r="L1829" s="189">
        <f t="shared" si="343"/>
        <v>0</v>
      </c>
      <c r="M1829" s="191">
        <f t="shared" si="344"/>
        <v>0</v>
      </c>
      <c r="N1829" s="191">
        <f t="shared" si="344"/>
        <v>0</v>
      </c>
      <c r="O1829" s="189">
        <f t="shared" si="345"/>
        <v>0</v>
      </c>
      <c r="P1829" s="191">
        <f t="shared" si="346"/>
        <v>0</v>
      </c>
      <c r="Q1829" s="191">
        <f t="shared" si="346"/>
        <v>0</v>
      </c>
      <c r="R1829" s="189">
        <f t="shared" si="347"/>
        <v>0</v>
      </c>
      <c r="S1829" s="191">
        <f t="shared" si="348"/>
        <v>0</v>
      </c>
      <c r="T1829" s="191">
        <f t="shared" si="348"/>
        <v>0</v>
      </c>
    </row>
    <row r="1830" spans="1:20" ht="12" customHeight="1" x14ac:dyDescent="0.25">
      <c r="A1830" s="170" t="s">
        <v>2412</v>
      </c>
      <c r="B1830" s="177">
        <v>522163</v>
      </c>
      <c r="C1830" s="178">
        <v>468301.1</v>
      </c>
      <c r="D1830" s="179">
        <v>0</v>
      </c>
      <c r="E1830" s="179">
        <v>0</v>
      </c>
      <c r="F1830" s="180"/>
      <c r="G1830" s="166">
        <f t="shared" si="340"/>
        <v>0</v>
      </c>
      <c r="H1830" s="166">
        <f t="shared" si="341"/>
        <v>0</v>
      </c>
      <c r="I1830" s="166">
        <f t="shared" si="342"/>
        <v>0</v>
      </c>
      <c r="J1830" s="166">
        <f t="shared" si="339"/>
        <v>0</v>
      </c>
      <c r="L1830" s="189">
        <f t="shared" si="343"/>
        <v>0</v>
      </c>
      <c r="M1830" s="191">
        <f t="shared" si="344"/>
        <v>0</v>
      </c>
      <c r="N1830" s="191">
        <f t="shared" si="344"/>
        <v>0</v>
      </c>
      <c r="O1830" s="189">
        <f t="shared" si="345"/>
        <v>0</v>
      </c>
      <c r="P1830" s="191">
        <f t="shared" si="346"/>
        <v>0</v>
      </c>
      <c r="Q1830" s="191">
        <f t="shared" si="346"/>
        <v>0</v>
      </c>
      <c r="R1830" s="189">
        <f t="shared" si="347"/>
        <v>0</v>
      </c>
      <c r="S1830" s="191">
        <f t="shared" si="348"/>
        <v>0</v>
      </c>
      <c r="T1830" s="191">
        <f t="shared" si="348"/>
        <v>0</v>
      </c>
    </row>
    <row r="1831" spans="1:20" ht="12" customHeight="1" x14ac:dyDescent="0.25">
      <c r="A1831" s="170" t="s">
        <v>2413</v>
      </c>
      <c r="B1831" s="177">
        <v>522171</v>
      </c>
      <c r="C1831" s="178">
        <v>227410.05</v>
      </c>
      <c r="D1831" s="179">
        <v>0</v>
      </c>
      <c r="E1831" s="179">
        <v>0</v>
      </c>
      <c r="F1831" s="180"/>
      <c r="G1831" s="166">
        <f t="shared" si="340"/>
        <v>0</v>
      </c>
      <c r="H1831" s="166">
        <f t="shared" si="341"/>
        <v>0</v>
      </c>
      <c r="I1831" s="166">
        <f t="shared" si="342"/>
        <v>0</v>
      </c>
      <c r="J1831" s="166">
        <f t="shared" si="339"/>
        <v>0</v>
      </c>
      <c r="L1831" s="189">
        <f t="shared" si="343"/>
        <v>0</v>
      </c>
      <c r="M1831" s="191">
        <f t="shared" si="344"/>
        <v>0</v>
      </c>
      <c r="N1831" s="191">
        <f t="shared" si="344"/>
        <v>0</v>
      </c>
      <c r="O1831" s="189">
        <f t="shared" si="345"/>
        <v>0</v>
      </c>
      <c r="P1831" s="191">
        <f t="shared" si="346"/>
        <v>0</v>
      </c>
      <c r="Q1831" s="191">
        <f t="shared" si="346"/>
        <v>0</v>
      </c>
      <c r="R1831" s="189">
        <f t="shared" si="347"/>
        <v>0</v>
      </c>
      <c r="S1831" s="191">
        <f t="shared" si="348"/>
        <v>0</v>
      </c>
      <c r="T1831" s="191">
        <f t="shared" si="348"/>
        <v>0</v>
      </c>
    </row>
    <row r="1832" spans="1:20" ht="12" customHeight="1" x14ac:dyDescent="0.25">
      <c r="A1832" s="170" t="s">
        <v>2414</v>
      </c>
      <c r="B1832" s="177">
        <v>522180</v>
      </c>
      <c r="C1832" s="178">
        <v>67088.320000000007</v>
      </c>
      <c r="D1832" s="179">
        <v>0</v>
      </c>
      <c r="E1832" s="179">
        <v>0</v>
      </c>
      <c r="F1832" s="180"/>
      <c r="G1832" s="166">
        <f t="shared" si="340"/>
        <v>0</v>
      </c>
      <c r="H1832" s="166">
        <f t="shared" si="341"/>
        <v>0</v>
      </c>
      <c r="I1832" s="166">
        <f t="shared" si="342"/>
        <v>0</v>
      </c>
      <c r="J1832" s="166">
        <f t="shared" si="339"/>
        <v>0</v>
      </c>
      <c r="L1832" s="189">
        <f t="shared" si="343"/>
        <v>0</v>
      </c>
      <c r="M1832" s="191">
        <f t="shared" si="344"/>
        <v>0</v>
      </c>
      <c r="N1832" s="191">
        <f t="shared" si="344"/>
        <v>0</v>
      </c>
      <c r="O1832" s="189">
        <f t="shared" si="345"/>
        <v>0</v>
      </c>
      <c r="P1832" s="191">
        <f t="shared" si="346"/>
        <v>0</v>
      </c>
      <c r="Q1832" s="191">
        <f t="shared" si="346"/>
        <v>0</v>
      </c>
      <c r="R1832" s="189">
        <f t="shared" si="347"/>
        <v>0</v>
      </c>
      <c r="S1832" s="191">
        <f t="shared" si="348"/>
        <v>0</v>
      </c>
      <c r="T1832" s="191">
        <f t="shared" si="348"/>
        <v>0</v>
      </c>
    </row>
    <row r="1833" spans="1:20" ht="12" customHeight="1" x14ac:dyDescent="0.25">
      <c r="A1833" s="170" t="s">
        <v>2415</v>
      </c>
      <c r="B1833" s="177">
        <v>522198</v>
      </c>
      <c r="C1833" s="178">
        <v>310833.39</v>
      </c>
      <c r="D1833" s="179">
        <v>9.372162366469059</v>
      </c>
      <c r="E1833" s="179">
        <v>3.5739564530052581</v>
      </c>
      <c r="F1833" s="180"/>
      <c r="G1833" s="166">
        <f t="shared" si="340"/>
        <v>0</v>
      </c>
      <c r="H1833" s="166">
        <f t="shared" si="341"/>
        <v>0</v>
      </c>
      <c r="I1833" s="166">
        <f t="shared" si="342"/>
        <v>0</v>
      </c>
      <c r="J1833" s="166">
        <f t="shared" si="339"/>
        <v>0</v>
      </c>
      <c r="L1833" s="189">
        <f t="shared" si="343"/>
        <v>0</v>
      </c>
      <c r="M1833" s="191">
        <f t="shared" si="344"/>
        <v>0</v>
      </c>
      <c r="N1833" s="191">
        <f t="shared" si="344"/>
        <v>0</v>
      </c>
      <c r="O1833" s="189">
        <f t="shared" si="345"/>
        <v>0</v>
      </c>
      <c r="P1833" s="191">
        <f t="shared" si="346"/>
        <v>0</v>
      </c>
      <c r="Q1833" s="191">
        <f t="shared" si="346"/>
        <v>0</v>
      </c>
      <c r="R1833" s="189">
        <f t="shared" si="347"/>
        <v>0</v>
      </c>
      <c r="S1833" s="191">
        <f t="shared" si="348"/>
        <v>0</v>
      </c>
      <c r="T1833" s="191">
        <f t="shared" si="348"/>
        <v>0</v>
      </c>
    </row>
    <row r="1834" spans="1:20" ht="12" customHeight="1" x14ac:dyDescent="0.25">
      <c r="A1834" s="170" t="s">
        <v>2416</v>
      </c>
      <c r="B1834" s="177">
        <v>522201</v>
      </c>
      <c r="C1834" s="178">
        <v>61727.45</v>
      </c>
      <c r="D1834" s="179">
        <v>0</v>
      </c>
      <c r="E1834" s="179">
        <v>0</v>
      </c>
      <c r="F1834" s="180"/>
      <c r="G1834" s="166">
        <f t="shared" si="340"/>
        <v>0</v>
      </c>
      <c r="H1834" s="166">
        <f t="shared" si="341"/>
        <v>0</v>
      </c>
      <c r="I1834" s="166">
        <f t="shared" si="342"/>
        <v>0</v>
      </c>
      <c r="J1834" s="166">
        <f t="shared" si="339"/>
        <v>0</v>
      </c>
      <c r="L1834" s="189">
        <f t="shared" si="343"/>
        <v>0</v>
      </c>
      <c r="M1834" s="191">
        <f t="shared" si="344"/>
        <v>0</v>
      </c>
      <c r="N1834" s="191">
        <f t="shared" si="344"/>
        <v>0</v>
      </c>
      <c r="O1834" s="189">
        <f t="shared" si="345"/>
        <v>0</v>
      </c>
      <c r="P1834" s="191">
        <f t="shared" si="346"/>
        <v>0</v>
      </c>
      <c r="Q1834" s="191">
        <f t="shared" si="346"/>
        <v>0</v>
      </c>
      <c r="R1834" s="189">
        <f t="shared" si="347"/>
        <v>0</v>
      </c>
      <c r="S1834" s="191">
        <f t="shared" si="348"/>
        <v>0</v>
      </c>
      <c r="T1834" s="191">
        <f t="shared" si="348"/>
        <v>0</v>
      </c>
    </row>
    <row r="1835" spans="1:20" ht="12" customHeight="1" x14ac:dyDescent="0.25">
      <c r="A1835" s="170" t="s">
        <v>2417</v>
      </c>
      <c r="B1835" s="177">
        <v>522210</v>
      </c>
      <c r="C1835" s="178">
        <v>130144.81</v>
      </c>
      <c r="D1835" s="179">
        <v>0</v>
      </c>
      <c r="E1835" s="179">
        <v>0</v>
      </c>
      <c r="F1835" s="180"/>
      <c r="G1835" s="166">
        <f t="shared" si="340"/>
        <v>0</v>
      </c>
      <c r="H1835" s="166">
        <f t="shared" si="341"/>
        <v>0</v>
      </c>
      <c r="I1835" s="166">
        <f t="shared" si="342"/>
        <v>0</v>
      </c>
      <c r="J1835" s="166">
        <f t="shared" si="339"/>
        <v>0</v>
      </c>
      <c r="L1835" s="189">
        <f t="shared" si="343"/>
        <v>0</v>
      </c>
      <c r="M1835" s="191">
        <f t="shared" si="344"/>
        <v>0</v>
      </c>
      <c r="N1835" s="191">
        <f t="shared" si="344"/>
        <v>0</v>
      </c>
      <c r="O1835" s="189">
        <f t="shared" si="345"/>
        <v>0</v>
      </c>
      <c r="P1835" s="191">
        <f t="shared" si="346"/>
        <v>0</v>
      </c>
      <c r="Q1835" s="191">
        <f t="shared" si="346"/>
        <v>0</v>
      </c>
      <c r="R1835" s="189">
        <f t="shared" si="347"/>
        <v>0</v>
      </c>
      <c r="S1835" s="191">
        <f t="shared" si="348"/>
        <v>0</v>
      </c>
      <c r="T1835" s="191">
        <f t="shared" si="348"/>
        <v>0</v>
      </c>
    </row>
    <row r="1836" spans="1:20" ht="12" customHeight="1" x14ac:dyDescent="0.25">
      <c r="A1836" s="170" t="s">
        <v>2418</v>
      </c>
      <c r="B1836" s="177">
        <v>522244</v>
      </c>
      <c r="C1836" s="178">
        <v>115250.28</v>
      </c>
      <c r="D1836" s="179">
        <v>31.872026688351646</v>
      </c>
      <c r="E1836" s="179">
        <v>8.0489175384215983</v>
      </c>
      <c r="F1836" s="180"/>
      <c r="G1836" s="166">
        <f t="shared" si="340"/>
        <v>0</v>
      </c>
      <c r="H1836" s="166">
        <f t="shared" si="341"/>
        <v>0</v>
      </c>
      <c r="I1836" s="166">
        <f t="shared" si="342"/>
        <v>0</v>
      </c>
      <c r="J1836" s="166">
        <f t="shared" si="339"/>
        <v>0</v>
      </c>
      <c r="L1836" s="189">
        <f t="shared" si="343"/>
        <v>0</v>
      </c>
      <c r="M1836" s="191">
        <f t="shared" si="344"/>
        <v>0</v>
      </c>
      <c r="N1836" s="191">
        <f t="shared" si="344"/>
        <v>0</v>
      </c>
      <c r="O1836" s="189">
        <f t="shared" si="345"/>
        <v>0</v>
      </c>
      <c r="P1836" s="191">
        <f t="shared" si="346"/>
        <v>0</v>
      </c>
      <c r="Q1836" s="191">
        <f t="shared" si="346"/>
        <v>0</v>
      </c>
      <c r="R1836" s="189">
        <f t="shared" si="347"/>
        <v>0</v>
      </c>
      <c r="S1836" s="191">
        <f t="shared" si="348"/>
        <v>0</v>
      </c>
      <c r="T1836" s="191">
        <f t="shared" si="348"/>
        <v>0</v>
      </c>
    </row>
    <row r="1837" spans="1:20" ht="12" customHeight="1" x14ac:dyDescent="0.25">
      <c r="A1837" s="170" t="s">
        <v>2419</v>
      </c>
      <c r="B1837" s="177">
        <v>522252</v>
      </c>
      <c r="C1837" s="178">
        <v>89547.68</v>
      </c>
      <c r="D1837" s="179">
        <v>0</v>
      </c>
      <c r="E1837" s="179">
        <v>0</v>
      </c>
      <c r="F1837" s="180"/>
      <c r="G1837" s="166">
        <f t="shared" si="340"/>
        <v>0</v>
      </c>
      <c r="H1837" s="166">
        <f t="shared" si="341"/>
        <v>0</v>
      </c>
      <c r="I1837" s="166">
        <f t="shared" si="342"/>
        <v>0</v>
      </c>
      <c r="J1837" s="166">
        <f t="shared" si="339"/>
        <v>0</v>
      </c>
      <c r="L1837" s="189">
        <f t="shared" si="343"/>
        <v>0</v>
      </c>
      <c r="M1837" s="191">
        <f t="shared" si="344"/>
        <v>0</v>
      </c>
      <c r="N1837" s="191">
        <f t="shared" si="344"/>
        <v>0</v>
      </c>
      <c r="O1837" s="189">
        <f t="shared" si="345"/>
        <v>0</v>
      </c>
      <c r="P1837" s="191">
        <f t="shared" si="346"/>
        <v>0</v>
      </c>
      <c r="Q1837" s="191">
        <f t="shared" si="346"/>
        <v>0</v>
      </c>
      <c r="R1837" s="189">
        <f t="shared" si="347"/>
        <v>0</v>
      </c>
      <c r="S1837" s="191">
        <f t="shared" si="348"/>
        <v>0</v>
      </c>
      <c r="T1837" s="191">
        <f t="shared" si="348"/>
        <v>0</v>
      </c>
    </row>
    <row r="1838" spans="1:20" ht="12" customHeight="1" x14ac:dyDescent="0.25">
      <c r="A1838" s="170" t="s">
        <v>2420</v>
      </c>
      <c r="B1838" s="177">
        <v>522261</v>
      </c>
      <c r="C1838" s="178">
        <v>1067074.7</v>
      </c>
      <c r="D1838" s="179">
        <v>108.89858601276931</v>
      </c>
      <c r="E1838" s="179">
        <v>12.137595427948952</v>
      </c>
      <c r="F1838" s="180"/>
      <c r="G1838" s="166">
        <f t="shared" si="340"/>
        <v>1</v>
      </c>
      <c r="H1838" s="166">
        <f t="shared" si="341"/>
        <v>0</v>
      </c>
      <c r="I1838" s="166">
        <f t="shared" si="342"/>
        <v>0</v>
      </c>
      <c r="J1838" s="166">
        <f t="shared" si="339"/>
        <v>1</v>
      </c>
      <c r="L1838" s="189">
        <f t="shared" si="343"/>
        <v>1067074.7</v>
      </c>
      <c r="M1838" s="191">
        <f t="shared" si="344"/>
        <v>1.0889858601276932</v>
      </c>
      <c r="N1838" s="191">
        <f t="shared" si="344"/>
        <v>0.12137595427948952</v>
      </c>
      <c r="O1838" s="189">
        <f t="shared" si="345"/>
        <v>0</v>
      </c>
      <c r="P1838" s="191">
        <f t="shared" si="346"/>
        <v>0</v>
      </c>
      <c r="Q1838" s="191">
        <f t="shared" si="346"/>
        <v>0</v>
      </c>
      <c r="R1838" s="189">
        <f t="shared" si="347"/>
        <v>0</v>
      </c>
      <c r="S1838" s="191">
        <f t="shared" si="348"/>
        <v>0</v>
      </c>
      <c r="T1838" s="191">
        <f t="shared" si="348"/>
        <v>0</v>
      </c>
    </row>
    <row r="1839" spans="1:20" ht="12" customHeight="1" x14ac:dyDescent="0.25">
      <c r="A1839" s="170" t="s">
        <v>2421</v>
      </c>
      <c r="B1839" s="177">
        <v>522279</v>
      </c>
      <c r="C1839" s="178">
        <v>26539956.93</v>
      </c>
      <c r="D1839" s="179">
        <v>36.829475065768321</v>
      </c>
      <c r="E1839" s="179">
        <v>13.003061983492076</v>
      </c>
      <c r="F1839" s="180"/>
      <c r="G1839" s="166">
        <f t="shared" si="340"/>
        <v>0</v>
      </c>
      <c r="H1839" s="166">
        <f t="shared" si="341"/>
        <v>0</v>
      </c>
      <c r="I1839" s="166">
        <f t="shared" si="342"/>
        <v>0</v>
      </c>
      <c r="J1839" s="166">
        <f t="shared" si="339"/>
        <v>0</v>
      </c>
      <c r="L1839" s="189">
        <f t="shared" si="343"/>
        <v>0</v>
      </c>
      <c r="M1839" s="191">
        <f t="shared" si="344"/>
        <v>0</v>
      </c>
      <c r="N1839" s="191">
        <f t="shared" si="344"/>
        <v>0</v>
      </c>
      <c r="O1839" s="189">
        <f t="shared" si="345"/>
        <v>0</v>
      </c>
      <c r="P1839" s="191">
        <f t="shared" si="346"/>
        <v>0</v>
      </c>
      <c r="Q1839" s="191">
        <f t="shared" si="346"/>
        <v>0</v>
      </c>
      <c r="R1839" s="189">
        <f t="shared" si="347"/>
        <v>0</v>
      </c>
      <c r="S1839" s="191">
        <f t="shared" si="348"/>
        <v>0</v>
      </c>
      <c r="T1839" s="191">
        <f t="shared" si="348"/>
        <v>0</v>
      </c>
    </row>
    <row r="1840" spans="1:20" ht="12" customHeight="1" x14ac:dyDescent="0.25">
      <c r="A1840" s="170" t="s">
        <v>2422</v>
      </c>
      <c r="B1840" s="177">
        <v>522287</v>
      </c>
      <c r="C1840" s="178">
        <v>158843.25</v>
      </c>
      <c r="D1840" s="179">
        <v>2.1208203685079474</v>
      </c>
      <c r="E1840" s="179">
        <v>1.367524273143492</v>
      </c>
      <c r="F1840" s="180"/>
      <c r="G1840" s="166">
        <f t="shared" si="340"/>
        <v>0</v>
      </c>
      <c r="H1840" s="166">
        <f t="shared" si="341"/>
        <v>0</v>
      </c>
      <c r="I1840" s="166">
        <f t="shared" si="342"/>
        <v>0</v>
      </c>
      <c r="J1840" s="166">
        <f t="shared" si="339"/>
        <v>0</v>
      </c>
      <c r="L1840" s="189">
        <f t="shared" si="343"/>
        <v>0</v>
      </c>
      <c r="M1840" s="191">
        <f t="shared" si="344"/>
        <v>0</v>
      </c>
      <c r="N1840" s="191">
        <f t="shared" si="344"/>
        <v>0</v>
      </c>
      <c r="O1840" s="189">
        <f t="shared" si="345"/>
        <v>0</v>
      </c>
      <c r="P1840" s="191">
        <f t="shared" si="346"/>
        <v>0</v>
      </c>
      <c r="Q1840" s="191">
        <f t="shared" si="346"/>
        <v>0</v>
      </c>
      <c r="R1840" s="189">
        <f t="shared" si="347"/>
        <v>0</v>
      </c>
      <c r="S1840" s="191">
        <f t="shared" si="348"/>
        <v>0</v>
      </c>
      <c r="T1840" s="191">
        <f t="shared" si="348"/>
        <v>0</v>
      </c>
    </row>
    <row r="1841" spans="1:20" ht="12" customHeight="1" x14ac:dyDescent="0.25">
      <c r="A1841" s="170" t="s">
        <v>2423</v>
      </c>
      <c r="B1841" s="177">
        <v>522295</v>
      </c>
      <c r="C1841" s="178">
        <v>217562.38</v>
      </c>
      <c r="D1841" s="179">
        <v>0</v>
      </c>
      <c r="E1841" s="179">
        <v>8.4663488237258662</v>
      </c>
      <c r="F1841" s="180"/>
      <c r="G1841" s="166">
        <f t="shared" si="340"/>
        <v>0</v>
      </c>
      <c r="H1841" s="166">
        <f t="shared" si="341"/>
        <v>0</v>
      </c>
      <c r="I1841" s="166">
        <f t="shared" si="342"/>
        <v>0</v>
      </c>
      <c r="J1841" s="166">
        <f t="shared" si="339"/>
        <v>0</v>
      </c>
      <c r="L1841" s="189">
        <f t="shared" si="343"/>
        <v>0</v>
      </c>
      <c r="M1841" s="191">
        <f t="shared" si="344"/>
        <v>0</v>
      </c>
      <c r="N1841" s="191">
        <f t="shared" si="344"/>
        <v>0</v>
      </c>
      <c r="O1841" s="189">
        <f t="shared" si="345"/>
        <v>0</v>
      </c>
      <c r="P1841" s="191">
        <f t="shared" si="346"/>
        <v>0</v>
      </c>
      <c r="Q1841" s="191">
        <f t="shared" si="346"/>
        <v>0</v>
      </c>
      <c r="R1841" s="189">
        <f t="shared" si="347"/>
        <v>0</v>
      </c>
      <c r="S1841" s="191">
        <f t="shared" si="348"/>
        <v>0</v>
      </c>
      <c r="T1841" s="191">
        <f t="shared" si="348"/>
        <v>0</v>
      </c>
    </row>
    <row r="1842" spans="1:20" ht="12" customHeight="1" x14ac:dyDescent="0.25">
      <c r="A1842" s="170" t="s">
        <v>2232</v>
      </c>
      <c r="B1842" s="177">
        <v>522309</v>
      </c>
      <c r="C1842" s="178">
        <v>68135.960000000006</v>
      </c>
      <c r="D1842" s="179">
        <v>14.970068668585574</v>
      </c>
      <c r="E1842" s="179">
        <v>0.64073361555337294</v>
      </c>
      <c r="F1842" s="180"/>
      <c r="G1842" s="166">
        <f t="shared" si="340"/>
        <v>0</v>
      </c>
      <c r="H1842" s="166">
        <f t="shared" si="341"/>
        <v>0</v>
      </c>
      <c r="I1842" s="166">
        <f t="shared" si="342"/>
        <v>0</v>
      </c>
      <c r="J1842" s="166">
        <f t="shared" si="339"/>
        <v>0</v>
      </c>
      <c r="L1842" s="189">
        <f t="shared" si="343"/>
        <v>0</v>
      </c>
      <c r="M1842" s="191">
        <f t="shared" si="344"/>
        <v>0</v>
      </c>
      <c r="N1842" s="191">
        <f t="shared" si="344"/>
        <v>0</v>
      </c>
      <c r="O1842" s="189">
        <f t="shared" si="345"/>
        <v>0</v>
      </c>
      <c r="P1842" s="191">
        <f t="shared" si="346"/>
        <v>0</v>
      </c>
      <c r="Q1842" s="191">
        <f t="shared" si="346"/>
        <v>0</v>
      </c>
      <c r="R1842" s="189">
        <f t="shared" si="347"/>
        <v>0</v>
      </c>
      <c r="S1842" s="191">
        <f t="shared" si="348"/>
        <v>0</v>
      </c>
      <c r="T1842" s="191">
        <f t="shared" si="348"/>
        <v>0</v>
      </c>
    </row>
    <row r="1843" spans="1:20" ht="12" customHeight="1" x14ac:dyDescent="0.25">
      <c r="A1843" s="170" t="s">
        <v>2424</v>
      </c>
      <c r="B1843" s="177">
        <v>522317</v>
      </c>
      <c r="C1843" s="178">
        <v>56435.8</v>
      </c>
      <c r="D1843" s="179">
        <v>83.668805970678179</v>
      </c>
      <c r="E1843" s="179">
        <v>124.86235687276516</v>
      </c>
      <c r="F1843" s="180"/>
      <c r="G1843" s="166">
        <f t="shared" si="340"/>
        <v>1</v>
      </c>
      <c r="H1843" s="166">
        <f t="shared" si="341"/>
        <v>1</v>
      </c>
      <c r="I1843" s="166">
        <f t="shared" si="342"/>
        <v>1</v>
      </c>
      <c r="J1843" s="166">
        <f t="shared" si="339"/>
        <v>1</v>
      </c>
      <c r="L1843" s="189">
        <f t="shared" si="343"/>
        <v>56435.8</v>
      </c>
      <c r="M1843" s="191">
        <f t="shared" si="344"/>
        <v>0.83668805970678184</v>
      </c>
      <c r="N1843" s="191">
        <f t="shared" si="344"/>
        <v>1.2486235687276517</v>
      </c>
      <c r="O1843" s="189">
        <f t="shared" si="345"/>
        <v>56435.8</v>
      </c>
      <c r="P1843" s="191">
        <f t="shared" si="346"/>
        <v>0.83668805970678184</v>
      </c>
      <c r="Q1843" s="191">
        <f t="shared" si="346"/>
        <v>1.2486235687276517</v>
      </c>
      <c r="R1843" s="189">
        <f t="shared" si="347"/>
        <v>56435.8</v>
      </c>
      <c r="S1843" s="191">
        <f t="shared" si="348"/>
        <v>0.83668805970678184</v>
      </c>
      <c r="T1843" s="191">
        <f t="shared" si="348"/>
        <v>1.2486235687276517</v>
      </c>
    </row>
    <row r="1844" spans="1:20" ht="12" customHeight="1" x14ac:dyDescent="0.25">
      <c r="A1844" s="170" t="s">
        <v>2425</v>
      </c>
      <c r="B1844" s="177">
        <v>522325</v>
      </c>
      <c r="C1844" s="178">
        <v>791707.92999999993</v>
      </c>
      <c r="D1844" s="179">
        <v>11.409711407084176</v>
      </c>
      <c r="E1844" s="179">
        <v>2.117055970375338</v>
      </c>
      <c r="F1844" s="180"/>
      <c r="G1844" s="166">
        <f t="shared" si="340"/>
        <v>0</v>
      </c>
      <c r="H1844" s="166">
        <f t="shared" si="341"/>
        <v>0</v>
      </c>
      <c r="I1844" s="166">
        <f t="shared" si="342"/>
        <v>0</v>
      </c>
      <c r="J1844" s="166">
        <f t="shared" si="339"/>
        <v>0</v>
      </c>
      <c r="L1844" s="189">
        <f t="shared" si="343"/>
        <v>0</v>
      </c>
      <c r="M1844" s="191">
        <f t="shared" si="344"/>
        <v>0</v>
      </c>
      <c r="N1844" s="191">
        <f t="shared" si="344"/>
        <v>0</v>
      </c>
      <c r="O1844" s="189">
        <f t="shared" si="345"/>
        <v>0</v>
      </c>
      <c r="P1844" s="191">
        <f t="shared" si="346"/>
        <v>0</v>
      </c>
      <c r="Q1844" s="191">
        <f t="shared" si="346"/>
        <v>0</v>
      </c>
      <c r="R1844" s="189">
        <f t="shared" si="347"/>
        <v>0</v>
      </c>
      <c r="S1844" s="191">
        <f t="shared" si="348"/>
        <v>0</v>
      </c>
      <c r="T1844" s="191">
        <f t="shared" si="348"/>
        <v>0</v>
      </c>
    </row>
    <row r="1845" spans="1:20" ht="12" customHeight="1" x14ac:dyDescent="0.25">
      <c r="A1845" s="170" t="s">
        <v>2426</v>
      </c>
      <c r="B1845" s="177">
        <v>522333</v>
      </c>
      <c r="C1845" s="178">
        <v>56973.43</v>
      </c>
      <c r="D1845" s="179">
        <v>0</v>
      </c>
      <c r="E1845" s="179">
        <v>0</v>
      </c>
      <c r="F1845" s="180"/>
      <c r="G1845" s="166">
        <f t="shared" si="340"/>
        <v>0</v>
      </c>
      <c r="H1845" s="166">
        <f t="shared" si="341"/>
        <v>0</v>
      </c>
      <c r="I1845" s="166">
        <f t="shared" si="342"/>
        <v>0</v>
      </c>
      <c r="J1845" s="166">
        <f t="shared" si="339"/>
        <v>0</v>
      </c>
      <c r="L1845" s="189">
        <f t="shared" si="343"/>
        <v>0</v>
      </c>
      <c r="M1845" s="191">
        <f t="shared" si="344"/>
        <v>0</v>
      </c>
      <c r="N1845" s="191">
        <f t="shared" si="344"/>
        <v>0</v>
      </c>
      <c r="O1845" s="189">
        <f t="shared" si="345"/>
        <v>0</v>
      </c>
      <c r="P1845" s="191">
        <f t="shared" si="346"/>
        <v>0</v>
      </c>
      <c r="Q1845" s="191">
        <f t="shared" si="346"/>
        <v>0</v>
      </c>
      <c r="R1845" s="189">
        <f t="shared" si="347"/>
        <v>0</v>
      </c>
      <c r="S1845" s="191">
        <f t="shared" si="348"/>
        <v>0</v>
      </c>
      <c r="T1845" s="191">
        <f t="shared" si="348"/>
        <v>0</v>
      </c>
    </row>
    <row r="1846" spans="1:20" ht="12" customHeight="1" x14ac:dyDescent="0.25">
      <c r="A1846" s="170" t="s">
        <v>2427</v>
      </c>
      <c r="B1846" s="177">
        <v>522341</v>
      </c>
      <c r="C1846" s="178">
        <v>595684.0199999999</v>
      </c>
      <c r="D1846" s="179">
        <v>15.781380202208551</v>
      </c>
      <c r="E1846" s="179">
        <v>0.31034070714201806</v>
      </c>
      <c r="F1846" s="180"/>
      <c r="G1846" s="166">
        <f t="shared" si="340"/>
        <v>0</v>
      </c>
      <c r="H1846" s="166">
        <f t="shared" si="341"/>
        <v>0</v>
      </c>
      <c r="I1846" s="166">
        <f t="shared" si="342"/>
        <v>0</v>
      </c>
      <c r="J1846" s="166">
        <f t="shared" si="339"/>
        <v>0</v>
      </c>
      <c r="L1846" s="189">
        <f t="shared" si="343"/>
        <v>0</v>
      </c>
      <c r="M1846" s="191">
        <f t="shared" si="344"/>
        <v>0</v>
      </c>
      <c r="N1846" s="191">
        <f t="shared" si="344"/>
        <v>0</v>
      </c>
      <c r="O1846" s="189">
        <f t="shared" si="345"/>
        <v>0</v>
      </c>
      <c r="P1846" s="191">
        <f t="shared" si="346"/>
        <v>0</v>
      </c>
      <c r="Q1846" s="191">
        <f t="shared" si="346"/>
        <v>0</v>
      </c>
      <c r="R1846" s="189">
        <f t="shared" si="347"/>
        <v>0</v>
      </c>
      <c r="S1846" s="191">
        <f t="shared" si="348"/>
        <v>0</v>
      </c>
      <c r="T1846" s="191">
        <f t="shared" si="348"/>
        <v>0</v>
      </c>
    </row>
    <row r="1847" spans="1:20" ht="12" customHeight="1" x14ac:dyDescent="0.25">
      <c r="A1847" s="170" t="s">
        <v>2428</v>
      </c>
      <c r="B1847" s="177">
        <v>522350</v>
      </c>
      <c r="C1847" s="178">
        <v>55539.27</v>
      </c>
      <c r="D1847" s="179">
        <v>0</v>
      </c>
      <c r="E1847" s="179">
        <v>0</v>
      </c>
      <c r="F1847" s="180"/>
      <c r="G1847" s="166">
        <f t="shared" si="340"/>
        <v>0</v>
      </c>
      <c r="H1847" s="166">
        <f t="shared" si="341"/>
        <v>0</v>
      </c>
      <c r="I1847" s="166">
        <f t="shared" si="342"/>
        <v>0</v>
      </c>
      <c r="J1847" s="166">
        <f t="shared" si="339"/>
        <v>0</v>
      </c>
      <c r="L1847" s="189">
        <f t="shared" si="343"/>
        <v>0</v>
      </c>
      <c r="M1847" s="191">
        <f t="shared" si="344"/>
        <v>0</v>
      </c>
      <c r="N1847" s="191">
        <f t="shared" si="344"/>
        <v>0</v>
      </c>
      <c r="O1847" s="189">
        <f t="shared" si="345"/>
        <v>0</v>
      </c>
      <c r="P1847" s="191">
        <f t="shared" si="346"/>
        <v>0</v>
      </c>
      <c r="Q1847" s="191">
        <f t="shared" si="346"/>
        <v>0</v>
      </c>
      <c r="R1847" s="189">
        <f t="shared" si="347"/>
        <v>0</v>
      </c>
      <c r="S1847" s="191">
        <f t="shared" si="348"/>
        <v>0</v>
      </c>
      <c r="T1847" s="191">
        <f t="shared" si="348"/>
        <v>0</v>
      </c>
    </row>
    <row r="1848" spans="1:20" ht="12" customHeight="1" x14ac:dyDescent="0.25">
      <c r="A1848" s="170" t="s">
        <v>2429</v>
      </c>
      <c r="B1848" s="177">
        <v>522368</v>
      </c>
      <c r="C1848" s="178">
        <v>800106.96</v>
      </c>
      <c r="D1848" s="179">
        <v>2.3146905258766903</v>
      </c>
      <c r="E1848" s="179">
        <v>1.8591026879706183</v>
      </c>
      <c r="F1848" s="180"/>
      <c r="G1848" s="166">
        <f t="shared" si="340"/>
        <v>0</v>
      </c>
      <c r="H1848" s="166">
        <f t="shared" si="341"/>
        <v>0</v>
      </c>
      <c r="I1848" s="166">
        <f t="shared" si="342"/>
        <v>0</v>
      </c>
      <c r="J1848" s="166">
        <f t="shared" si="339"/>
        <v>0</v>
      </c>
      <c r="L1848" s="189">
        <f t="shared" si="343"/>
        <v>0</v>
      </c>
      <c r="M1848" s="191">
        <f t="shared" si="344"/>
        <v>0</v>
      </c>
      <c r="N1848" s="191">
        <f t="shared" si="344"/>
        <v>0</v>
      </c>
      <c r="O1848" s="189">
        <f t="shared" si="345"/>
        <v>0</v>
      </c>
      <c r="P1848" s="191">
        <f t="shared" si="346"/>
        <v>0</v>
      </c>
      <c r="Q1848" s="191">
        <f t="shared" si="346"/>
        <v>0</v>
      </c>
      <c r="R1848" s="189">
        <f t="shared" si="347"/>
        <v>0</v>
      </c>
      <c r="S1848" s="191">
        <f t="shared" si="348"/>
        <v>0</v>
      </c>
      <c r="T1848" s="191">
        <f t="shared" si="348"/>
        <v>0</v>
      </c>
    </row>
    <row r="1849" spans="1:20" ht="12" customHeight="1" x14ac:dyDescent="0.25">
      <c r="A1849" s="170" t="s">
        <v>2430</v>
      </c>
      <c r="B1849" s="177">
        <v>522376</v>
      </c>
      <c r="C1849" s="178">
        <v>1252177.8700000001</v>
      </c>
      <c r="D1849" s="179">
        <v>1.896695395199725</v>
      </c>
      <c r="E1849" s="179">
        <v>1.2841618100150578</v>
      </c>
      <c r="F1849" s="180"/>
      <c r="G1849" s="166">
        <f t="shared" si="340"/>
        <v>0</v>
      </c>
      <c r="H1849" s="166">
        <f t="shared" si="341"/>
        <v>0</v>
      </c>
      <c r="I1849" s="166">
        <f t="shared" si="342"/>
        <v>0</v>
      </c>
      <c r="J1849" s="166">
        <f t="shared" si="339"/>
        <v>0</v>
      </c>
      <c r="L1849" s="189">
        <f t="shared" si="343"/>
        <v>0</v>
      </c>
      <c r="M1849" s="191">
        <f t="shared" si="344"/>
        <v>0</v>
      </c>
      <c r="N1849" s="191">
        <f t="shared" si="344"/>
        <v>0</v>
      </c>
      <c r="O1849" s="189">
        <f t="shared" si="345"/>
        <v>0</v>
      </c>
      <c r="P1849" s="191">
        <f t="shared" si="346"/>
        <v>0</v>
      </c>
      <c r="Q1849" s="191">
        <f t="shared" si="346"/>
        <v>0</v>
      </c>
      <c r="R1849" s="189">
        <f t="shared" si="347"/>
        <v>0</v>
      </c>
      <c r="S1849" s="191">
        <f t="shared" si="348"/>
        <v>0</v>
      </c>
      <c r="T1849" s="191">
        <f t="shared" si="348"/>
        <v>0</v>
      </c>
    </row>
    <row r="1850" spans="1:20" ht="12" customHeight="1" x14ac:dyDescent="0.25">
      <c r="A1850" s="170" t="s">
        <v>2431</v>
      </c>
      <c r="B1850" s="177">
        <v>522384</v>
      </c>
      <c r="C1850" s="178">
        <v>142304.79999999999</v>
      </c>
      <c r="D1850" s="179">
        <v>20.706153271007022</v>
      </c>
      <c r="E1850" s="179">
        <v>3.6597430304529435</v>
      </c>
      <c r="F1850" s="180"/>
      <c r="G1850" s="166">
        <f t="shared" si="340"/>
        <v>0</v>
      </c>
      <c r="H1850" s="166">
        <f t="shared" si="341"/>
        <v>0</v>
      </c>
      <c r="I1850" s="166">
        <f t="shared" si="342"/>
        <v>0</v>
      </c>
      <c r="J1850" s="166">
        <f t="shared" si="339"/>
        <v>0</v>
      </c>
      <c r="L1850" s="189">
        <f t="shared" si="343"/>
        <v>0</v>
      </c>
      <c r="M1850" s="191">
        <f t="shared" si="344"/>
        <v>0</v>
      </c>
      <c r="N1850" s="191">
        <f t="shared" si="344"/>
        <v>0</v>
      </c>
      <c r="O1850" s="189">
        <f t="shared" si="345"/>
        <v>0</v>
      </c>
      <c r="P1850" s="191">
        <f t="shared" si="346"/>
        <v>0</v>
      </c>
      <c r="Q1850" s="191">
        <f t="shared" si="346"/>
        <v>0</v>
      </c>
      <c r="R1850" s="189">
        <f t="shared" si="347"/>
        <v>0</v>
      </c>
      <c r="S1850" s="191">
        <f t="shared" si="348"/>
        <v>0</v>
      </c>
      <c r="T1850" s="191">
        <f t="shared" si="348"/>
        <v>0</v>
      </c>
    </row>
    <row r="1851" spans="1:20" ht="12" customHeight="1" x14ac:dyDescent="0.25">
      <c r="A1851" s="170" t="s">
        <v>2432</v>
      </c>
      <c r="B1851" s="177">
        <v>522392</v>
      </c>
      <c r="C1851" s="178">
        <v>112724.79000000001</v>
      </c>
      <c r="D1851" s="179">
        <v>4.4457745275018921</v>
      </c>
      <c r="E1851" s="179">
        <v>2.0559186670474165</v>
      </c>
      <c r="F1851" s="180"/>
      <c r="G1851" s="166">
        <f t="shared" si="340"/>
        <v>0</v>
      </c>
      <c r="H1851" s="166">
        <f t="shared" si="341"/>
        <v>0</v>
      </c>
      <c r="I1851" s="166">
        <f t="shared" si="342"/>
        <v>0</v>
      </c>
      <c r="J1851" s="166">
        <f t="shared" si="339"/>
        <v>0</v>
      </c>
      <c r="L1851" s="189">
        <f t="shared" si="343"/>
        <v>0</v>
      </c>
      <c r="M1851" s="191">
        <f t="shared" si="344"/>
        <v>0</v>
      </c>
      <c r="N1851" s="191">
        <f t="shared" si="344"/>
        <v>0</v>
      </c>
      <c r="O1851" s="189">
        <f t="shared" si="345"/>
        <v>0</v>
      </c>
      <c r="P1851" s="191">
        <f t="shared" si="346"/>
        <v>0</v>
      </c>
      <c r="Q1851" s="191">
        <f t="shared" si="346"/>
        <v>0</v>
      </c>
      <c r="R1851" s="189">
        <f t="shared" si="347"/>
        <v>0</v>
      </c>
      <c r="S1851" s="191">
        <f t="shared" si="348"/>
        <v>0</v>
      </c>
      <c r="T1851" s="191">
        <f t="shared" si="348"/>
        <v>0</v>
      </c>
    </row>
    <row r="1852" spans="1:20" ht="12" customHeight="1" x14ac:dyDescent="0.25">
      <c r="A1852" s="170" t="s">
        <v>2433</v>
      </c>
      <c r="B1852" s="177">
        <v>522406</v>
      </c>
      <c r="C1852" s="178">
        <v>171888.92</v>
      </c>
      <c r="D1852" s="179">
        <v>0</v>
      </c>
      <c r="E1852" s="179">
        <v>0</v>
      </c>
      <c r="F1852" s="180"/>
      <c r="G1852" s="166">
        <f t="shared" si="340"/>
        <v>0</v>
      </c>
      <c r="H1852" s="166">
        <f t="shared" si="341"/>
        <v>0</v>
      </c>
      <c r="I1852" s="166">
        <f t="shared" si="342"/>
        <v>0</v>
      </c>
      <c r="J1852" s="166">
        <f t="shared" si="339"/>
        <v>0</v>
      </c>
      <c r="L1852" s="189">
        <f t="shared" si="343"/>
        <v>0</v>
      </c>
      <c r="M1852" s="191">
        <f t="shared" si="344"/>
        <v>0</v>
      </c>
      <c r="N1852" s="191">
        <f t="shared" si="344"/>
        <v>0</v>
      </c>
      <c r="O1852" s="189">
        <f t="shared" si="345"/>
        <v>0</v>
      </c>
      <c r="P1852" s="191">
        <f t="shared" si="346"/>
        <v>0</v>
      </c>
      <c r="Q1852" s="191">
        <f t="shared" si="346"/>
        <v>0</v>
      </c>
      <c r="R1852" s="189">
        <f t="shared" si="347"/>
        <v>0</v>
      </c>
      <c r="S1852" s="191">
        <f t="shared" si="348"/>
        <v>0</v>
      </c>
      <c r="T1852" s="191">
        <f t="shared" si="348"/>
        <v>0</v>
      </c>
    </row>
    <row r="1853" spans="1:20" ht="12" customHeight="1" x14ac:dyDescent="0.25">
      <c r="A1853" s="170" t="s">
        <v>2434</v>
      </c>
      <c r="B1853" s="177">
        <v>522414</v>
      </c>
      <c r="C1853" s="178">
        <v>168891.26</v>
      </c>
      <c r="D1853" s="179">
        <v>0</v>
      </c>
      <c r="E1853" s="179">
        <v>0</v>
      </c>
      <c r="F1853" s="180"/>
      <c r="G1853" s="166">
        <f t="shared" si="340"/>
        <v>0</v>
      </c>
      <c r="H1853" s="166">
        <f t="shared" si="341"/>
        <v>0</v>
      </c>
      <c r="I1853" s="166">
        <f t="shared" si="342"/>
        <v>0</v>
      </c>
      <c r="J1853" s="166">
        <f t="shared" si="339"/>
        <v>0</v>
      </c>
      <c r="L1853" s="189">
        <f t="shared" si="343"/>
        <v>0</v>
      </c>
      <c r="M1853" s="191">
        <f t="shared" si="344"/>
        <v>0</v>
      </c>
      <c r="N1853" s="191">
        <f t="shared" si="344"/>
        <v>0</v>
      </c>
      <c r="O1853" s="189">
        <f t="shared" si="345"/>
        <v>0</v>
      </c>
      <c r="P1853" s="191">
        <f t="shared" si="346"/>
        <v>0</v>
      </c>
      <c r="Q1853" s="191">
        <f t="shared" si="346"/>
        <v>0</v>
      </c>
      <c r="R1853" s="189">
        <f t="shared" si="347"/>
        <v>0</v>
      </c>
      <c r="S1853" s="191">
        <f t="shared" si="348"/>
        <v>0</v>
      </c>
      <c r="T1853" s="191">
        <f t="shared" si="348"/>
        <v>0</v>
      </c>
    </row>
    <row r="1854" spans="1:20" ht="12" customHeight="1" x14ac:dyDescent="0.25">
      <c r="A1854" s="170" t="s">
        <v>2435</v>
      </c>
      <c r="B1854" s="177">
        <v>522422</v>
      </c>
      <c r="C1854" s="178">
        <v>55653.440000000002</v>
      </c>
      <c r="D1854" s="179">
        <v>34.139848318450753</v>
      </c>
      <c r="E1854" s="179">
        <v>11.140119999770004</v>
      </c>
      <c r="F1854" s="180"/>
      <c r="G1854" s="166">
        <f t="shared" si="340"/>
        <v>0</v>
      </c>
      <c r="H1854" s="166">
        <f t="shared" si="341"/>
        <v>0</v>
      </c>
      <c r="I1854" s="166">
        <f t="shared" si="342"/>
        <v>0</v>
      </c>
      <c r="J1854" s="166">
        <f t="shared" si="339"/>
        <v>0</v>
      </c>
      <c r="L1854" s="189">
        <f t="shared" si="343"/>
        <v>0</v>
      </c>
      <c r="M1854" s="191">
        <f t="shared" si="344"/>
        <v>0</v>
      </c>
      <c r="N1854" s="191">
        <f t="shared" si="344"/>
        <v>0</v>
      </c>
      <c r="O1854" s="189">
        <f t="shared" si="345"/>
        <v>0</v>
      </c>
      <c r="P1854" s="191">
        <f t="shared" si="346"/>
        <v>0</v>
      </c>
      <c r="Q1854" s="191">
        <f t="shared" si="346"/>
        <v>0</v>
      </c>
      <c r="R1854" s="189">
        <f t="shared" si="347"/>
        <v>0</v>
      </c>
      <c r="S1854" s="191">
        <f t="shared" si="348"/>
        <v>0</v>
      </c>
      <c r="T1854" s="191">
        <f t="shared" si="348"/>
        <v>0</v>
      </c>
    </row>
    <row r="1855" spans="1:20" ht="12" customHeight="1" x14ac:dyDescent="0.25">
      <c r="A1855" s="170" t="s">
        <v>2436</v>
      </c>
      <c r="B1855" s="177">
        <v>522431</v>
      </c>
      <c r="C1855" s="178">
        <v>278450.59999999998</v>
      </c>
      <c r="D1855" s="179">
        <v>17.690875868107305</v>
      </c>
      <c r="E1855" s="179">
        <v>3.1134211957165836</v>
      </c>
      <c r="F1855" s="180"/>
      <c r="G1855" s="166">
        <f t="shared" si="340"/>
        <v>0</v>
      </c>
      <c r="H1855" s="166">
        <f t="shared" si="341"/>
        <v>0</v>
      </c>
      <c r="I1855" s="166">
        <f t="shared" si="342"/>
        <v>0</v>
      </c>
      <c r="J1855" s="166">
        <f t="shared" si="339"/>
        <v>0</v>
      </c>
      <c r="L1855" s="189">
        <f t="shared" si="343"/>
        <v>0</v>
      </c>
      <c r="M1855" s="191">
        <f t="shared" si="344"/>
        <v>0</v>
      </c>
      <c r="N1855" s="191">
        <f t="shared" si="344"/>
        <v>0</v>
      </c>
      <c r="O1855" s="189">
        <f t="shared" si="345"/>
        <v>0</v>
      </c>
      <c r="P1855" s="191">
        <f t="shared" si="346"/>
        <v>0</v>
      </c>
      <c r="Q1855" s="191">
        <f t="shared" si="346"/>
        <v>0</v>
      </c>
      <c r="R1855" s="189">
        <f t="shared" si="347"/>
        <v>0</v>
      </c>
      <c r="S1855" s="191">
        <f t="shared" si="348"/>
        <v>0</v>
      </c>
      <c r="T1855" s="191">
        <f t="shared" si="348"/>
        <v>0</v>
      </c>
    </row>
    <row r="1856" spans="1:20" ht="12" customHeight="1" x14ac:dyDescent="0.25">
      <c r="A1856" s="170" t="s">
        <v>2437</v>
      </c>
      <c r="B1856" s="177">
        <v>522449</v>
      </c>
      <c r="C1856" s="178">
        <v>122122.83</v>
      </c>
      <c r="D1856" s="179">
        <v>32.98809894923005</v>
      </c>
      <c r="E1856" s="179">
        <v>4.1503869505808204</v>
      </c>
      <c r="F1856" s="180"/>
      <c r="G1856" s="166">
        <f t="shared" si="340"/>
        <v>0</v>
      </c>
      <c r="H1856" s="166">
        <f t="shared" si="341"/>
        <v>0</v>
      </c>
      <c r="I1856" s="166">
        <f t="shared" si="342"/>
        <v>0</v>
      </c>
      <c r="J1856" s="166">
        <f t="shared" si="339"/>
        <v>0</v>
      </c>
      <c r="L1856" s="189">
        <f t="shared" si="343"/>
        <v>0</v>
      </c>
      <c r="M1856" s="191">
        <f t="shared" si="344"/>
        <v>0</v>
      </c>
      <c r="N1856" s="191">
        <f t="shared" si="344"/>
        <v>0</v>
      </c>
      <c r="O1856" s="189">
        <f t="shared" si="345"/>
        <v>0</v>
      </c>
      <c r="P1856" s="191">
        <f t="shared" si="346"/>
        <v>0</v>
      </c>
      <c r="Q1856" s="191">
        <f t="shared" si="346"/>
        <v>0</v>
      </c>
      <c r="R1856" s="189">
        <f t="shared" si="347"/>
        <v>0</v>
      </c>
      <c r="S1856" s="191">
        <f t="shared" si="348"/>
        <v>0</v>
      </c>
      <c r="T1856" s="191">
        <f t="shared" si="348"/>
        <v>0</v>
      </c>
    </row>
    <row r="1857" spans="1:20" ht="12" customHeight="1" x14ac:dyDescent="0.25">
      <c r="A1857" s="170" t="s">
        <v>2438</v>
      </c>
      <c r="B1857" s="177">
        <v>522457</v>
      </c>
      <c r="C1857" s="178">
        <v>107438.59</v>
      </c>
      <c r="D1857" s="179">
        <v>0</v>
      </c>
      <c r="E1857" s="179">
        <v>0</v>
      </c>
      <c r="F1857" s="180"/>
      <c r="G1857" s="166">
        <f t="shared" si="340"/>
        <v>0</v>
      </c>
      <c r="H1857" s="166">
        <f t="shared" si="341"/>
        <v>0</v>
      </c>
      <c r="I1857" s="166">
        <f t="shared" si="342"/>
        <v>0</v>
      </c>
      <c r="J1857" s="166">
        <f t="shared" si="339"/>
        <v>0</v>
      </c>
      <c r="L1857" s="189">
        <f t="shared" si="343"/>
        <v>0</v>
      </c>
      <c r="M1857" s="191">
        <f t="shared" si="344"/>
        <v>0</v>
      </c>
      <c r="N1857" s="191">
        <f t="shared" si="344"/>
        <v>0</v>
      </c>
      <c r="O1857" s="189">
        <f t="shared" si="345"/>
        <v>0</v>
      </c>
      <c r="P1857" s="191">
        <f t="shared" si="346"/>
        <v>0</v>
      </c>
      <c r="Q1857" s="191">
        <f t="shared" si="346"/>
        <v>0</v>
      </c>
      <c r="R1857" s="189">
        <f t="shared" si="347"/>
        <v>0</v>
      </c>
      <c r="S1857" s="191">
        <f t="shared" si="348"/>
        <v>0</v>
      </c>
      <c r="T1857" s="191">
        <f t="shared" si="348"/>
        <v>0</v>
      </c>
    </row>
    <row r="1858" spans="1:20" ht="12" customHeight="1" x14ac:dyDescent="0.25">
      <c r="A1858" s="170" t="s">
        <v>2439</v>
      </c>
      <c r="B1858" s="177">
        <v>522465</v>
      </c>
      <c r="C1858" s="178">
        <v>56071.28</v>
      </c>
      <c r="D1858" s="179">
        <v>47.895000791849235</v>
      </c>
      <c r="E1858" s="179">
        <v>5.0167929107379035</v>
      </c>
      <c r="F1858" s="180"/>
      <c r="G1858" s="166">
        <f t="shared" si="340"/>
        <v>0</v>
      </c>
      <c r="H1858" s="166">
        <f t="shared" si="341"/>
        <v>0</v>
      </c>
      <c r="I1858" s="166">
        <f t="shared" si="342"/>
        <v>0</v>
      </c>
      <c r="J1858" s="166">
        <f t="shared" si="339"/>
        <v>0</v>
      </c>
      <c r="L1858" s="189">
        <f t="shared" si="343"/>
        <v>0</v>
      </c>
      <c r="M1858" s="191">
        <f t="shared" si="344"/>
        <v>0</v>
      </c>
      <c r="N1858" s="191">
        <f t="shared" si="344"/>
        <v>0</v>
      </c>
      <c r="O1858" s="189">
        <f t="shared" si="345"/>
        <v>0</v>
      </c>
      <c r="P1858" s="191">
        <f t="shared" si="346"/>
        <v>0</v>
      </c>
      <c r="Q1858" s="191">
        <f t="shared" si="346"/>
        <v>0</v>
      </c>
      <c r="R1858" s="189">
        <f t="shared" si="347"/>
        <v>0</v>
      </c>
      <c r="S1858" s="191">
        <f t="shared" si="348"/>
        <v>0</v>
      </c>
      <c r="T1858" s="191">
        <f t="shared" si="348"/>
        <v>0</v>
      </c>
    </row>
    <row r="1859" spans="1:20" ht="12" customHeight="1" x14ac:dyDescent="0.25">
      <c r="A1859" s="170" t="s">
        <v>2440</v>
      </c>
      <c r="B1859" s="177">
        <v>522473</v>
      </c>
      <c r="C1859" s="178">
        <v>67687.77</v>
      </c>
      <c r="D1859" s="179">
        <v>0.30024626309893204</v>
      </c>
      <c r="E1859" s="179">
        <v>5.957339117539254</v>
      </c>
      <c r="F1859" s="180"/>
      <c r="G1859" s="166">
        <f t="shared" si="340"/>
        <v>0</v>
      </c>
      <c r="H1859" s="166">
        <f t="shared" si="341"/>
        <v>0</v>
      </c>
      <c r="I1859" s="166">
        <f t="shared" si="342"/>
        <v>0</v>
      </c>
      <c r="J1859" s="166">
        <f t="shared" ref="J1859:J1922" si="349">IF(OR(AND(ISNUMBER(D1859),D1859&gt;=$D$1),AND(ISNUMBER(E1859),E1859&gt;=$E$1)),1,0)</f>
        <v>0</v>
      </c>
      <c r="L1859" s="189">
        <f t="shared" si="343"/>
        <v>0</v>
      </c>
      <c r="M1859" s="191">
        <f t="shared" si="344"/>
        <v>0</v>
      </c>
      <c r="N1859" s="191">
        <f t="shared" si="344"/>
        <v>0</v>
      </c>
      <c r="O1859" s="189">
        <f t="shared" si="345"/>
        <v>0</v>
      </c>
      <c r="P1859" s="191">
        <f t="shared" si="346"/>
        <v>0</v>
      </c>
      <c r="Q1859" s="191">
        <f t="shared" si="346"/>
        <v>0</v>
      </c>
      <c r="R1859" s="189">
        <f t="shared" si="347"/>
        <v>0</v>
      </c>
      <c r="S1859" s="191">
        <f t="shared" si="348"/>
        <v>0</v>
      </c>
      <c r="T1859" s="191">
        <f t="shared" si="348"/>
        <v>0</v>
      </c>
    </row>
    <row r="1860" spans="1:20" ht="12" customHeight="1" x14ac:dyDescent="0.25">
      <c r="A1860" s="170" t="s">
        <v>1685</v>
      </c>
      <c r="B1860" s="177">
        <v>522481</v>
      </c>
      <c r="C1860" s="178">
        <v>290255.3</v>
      </c>
      <c r="D1860" s="179">
        <v>29.860608919113623</v>
      </c>
      <c r="E1860" s="179">
        <v>4.8011664214227956</v>
      </c>
      <c r="F1860" s="180"/>
      <c r="G1860" s="166">
        <f t="shared" ref="G1860:G1923" si="350">IF(AND(ISNUMBER(D1860),D1860&gt;=$D$1),1,0)</f>
        <v>0</v>
      </c>
      <c r="H1860" s="166">
        <f t="shared" ref="H1860:H1923" si="351">IF(AND(ISNUMBER(E1860),E1860&gt;=$E$1),1,0)</f>
        <v>0</v>
      </c>
      <c r="I1860" s="166">
        <f t="shared" ref="I1860:I1923" si="352">G1860*H1860</f>
        <v>0</v>
      </c>
      <c r="J1860" s="166">
        <f t="shared" si="349"/>
        <v>0</v>
      </c>
      <c r="L1860" s="189">
        <f t="shared" ref="L1860:L1923" si="353">IF($G1860=1,C1860,0)</f>
        <v>0</v>
      </c>
      <c r="M1860" s="191">
        <f t="shared" ref="M1860:N1923" si="354">IF($G1860=1,D1860,0)/100</f>
        <v>0</v>
      </c>
      <c r="N1860" s="191">
        <f t="shared" si="354"/>
        <v>0</v>
      </c>
      <c r="O1860" s="189">
        <f t="shared" ref="O1860:O1923" si="355">IF($H1860=1,C1860,0)</f>
        <v>0</v>
      </c>
      <c r="P1860" s="191">
        <f t="shared" ref="P1860:Q1923" si="356">IF($H1860=1,D1860,0)/100</f>
        <v>0</v>
      </c>
      <c r="Q1860" s="191">
        <f t="shared" si="356"/>
        <v>0</v>
      </c>
      <c r="R1860" s="189">
        <f t="shared" ref="R1860:R1923" si="357">IF($I1860=1,C1860,0)</f>
        <v>0</v>
      </c>
      <c r="S1860" s="191">
        <f t="shared" ref="S1860:T1923" si="358">IF($I1860=1,D1860,0)/100</f>
        <v>0</v>
      </c>
      <c r="T1860" s="191">
        <f t="shared" si="358"/>
        <v>0</v>
      </c>
    </row>
    <row r="1861" spans="1:20" ht="12" customHeight="1" x14ac:dyDescent="0.25">
      <c r="A1861" s="170" t="s">
        <v>2441</v>
      </c>
      <c r="B1861" s="177">
        <v>522490</v>
      </c>
      <c r="C1861" s="178">
        <v>78434.03</v>
      </c>
      <c r="D1861" s="179">
        <v>26.269171684790393</v>
      </c>
      <c r="E1861" s="179">
        <v>0.87961819633646265</v>
      </c>
      <c r="F1861" s="180"/>
      <c r="G1861" s="166">
        <f t="shared" si="350"/>
        <v>0</v>
      </c>
      <c r="H1861" s="166">
        <f t="shared" si="351"/>
        <v>0</v>
      </c>
      <c r="I1861" s="166">
        <f t="shared" si="352"/>
        <v>0</v>
      </c>
      <c r="J1861" s="166">
        <f t="shared" si="349"/>
        <v>0</v>
      </c>
      <c r="L1861" s="189">
        <f t="shared" si="353"/>
        <v>0</v>
      </c>
      <c r="M1861" s="191">
        <f t="shared" si="354"/>
        <v>0</v>
      </c>
      <c r="N1861" s="191">
        <f t="shared" si="354"/>
        <v>0</v>
      </c>
      <c r="O1861" s="189">
        <f t="shared" si="355"/>
        <v>0</v>
      </c>
      <c r="P1861" s="191">
        <f t="shared" si="356"/>
        <v>0</v>
      </c>
      <c r="Q1861" s="191">
        <f t="shared" si="356"/>
        <v>0</v>
      </c>
      <c r="R1861" s="189">
        <f t="shared" si="357"/>
        <v>0</v>
      </c>
      <c r="S1861" s="191">
        <f t="shared" si="358"/>
        <v>0</v>
      </c>
      <c r="T1861" s="191">
        <f t="shared" si="358"/>
        <v>0</v>
      </c>
    </row>
    <row r="1862" spans="1:20" ht="12" customHeight="1" x14ac:dyDescent="0.25">
      <c r="A1862" s="170" t="s">
        <v>2442</v>
      </c>
      <c r="B1862" s="177">
        <v>522503</v>
      </c>
      <c r="C1862" s="178">
        <v>237565.21</v>
      </c>
      <c r="D1862" s="179">
        <v>29.076109250171779</v>
      </c>
      <c r="E1862" s="179">
        <v>0</v>
      </c>
      <c r="F1862" s="180"/>
      <c r="G1862" s="166">
        <f t="shared" si="350"/>
        <v>0</v>
      </c>
      <c r="H1862" s="166">
        <f t="shared" si="351"/>
        <v>0</v>
      </c>
      <c r="I1862" s="166">
        <f t="shared" si="352"/>
        <v>0</v>
      </c>
      <c r="J1862" s="166">
        <f t="shared" si="349"/>
        <v>0</v>
      </c>
      <c r="L1862" s="189">
        <f t="shared" si="353"/>
        <v>0</v>
      </c>
      <c r="M1862" s="191">
        <f t="shared" si="354"/>
        <v>0</v>
      </c>
      <c r="N1862" s="191">
        <f t="shared" si="354"/>
        <v>0</v>
      </c>
      <c r="O1862" s="189">
        <f t="shared" si="355"/>
        <v>0</v>
      </c>
      <c r="P1862" s="191">
        <f t="shared" si="356"/>
        <v>0</v>
      </c>
      <c r="Q1862" s="191">
        <f t="shared" si="356"/>
        <v>0</v>
      </c>
      <c r="R1862" s="189">
        <f t="shared" si="357"/>
        <v>0</v>
      </c>
      <c r="S1862" s="191">
        <f t="shared" si="358"/>
        <v>0</v>
      </c>
      <c r="T1862" s="191">
        <f t="shared" si="358"/>
        <v>0</v>
      </c>
    </row>
    <row r="1863" spans="1:20" ht="12" customHeight="1" x14ac:dyDescent="0.25">
      <c r="A1863" s="170" t="s">
        <v>2443</v>
      </c>
      <c r="B1863" s="177">
        <v>522511</v>
      </c>
      <c r="C1863" s="178">
        <v>546087.69000000006</v>
      </c>
      <c r="D1863" s="179">
        <v>25.435475390408453</v>
      </c>
      <c r="E1863" s="179">
        <v>10.677797919231615</v>
      </c>
      <c r="F1863" s="180"/>
      <c r="G1863" s="166">
        <f t="shared" si="350"/>
        <v>0</v>
      </c>
      <c r="H1863" s="166">
        <f t="shared" si="351"/>
        <v>0</v>
      </c>
      <c r="I1863" s="166">
        <f t="shared" si="352"/>
        <v>0</v>
      </c>
      <c r="J1863" s="166">
        <f t="shared" si="349"/>
        <v>0</v>
      </c>
      <c r="L1863" s="189">
        <f t="shared" si="353"/>
        <v>0</v>
      </c>
      <c r="M1863" s="191">
        <f t="shared" si="354"/>
        <v>0</v>
      </c>
      <c r="N1863" s="191">
        <f t="shared" si="354"/>
        <v>0</v>
      </c>
      <c r="O1863" s="189">
        <f t="shared" si="355"/>
        <v>0</v>
      </c>
      <c r="P1863" s="191">
        <f t="shared" si="356"/>
        <v>0</v>
      </c>
      <c r="Q1863" s="191">
        <f t="shared" si="356"/>
        <v>0</v>
      </c>
      <c r="R1863" s="189">
        <f t="shared" si="357"/>
        <v>0</v>
      </c>
      <c r="S1863" s="191">
        <f t="shared" si="358"/>
        <v>0</v>
      </c>
      <c r="T1863" s="191">
        <f t="shared" si="358"/>
        <v>0</v>
      </c>
    </row>
    <row r="1864" spans="1:20" ht="12" customHeight="1" x14ac:dyDescent="0.25">
      <c r="A1864" s="170" t="s">
        <v>2444</v>
      </c>
      <c r="B1864" s="177">
        <v>522520</v>
      </c>
      <c r="C1864" s="178">
        <v>54209.9</v>
      </c>
      <c r="D1864" s="179">
        <v>43.064089769580832</v>
      </c>
      <c r="E1864" s="179">
        <v>1.6126205729949696</v>
      </c>
      <c r="F1864" s="180"/>
      <c r="G1864" s="166">
        <f t="shared" si="350"/>
        <v>0</v>
      </c>
      <c r="H1864" s="166">
        <f t="shared" si="351"/>
        <v>0</v>
      </c>
      <c r="I1864" s="166">
        <f t="shared" si="352"/>
        <v>0</v>
      </c>
      <c r="J1864" s="166">
        <f t="shared" si="349"/>
        <v>0</v>
      </c>
      <c r="L1864" s="189">
        <f t="shared" si="353"/>
        <v>0</v>
      </c>
      <c r="M1864" s="191">
        <f t="shared" si="354"/>
        <v>0</v>
      </c>
      <c r="N1864" s="191">
        <f t="shared" si="354"/>
        <v>0</v>
      </c>
      <c r="O1864" s="189">
        <f t="shared" si="355"/>
        <v>0</v>
      </c>
      <c r="P1864" s="191">
        <f t="shared" si="356"/>
        <v>0</v>
      </c>
      <c r="Q1864" s="191">
        <f t="shared" si="356"/>
        <v>0</v>
      </c>
      <c r="R1864" s="189">
        <f t="shared" si="357"/>
        <v>0</v>
      </c>
      <c r="S1864" s="191">
        <f t="shared" si="358"/>
        <v>0</v>
      </c>
      <c r="T1864" s="191">
        <f t="shared" si="358"/>
        <v>0</v>
      </c>
    </row>
    <row r="1865" spans="1:20" ht="12" customHeight="1" x14ac:dyDescent="0.25">
      <c r="A1865" s="170" t="s">
        <v>2445</v>
      </c>
      <c r="B1865" s="177">
        <v>522538</v>
      </c>
      <c r="C1865" s="178">
        <v>65482.18</v>
      </c>
      <c r="D1865" s="179">
        <v>40.010885404242799</v>
      </c>
      <c r="E1865" s="179">
        <v>5.7725628560319775</v>
      </c>
      <c r="F1865" s="180"/>
      <c r="G1865" s="166">
        <f t="shared" si="350"/>
        <v>0</v>
      </c>
      <c r="H1865" s="166">
        <f t="shared" si="351"/>
        <v>0</v>
      </c>
      <c r="I1865" s="166">
        <f t="shared" si="352"/>
        <v>0</v>
      </c>
      <c r="J1865" s="166">
        <f t="shared" si="349"/>
        <v>0</v>
      </c>
      <c r="L1865" s="189">
        <f t="shared" si="353"/>
        <v>0</v>
      </c>
      <c r="M1865" s="191">
        <f t="shared" si="354"/>
        <v>0</v>
      </c>
      <c r="N1865" s="191">
        <f t="shared" si="354"/>
        <v>0</v>
      </c>
      <c r="O1865" s="189">
        <f t="shared" si="355"/>
        <v>0</v>
      </c>
      <c r="P1865" s="191">
        <f t="shared" si="356"/>
        <v>0</v>
      </c>
      <c r="Q1865" s="191">
        <f t="shared" si="356"/>
        <v>0</v>
      </c>
      <c r="R1865" s="189">
        <f t="shared" si="357"/>
        <v>0</v>
      </c>
      <c r="S1865" s="191">
        <f t="shared" si="358"/>
        <v>0</v>
      </c>
      <c r="T1865" s="191">
        <f t="shared" si="358"/>
        <v>0</v>
      </c>
    </row>
    <row r="1866" spans="1:20" ht="12" customHeight="1" x14ac:dyDescent="0.25">
      <c r="A1866" s="170" t="s">
        <v>2446</v>
      </c>
      <c r="B1866" s="177">
        <v>522546</v>
      </c>
      <c r="C1866" s="178">
        <v>69139.58</v>
      </c>
      <c r="D1866" s="179">
        <v>0</v>
      </c>
      <c r="E1866" s="179">
        <v>0</v>
      </c>
      <c r="F1866" s="180"/>
      <c r="G1866" s="166">
        <f t="shared" si="350"/>
        <v>0</v>
      </c>
      <c r="H1866" s="166">
        <f t="shared" si="351"/>
        <v>0</v>
      </c>
      <c r="I1866" s="166">
        <f t="shared" si="352"/>
        <v>0</v>
      </c>
      <c r="J1866" s="166">
        <f t="shared" si="349"/>
        <v>0</v>
      </c>
      <c r="L1866" s="189">
        <f t="shared" si="353"/>
        <v>0</v>
      </c>
      <c r="M1866" s="191">
        <f t="shared" si="354"/>
        <v>0</v>
      </c>
      <c r="N1866" s="191">
        <f t="shared" si="354"/>
        <v>0</v>
      </c>
      <c r="O1866" s="189">
        <f t="shared" si="355"/>
        <v>0</v>
      </c>
      <c r="P1866" s="191">
        <f t="shared" si="356"/>
        <v>0</v>
      </c>
      <c r="Q1866" s="191">
        <f t="shared" si="356"/>
        <v>0</v>
      </c>
      <c r="R1866" s="189">
        <f t="shared" si="357"/>
        <v>0</v>
      </c>
      <c r="S1866" s="191">
        <f t="shared" si="358"/>
        <v>0</v>
      </c>
      <c r="T1866" s="191">
        <f t="shared" si="358"/>
        <v>0</v>
      </c>
    </row>
    <row r="1867" spans="1:20" ht="12" customHeight="1" x14ac:dyDescent="0.25">
      <c r="A1867" s="170" t="s">
        <v>2447</v>
      </c>
      <c r="B1867" s="177">
        <v>522554</v>
      </c>
      <c r="C1867" s="178">
        <v>180371.69</v>
      </c>
      <c r="D1867" s="179">
        <v>0</v>
      </c>
      <c r="E1867" s="179">
        <v>0</v>
      </c>
      <c r="F1867" s="180"/>
      <c r="G1867" s="166">
        <f t="shared" si="350"/>
        <v>0</v>
      </c>
      <c r="H1867" s="166">
        <f t="shared" si="351"/>
        <v>0</v>
      </c>
      <c r="I1867" s="166">
        <f t="shared" si="352"/>
        <v>0</v>
      </c>
      <c r="J1867" s="166">
        <f t="shared" si="349"/>
        <v>0</v>
      </c>
      <c r="L1867" s="189">
        <f t="shared" si="353"/>
        <v>0</v>
      </c>
      <c r="M1867" s="191">
        <f t="shared" si="354"/>
        <v>0</v>
      </c>
      <c r="N1867" s="191">
        <f t="shared" si="354"/>
        <v>0</v>
      </c>
      <c r="O1867" s="189">
        <f t="shared" si="355"/>
        <v>0</v>
      </c>
      <c r="P1867" s="191">
        <f t="shared" si="356"/>
        <v>0</v>
      </c>
      <c r="Q1867" s="191">
        <f t="shared" si="356"/>
        <v>0</v>
      </c>
      <c r="R1867" s="189">
        <f t="shared" si="357"/>
        <v>0</v>
      </c>
      <c r="S1867" s="191">
        <f t="shared" si="358"/>
        <v>0</v>
      </c>
      <c r="T1867" s="191">
        <f t="shared" si="358"/>
        <v>0</v>
      </c>
    </row>
    <row r="1868" spans="1:20" ht="12" customHeight="1" x14ac:dyDescent="0.25">
      <c r="A1868" s="170" t="s">
        <v>2448</v>
      </c>
      <c r="B1868" s="177">
        <v>522562</v>
      </c>
      <c r="C1868" s="178">
        <v>478016.36000000004</v>
      </c>
      <c r="D1868" s="179">
        <v>0</v>
      </c>
      <c r="E1868" s="179">
        <v>0</v>
      </c>
      <c r="F1868" s="180"/>
      <c r="G1868" s="166">
        <f t="shared" si="350"/>
        <v>0</v>
      </c>
      <c r="H1868" s="166">
        <f t="shared" si="351"/>
        <v>0</v>
      </c>
      <c r="I1868" s="166">
        <f t="shared" si="352"/>
        <v>0</v>
      </c>
      <c r="J1868" s="166">
        <f t="shared" si="349"/>
        <v>0</v>
      </c>
      <c r="L1868" s="189">
        <f t="shared" si="353"/>
        <v>0</v>
      </c>
      <c r="M1868" s="191">
        <f t="shared" si="354"/>
        <v>0</v>
      </c>
      <c r="N1868" s="191">
        <f t="shared" si="354"/>
        <v>0</v>
      </c>
      <c r="O1868" s="189">
        <f t="shared" si="355"/>
        <v>0</v>
      </c>
      <c r="P1868" s="191">
        <f t="shared" si="356"/>
        <v>0</v>
      </c>
      <c r="Q1868" s="191">
        <f t="shared" si="356"/>
        <v>0</v>
      </c>
      <c r="R1868" s="189">
        <f t="shared" si="357"/>
        <v>0</v>
      </c>
      <c r="S1868" s="191">
        <f t="shared" si="358"/>
        <v>0</v>
      </c>
      <c r="T1868" s="191">
        <f t="shared" si="358"/>
        <v>0</v>
      </c>
    </row>
    <row r="1869" spans="1:20" ht="12" customHeight="1" x14ac:dyDescent="0.25">
      <c r="A1869" s="170" t="s">
        <v>2449</v>
      </c>
      <c r="B1869" s="177">
        <v>522571</v>
      </c>
      <c r="C1869" s="178">
        <v>96666.87999999999</v>
      </c>
      <c r="D1869" s="179">
        <v>0</v>
      </c>
      <c r="E1869" s="179">
        <v>87.006252813786901</v>
      </c>
      <c r="F1869" s="180"/>
      <c r="G1869" s="166">
        <f t="shared" si="350"/>
        <v>0</v>
      </c>
      <c r="H1869" s="166">
        <f t="shared" si="351"/>
        <v>1</v>
      </c>
      <c r="I1869" s="166">
        <f t="shared" si="352"/>
        <v>0</v>
      </c>
      <c r="J1869" s="166">
        <f t="shared" si="349"/>
        <v>1</v>
      </c>
      <c r="L1869" s="189">
        <f t="shared" si="353"/>
        <v>0</v>
      </c>
      <c r="M1869" s="191">
        <f t="shared" si="354"/>
        <v>0</v>
      </c>
      <c r="N1869" s="191">
        <f t="shared" si="354"/>
        <v>0</v>
      </c>
      <c r="O1869" s="189">
        <f t="shared" si="355"/>
        <v>96666.87999999999</v>
      </c>
      <c r="P1869" s="191">
        <f t="shared" si="356"/>
        <v>0</v>
      </c>
      <c r="Q1869" s="191">
        <f t="shared" si="356"/>
        <v>0.870062528137869</v>
      </c>
      <c r="R1869" s="189">
        <f t="shared" si="357"/>
        <v>0</v>
      </c>
      <c r="S1869" s="191">
        <f t="shared" si="358"/>
        <v>0</v>
      </c>
      <c r="T1869" s="191">
        <f t="shared" si="358"/>
        <v>0</v>
      </c>
    </row>
    <row r="1870" spans="1:20" ht="12" customHeight="1" x14ac:dyDescent="0.25">
      <c r="A1870" s="170" t="s">
        <v>2450</v>
      </c>
      <c r="B1870" s="177">
        <v>522589</v>
      </c>
      <c r="C1870" s="178">
        <v>449337.97</v>
      </c>
      <c r="D1870" s="179">
        <v>1.3798054947370684</v>
      </c>
      <c r="E1870" s="179">
        <v>4.495502572373308</v>
      </c>
      <c r="F1870" s="180"/>
      <c r="G1870" s="166">
        <f t="shared" si="350"/>
        <v>0</v>
      </c>
      <c r="H1870" s="166">
        <f t="shared" si="351"/>
        <v>0</v>
      </c>
      <c r="I1870" s="166">
        <f t="shared" si="352"/>
        <v>0</v>
      </c>
      <c r="J1870" s="166">
        <f t="shared" si="349"/>
        <v>0</v>
      </c>
      <c r="L1870" s="189">
        <f t="shared" si="353"/>
        <v>0</v>
      </c>
      <c r="M1870" s="191">
        <f t="shared" si="354"/>
        <v>0</v>
      </c>
      <c r="N1870" s="191">
        <f t="shared" si="354"/>
        <v>0</v>
      </c>
      <c r="O1870" s="189">
        <f t="shared" si="355"/>
        <v>0</v>
      </c>
      <c r="P1870" s="191">
        <f t="shared" si="356"/>
        <v>0</v>
      </c>
      <c r="Q1870" s="191">
        <f t="shared" si="356"/>
        <v>0</v>
      </c>
      <c r="R1870" s="189">
        <f t="shared" si="357"/>
        <v>0</v>
      </c>
      <c r="S1870" s="191">
        <f t="shared" si="358"/>
        <v>0</v>
      </c>
      <c r="T1870" s="191">
        <f t="shared" si="358"/>
        <v>0</v>
      </c>
    </row>
    <row r="1871" spans="1:20" ht="12" customHeight="1" x14ac:dyDescent="0.25">
      <c r="A1871" s="170" t="s">
        <v>1375</v>
      </c>
      <c r="B1871" s="177">
        <v>522597</v>
      </c>
      <c r="C1871" s="178">
        <v>221881.87</v>
      </c>
      <c r="D1871" s="179">
        <v>0</v>
      </c>
      <c r="E1871" s="179">
        <v>2.3239933934214636</v>
      </c>
      <c r="F1871" s="180"/>
      <c r="G1871" s="166">
        <f t="shared" si="350"/>
        <v>0</v>
      </c>
      <c r="H1871" s="166">
        <f t="shared" si="351"/>
        <v>0</v>
      </c>
      <c r="I1871" s="166">
        <f t="shared" si="352"/>
        <v>0</v>
      </c>
      <c r="J1871" s="166">
        <f t="shared" si="349"/>
        <v>0</v>
      </c>
      <c r="L1871" s="189">
        <f t="shared" si="353"/>
        <v>0</v>
      </c>
      <c r="M1871" s="191">
        <f t="shared" si="354"/>
        <v>0</v>
      </c>
      <c r="N1871" s="191">
        <f t="shared" si="354"/>
        <v>0</v>
      </c>
      <c r="O1871" s="189">
        <f t="shared" si="355"/>
        <v>0</v>
      </c>
      <c r="P1871" s="191">
        <f t="shared" si="356"/>
        <v>0</v>
      </c>
      <c r="Q1871" s="191">
        <f t="shared" si="356"/>
        <v>0</v>
      </c>
      <c r="R1871" s="189">
        <f t="shared" si="357"/>
        <v>0</v>
      </c>
      <c r="S1871" s="191">
        <f t="shared" si="358"/>
        <v>0</v>
      </c>
      <c r="T1871" s="191">
        <f t="shared" si="358"/>
        <v>0</v>
      </c>
    </row>
    <row r="1872" spans="1:20" ht="12" customHeight="1" x14ac:dyDescent="0.25">
      <c r="A1872" s="170" t="s">
        <v>2451</v>
      </c>
      <c r="B1872" s="177">
        <v>522601</v>
      </c>
      <c r="C1872" s="178">
        <v>37331.26</v>
      </c>
      <c r="D1872" s="179">
        <v>64.72980017283102</v>
      </c>
      <c r="E1872" s="179">
        <v>4.8253126200401484</v>
      </c>
      <c r="F1872" s="180"/>
      <c r="G1872" s="166">
        <f t="shared" si="350"/>
        <v>1</v>
      </c>
      <c r="H1872" s="166">
        <f t="shared" si="351"/>
        <v>0</v>
      </c>
      <c r="I1872" s="166">
        <f t="shared" si="352"/>
        <v>0</v>
      </c>
      <c r="J1872" s="166">
        <f t="shared" si="349"/>
        <v>1</v>
      </c>
      <c r="L1872" s="189">
        <f t="shared" si="353"/>
        <v>37331.26</v>
      </c>
      <c r="M1872" s="191">
        <f t="shared" si="354"/>
        <v>0.6472980017283102</v>
      </c>
      <c r="N1872" s="191">
        <f t="shared" si="354"/>
        <v>4.825312620040148E-2</v>
      </c>
      <c r="O1872" s="189">
        <f t="shared" si="355"/>
        <v>0</v>
      </c>
      <c r="P1872" s="191">
        <f t="shared" si="356"/>
        <v>0</v>
      </c>
      <c r="Q1872" s="191">
        <f t="shared" si="356"/>
        <v>0</v>
      </c>
      <c r="R1872" s="189">
        <f t="shared" si="357"/>
        <v>0</v>
      </c>
      <c r="S1872" s="191">
        <f t="shared" si="358"/>
        <v>0</v>
      </c>
      <c r="T1872" s="191">
        <f t="shared" si="358"/>
        <v>0</v>
      </c>
    </row>
    <row r="1873" spans="1:20" ht="12" customHeight="1" x14ac:dyDescent="0.25">
      <c r="A1873" s="170" t="s">
        <v>2452</v>
      </c>
      <c r="B1873" s="177">
        <v>522627</v>
      </c>
      <c r="C1873" s="178">
        <v>75899.490000000005</v>
      </c>
      <c r="D1873" s="179">
        <v>0.26350638192694043</v>
      </c>
      <c r="E1873" s="179">
        <v>7.8393148623264793E-3</v>
      </c>
      <c r="F1873" s="180"/>
      <c r="G1873" s="166">
        <f t="shared" si="350"/>
        <v>0</v>
      </c>
      <c r="H1873" s="166">
        <f t="shared" si="351"/>
        <v>0</v>
      </c>
      <c r="I1873" s="166">
        <f t="shared" si="352"/>
        <v>0</v>
      </c>
      <c r="J1873" s="166">
        <f t="shared" si="349"/>
        <v>0</v>
      </c>
      <c r="L1873" s="189">
        <f t="shared" si="353"/>
        <v>0</v>
      </c>
      <c r="M1873" s="191">
        <f t="shared" si="354"/>
        <v>0</v>
      </c>
      <c r="N1873" s="191">
        <f t="shared" si="354"/>
        <v>0</v>
      </c>
      <c r="O1873" s="189">
        <f t="shared" si="355"/>
        <v>0</v>
      </c>
      <c r="P1873" s="191">
        <f t="shared" si="356"/>
        <v>0</v>
      </c>
      <c r="Q1873" s="191">
        <f t="shared" si="356"/>
        <v>0</v>
      </c>
      <c r="R1873" s="189">
        <f t="shared" si="357"/>
        <v>0</v>
      </c>
      <c r="S1873" s="191">
        <f t="shared" si="358"/>
        <v>0</v>
      </c>
      <c r="T1873" s="191">
        <f t="shared" si="358"/>
        <v>0</v>
      </c>
    </row>
    <row r="1874" spans="1:20" ht="12" customHeight="1" x14ac:dyDescent="0.25">
      <c r="A1874" s="170" t="s">
        <v>2453</v>
      </c>
      <c r="B1874" s="177">
        <v>522635</v>
      </c>
      <c r="C1874" s="178">
        <v>86708.11</v>
      </c>
      <c r="D1874" s="179">
        <v>21.563680721445778</v>
      </c>
      <c r="E1874" s="179">
        <v>2.0441571151764237</v>
      </c>
      <c r="F1874" s="180"/>
      <c r="G1874" s="166">
        <f t="shared" si="350"/>
        <v>0</v>
      </c>
      <c r="H1874" s="166">
        <f t="shared" si="351"/>
        <v>0</v>
      </c>
      <c r="I1874" s="166">
        <f t="shared" si="352"/>
        <v>0</v>
      </c>
      <c r="J1874" s="166">
        <f t="shared" si="349"/>
        <v>0</v>
      </c>
      <c r="L1874" s="189">
        <f t="shared" si="353"/>
        <v>0</v>
      </c>
      <c r="M1874" s="191">
        <f t="shared" si="354"/>
        <v>0</v>
      </c>
      <c r="N1874" s="191">
        <f t="shared" si="354"/>
        <v>0</v>
      </c>
      <c r="O1874" s="189">
        <f t="shared" si="355"/>
        <v>0</v>
      </c>
      <c r="P1874" s="191">
        <f t="shared" si="356"/>
        <v>0</v>
      </c>
      <c r="Q1874" s="191">
        <f t="shared" si="356"/>
        <v>0</v>
      </c>
      <c r="R1874" s="189">
        <f t="shared" si="357"/>
        <v>0</v>
      </c>
      <c r="S1874" s="191">
        <f t="shared" si="358"/>
        <v>0</v>
      </c>
      <c r="T1874" s="191">
        <f t="shared" si="358"/>
        <v>0</v>
      </c>
    </row>
    <row r="1875" spans="1:20" ht="12" customHeight="1" x14ac:dyDescent="0.25">
      <c r="A1875" s="170" t="s">
        <v>2454</v>
      </c>
      <c r="B1875" s="177">
        <v>522643</v>
      </c>
      <c r="C1875" s="178">
        <v>130941.39</v>
      </c>
      <c r="D1875" s="179">
        <v>33.918220968938847</v>
      </c>
      <c r="E1875" s="179">
        <v>4.2088907105690572</v>
      </c>
      <c r="F1875" s="180"/>
      <c r="G1875" s="166">
        <f t="shared" si="350"/>
        <v>0</v>
      </c>
      <c r="H1875" s="166">
        <f t="shared" si="351"/>
        <v>0</v>
      </c>
      <c r="I1875" s="166">
        <f t="shared" si="352"/>
        <v>0</v>
      </c>
      <c r="J1875" s="166">
        <f t="shared" si="349"/>
        <v>0</v>
      </c>
      <c r="L1875" s="189">
        <f t="shared" si="353"/>
        <v>0</v>
      </c>
      <c r="M1875" s="191">
        <f t="shared" si="354"/>
        <v>0</v>
      </c>
      <c r="N1875" s="191">
        <f t="shared" si="354"/>
        <v>0</v>
      </c>
      <c r="O1875" s="189">
        <f t="shared" si="355"/>
        <v>0</v>
      </c>
      <c r="P1875" s="191">
        <f t="shared" si="356"/>
        <v>0</v>
      </c>
      <c r="Q1875" s="191">
        <f t="shared" si="356"/>
        <v>0</v>
      </c>
      <c r="R1875" s="189">
        <f t="shared" si="357"/>
        <v>0</v>
      </c>
      <c r="S1875" s="191">
        <f t="shared" si="358"/>
        <v>0</v>
      </c>
      <c r="T1875" s="191">
        <f t="shared" si="358"/>
        <v>0</v>
      </c>
    </row>
    <row r="1876" spans="1:20" ht="12" customHeight="1" x14ac:dyDescent="0.25">
      <c r="A1876" s="170" t="s">
        <v>2455</v>
      </c>
      <c r="B1876" s="177">
        <v>522651</v>
      </c>
      <c r="C1876" s="178">
        <v>171184.54</v>
      </c>
      <c r="D1876" s="179">
        <v>31.884888670437178</v>
      </c>
      <c r="E1876" s="179">
        <v>6.6374977553463639</v>
      </c>
      <c r="F1876" s="180"/>
      <c r="G1876" s="166">
        <f t="shared" si="350"/>
        <v>0</v>
      </c>
      <c r="H1876" s="166">
        <f t="shared" si="351"/>
        <v>0</v>
      </c>
      <c r="I1876" s="166">
        <f t="shared" si="352"/>
        <v>0</v>
      </c>
      <c r="J1876" s="166">
        <f t="shared" si="349"/>
        <v>0</v>
      </c>
      <c r="L1876" s="189">
        <f t="shared" si="353"/>
        <v>0</v>
      </c>
      <c r="M1876" s="191">
        <f t="shared" si="354"/>
        <v>0</v>
      </c>
      <c r="N1876" s="191">
        <f t="shared" si="354"/>
        <v>0</v>
      </c>
      <c r="O1876" s="189">
        <f t="shared" si="355"/>
        <v>0</v>
      </c>
      <c r="P1876" s="191">
        <f t="shared" si="356"/>
        <v>0</v>
      </c>
      <c r="Q1876" s="191">
        <f t="shared" si="356"/>
        <v>0</v>
      </c>
      <c r="R1876" s="189">
        <f t="shared" si="357"/>
        <v>0</v>
      </c>
      <c r="S1876" s="191">
        <f t="shared" si="358"/>
        <v>0</v>
      </c>
      <c r="T1876" s="191">
        <f t="shared" si="358"/>
        <v>0</v>
      </c>
    </row>
    <row r="1877" spans="1:20" ht="12" customHeight="1" x14ac:dyDescent="0.25">
      <c r="A1877" s="170" t="s">
        <v>2456</v>
      </c>
      <c r="B1877" s="177">
        <v>522660</v>
      </c>
      <c r="C1877" s="178">
        <v>597601.43999999994</v>
      </c>
      <c r="D1877" s="179">
        <v>11.216840441348335</v>
      </c>
      <c r="E1877" s="179">
        <v>9.5344867308218006</v>
      </c>
      <c r="F1877" s="180"/>
      <c r="G1877" s="166">
        <f t="shared" si="350"/>
        <v>0</v>
      </c>
      <c r="H1877" s="166">
        <f t="shared" si="351"/>
        <v>0</v>
      </c>
      <c r="I1877" s="166">
        <f t="shared" si="352"/>
        <v>0</v>
      </c>
      <c r="J1877" s="166">
        <f t="shared" si="349"/>
        <v>0</v>
      </c>
      <c r="L1877" s="189">
        <f t="shared" si="353"/>
        <v>0</v>
      </c>
      <c r="M1877" s="191">
        <f t="shared" si="354"/>
        <v>0</v>
      </c>
      <c r="N1877" s="191">
        <f t="shared" si="354"/>
        <v>0</v>
      </c>
      <c r="O1877" s="189">
        <f t="shared" si="355"/>
        <v>0</v>
      </c>
      <c r="P1877" s="191">
        <f t="shared" si="356"/>
        <v>0</v>
      </c>
      <c r="Q1877" s="191">
        <f t="shared" si="356"/>
        <v>0</v>
      </c>
      <c r="R1877" s="189">
        <f t="shared" si="357"/>
        <v>0</v>
      </c>
      <c r="S1877" s="191">
        <f t="shared" si="358"/>
        <v>0</v>
      </c>
      <c r="T1877" s="191">
        <f t="shared" si="358"/>
        <v>0</v>
      </c>
    </row>
    <row r="1878" spans="1:20" ht="12" customHeight="1" x14ac:dyDescent="0.25">
      <c r="A1878" s="170" t="s">
        <v>2457</v>
      </c>
      <c r="B1878" s="177">
        <v>522678</v>
      </c>
      <c r="C1878" s="178">
        <v>71741.849999999991</v>
      </c>
      <c r="D1878" s="179">
        <v>0</v>
      </c>
      <c r="E1878" s="179">
        <v>0</v>
      </c>
      <c r="F1878" s="180"/>
      <c r="G1878" s="166">
        <f t="shared" si="350"/>
        <v>0</v>
      </c>
      <c r="H1878" s="166">
        <f t="shared" si="351"/>
        <v>0</v>
      </c>
      <c r="I1878" s="166">
        <f t="shared" si="352"/>
        <v>0</v>
      </c>
      <c r="J1878" s="166">
        <f t="shared" si="349"/>
        <v>0</v>
      </c>
      <c r="L1878" s="189">
        <f t="shared" si="353"/>
        <v>0</v>
      </c>
      <c r="M1878" s="191">
        <f t="shared" si="354"/>
        <v>0</v>
      </c>
      <c r="N1878" s="191">
        <f t="shared" si="354"/>
        <v>0</v>
      </c>
      <c r="O1878" s="189">
        <f t="shared" si="355"/>
        <v>0</v>
      </c>
      <c r="P1878" s="191">
        <f t="shared" si="356"/>
        <v>0</v>
      </c>
      <c r="Q1878" s="191">
        <f t="shared" si="356"/>
        <v>0</v>
      </c>
      <c r="R1878" s="189">
        <f t="shared" si="357"/>
        <v>0</v>
      </c>
      <c r="S1878" s="191">
        <f t="shared" si="358"/>
        <v>0</v>
      </c>
      <c r="T1878" s="191">
        <f t="shared" si="358"/>
        <v>0</v>
      </c>
    </row>
    <row r="1879" spans="1:20" ht="12" customHeight="1" x14ac:dyDescent="0.25">
      <c r="A1879" s="170" t="s">
        <v>2458</v>
      </c>
      <c r="B1879" s="177">
        <v>522686</v>
      </c>
      <c r="C1879" s="178">
        <v>67779.149999999994</v>
      </c>
      <c r="D1879" s="179">
        <v>66.628955954744214</v>
      </c>
      <c r="E1879" s="179">
        <v>1.7121932039572643</v>
      </c>
      <c r="F1879" s="180"/>
      <c r="G1879" s="166">
        <f t="shared" si="350"/>
        <v>1</v>
      </c>
      <c r="H1879" s="166">
        <f t="shared" si="351"/>
        <v>0</v>
      </c>
      <c r="I1879" s="166">
        <f t="shared" si="352"/>
        <v>0</v>
      </c>
      <c r="J1879" s="166">
        <f t="shared" si="349"/>
        <v>1</v>
      </c>
      <c r="L1879" s="189">
        <f t="shared" si="353"/>
        <v>67779.149999999994</v>
      </c>
      <c r="M1879" s="191">
        <f t="shared" si="354"/>
        <v>0.66628955954744218</v>
      </c>
      <c r="N1879" s="191">
        <f t="shared" si="354"/>
        <v>1.7121932039572643E-2</v>
      </c>
      <c r="O1879" s="189">
        <f t="shared" si="355"/>
        <v>0</v>
      </c>
      <c r="P1879" s="191">
        <f t="shared" si="356"/>
        <v>0</v>
      </c>
      <c r="Q1879" s="191">
        <f t="shared" si="356"/>
        <v>0</v>
      </c>
      <c r="R1879" s="189">
        <f t="shared" si="357"/>
        <v>0</v>
      </c>
      <c r="S1879" s="191">
        <f t="shared" si="358"/>
        <v>0</v>
      </c>
      <c r="T1879" s="191">
        <f t="shared" si="358"/>
        <v>0</v>
      </c>
    </row>
    <row r="1880" spans="1:20" ht="12" customHeight="1" x14ac:dyDescent="0.25">
      <c r="A1880" s="170" t="s">
        <v>2459</v>
      </c>
      <c r="B1880" s="177">
        <v>522694</v>
      </c>
      <c r="C1880" s="178">
        <v>433408.91</v>
      </c>
      <c r="D1880" s="179">
        <v>27.47982269215462</v>
      </c>
      <c r="E1880" s="179">
        <v>2.9192731639965595</v>
      </c>
      <c r="F1880" s="180"/>
      <c r="G1880" s="166">
        <f t="shared" si="350"/>
        <v>0</v>
      </c>
      <c r="H1880" s="166">
        <f t="shared" si="351"/>
        <v>0</v>
      </c>
      <c r="I1880" s="166">
        <f t="shared" si="352"/>
        <v>0</v>
      </c>
      <c r="J1880" s="166">
        <f t="shared" si="349"/>
        <v>0</v>
      </c>
      <c r="L1880" s="189">
        <f t="shared" si="353"/>
        <v>0</v>
      </c>
      <c r="M1880" s="191">
        <f t="shared" si="354"/>
        <v>0</v>
      </c>
      <c r="N1880" s="191">
        <f t="shared" si="354"/>
        <v>0</v>
      </c>
      <c r="O1880" s="189">
        <f t="shared" si="355"/>
        <v>0</v>
      </c>
      <c r="P1880" s="191">
        <f t="shared" si="356"/>
        <v>0</v>
      </c>
      <c r="Q1880" s="191">
        <f t="shared" si="356"/>
        <v>0</v>
      </c>
      <c r="R1880" s="189">
        <f t="shared" si="357"/>
        <v>0</v>
      </c>
      <c r="S1880" s="191">
        <f t="shared" si="358"/>
        <v>0</v>
      </c>
      <c r="T1880" s="191">
        <f t="shared" si="358"/>
        <v>0</v>
      </c>
    </row>
    <row r="1881" spans="1:20" ht="12" customHeight="1" x14ac:dyDescent="0.25">
      <c r="A1881" s="170" t="s">
        <v>2460</v>
      </c>
      <c r="B1881" s="177">
        <v>522708</v>
      </c>
      <c r="C1881" s="178">
        <v>270107.16000000003</v>
      </c>
      <c r="D1881" s="179">
        <v>0.58791481129193313</v>
      </c>
      <c r="E1881" s="179">
        <v>4.60502416892614</v>
      </c>
      <c r="F1881" s="180"/>
      <c r="G1881" s="166">
        <f t="shared" si="350"/>
        <v>0</v>
      </c>
      <c r="H1881" s="166">
        <f t="shared" si="351"/>
        <v>0</v>
      </c>
      <c r="I1881" s="166">
        <f t="shared" si="352"/>
        <v>0</v>
      </c>
      <c r="J1881" s="166">
        <f t="shared" si="349"/>
        <v>0</v>
      </c>
      <c r="L1881" s="189">
        <f t="shared" si="353"/>
        <v>0</v>
      </c>
      <c r="M1881" s="191">
        <f t="shared" si="354"/>
        <v>0</v>
      </c>
      <c r="N1881" s="191">
        <f t="shared" si="354"/>
        <v>0</v>
      </c>
      <c r="O1881" s="189">
        <f t="shared" si="355"/>
        <v>0</v>
      </c>
      <c r="P1881" s="191">
        <f t="shared" si="356"/>
        <v>0</v>
      </c>
      <c r="Q1881" s="191">
        <f t="shared" si="356"/>
        <v>0</v>
      </c>
      <c r="R1881" s="189">
        <f t="shared" si="357"/>
        <v>0</v>
      </c>
      <c r="S1881" s="191">
        <f t="shared" si="358"/>
        <v>0</v>
      </c>
      <c r="T1881" s="191">
        <f t="shared" si="358"/>
        <v>0</v>
      </c>
    </row>
    <row r="1882" spans="1:20" ht="12" customHeight="1" x14ac:dyDescent="0.25">
      <c r="A1882" s="170" t="s">
        <v>2461</v>
      </c>
      <c r="B1882" s="177">
        <v>522716</v>
      </c>
      <c r="C1882" s="178">
        <v>304186.62</v>
      </c>
      <c r="D1882" s="179">
        <v>28.294360876227891</v>
      </c>
      <c r="E1882" s="179">
        <v>8.6779063457820733</v>
      </c>
      <c r="F1882" s="180"/>
      <c r="G1882" s="166">
        <f t="shared" si="350"/>
        <v>0</v>
      </c>
      <c r="H1882" s="166">
        <f t="shared" si="351"/>
        <v>0</v>
      </c>
      <c r="I1882" s="166">
        <f t="shared" si="352"/>
        <v>0</v>
      </c>
      <c r="J1882" s="166">
        <f t="shared" si="349"/>
        <v>0</v>
      </c>
      <c r="L1882" s="189">
        <f t="shared" si="353"/>
        <v>0</v>
      </c>
      <c r="M1882" s="191">
        <f t="shared" si="354"/>
        <v>0</v>
      </c>
      <c r="N1882" s="191">
        <f t="shared" si="354"/>
        <v>0</v>
      </c>
      <c r="O1882" s="189">
        <f t="shared" si="355"/>
        <v>0</v>
      </c>
      <c r="P1882" s="191">
        <f t="shared" si="356"/>
        <v>0</v>
      </c>
      <c r="Q1882" s="191">
        <f t="shared" si="356"/>
        <v>0</v>
      </c>
      <c r="R1882" s="189">
        <f t="shared" si="357"/>
        <v>0</v>
      </c>
      <c r="S1882" s="191">
        <f t="shared" si="358"/>
        <v>0</v>
      </c>
      <c r="T1882" s="191">
        <f t="shared" si="358"/>
        <v>0</v>
      </c>
    </row>
    <row r="1883" spans="1:20" ht="12" customHeight="1" x14ac:dyDescent="0.25">
      <c r="A1883" s="170" t="s">
        <v>2462</v>
      </c>
      <c r="B1883" s="177">
        <v>522724</v>
      </c>
      <c r="C1883" s="178">
        <v>165612.1</v>
      </c>
      <c r="D1883" s="179">
        <v>8.5497617625765265</v>
      </c>
      <c r="E1883" s="179">
        <v>2.160138057545312</v>
      </c>
      <c r="F1883" s="180"/>
      <c r="G1883" s="166">
        <f t="shared" si="350"/>
        <v>0</v>
      </c>
      <c r="H1883" s="166">
        <f t="shared" si="351"/>
        <v>0</v>
      </c>
      <c r="I1883" s="166">
        <f t="shared" si="352"/>
        <v>0</v>
      </c>
      <c r="J1883" s="166">
        <f t="shared" si="349"/>
        <v>0</v>
      </c>
      <c r="L1883" s="189">
        <f t="shared" si="353"/>
        <v>0</v>
      </c>
      <c r="M1883" s="191">
        <f t="shared" si="354"/>
        <v>0</v>
      </c>
      <c r="N1883" s="191">
        <f t="shared" si="354"/>
        <v>0</v>
      </c>
      <c r="O1883" s="189">
        <f t="shared" si="355"/>
        <v>0</v>
      </c>
      <c r="P1883" s="191">
        <f t="shared" si="356"/>
        <v>0</v>
      </c>
      <c r="Q1883" s="191">
        <f t="shared" si="356"/>
        <v>0</v>
      </c>
      <c r="R1883" s="189">
        <f t="shared" si="357"/>
        <v>0</v>
      </c>
      <c r="S1883" s="191">
        <f t="shared" si="358"/>
        <v>0</v>
      </c>
      <c r="T1883" s="191">
        <f t="shared" si="358"/>
        <v>0</v>
      </c>
    </row>
    <row r="1884" spans="1:20" ht="12" customHeight="1" x14ac:dyDescent="0.25">
      <c r="A1884" s="170" t="s">
        <v>2463</v>
      </c>
      <c r="B1884" s="177">
        <v>522732</v>
      </c>
      <c r="C1884" s="178">
        <v>193923</v>
      </c>
      <c r="D1884" s="179">
        <v>0</v>
      </c>
      <c r="E1884" s="179">
        <v>0</v>
      </c>
      <c r="F1884" s="180"/>
      <c r="G1884" s="166">
        <f t="shared" si="350"/>
        <v>0</v>
      </c>
      <c r="H1884" s="166">
        <f t="shared" si="351"/>
        <v>0</v>
      </c>
      <c r="I1884" s="166">
        <f t="shared" si="352"/>
        <v>0</v>
      </c>
      <c r="J1884" s="166">
        <f t="shared" si="349"/>
        <v>0</v>
      </c>
      <c r="L1884" s="189">
        <f t="shared" si="353"/>
        <v>0</v>
      </c>
      <c r="M1884" s="191">
        <f t="shared" si="354"/>
        <v>0</v>
      </c>
      <c r="N1884" s="191">
        <f t="shared" si="354"/>
        <v>0</v>
      </c>
      <c r="O1884" s="189">
        <f t="shared" si="355"/>
        <v>0</v>
      </c>
      <c r="P1884" s="191">
        <f t="shared" si="356"/>
        <v>0</v>
      </c>
      <c r="Q1884" s="191">
        <f t="shared" si="356"/>
        <v>0</v>
      </c>
      <c r="R1884" s="189">
        <f t="shared" si="357"/>
        <v>0</v>
      </c>
      <c r="S1884" s="191">
        <f t="shared" si="358"/>
        <v>0</v>
      </c>
      <c r="T1884" s="191">
        <f t="shared" si="358"/>
        <v>0</v>
      </c>
    </row>
    <row r="1885" spans="1:20" ht="12" customHeight="1" x14ac:dyDescent="0.25">
      <c r="A1885" s="170" t="s">
        <v>1506</v>
      </c>
      <c r="B1885" s="177">
        <v>522741</v>
      </c>
      <c r="C1885" s="178">
        <v>103423.38</v>
      </c>
      <c r="D1885" s="179">
        <v>0</v>
      </c>
      <c r="E1885" s="179">
        <v>0</v>
      </c>
      <c r="F1885" s="180"/>
      <c r="G1885" s="166">
        <f t="shared" si="350"/>
        <v>0</v>
      </c>
      <c r="H1885" s="166">
        <f t="shared" si="351"/>
        <v>0</v>
      </c>
      <c r="I1885" s="166">
        <f t="shared" si="352"/>
        <v>0</v>
      </c>
      <c r="J1885" s="166">
        <f t="shared" si="349"/>
        <v>0</v>
      </c>
      <c r="L1885" s="189">
        <f t="shared" si="353"/>
        <v>0</v>
      </c>
      <c r="M1885" s="191">
        <f t="shared" si="354"/>
        <v>0</v>
      </c>
      <c r="N1885" s="191">
        <f t="shared" si="354"/>
        <v>0</v>
      </c>
      <c r="O1885" s="189">
        <f t="shared" si="355"/>
        <v>0</v>
      </c>
      <c r="P1885" s="191">
        <f t="shared" si="356"/>
        <v>0</v>
      </c>
      <c r="Q1885" s="191">
        <f t="shared" si="356"/>
        <v>0</v>
      </c>
      <c r="R1885" s="189">
        <f t="shared" si="357"/>
        <v>0</v>
      </c>
      <c r="S1885" s="191">
        <f t="shared" si="358"/>
        <v>0</v>
      </c>
      <c r="T1885" s="191">
        <f t="shared" si="358"/>
        <v>0</v>
      </c>
    </row>
    <row r="1886" spans="1:20" ht="12" customHeight="1" x14ac:dyDescent="0.25">
      <c r="A1886" s="170" t="s">
        <v>2464</v>
      </c>
      <c r="B1886" s="177">
        <v>522759</v>
      </c>
      <c r="C1886" s="178">
        <v>1016541.9500000001</v>
      </c>
      <c r="D1886" s="179">
        <v>43.4352955133824</v>
      </c>
      <c r="E1886" s="179">
        <v>4.7591474213139948</v>
      </c>
      <c r="F1886" s="180"/>
      <c r="G1886" s="166">
        <f t="shared" si="350"/>
        <v>0</v>
      </c>
      <c r="H1886" s="166">
        <f t="shared" si="351"/>
        <v>0</v>
      </c>
      <c r="I1886" s="166">
        <f t="shared" si="352"/>
        <v>0</v>
      </c>
      <c r="J1886" s="166">
        <f t="shared" si="349"/>
        <v>0</v>
      </c>
      <c r="L1886" s="189">
        <f t="shared" si="353"/>
        <v>0</v>
      </c>
      <c r="M1886" s="191">
        <f t="shared" si="354"/>
        <v>0</v>
      </c>
      <c r="N1886" s="191">
        <f t="shared" si="354"/>
        <v>0</v>
      </c>
      <c r="O1886" s="189">
        <f t="shared" si="355"/>
        <v>0</v>
      </c>
      <c r="P1886" s="191">
        <f t="shared" si="356"/>
        <v>0</v>
      </c>
      <c r="Q1886" s="191">
        <f t="shared" si="356"/>
        <v>0</v>
      </c>
      <c r="R1886" s="189">
        <f t="shared" si="357"/>
        <v>0</v>
      </c>
      <c r="S1886" s="191">
        <f t="shared" si="358"/>
        <v>0</v>
      </c>
      <c r="T1886" s="191">
        <f t="shared" si="358"/>
        <v>0</v>
      </c>
    </row>
    <row r="1887" spans="1:20" ht="12" customHeight="1" x14ac:dyDescent="0.25">
      <c r="A1887" s="170" t="s">
        <v>2465</v>
      </c>
      <c r="B1887" s="177">
        <v>522767</v>
      </c>
      <c r="C1887" s="178">
        <v>75334.45</v>
      </c>
      <c r="D1887" s="179">
        <v>50.136677177572821</v>
      </c>
      <c r="E1887" s="179">
        <v>4.3684927679169361</v>
      </c>
      <c r="F1887" s="180"/>
      <c r="G1887" s="166">
        <f t="shared" si="350"/>
        <v>0</v>
      </c>
      <c r="H1887" s="166">
        <f t="shared" si="351"/>
        <v>0</v>
      </c>
      <c r="I1887" s="166">
        <f t="shared" si="352"/>
        <v>0</v>
      </c>
      <c r="J1887" s="166">
        <f t="shared" si="349"/>
        <v>0</v>
      </c>
      <c r="L1887" s="189">
        <f t="shared" si="353"/>
        <v>0</v>
      </c>
      <c r="M1887" s="191">
        <f t="shared" si="354"/>
        <v>0</v>
      </c>
      <c r="N1887" s="191">
        <f t="shared" si="354"/>
        <v>0</v>
      </c>
      <c r="O1887" s="189">
        <f t="shared" si="355"/>
        <v>0</v>
      </c>
      <c r="P1887" s="191">
        <f t="shared" si="356"/>
        <v>0</v>
      </c>
      <c r="Q1887" s="191">
        <f t="shared" si="356"/>
        <v>0</v>
      </c>
      <c r="R1887" s="189">
        <f t="shared" si="357"/>
        <v>0</v>
      </c>
      <c r="S1887" s="191">
        <f t="shared" si="358"/>
        <v>0</v>
      </c>
      <c r="T1887" s="191">
        <f t="shared" si="358"/>
        <v>0</v>
      </c>
    </row>
    <row r="1888" spans="1:20" ht="12" customHeight="1" x14ac:dyDescent="0.25">
      <c r="A1888" s="170" t="s">
        <v>2466</v>
      </c>
      <c r="B1888" s="177">
        <v>522783</v>
      </c>
      <c r="C1888" s="178">
        <v>525961.13</v>
      </c>
      <c r="D1888" s="179">
        <v>5.2320254160226627</v>
      </c>
      <c r="E1888" s="179">
        <v>1.3061212337117003</v>
      </c>
      <c r="F1888" s="180"/>
      <c r="G1888" s="166">
        <f t="shared" si="350"/>
        <v>0</v>
      </c>
      <c r="H1888" s="166">
        <f t="shared" si="351"/>
        <v>0</v>
      </c>
      <c r="I1888" s="166">
        <f t="shared" si="352"/>
        <v>0</v>
      </c>
      <c r="J1888" s="166">
        <f t="shared" si="349"/>
        <v>0</v>
      </c>
      <c r="L1888" s="189">
        <f t="shared" si="353"/>
        <v>0</v>
      </c>
      <c r="M1888" s="191">
        <f t="shared" si="354"/>
        <v>0</v>
      </c>
      <c r="N1888" s="191">
        <f t="shared" si="354"/>
        <v>0</v>
      </c>
      <c r="O1888" s="189">
        <f t="shared" si="355"/>
        <v>0</v>
      </c>
      <c r="P1888" s="191">
        <f t="shared" si="356"/>
        <v>0</v>
      </c>
      <c r="Q1888" s="191">
        <f t="shared" si="356"/>
        <v>0</v>
      </c>
      <c r="R1888" s="189">
        <f t="shared" si="357"/>
        <v>0</v>
      </c>
      <c r="S1888" s="191">
        <f t="shared" si="358"/>
        <v>0</v>
      </c>
      <c r="T1888" s="191">
        <f t="shared" si="358"/>
        <v>0</v>
      </c>
    </row>
    <row r="1889" spans="1:20" ht="12" customHeight="1" x14ac:dyDescent="0.25">
      <c r="A1889" s="170" t="s">
        <v>2467</v>
      </c>
      <c r="B1889" s="177">
        <v>522791</v>
      </c>
      <c r="C1889" s="178">
        <v>252440.8</v>
      </c>
      <c r="D1889" s="179">
        <v>0</v>
      </c>
      <c r="E1889" s="179">
        <v>0</v>
      </c>
      <c r="F1889" s="180"/>
      <c r="G1889" s="166">
        <f t="shared" si="350"/>
        <v>0</v>
      </c>
      <c r="H1889" s="166">
        <f t="shared" si="351"/>
        <v>0</v>
      </c>
      <c r="I1889" s="166">
        <f t="shared" si="352"/>
        <v>0</v>
      </c>
      <c r="J1889" s="166">
        <f t="shared" si="349"/>
        <v>0</v>
      </c>
      <c r="L1889" s="189">
        <f t="shared" si="353"/>
        <v>0</v>
      </c>
      <c r="M1889" s="191">
        <f t="shared" si="354"/>
        <v>0</v>
      </c>
      <c r="N1889" s="191">
        <f t="shared" si="354"/>
        <v>0</v>
      </c>
      <c r="O1889" s="189">
        <f t="shared" si="355"/>
        <v>0</v>
      </c>
      <c r="P1889" s="191">
        <f t="shared" si="356"/>
        <v>0</v>
      </c>
      <c r="Q1889" s="191">
        <f t="shared" si="356"/>
        <v>0</v>
      </c>
      <c r="R1889" s="189">
        <f t="shared" si="357"/>
        <v>0</v>
      </c>
      <c r="S1889" s="191">
        <f t="shared" si="358"/>
        <v>0</v>
      </c>
      <c r="T1889" s="191">
        <f t="shared" si="358"/>
        <v>0</v>
      </c>
    </row>
    <row r="1890" spans="1:20" ht="12" customHeight="1" x14ac:dyDescent="0.25">
      <c r="A1890" s="170" t="s">
        <v>2468</v>
      </c>
      <c r="B1890" s="177">
        <v>522805</v>
      </c>
      <c r="C1890" s="178">
        <v>821099.79</v>
      </c>
      <c r="D1890" s="179">
        <v>0</v>
      </c>
      <c r="E1890" s="179">
        <v>0</v>
      </c>
      <c r="F1890" s="180"/>
      <c r="G1890" s="166">
        <f t="shared" si="350"/>
        <v>0</v>
      </c>
      <c r="H1890" s="166">
        <f t="shared" si="351"/>
        <v>0</v>
      </c>
      <c r="I1890" s="166">
        <f t="shared" si="352"/>
        <v>0</v>
      </c>
      <c r="J1890" s="166">
        <f t="shared" si="349"/>
        <v>0</v>
      </c>
      <c r="L1890" s="189">
        <f t="shared" si="353"/>
        <v>0</v>
      </c>
      <c r="M1890" s="191">
        <f t="shared" si="354"/>
        <v>0</v>
      </c>
      <c r="N1890" s="191">
        <f t="shared" si="354"/>
        <v>0</v>
      </c>
      <c r="O1890" s="189">
        <f t="shared" si="355"/>
        <v>0</v>
      </c>
      <c r="P1890" s="191">
        <f t="shared" si="356"/>
        <v>0</v>
      </c>
      <c r="Q1890" s="191">
        <f t="shared" si="356"/>
        <v>0</v>
      </c>
      <c r="R1890" s="189">
        <f t="shared" si="357"/>
        <v>0</v>
      </c>
      <c r="S1890" s="191">
        <f t="shared" si="358"/>
        <v>0</v>
      </c>
      <c r="T1890" s="191">
        <f t="shared" si="358"/>
        <v>0</v>
      </c>
    </row>
    <row r="1891" spans="1:20" ht="12" customHeight="1" x14ac:dyDescent="0.25">
      <c r="A1891" s="170" t="s">
        <v>2469</v>
      </c>
      <c r="B1891" s="177">
        <v>522813</v>
      </c>
      <c r="C1891" s="178">
        <v>102203.75</v>
      </c>
      <c r="D1891" s="179">
        <v>47.15143035358291</v>
      </c>
      <c r="E1891" s="179">
        <v>3.6338001296429923</v>
      </c>
      <c r="F1891" s="180"/>
      <c r="G1891" s="166">
        <f t="shared" si="350"/>
        <v>0</v>
      </c>
      <c r="H1891" s="166">
        <f t="shared" si="351"/>
        <v>0</v>
      </c>
      <c r="I1891" s="166">
        <f t="shared" si="352"/>
        <v>0</v>
      </c>
      <c r="J1891" s="166">
        <f t="shared" si="349"/>
        <v>0</v>
      </c>
      <c r="L1891" s="189">
        <f t="shared" si="353"/>
        <v>0</v>
      </c>
      <c r="M1891" s="191">
        <f t="shared" si="354"/>
        <v>0</v>
      </c>
      <c r="N1891" s="191">
        <f t="shared" si="354"/>
        <v>0</v>
      </c>
      <c r="O1891" s="189">
        <f t="shared" si="355"/>
        <v>0</v>
      </c>
      <c r="P1891" s="191">
        <f t="shared" si="356"/>
        <v>0</v>
      </c>
      <c r="Q1891" s="191">
        <f t="shared" si="356"/>
        <v>0</v>
      </c>
      <c r="R1891" s="189">
        <f t="shared" si="357"/>
        <v>0</v>
      </c>
      <c r="S1891" s="191">
        <f t="shared" si="358"/>
        <v>0</v>
      </c>
      <c r="T1891" s="191">
        <f t="shared" si="358"/>
        <v>0</v>
      </c>
    </row>
    <row r="1892" spans="1:20" ht="12" customHeight="1" x14ac:dyDescent="0.25">
      <c r="A1892" s="170" t="s">
        <v>2470</v>
      </c>
      <c r="B1892" s="177">
        <v>522821</v>
      </c>
      <c r="C1892" s="178">
        <v>68104.33</v>
      </c>
      <c r="D1892" s="179">
        <v>48.455068862728695</v>
      </c>
      <c r="E1892" s="179">
        <v>1.5073931422568871</v>
      </c>
      <c r="F1892" s="180"/>
      <c r="G1892" s="166">
        <f t="shared" si="350"/>
        <v>0</v>
      </c>
      <c r="H1892" s="166">
        <f t="shared" si="351"/>
        <v>0</v>
      </c>
      <c r="I1892" s="166">
        <f t="shared" si="352"/>
        <v>0</v>
      </c>
      <c r="J1892" s="166">
        <f t="shared" si="349"/>
        <v>0</v>
      </c>
      <c r="L1892" s="189">
        <f t="shared" si="353"/>
        <v>0</v>
      </c>
      <c r="M1892" s="191">
        <f t="shared" si="354"/>
        <v>0</v>
      </c>
      <c r="N1892" s="191">
        <f t="shared" si="354"/>
        <v>0</v>
      </c>
      <c r="O1892" s="189">
        <f t="shared" si="355"/>
        <v>0</v>
      </c>
      <c r="P1892" s="191">
        <f t="shared" si="356"/>
        <v>0</v>
      </c>
      <c r="Q1892" s="191">
        <f t="shared" si="356"/>
        <v>0</v>
      </c>
      <c r="R1892" s="189">
        <f t="shared" si="357"/>
        <v>0</v>
      </c>
      <c r="S1892" s="191">
        <f t="shared" si="358"/>
        <v>0</v>
      </c>
      <c r="T1892" s="191">
        <f t="shared" si="358"/>
        <v>0</v>
      </c>
    </row>
    <row r="1893" spans="1:20" ht="12" customHeight="1" x14ac:dyDescent="0.25">
      <c r="A1893" s="170" t="s">
        <v>2471</v>
      </c>
      <c r="B1893" s="177">
        <v>522830</v>
      </c>
      <c r="C1893" s="178">
        <v>52078.720000000001</v>
      </c>
      <c r="D1893" s="179">
        <v>0</v>
      </c>
      <c r="E1893" s="179">
        <v>0</v>
      </c>
      <c r="F1893" s="180"/>
      <c r="G1893" s="166">
        <f t="shared" si="350"/>
        <v>0</v>
      </c>
      <c r="H1893" s="166">
        <f t="shared" si="351"/>
        <v>0</v>
      </c>
      <c r="I1893" s="166">
        <f t="shared" si="352"/>
        <v>0</v>
      </c>
      <c r="J1893" s="166">
        <f t="shared" si="349"/>
        <v>0</v>
      </c>
      <c r="L1893" s="189">
        <f t="shared" si="353"/>
        <v>0</v>
      </c>
      <c r="M1893" s="191">
        <f t="shared" si="354"/>
        <v>0</v>
      </c>
      <c r="N1893" s="191">
        <f t="shared" si="354"/>
        <v>0</v>
      </c>
      <c r="O1893" s="189">
        <f t="shared" si="355"/>
        <v>0</v>
      </c>
      <c r="P1893" s="191">
        <f t="shared" si="356"/>
        <v>0</v>
      </c>
      <c r="Q1893" s="191">
        <f t="shared" si="356"/>
        <v>0</v>
      </c>
      <c r="R1893" s="189">
        <f t="shared" si="357"/>
        <v>0</v>
      </c>
      <c r="S1893" s="191">
        <f t="shared" si="358"/>
        <v>0</v>
      </c>
      <c r="T1893" s="191">
        <f t="shared" si="358"/>
        <v>0</v>
      </c>
    </row>
    <row r="1894" spans="1:20" ht="12" customHeight="1" x14ac:dyDescent="0.25">
      <c r="A1894" s="170" t="s">
        <v>1018</v>
      </c>
      <c r="B1894" s="177">
        <v>522848</v>
      </c>
      <c r="C1894" s="178">
        <v>87932.44</v>
      </c>
      <c r="D1894" s="179">
        <v>0</v>
      </c>
      <c r="E1894" s="179">
        <v>0</v>
      </c>
      <c r="F1894" s="180"/>
      <c r="G1894" s="166">
        <f t="shared" si="350"/>
        <v>0</v>
      </c>
      <c r="H1894" s="166">
        <f t="shared" si="351"/>
        <v>0</v>
      </c>
      <c r="I1894" s="166">
        <f t="shared" si="352"/>
        <v>0</v>
      </c>
      <c r="J1894" s="166">
        <f t="shared" si="349"/>
        <v>0</v>
      </c>
      <c r="L1894" s="189">
        <f t="shared" si="353"/>
        <v>0</v>
      </c>
      <c r="M1894" s="191">
        <f t="shared" si="354"/>
        <v>0</v>
      </c>
      <c r="N1894" s="191">
        <f t="shared" si="354"/>
        <v>0</v>
      </c>
      <c r="O1894" s="189">
        <f t="shared" si="355"/>
        <v>0</v>
      </c>
      <c r="P1894" s="191">
        <f t="shared" si="356"/>
        <v>0</v>
      </c>
      <c r="Q1894" s="191">
        <f t="shared" si="356"/>
        <v>0</v>
      </c>
      <c r="R1894" s="189">
        <f t="shared" si="357"/>
        <v>0</v>
      </c>
      <c r="S1894" s="191">
        <f t="shared" si="358"/>
        <v>0</v>
      </c>
      <c r="T1894" s="191">
        <f t="shared" si="358"/>
        <v>0</v>
      </c>
    </row>
    <row r="1895" spans="1:20" ht="12" customHeight="1" x14ac:dyDescent="0.25">
      <c r="A1895" s="170" t="s">
        <v>1226</v>
      </c>
      <c r="B1895" s="177">
        <v>522856</v>
      </c>
      <c r="C1895" s="178">
        <v>104888.18</v>
      </c>
      <c r="D1895" s="179">
        <v>57.773907412636973</v>
      </c>
      <c r="E1895" s="179">
        <v>31.468436195575133</v>
      </c>
      <c r="F1895" s="180"/>
      <c r="G1895" s="166">
        <f t="shared" si="350"/>
        <v>0</v>
      </c>
      <c r="H1895" s="166">
        <f t="shared" si="351"/>
        <v>1</v>
      </c>
      <c r="I1895" s="166">
        <f t="shared" si="352"/>
        <v>0</v>
      </c>
      <c r="J1895" s="166">
        <f t="shared" si="349"/>
        <v>1</v>
      </c>
      <c r="L1895" s="189">
        <f t="shared" si="353"/>
        <v>0</v>
      </c>
      <c r="M1895" s="191">
        <f t="shared" si="354"/>
        <v>0</v>
      </c>
      <c r="N1895" s="191">
        <f t="shared" si="354"/>
        <v>0</v>
      </c>
      <c r="O1895" s="189">
        <f t="shared" si="355"/>
        <v>104888.18</v>
      </c>
      <c r="P1895" s="191">
        <f t="shared" si="356"/>
        <v>0.57773907412636971</v>
      </c>
      <c r="Q1895" s="191">
        <f t="shared" si="356"/>
        <v>0.31468436195575133</v>
      </c>
      <c r="R1895" s="189">
        <f t="shared" si="357"/>
        <v>0</v>
      </c>
      <c r="S1895" s="191">
        <f t="shared" si="358"/>
        <v>0</v>
      </c>
      <c r="T1895" s="191">
        <f t="shared" si="358"/>
        <v>0</v>
      </c>
    </row>
    <row r="1896" spans="1:20" ht="12" customHeight="1" x14ac:dyDescent="0.25">
      <c r="A1896" s="170" t="s">
        <v>2472</v>
      </c>
      <c r="B1896" s="177">
        <v>522864</v>
      </c>
      <c r="C1896" s="178">
        <v>949721.29</v>
      </c>
      <c r="D1896" s="179">
        <v>0</v>
      </c>
      <c r="E1896" s="179">
        <v>0</v>
      </c>
      <c r="F1896" s="180"/>
      <c r="G1896" s="166">
        <f t="shared" si="350"/>
        <v>0</v>
      </c>
      <c r="H1896" s="166">
        <f t="shared" si="351"/>
        <v>0</v>
      </c>
      <c r="I1896" s="166">
        <f t="shared" si="352"/>
        <v>0</v>
      </c>
      <c r="J1896" s="166">
        <f t="shared" si="349"/>
        <v>0</v>
      </c>
      <c r="L1896" s="189">
        <f t="shared" si="353"/>
        <v>0</v>
      </c>
      <c r="M1896" s="191">
        <f t="shared" si="354"/>
        <v>0</v>
      </c>
      <c r="N1896" s="191">
        <f t="shared" si="354"/>
        <v>0</v>
      </c>
      <c r="O1896" s="189">
        <f t="shared" si="355"/>
        <v>0</v>
      </c>
      <c r="P1896" s="191">
        <f t="shared" si="356"/>
        <v>0</v>
      </c>
      <c r="Q1896" s="191">
        <f t="shared" si="356"/>
        <v>0</v>
      </c>
      <c r="R1896" s="189">
        <f t="shared" si="357"/>
        <v>0</v>
      </c>
      <c r="S1896" s="191">
        <f t="shared" si="358"/>
        <v>0</v>
      </c>
      <c r="T1896" s="191">
        <f t="shared" si="358"/>
        <v>0</v>
      </c>
    </row>
    <row r="1897" spans="1:20" ht="12" customHeight="1" x14ac:dyDescent="0.25">
      <c r="A1897" s="170" t="s">
        <v>2473</v>
      </c>
      <c r="B1897" s="177">
        <v>522872</v>
      </c>
      <c r="C1897" s="178">
        <v>2160601.92</v>
      </c>
      <c r="D1897" s="179">
        <v>0</v>
      </c>
      <c r="E1897" s="179">
        <v>0</v>
      </c>
      <c r="F1897" s="180"/>
      <c r="G1897" s="166">
        <f t="shared" si="350"/>
        <v>0</v>
      </c>
      <c r="H1897" s="166">
        <f t="shared" si="351"/>
        <v>0</v>
      </c>
      <c r="I1897" s="166">
        <f t="shared" si="352"/>
        <v>0</v>
      </c>
      <c r="J1897" s="166">
        <f t="shared" si="349"/>
        <v>0</v>
      </c>
      <c r="L1897" s="189">
        <f t="shared" si="353"/>
        <v>0</v>
      </c>
      <c r="M1897" s="191">
        <f t="shared" si="354"/>
        <v>0</v>
      </c>
      <c r="N1897" s="191">
        <f t="shared" si="354"/>
        <v>0</v>
      </c>
      <c r="O1897" s="189">
        <f t="shared" si="355"/>
        <v>0</v>
      </c>
      <c r="P1897" s="191">
        <f t="shared" si="356"/>
        <v>0</v>
      </c>
      <c r="Q1897" s="191">
        <f t="shared" si="356"/>
        <v>0</v>
      </c>
      <c r="R1897" s="189">
        <f t="shared" si="357"/>
        <v>0</v>
      </c>
      <c r="S1897" s="191">
        <f t="shared" si="358"/>
        <v>0</v>
      </c>
      <c r="T1897" s="191">
        <f t="shared" si="358"/>
        <v>0</v>
      </c>
    </row>
    <row r="1898" spans="1:20" ht="12" customHeight="1" x14ac:dyDescent="0.25">
      <c r="A1898" s="170" t="s">
        <v>2474</v>
      </c>
      <c r="B1898" s="177">
        <v>522881</v>
      </c>
      <c r="C1898" s="178">
        <v>37388.339999999997</v>
      </c>
      <c r="D1898" s="179">
        <v>123.9740785496227</v>
      </c>
      <c r="E1898" s="179">
        <v>24.898885588394677</v>
      </c>
      <c r="F1898" s="180"/>
      <c r="G1898" s="166">
        <f t="shared" si="350"/>
        <v>1</v>
      </c>
      <c r="H1898" s="166">
        <f t="shared" si="351"/>
        <v>0</v>
      </c>
      <c r="I1898" s="166">
        <f t="shared" si="352"/>
        <v>0</v>
      </c>
      <c r="J1898" s="166">
        <f t="shared" si="349"/>
        <v>1</v>
      </c>
      <c r="L1898" s="189">
        <f t="shared" si="353"/>
        <v>37388.339999999997</v>
      </c>
      <c r="M1898" s="191">
        <f t="shared" si="354"/>
        <v>1.239740785496227</v>
      </c>
      <c r="N1898" s="191">
        <f t="shared" si="354"/>
        <v>0.24898885588394676</v>
      </c>
      <c r="O1898" s="189">
        <f t="shared" si="355"/>
        <v>0</v>
      </c>
      <c r="P1898" s="191">
        <f t="shared" si="356"/>
        <v>0</v>
      </c>
      <c r="Q1898" s="191">
        <f t="shared" si="356"/>
        <v>0</v>
      </c>
      <c r="R1898" s="189">
        <f t="shared" si="357"/>
        <v>0</v>
      </c>
      <c r="S1898" s="191">
        <f t="shared" si="358"/>
        <v>0</v>
      </c>
      <c r="T1898" s="191">
        <f t="shared" si="358"/>
        <v>0</v>
      </c>
    </row>
    <row r="1899" spans="1:20" ht="12" customHeight="1" x14ac:dyDescent="0.25">
      <c r="A1899" s="170" t="s">
        <v>1838</v>
      </c>
      <c r="B1899" s="177">
        <v>522899</v>
      </c>
      <c r="C1899" s="178">
        <v>71471.490000000005</v>
      </c>
      <c r="D1899" s="179">
        <v>5.130689174102848</v>
      </c>
      <c r="E1899" s="179">
        <v>17.069421667296989</v>
      </c>
      <c r="F1899" s="180"/>
      <c r="G1899" s="166">
        <f t="shared" si="350"/>
        <v>0</v>
      </c>
      <c r="H1899" s="166">
        <f t="shared" si="351"/>
        <v>0</v>
      </c>
      <c r="I1899" s="166">
        <f t="shared" si="352"/>
        <v>0</v>
      </c>
      <c r="J1899" s="166">
        <f t="shared" si="349"/>
        <v>0</v>
      </c>
      <c r="L1899" s="189">
        <f t="shared" si="353"/>
        <v>0</v>
      </c>
      <c r="M1899" s="191">
        <f t="shared" si="354"/>
        <v>0</v>
      </c>
      <c r="N1899" s="191">
        <f t="shared" si="354"/>
        <v>0</v>
      </c>
      <c r="O1899" s="189">
        <f t="shared" si="355"/>
        <v>0</v>
      </c>
      <c r="P1899" s="191">
        <f t="shared" si="356"/>
        <v>0</v>
      </c>
      <c r="Q1899" s="191">
        <f t="shared" si="356"/>
        <v>0</v>
      </c>
      <c r="R1899" s="189">
        <f t="shared" si="357"/>
        <v>0</v>
      </c>
      <c r="S1899" s="191">
        <f t="shared" si="358"/>
        <v>0</v>
      </c>
      <c r="T1899" s="191">
        <f t="shared" si="358"/>
        <v>0</v>
      </c>
    </row>
    <row r="1900" spans="1:20" ht="12" customHeight="1" x14ac:dyDescent="0.25">
      <c r="A1900" s="170" t="s">
        <v>2475</v>
      </c>
      <c r="B1900" s="177">
        <v>522902</v>
      </c>
      <c r="C1900" s="178">
        <v>427951.95</v>
      </c>
      <c r="D1900" s="179">
        <v>10.604003556941379</v>
      </c>
      <c r="E1900" s="179">
        <v>2.3629521959182562</v>
      </c>
      <c r="F1900" s="180"/>
      <c r="G1900" s="166">
        <f t="shared" si="350"/>
        <v>0</v>
      </c>
      <c r="H1900" s="166">
        <f t="shared" si="351"/>
        <v>0</v>
      </c>
      <c r="I1900" s="166">
        <f t="shared" si="352"/>
        <v>0</v>
      </c>
      <c r="J1900" s="166">
        <f t="shared" si="349"/>
        <v>0</v>
      </c>
      <c r="L1900" s="189">
        <f t="shared" si="353"/>
        <v>0</v>
      </c>
      <c r="M1900" s="191">
        <f t="shared" si="354"/>
        <v>0</v>
      </c>
      <c r="N1900" s="191">
        <f t="shared" si="354"/>
        <v>0</v>
      </c>
      <c r="O1900" s="189">
        <f t="shared" si="355"/>
        <v>0</v>
      </c>
      <c r="P1900" s="191">
        <f t="shared" si="356"/>
        <v>0</v>
      </c>
      <c r="Q1900" s="191">
        <f t="shared" si="356"/>
        <v>0</v>
      </c>
      <c r="R1900" s="189">
        <f t="shared" si="357"/>
        <v>0</v>
      </c>
      <c r="S1900" s="191">
        <f t="shared" si="358"/>
        <v>0</v>
      </c>
      <c r="T1900" s="191">
        <f t="shared" si="358"/>
        <v>0</v>
      </c>
    </row>
    <row r="1901" spans="1:20" ht="12" customHeight="1" x14ac:dyDescent="0.25">
      <c r="A1901" s="170" t="s">
        <v>2476</v>
      </c>
      <c r="B1901" s="177">
        <v>522911</v>
      </c>
      <c r="C1901" s="178">
        <v>42502.39</v>
      </c>
      <c r="D1901" s="179">
        <v>16.731200292501196</v>
      </c>
      <c r="E1901" s="179">
        <v>2.9567278451870593</v>
      </c>
      <c r="F1901" s="180"/>
      <c r="G1901" s="166">
        <f t="shared" si="350"/>
        <v>0</v>
      </c>
      <c r="H1901" s="166">
        <f t="shared" si="351"/>
        <v>0</v>
      </c>
      <c r="I1901" s="166">
        <f t="shared" si="352"/>
        <v>0</v>
      </c>
      <c r="J1901" s="166">
        <f t="shared" si="349"/>
        <v>0</v>
      </c>
      <c r="L1901" s="189">
        <f t="shared" si="353"/>
        <v>0</v>
      </c>
      <c r="M1901" s="191">
        <f t="shared" si="354"/>
        <v>0</v>
      </c>
      <c r="N1901" s="191">
        <f t="shared" si="354"/>
        <v>0</v>
      </c>
      <c r="O1901" s="189">
        <f t="shared" si="355"/>
        <v>0</v>
      </c>
      <c r="P1901" s="191">
        <f t="shared" si="356"/>
        <v>0</v>
      </c>
      <c r="Q1901" s="191">
        <f t="shared" si="356"/>
        <v>0</v>
      </c>
      <c r="R1901" s="189">
        <f t="shared" si="357"/>
        <v>0</v>
      </c>
      <c r="S1901" s="191">
        <f t="shared" si="358"/>
        <v>0</v>
      </c>
      <c r="T1901" s="191">
        <f t="shared" si="358"/>
        <v>0</v>
      </c>
    </row>
    <row r="1902" spans="1:20" ht="12" customHeight="1" x14ac:dyDescent="0.25">
      <c r="A1902" s="170" t="s">
        <v>2477</v>
      </c>
      <c r="B1902" s="177">
        <v>522929</v>
      </c>
      <c r="C1902" s="178">
        <v>457961.92000000004</v>
      </c>
      <c r="D1902" s="179">
        <v>11.013850234534782</v>
      </c>
      <c r="E1902" s="179">
        <v>14.226005952634663</v>
      </c>
      <c r="F1902" s="180"/>
      <c r="G1902" s="166">
        <f t="shared" si="350"/>
        <v>0</v>
      </c>
      <c r="H1902" s="166">
        <f t="shared" si="351"/>
        <v>0</v>
      </c>
      <c r="I1902" s="166">
        <f t="shared" si="352"/>
        <v>0</v>
      </c>
      <c r="J1902" s="166">
        <f t="shared" si="349"/>
        <v>0</v>
      </c>
      <c r="L1902" s="189">
        <f t="shared" si="353"/>
        <v>0</v>
      </c>
      <c r="M1902" s="191">
        <f t="shared" si="354"/>
        <v>0</v>
      </c>
      <c r="N1902" s="191">
        <f t="shared" si="354"/>
        <v>0</v>
      </c>
      <c r="O1902" s="189">
        <f t="shared" si="355"/>
        <v>0</v>
      </c>
      <c r="P1902" s="191">
        <f t="shared" si="356"/>
        <v>0</v>
      </c>
      <c r="Q1902" s="191">
        <f t="shared" si="356"/>
        <v>0</v>
      </c>
      <c r="R1902" s="189">
        <f t="shared" si="357"/>
        <v>0</v>
      </c>
      <c r="S1902" s="191">
        <f t="shared" si="358"/>
        <v>0</v>
      </c>
      <c r="T1902" s="191">
        <f t="shared" si="358"/>
        <v>0</v>
      </c>
    </row>
    <row r="1903" spans="1:20" ht="12" customHeight="1" x14ac:dyDescent="0.25">
      <c r="A1903" s="170" t="s">
        <v>2478</v>
      </c>
      <c r="B1903" s="177">
        <v>522937</v>
      </c>
      <c r="C1903" s="178">
        <v>52401.56</v>
      </c>
      <c r="D1903" s="179">
        <v>50.017594896029813</v>
      </c>
      <c r="E1903" s="179">
        <v>0</v>
      </c>
      <c r="F1903" s="180"/>
      <c r="G1903" s="166">
        <f t="shared" si="350"/>
        <v>0</v>
      </c>
      <c r="H1903" s="166">
        <f t="shared" si="351"/>
        <v>0</v>
      </c>
      <c r="I1903" s="166">
        <f t="shared" si="352"/>
        <v>0</v>
      </c>
      <c r="J1903" s="166">
        <f t="shared" si="349"/>
        <v>0</v>
      </c>
      <c r="L1903" s="189">
        <f t="shared" si="353"/>
        <v>0</v>
      </c>
      <c r="M1903" s="191">
        <f t="shared" si="354"/>
        <v>0</v>
      </c>
      <c r="N1903" s="191">
        <f t="shared" si="354"/>
        <v>0</v>
      </c>
      <c r="O1903" s="189">
        <f t="shared" si="355"/>
        <v>0</v>
      </c>
      <c r="P1903" s="191">
        <f t="shared" si="356"/>
        <v>0</v>
      </c>
      <c r="Q1903" s="191">
        <f t="shared" si="356"/>
        <v>0</v>
      </c>
      <c r="R1903" s="189">
        <f t="shared" si="357"/>
        <v>0</v>
      </c>
      <c r="S1903" s="191">
        <f t="shared" si="358"/>
        <v>0</v>
      </c>
      <c r="T1903" s="191">
        <f t="shared" si="358"/>
        <v>0</v>
      </c>
    </row>
    <row r="1904" spans="1:20" ht="12" customHeight="1" x14ac:dyDescent="0.25">
      <c r="A1904" s="170" t="s">
        <v>2479</v>
      </c>
      <c r="B1904" s="177">
        <v>522945</v>
      </c>
      <c r="C1904" s="178">
        <v>184505.52000000002</v>
      </c>
      <c r="D1904" s="179">
        <v>28.65783636175221</v>
      </c>
      <c r="E1904" s="179">
        <v>15.44134831304776</v>
      </c>
      <c r="F1904" s="180"/>
      <c r="G1904" s="166">
        <f t="shared" si="350"/>
        <v>0</v>
      </c>
      <c r="H1904" s="166">
        <f t="shared" si="351"/>
        <v>0</v>
      </c>
      <c r="I1904" s="166">
        <f t="shared" si="352"/>
        <v>0</v>
      </c>
      <c r="J1904" s="166">
        <f t="shared" si="349"/>
        <v>0</v>
      </c>
      <c r="L1904" s="189">
        <f t="shared" si="353"/>
        <v>0</v>
      </c>
      <c r="M1904" s="191">
        <f t="shared" si="354"/>
        <v>0</v>
      </c>
      <c r="N1904" s="191">
        <f t="shared" si="354"/>
        <v>0</v>
      </c>
      <c r="O1904" s="189">
        <f t="shared" si="355"/>
        <v>0</v>
      </c>
      <c r="P1904" s="191">
        <f t="shared" si="356"/>
        <v>0</v>
      </c>
      <c r="Q1904" s="191">
        <f t="shared" si="356"/>
        <v>0</v>
      </c>
      <c r="R1904" s="189">
        <f t="shared" si="357"/>
        <v>0</v>
      </c>
      <c r="S1904" s="191">
        <f t="shared" si="358"/>
        <v>0</v>
      </c>
      <c r="T1904" s="191">
        <f t="shared" si="358"/>
        <v>0</v>
      </c>
    </row>
    <row r="1905" spans="1:20" ht="12" customHeight="1" x14ac:dyDescent="0.25">
      <c r="A1905" s="170" t="s">
        <v>2204</v>
      </c>
      <c r="B1905" s="177">
        <v>522953</v>
      </c>
      <c r="C1905" s="178">
        <v>551501.94000000006</v>
      </c>
      <c r="D1905" s="179">
        <v>1.9927871876570369</v>
      </c>
      <c r="E1905" s="179">
        <v>0.12021716550988015</v>
      </c>
      <c r="F1905" s="180"/>
      <c r="G1905" s="166">
        <f t="shared" si="350"/>
        <v>0</v>
      </c>
      <c r="H1905" s="166">
        <f t="shared" si="351"/>
        <v>0</v>
      </c>
      <c r="I1905" s="166">
        <f t="shared" si="352"/>
        <v>0</v>
      </c>
      <c r="J1905" s="166">
        <f t="shared" si="349"/>
        <v>0</v>
      </c>
      <c r="L1905" s="189">
        <f t="shared" si="353"/>
        <v>0</v>
      </c>
      <c r="M1905" s="191">
        <f t="shared" si="354"/>
        <v>0</v>
      </c>
      <c r="N1905" s="191">
        <f t="shared" si="354"/>
        <v>0</v>
      </c>
      <c r="O1905" s="189">
        <f t="shared" si="355"/>
        <v>0</v>
      </c>
      <c r="P1905" s="191">
        <f t="shared" si="356"/>
        <v>0</v>
      </c>
      <c r="Q1905" s="191">
        <f t="shared" si="356"/>
        <v>0</v>
      </c>
      <c r="R1905" s="189">
        <f t="shared" si="357"/>
        <v>0</v>
      </c>
      <c r="S1905" s="191">
        <f t="shared" si="358"/>
        <v>0</v>
      </c>
      <c r="T1905" s="191">
        <f t="shared" si="358"/>
        <v>0</v>
      </c>
    </row>
    <row r="1906" spans="1:20" ht="12" customHeight="1" x14ac:dyDescent="0.25">
      <c r="A1906" s="170" t="s">
        <v>2480</v>
      </c>
      <c r="B1906" s="177">
        <v>522961</v>
      </c>
      <c r="C1906" s="178">
        <v>428440.52</v>
      </c>
      <c r="D1906" s="179">
        <v>4.4621829886678315</v>
      </c>
      <c r="E1906" s="179">
        <v>4.0821605762218756</v>
      </c>
      <c r="F1906" s="180"/>
      <c r="G1906" s="166">
        <f t="shared" si="350"/>
        <v>0</v>
      </c>
      <c r="H1906" s="166">
        <f t="shared" si="351"/>
        <v>0</v>
      </c>
      <c r="I1906" s="166">
        <f t="shared" si="352"/>
        <v>0</v>
      </c>
      <c r="J1906" s="166">
        <f t="shared" si="349"/>
        <v>0</v>
      </c>
      <c r="L1906" s="189">
        <f t="shared" si="353"/>
        <v>0</v>
      </c>
      <c r="M1906" s="191">
        <f t="shared" si="354"/>
        <v>0</v>
      </c>
      <c r="N1906" s="191">
        <f t="shared" si="354"/>
        <v>0</v>
      </c>
      <c r="O1906" s="189">
        <f t="shared" si="355"/>
        <v>0</v>
      </c>
      <c r="P1906" s="191">
        <f t="shared" si="356"/>
        <v>0</v>
      </c>
      <c r="Q1906" s="191">
        <f t="shared" si="356"/>
        <v>0</v>
      </c>
      <c r="R1906" s="189">
        <f t="shared" si="357"/>
        <v>0</v>
      </c>
      <c r="S1906" s="191">
        <f t="shared" si="358"/>
        <v>0</v>
      </c>
      <c r="T1906" s="191">
        <f t="shared" si="358"/>
        <v>0</v>
      </c>
    </row>
    <row r="1907" spans="1:20" ht="12" customHeight="1" x14ac:dyDescent="0.25">
      <c r="A1907" s="170" t="s">
        <v>2481</v>
      </c>
      <c r="B1907" s="177">
        <v>522970</v>
      </c>
      <c r="C1907" s="178">
        <v>62181.05</v>
      </c>
      <c r="D1907" s="179">
        <v>16.044807863488955</v>
      </c>
      <c r="E1907" s="179">
        <v>3.0914563198916709</v>
      </c>
      <c r="F1907" s="180"/>
      <c r="G1907" s="166">
        <f t="shared" si="350"/>
        <v>0</v>
      </c>
      <c r="H1907" s="166">
        <f t="shared" si="351"/>
        <v>0</v>
      </c>
      <c r="I1907" s="166">
        <f t="shared" si="352"/>
        <v>0</v>
      </c>
      <c r="J1907" s="166">
        <f t="shared" si="349"/>
        <v>0</v>
      </c>
      <c r="L1907" s="189">
        <f t="shared" si="353"/>
        <v>0</v>
      </c>
      <c r="M1907" s="191">
        <f t="shared" si="354"/>
        <v>0</v>
      </c>
      <c r="N1907" s="191">
        <f t="shared" si="354"/>
        <v>0</v>
      </c>
      <c r="O1907" s="189">
        <f t="shared" si="355"/>
        <v>0</v>
      </c>
      <c r="P1907" s="191">
        <f t="shared" si="356"/>
        <v>0</v>
      </c>
      <c r="Q1907" s="191">
        <f t="shared" si="356"/>
        <v>0</v>
      </c>
      <c r="R1907" s="189">
        <f t="shared" si="357"/>
        <v>0</v>
      </c>
      <c r="S1907" s="191">
        <f t="shared" si="358"/>
        <v>0</v>
      </c>
      <c r="T1907" s="191">
        <f t="shared" si="358"/>
        <v>0</v>
      </c>
    </row>
    <row r="1908" spans="1:20" ht="12" customHeight="1" x14ac:dyDescent="0.25">
      <c r="A1908" s="170" t="s">
        <v>2482</v>
      </c>
      <c r="B1908" s="177">
        <v>522988</v>
      </c>
      <c r="C1908" s="178">
        <v>68801.279999999999</v>
      </c>
      <c r="D1908" s="179">
        <v>0</v>
      </c>
      <c r="E1908" s="179">
        <v>0</v>
      </c>
      <c r="F1908" s="180"/>
      <c r="G1908" s="166">
        <f t="shared" si="350"/>
        <v>0</v>
      </c>
      <c r="H1908" s="166">
        <f t="shared" si="351"/>
        <v>0</v>
      </c>
      <c r="I1908" s="166">
        <f t="shared" si="352"/>
        <v>0</v>
      </c>
      <c r="J1908" s="166">
        <f t="shared" si="349"/>
        <v>0</v>
      </c>
      <c r="L1908" s="189">
        <f t="shared" si="353"/>
        <v>0</v>
      </c>
      <c r="M1908" s="191">
        <f t="shared" si="354"/>
        <v>0</v>
      </c>
      <c r="N1908" s="191">
        <f t="shared" si="354"/>
        <v>0</v>
      </c>
      <c r="O1908" s="189">
        <f t="shared" si="355"/>
        <v>0</v>
      </c>
      <c r="P1908" s="191">
        <f t="shared" si="356"/>
        <v>0</v>
      </c>
      <c r="Q1908" s="191">
        <f t="shared" si="356"/>
        <v>0</v>
      </c>
      <c r="R1908" s="189">
        <f t="shared" si="357"/>
        <v>0</v>
      </c>
      <c r="S1908" s="191">
        <f t="shared" si="358"/>
        <v>0</v>
      </c>
      <c r="T1908" s="191">
        <f t="shared" si="358"/>
        <v>0</v>
      </c>
    </row>
    <row r="1909" spans="1:20" ht="12" customHeight="1" x14ac:dyDescent="0.25">
      <c r="A1909" s="170" t="s">
        <v>2483</v>
      </c>
      <c r="B1909" s="177">
        <v>522996</v>
      </c>
      <c r="C1909" s="178">
        <v>716626.11</v>
      </c>
      <c r="D1909" s="179">
        <v>1.5745756179606683</v>
      </c>
      <c r="E1909" s="179">
        <v>1.5464089077078143</v>
      </c>
      <c r="F1909" s="180"/>
      <c r="G1909" s="166">
        <f t="shared" si="350"/>
        <v>0</v>
      </c>
      <c r="H1909" s="166">
        <f t="shared" si="351"/>
        <v>0</v>
      </c>
      <c r="I1909" s="166">
        <f t="shared" si="352"/>
        <v>0</v>
      </c>
      <c r="J1909" s="166">
        <f t="shared" si="349"/>
        <v>0</v>
      </c>
      <c r="L1909" s="189">
        <f t="shared" si="353"/>
        <v>0</v>
      </c>
      <c r="M1909" s="191">
        <f t="shared" si="354"/>
        <v>0</v>
      </c>
      <c r="N1909" s="191">
        <f t="shared" si="354"/>
        <v>0</v>
      </c>
      <c r="O1909" s="189">
        <f t="shared" si="355"/>
        <v>0</v>
      </c>
      <c r="P1909" s="191">
        <f t="shared" si="356"/>
        <v>0</v>
      </c>
      <c r="Q1909" s="191">
        <f t="shared" si="356"/>
        <v>0</v>
      </c>
      <c r="R1909" s="189">
        <f t="shared" si="357"/>
        <v>0</v>
      </c>
      <c r="S1909" s="191">
        <f t="shared" si="358"/>
        <v>0</v>
      </c>
      <c r="T1909" s="191">
        <f t="shared" si="358"/>
        <v>0</v>
      </c>
    </row>
    <row r="1910" spans="1:20" ht="12" customHeight="1" x14ac:dyDescent="0.25">
      <c r="A1910" s="170" t="s">
        <v>2484</v>
      </c>
      <c r="B1910" s="177">
        <v>523003</v>
      </c>
      <c r="C1910" s="178">
        <v>370786.13</v>
      </c>
      <c r="D1910" s="179">
        <v>0</v>
      </c>
      <c r="E1910" s="179">
        <v>0</v>
      </c>
      <c r="F1910" s="180"/>
      <c r="G1910" s="166">
        <f t="shared" si="350"/>
        <v>0</v>
      </c>
      <c r="H1910" s="166">
        <f t="shared" si="351"/>
        <v>0</v>
      </c>
      <c r="I1910" s="166">
        <f t="shared" si="352"/>
        <v>0</v>
      </c>
      <c r="J1910" s="166">
        <f t="shared" si="349"/>
        <v>0</v>
      </c>
      <c r="L1910" s="189">
        <f t="shared" si="353"/>
        <v>0</v>
      </c>
      <c r="M1910" s="191">
        <f t="shared" si="354"/>
        <v>0</v>
      </c>
      <c r="N1910" s="191">
        <f t="shared" si="354"/>
        <v>0</v>
      </c>
      <c r="O1910" s="189">
        <f t="shared" si="355"/>
        <v>0</v>
      </c>
      <c r="P1910" s="191">
        <f t="shared" si="356"/>
        <v>0</v>
      </c>
      <c r="Q1910" s="191">
        <f t="shared" si="356"/>
        <v>0</v>
      </c>
      <c r="R1910" s="189">
        <f t="shared" si="357"/>
        <v>0</v>
      </c>
      <c r="S1910" s="191">
        <f t="shared" si="358"/>
        <v>0</v>
      </c>
      <c r="T1910" s="191">
        <f t="shared" si="358"/>
        <v>0</v>
      </c>
    </row>
    <row r="1911" spans="1:20" ht="12" customHeight="1" x14ac:dyDescent="0.25">
      <c r="A1911" s="170" t="s">
        <v>2485</v>
      </c>
      <c r="B1911" s="177">
        <v>523011</v>
      </c>
      <c r="C1911" s="178">
        <v>36432.080000000002</v>
      </c>
      <c r="D1911" s="179">
        <v>14.558680152217496</v>
      </c>
      <c r="E1911" s="179">
        <v>3.6326226775962285</v>
      </c>
      <c r="F1911" s="180"/>
      <c r="G1911" s="166">
        <f t="shared" si="350"/>
        <v>0</v>
      </c>
      <c r="H1911" s="166">
        <f t="shared" si="351"/>
        <v>0</v>
      </c>
      <c r="I1911" s="166">
        <f t="shared" si="352"/>
        <v>0</v>
      </c>
      <c r="J1911" s="166">
        <f t="shared" si="349"/>
        <v>0</v>
      </c>
      <c r="L1911" s="189">
        <f t="shared" si="353"/>
        <v>0</v>
      </c>
      <c r="M1911" s="191">
        <f t="shared" si="354"/>
        <v>0</v>
      </c>
      <c r="N1911" s="191">
        <f t="shared" si="354"/>
        <v>0</v>
      </c>
      <c r="O1911" s="189">
        <f t="shared" si="355"/>
        <v>0</v>
      </c>
      <c r="P1911" s="191">
        <f t="shared" si="356"/>
        <v>0</v>
      </c>
      <c r="Q1911" s="191">
        <f t="shared" si="356"/>
        <v>0</v>
      </c>
      <c r="R1911" s="189">
        <f t="shared" si="357"/>
        <v>0</v>
      </c>
      <c r="S1911" s="191">
        <f t="shared" si="358"/>
        <v>0</v>
      </c>
      <c r="T1911" s="191">
        <f t="shared" si="358"/>
        <v>0</v>
      </c>
    </row>
    <row r="1912" spans="1:20" ht="12" customHeight="1" x14ac:dyDescent="0.25">
      <c r="A1912" s="170" t="s">
        <v>1083</v>
      </c>
      <c r="B1912" s="177">
        <v>523020</v>
      </c>
      <c r="C1912" s="178">
        <v>51497.75</v>
      </c>
      <c r="D1912" s="179">
        <v>0</v>
      </c>
      <c r="E1912" s="179">
        <v>0</v>
      </c>
      <c r="F1912" s="180"/>
      <c r="G1912" s="166">
        <f t="shared" si="350"/>
        <v>0</v>
      </c>
      <c r="H1912" s="166">
        <f t="shared" si="351"/>
        <v>0</v>
      </c>
      <c r="I1912" s="166">
        <f t="shared" si="352"/>
        <v>0</v>
      </c>
      <c r="J1912" s="166">
        <f t="shared" si="349"/>
        <v>0</v>
      </c>
      <c r="L1912" s="189">
        <f t="shared" si="353"/>
        <v>0</v>
      </c>
      <c r="M1912" s="191">
        <f t="shared" si="354"/>
        <v>0</v>
      </c>
      <c r="N1912" s="191">
        <f t="shared" si="354"/>
        <v>0</v>
      </c>
      <c r="O1912" s="189">
        <f t="shared" si="355"/>
        <v>0</v>
      </c>
      <c r="P1912" s="191">
        <f t="shared" si="356"/>
        <v>0</v>
      </c>
      <c r="Q1912" s="191">
        <f t="shared" si="356"/>
        <v>0</v>
      </c>
      <c r="R1912" s="189">
        <f t="shared" si="357"/>
        <v>0</v>
      </c>
      <c r="S1912" s="191">
        <f t="shared" si="358"/>
        <v>0</v>
      </c>
      <c r="T1912" s="191">
        <f t="shared" si="358"/>
        <v>0</v>
      </c>
    </row>
    <row r="1913" spans="1:20" ht="12" customHeight="1" x14ac:dyDescent="0.25">
      <c r="A1913" s="170" t="s">
        <v>2486</v>
      </c>
      <c r="B1913" s="177">
        <v>523038</v>
      </c>
      <c r="C1913" s="178">
        <v>67106.06</v>
      </c>
      <c r="D1913" s="179">
        <v>4.2613588102177369</v>
      </c>
      <c r="E1913" s="179">
        <v>2.1228336159208276</v>
      </c>
      <c r="F1913" s="180"/>
      <c r="G1913" s="166">
        <f t="shared" si="350"/>
        <v>0</v>
      </c>
      <c r="H1913" s="166">
        <f t="shared" si="351"/>
        <v>0</v>
      </c>
      <c r="I1913" s="166">
        <f t="shared" si="352"/>
        <v>0</v>
      </c>
      <c r="J1913" s="166">
        <f t="shared" si="349"/>
        <v>0</v>
      </c>
      <c r="L1913" s="189">
        <f t="shared" si="353"/>
        <v>0</v>
      </c>
      <c r="M1913" s="191">
        <f t="shared" si="354"/>
        <v>0</v>
      </c>
      <c r="N1913" s="191">
        <f t="shared" si="354"/>
        <v>0</v>
      </c>
      <c r="O1913" s="189">
        <f t="shared" si="355"/>
        <v>0</v>
      </c>
      <c r="P1913" s="191">
        <f t="shared" si="356"/>
        <v>0</v>
      </c>
      <c r="Q1913" s="191">
        <f t="shared" si="356"/>
        <v>0</v>
      </c>
      <c r="R1913" s="189">
        <f t="shared" si="357"/>
        <v>0</v>
      </c>
      <c r="S1913" s="191">
        <f t="shared" si="358"/>
        <v>0</v>
      </c>
      <c r="T1913" s="191">
        <f t="shared" si="358"/>
        <v>0</v>
      </c>
    </row>
    <row r="1914" spans="1:20" ht="12" customHeight="1" x14ac:dyDescent="0.25">
      <c r="A1914" s="170" t="s">
        <v>2487</v>
      </c>
      <c r="B1914" s="177">
        <v>523046</v>
      </c>
      <c r="C1914" s="178">
        <v>70224.56</v>
      </c>
      <c r="D1914" s="179">
        <v>27.172174521278595</v>
      </c>
      <c r="E1914" s="179">
        <v>0.97737885434953253</v>
      </c>
      <c r="F1914" s="180"/>
      <c r="G1914" s="166">
        <f t="shared" si="350"/>
        <v>0</v>
      </c>
      <c r="H1914" s="166">
        <f t="shared" si="351"/>
        <v>0</v>
      </c>
      <c r="I1914" s="166">
        <f t="shared" si="352"/>
        <v>0</v>
      </c>
      <c r="J1914" s="166">
        <f t="shared" si="349"/>
        <v>0</v>
      </c>
      <c r="L1914" s="189">
        <f t="shared" si="353"/>
        <v>0</v>
      </c>
      <c r="M1914" s="191">
        <f t="shared" si="354"/>
        <v>0</v>
      </c>
      <c r="N1914" s="191">
        <f t="shared" si="354"/>
        <v>0</v>
      </c>
      <c r="O1914" s="189">
        <f t="shared" si="355"/>
        <v>0</v>
      </c>
      <c r="P1914" s="191">
        <f t="shared" si="356"/>
        <v>0</v>
      </c>
      <c r="Q1914" s="191">
        <f t="shared" si="356"/>
        <v>0</v>
      </c>
      <c r="R1914" s="189">
        <f t="shared" si="357"/>
        <v>0</v>
      </c>
      <c r="S1914" s="191">
        <f t="shared" si="358"/>
        <v>0</v>
      </c>
      <c r="T1914" s="191">
        <f t="shared" si="358"/>
        <v>0</v>
      </c>
    </row>
    <row r="1915" spans="1:20" ht="12" customHeight="1" x14ac:dyDescent="0.25">
      <c r="A1915" s="170" t="s">
        <v>1928</v>
      </c>
      <c r="B1915" s="177">
        <v>523054</v>
      </c>
      <c r="C1915" s="178">
        <v>147470.99</v>
      </c>
      <c r="D1915" s="179">
        <v>34.035371973837023</v>
      </c>
      <c r="E1915" s="179">
        <v>6.4631762491049933</v>
      </c>
      <c r="F1915" s="180"/>
      <c r="G1915" s="166">
        <f t="shared" si="350"/>
        <v>0</v>
      </c>
      <c r="H1915" s="166">
        <f t="shared" si="351"/>
        <v>0</v>
      </c>
      <c r="I1915" s="166">
        <f t="shared" si="352"/>
        <v>0</v>
      </c>
      <c r="J1915" s="166">
        <f t="shared" si="349"/>
        <v>0</v>
      </c>
      <c r="L1915" s="189">
        <f t="shared" si="353"/>
        <v>0</v>
      </c>
      <c r="M1915" s="191">
        <f t="shared" si="354"/>
        <v>0</v>
      </c>
      <c r="N1915" s="191">
        <f t="shared" si="354"/>
        <v>0</v>
      </c>
      <c r="O1915" s="189">
        <f t="shared" si="355"/>
        <v>0</v>
      </c>
      <c r="P1915" s="191">
        <f t="shared" si="356"/>
        <v>0</v>
      </c>
      <c r="Q1915" s="191">
        <f t="shared" si="356"/>
        <v>0</v>
      </c>
      <c r="R1915" s="189">
        <f t="shared" si="357"/>
        <v>0</v>
      </c>
      <c r="S1915" s="191">
        <f t="shared" si="358"/>
        <v>0</v>
      </c>
      <c r="T1915" s="191">
        <f t="shared" si="358"/>
        <v>0</v>
      </c>
    </row>
    <row r="1916" spans="1:20" ht="12" customHeight="1" x14ac:dyDescent="0.25">
      <c r="A1916" s="170" t="s">
        <v>2488</v>
      </c>
      <c r="B1916" s="177">
        <v>523062</v>
      </c>
      <c r="C1916" s="178">
        <v>189100.55</v>
      </c>
      <c r="D1916" s="179">
        <v>0</v>
      </c>
      <c r="E1916" s="179">
        <v>0</v>
      </c>
      <c r="F1916" s="180"/>
      <c r="G1916" s="166">
        <f t="shared" si="350"/>
        <v>0</v>
      </c>
      <c r="H1916" s="166">
        <f t="shared" si="351"/>
        <v>0</v>
      </c>
      <c r="I1916" s="166">
        <f t="shared" si="352"/>
        <v>0</v>
      </c>
      <c r="J1916" s="166">
        <f t="shared" si="349"/>
        <v>0</v>
      </c>
      <c r="L1916" s="189">
        <f t="shared" si="353"/>
        <v>0</v>
      </c>
      <c r="M1916" s="191">
        <f t="shared" si="354"/>
        <v>0</v>
      </c>
      <c r="N1916" s="191">
        <f t="shared" si="354"/>
        <v>0</v>
      </c>
      <c r="O1916" s="189">
        <f t="shared" si="355"/>
        <v>0</v>
      </c>
      <c r="P1916" s="191">
        <f t="shared" si="356"/>
        <v>0</v>
      </c>
      <c r="Q1916" s="191">
        <f t="shared" si="356"/>
        <v>0</v>
      </c>
      <c r="R1916" s="189">
        <f t="shared" si="357"/>
        <v>0</v>
      </c>
      <c r="S1916" s="191">
        <f t="shared" si="358"/>
        <v>0</v>
      </c>
      <c r="T1916" s="191">
        <f t="shared" si="358"/>
        <v>0</v>
      </c>
    </row>
    <row r="1917" spans="1:20" ht="12" customHeight="1" x14ac:dyDescent="0.25">
      <c r="A1917" s="170" t="s">
        <v>2489</v>
      </c>
      <c r="B1917" s="177">
        <v>523071</v>
      </c>
      <c r="C1917" s="178">
        <v>265191.73000000004</v>
      </c>
      <c r="D1917" s="179">
        <v>18.014030829694423</v>
      </c>
      <c r="E1917" s="179">
        <v>0.51000082091549381</v>
      </c>
      <c r="F1917" s="180"/>
      <c r="G1917" s="166">
        <f t="shared" si="350"/>
        <v>0</v>
      </c>
      <c r="H1917" s="166">
        <f t="shared" si="351"/>
        <v>0</v>
      </c>
      <c r="I1917" s="166">
        <f t="shared" si="352"/>
        <v>0</v>
      </c>
      <c r="J1917" s="166">
        <f t="shared" si="349"/>
        <v>0</v>
      </c>
      <c r="L1917" s="189">
        <f t="shared" si="353"/>
        <v>0</v>
      </c>
      <c r="M1917" s="191">
        <f t="shared" si="354"/>
        <v>0</v>
      </c>
      <c r="N1917" s="191">
        <f t="shared" si="354"/>
        <v>0</v>
      </c>
      <c r="O1917" s="189">
        <f t="shared" si="355"/>
        <v>0</v>
      </c>
      <c r="P1917" s="191">
        <f t="shared" si="356"/>
        <v>0</v>
      </c>
      <c r="Q1917" s="191">
        <f t="shared" si="356"/>
        <v>0</v>
      </c>
      <c r="R1917" s="189">
        <f t="shared" si="357"/>
        <v>0</v>
      </c>
      <c r="S1917" s="191">
        <f t="shared" si="358"/>
        <v>0</v>
      </c>
      <c r="T1917" s="191">
        <f t="shared" si="358"/>
        <v>0</v>
      </c>
    </row>
    <row r="1918" spans="1:20" ht="12" customHeight="1" x14ac:dyDescent="0.25">
      <c r="A1918" s="170" t="s">
        <v>2490</v>
      </c>
      <c r="B1918" s="177">
        <v>523089</v>
      </c>
      <c r="C1918" s="178">
        <v>4639732.96</v>
      </c>
      <c r="D1918" s="179">
        <v>22.925581906765601</v>
      </c>
      <c r="E1918" s="179">
        <v>4.4040403135614943</v>
      </c>
      <c r="F1918" s="180"/>
      <c r="G1918" s="166">
        <f t="shared" si="350"/>
        <v>0</v>
      </c>
      <c r="H1918" s="166">
        <f t="shared" si="351"/>
        <v>0</v>
      </c>
      <c r="I1918" s="166">
        <f t="shared" si="352"/>
        <v>0</v>
      </c>
      <c r="J1918" s="166">
        <f t="shared" si="349"/>
        <v>0</v>
      </c>
      <c r="L1918" s="189">
        <f t="shared" si="353"/>
        <v>0</v>
      </c>
      <c r="M1918" s="191">
        <f t="shared" si="354"/>
        <v>0</v>
      </c>
      <c r="N1918" s="191">
        <f t="shared" si="354"/>
        <v>0</v>
      </c>
      <c r="O1918" s="189">
        <f t="shared" si="355"/>
        <v>0</v>
      </c>
      <c r="P1918" s="191">
        <f t="shared" si="356"/>
        <v>0</v>
      </c>
      <c r="Q1918" s="191">
        <f t="shared" si="356"/>
        <v>0</v>
      </c>
      <c r="R1918" s="189">
        <f t="shared" si="357"/>
        <v>0</v>
      </c>
      <c r="S1918" s="191">
        <f t="shared" si="358"/>
        <v>0</v>
      </c>
      <c r="T1918" s="191">
        <f t="shared" si="358"/>
        <v>0</v>
      </c>
    </row>
    <row r="1919" spans="1:20" ht="12" customHeight="1" x14ac:dyDescent="0.25">
      <c r="A1919" s="170" t="s">
        <v>2491</v>
      </c>
      <c r="B1919" s="177">
        <v>523097</v>
      </c>
      <c r="C1919" s="178">
        <v>255769.47</v>
      </c>
      <c r="D1919" s="179">
        <v>34.705952199846216</v>
      </c>
      <c r="E1919" s="179">
        <v>36.915078253866653</v>
      </c>
      <c r="F1919" s="180"/>
      <c r="G1919" s="166">
        <f t="shared" si="350"/>
        <v>0</v>
      </c>
      <c r="H1919" s="166">
        <f t="shared" si="351"/>
        <v>1</v>
      </c>
      <c r="I1919" s="166">
        <f t="shared" si="352"/>
        <v>0</v>
      </c>
      <c r="J1919" s="166">
        <f t="shared" si="349"/>
        <v>1</v>
      </c>
      <c r="L1919" s="189">
        <f t="shared" si="353"/>
        <v>0</v>
      </c>
      <c r="M1919" s="191">
        <f t="shared" si="354"/>
        <v>0</v>
      </c>
      <c r="N1919" s="191">
        <f t="shared" si="354"/>
        <v>0</v>
      </c>
      <c r="O1919" s="189">
        <f t="shared" si="355"/>
        <v>255769.47</v>
      </c>
      <c r="P1919" s="191">
        <f t="shared" si="356"/>
        <v>0.34705952199846218</v>
      </c>
      <c r="Q1919" s="191">
        <f t="shared" si="356"/>
        <v>0.36915078253866651</v>
      </c>
      <c r="R1919" s="189">
        <f t="shared" si="357"/>
        <v>0</v>
      </c>
      <c r="S1919" s="191">
        <f t="shared" si="358"/>
        <v>0</v>
      </c>
      <c r="T1919" s="191">
        <f t="shared" si="358"/>
        <v>0</v>
      </c>
    </row>
    <row r="1920" spans="1:20" ht="12" customHeight="1" x14ac:dyDescent="0.25">
      <c r="A1920" s="170" t="s">
        <v>2492</v>
      </c>
      <c r="B1920" s="177">
        <v>523101</v>
      </c>
      <c r="C1920" s="178">
        <v>3186000.48</v>
      </c>
      <c r="D1920" s="179">
        <v>7.3025726600016077</v>
      </c>
      <c r="E1920" s="179">
        <v>2.9146069055206167</v>
      </c>
      <c r="F1920" s="180"/>
      <c r="G1920" s="166">
        <f t="shared" si="350"/>
        <v>0</v>
      </c>
      <c r="H1920" s="166">
        <f t="shared" si="351"/>
        <v>0</v>
      </c>
      <c r="I1920" s="166">
        <f t="shared" si="352"/>
        <v>0</v>
      </c>
      <c r="J1920" s="166">
        <f t="shared" si="349"/>
        <v>0</v>
      </c>
      <c r="L1920" s="189">
        <f t="shared" si="353"/>
        <v>0</v>
      </c>
      <c r="M1920" s="191">
        <f t="shared" si="354"/>
        <v>0</v>
      </c>
      <c r="N1920" s="191">
        <f t="shared" si="354"/>
        <v>0</v>
      </c>
      <c r="O1920" s="189">
        <f t="shared" si="355"/>
        <v>0</v>
      </c>
      <c r="P1920" s="191">
        <f t="shared" si="356"/>
        <v>0</v>
      </c>
      <c r="Q1920" s="191">
        <f t="shared" si="356"/>
        <v>0</v>
      </c>
      <c r="R1920" s="189">
        <f t="shared" si="357"/>
        <v>0</v>
      </c>
      <c r="S1920" s="191">
        <f t="shared" si="358"/>
        <v>0</v>
      </c>
      <c r="T1920" s="191">
        <f t="shared" si="358"/>
        <v>0</v>
      </c>
    </row>
    <row r="1921" spans="1:20" ht="12" customHeight="1" x14ac:dyDescent="0.25">
      <c r="A1921" s="170" t="s">
        <v>2493</v>
      </c>
      <c r="B1921" s="177">
        <v>523119</v>
      </c>
      <c r="C1921" s="178">
        <v>194137.07</v>
      </c>
      <c r="D1921" s="179">
        <v>58.816695853089776</v>
      </c>
      <c r="E1921" s="179">
        <v>117.05107118388054</v>
      </c>
      <c r="F1921" s="180"/>
      <c r="G1921" s="166">
        <f t="shared" si="350"/>
        <v>0</v>
      </c>
      <c r="H1921" s="166">
        <f t="shared" si="351"/>
        <v>1</v>
      </c>
      <c r="I1921" s="166">
        <f t="shared" si="352"/>
        <v>0</v>
      </c>
      <c r="J1921" s="166">
        <f t="shared" si="349"/>
        <v>1</v>
      </c>
      <c r="L1921" s="189">
        <f t="shared" si="353"/>
        <v>0</v>
      </c>
      <c r="M1921" s="191">
        <f t="shared" si="354"/>
        <v>0</v>
      </c>
      <c r="N1921" s="191">
        <f t="shared" si="354"/>
        <v>0</v>
      </c>
      <c r="O1921" s="189">
        <f t="shared" si="355"/>
        <v>194137.07</v>
      </c>
      <c r="P1921" s="191">
        <f t="shared" si="356"/>
        <v>0.58816695853089773</v>
      </c>
      <c r="Q1921" s="191">
        <f t="shared" si="356"/>
        <v>1.1705107118388054</v>
      </c>
      <c r="R1921" s="189">
        <f t="shared" si="357"/>
        <v>0</v>
      </c>
      <c r="S1921" s="191">
        <f t="shared" si="358"/>
        <v>0</v>
      </c>
      <c r="T1921" s="191">
        <f t="shared" si="358"/>
        <v>0</v>
      </c>
    </row>
    <row r="1922" spans="1:20" ht="12" customHeight="1" x14ac:dyDescent="0.25">
      <c r="A1922" s="170" t="s">
        <v>2494</v>
      </c>
      <c r="B1922" s="177">
        <v>523127</v>
      </c>
      <c r="C1922" s="178">
        <v>45161.98</v>
      </c>
      <c r="D1922" s="179">
        <v>0</v>
      </c>
      <c r="E1922" s="179">
        <v>0</v>
      </c>
      <c r="F1922" s="180"/>
      <c r="G1922" s="166">
        <f t="shared" si="350"/>
        <v>0</v>
      </c>
      <c r="H1922" s="166">
        <f t="shared" si="351"/>
        <v>0</v>
      </c>
      <c r="I1922" s="166">
        <f t="shared" si="352"/>
        <v>0</v>
      </c>
      <c r="J1922" s="166">
        <f t="shared" si="349"/>
        <v>0</v>
      </c>
      <c r="L1922" s="189">
        <f t="shared" si="353"/>
        <v>0</v>
      </c>
      <c r="M1922" s="191">
        <f t="shared" si="354"/>
        <v>0</v>
      </c>
      <c r="N1922" s="191">
        <f t="shared" si="354"/>
        <v>0</v>
      </c>
      <c r="O1922" s="189">
        <f t="shared" si="355"/>
        <v>0</v>
      </c>
      <c r="P1922" s="191">
        <f t="shared" si="356"/>
        <v>0</v>
      </c>
      <c r="Q1922" s="191">
        <f t="shared" si="356"/>
        <v>0</v>
      </c>
      <c r="R1922" s="189">
        <f t="shared" si="357"/>
        <v>0</v>
      </c>
      <c r="S1922" s="191">
        <f t="shared" si="358"/>
        <v>0</v>
      </c>
      <c r="T1922" s="191">
        <f t="shared" si="358"/>
        <v>0</v>
      </c>
    </row>
    <row r="1923" spans="1:20" ht="12" customHeight="1" x14ac:dyDescent="0.25">
      <c r="A1923" s="170" t="s">
        <v>2495</v>
      </c>
      <c r="B1923" s="177">
        <v>523135</v>
      </c>
      <c r="C1923" s="178">
        <v>76148.91</v>
      </c>
      <c r="D1923" s="179">
        <v>20.445466652116227</v>
      </c>
      <c r="E1923" s="179">
        <v>1.973829960271263</v>
      </c>
      <c r="F1923" s="180"/>
      <c r="G1923" s="166">
        <f t="shared" si="350"/>
        <v>0</v>
      </c>
      <c r="H1923" s="166">
        <f t="shared" si="351"/>
        <v>0</v>
      </c>
      <c r="I1923" s="166">
        <f t="shared" si="352"/>
        <v>0</v>
      </c>
      <c r="J1923" s="166">
        <f t="shared" ref="J1923:J1986" si="359">IF(OR(AND(ISNUMBER(D1923),D1923&gt;=$D$1),AND(ISNUMBER(E1923),E1923&gt;=$E$1)),1,0)</f>
        <v>0</v>
      </c>
      <c r="L1923" s="189">
        <f t="shared" si="353"/>
        <v>0</v>
      </c>
      <c r="M1923" s="191">
        <f t="shared" si="354"/>
        <v>0</v>
      </c>
      <c r="N1923" s="191">
        <f t="shared" si="354"/>
        <v>0</v>
      </c>
      <c r="O1923" s="189">
        <f t="shared" si="355"/>
        <v>0</v>
      </c>
      <c r="P1923" s="191">
        <f t="shared" si="356"/>
        <v>0</v>
      </c>
      <c r="Q1923" s="191">
        <f t="shared" si="356"/>
        <v>0</v>
      </c>
      <c r="R1923" s="189">
        <f t="shared" si="357"/>
        <v>0</v>
      </c>
      <c r="S1923" s="191">
        <f t="shared" si="358"/>
        <v>0</v>
      </c>
      <c r="T1923" s="191">
        <f t="shared" si="358"/>
        <v>0</v>
      </c>
    </row>
    <row r="1924" spans="1:20" ht="12" customHeight="1" x14ac:dyDescent="0.25">
      <c r="A1924" s="170" t="s">
        <v>2496</v>
      </c>
      <c r="B1924" s="177">
        <v>523143</v>
      </c>
      <c r="C1924" s="178">
        <v>39749.85</v>
      </c>
      <c r="D1924" s="179">
        <v>50.314655275428713</v>
      </c>
      <c r="E1924" s="179">
        <v>0.53363723385119688</v>
      </c>
      <c r="F1924" s="180"/>
      <c r="G1924" s="166">
        <f t="shared" ref="G1924:G1987" si="360">IF(AND(ISNUMBER(D1924),D1924&gt;=$D$1),1,0)</f>
        <v>0</v>
      </c>
      <c r="H1924" s="166">
        <f t="shared" ref="H1924:H1987" si="361">IF(AND(ISNUMBER(E1924),E1924&gt;=$E$1),1,0)</f>
        <v>0</v>
      </c>
      <c r="I1924" s="166">
        <f t="shared" ref="I1924:I1987" si="362">G1924*H1924</f>
        <v>0</v>
      </c>
      <c r="J1924" s="166">
        <f t="shared" si="359"/>
        <v>0</v>
      </c>
      <c r="L1924" s="189">
        <f t="shared" ref="L1924:L1987" si="363">IF($G1924=1,C1924,0)</f>
        <v>0</v>
      </c>
      <c r="M1924" s="191">
        <f t="shared" ref="M1924:N1987" si="364">IF($G1924=1,D1924,0)/100</f>
        <v>0</v>
      </c>
      <c r="N1924" s="191">
        <f t="shared" si="364"/>
        <v>0</v>
      </c>
      <c r="O1924" s="189">
        <f t="shared" ref="O1924:O1987" si="365">IF($H1924=1,C1924,0)</f>
        <v>0</v>
      </c>
      <c r="P1924" s="191">
        <f t="shared" ref="P1924:Q1987" si="366">IF($H1924=1,D1924,0)/100</f>
        <v>0</v>
      </c>
      <c r="Q1924" s="191">
        <f t="shared" si="366"/>
        <v>0</v>
      </c>
      <c r="R1924" s="189">
        <f t="shared" ref="R1924:R1987" si="367">IF($I1924=1,C1924,0)</f>
        <v>0</v>
      </c>
      <c r="S1924" s="191">
        <f t="shared" ref="S1924:T1987" si="368">IF($I1924=1,D1924,0)/100</f>
        <v>0</v>
      </c>
      <c r="T1924" s="191">
        <f t="shared" si="368"/>
        <v>0</v>
      </c>
    </row>
    <row r="1925" spans="1:20" ht="12" customHeight="1" x14ac:dyDescent="0.25">
      <c r="A1925" s="170" t="s">
        <v>2497</v>
      </c>
      <c r="B1925" s="177">
        <v>523151</v>
      </c>
      <c r="C1925" s="178">
        <v>347584</v>
      </c>
      <c r="D1925" s="179">
        <v>0</v>
      </c>
      <c r="E1925" s="179">
        <v>0</v>
      </c>
      <c r="F1925" s="180"/>
      <c r="G1925" s="166">
        <f t="shared" si="360"/>
        <v>0</v>
      </c>
      <c r="H1925" s="166">
        <f t="shared" si="361"/>
        <v>0</v>
      </c>
      <c r="I1925" s="166">
        <f t="shared" si="362"/>
        <v>0</v>
      </c>
      <c r="J1925" s="166">
        <f t="shared" si="359"/>
        <v>0</v>
      </c>
      <c r="L1925" s="189">
        <f t="shared" si="363"/>
        <v>0</v>
      </c>
      <c r="M1925" s="191">
        <f t="shared" si="364"/>
        <v>0</v>
      </c>
      <c r="N1925" s="191">
        <f t="shared" si="364"/>
        <v>0</v>
      </c>
      <c r="O1925" s="189">
        <f t="shared" si="365"/>
        <v>0</v>
      </c>
      <c r="P1925" s="191">
        <f t="shared" si="366"/>
        <v>0</v>
      </c>
      <c r="Q1925" s="191">
        <f t="shared" si="366"/>
        <v>0</v>
      </c>
      <c r="R1925" s="189">
        <f t="shared" si="367"/>
        <v>0</v>
      </c>
      <c r="S1925" s="191">
        <f t="shared" si="368"/>
        <v>0</v>
      </c>
      <c r="T1925" s="191">
        <f t="shared" si="368"/>
        <v>0</v>
      </c>
    </row>
    <row r="1926" spans="1:20" ht="12" customHeight="1" x14ac:dyDescent="0.25">
      <c r="A1926" s="170" t="s">
        <v>2498</v>
      </c>
      <c r="B1926" s="177">
        <v>523160</v>
      </c>
      <c r="C1926" s="178">
        <v>43632.21</v>
      </c>
      <c r="D1926" s="179">
        <v>24.319464909066035</v>
      </c>
      <c r="E1926" s="179">
        <v>3.5491440841525099</v>
      </c>
      <c r="F1926" s="180"/>
      <c r="G1926" s="166">
        <f t="shared" si="360"/>
        <v>0</v>
      </c>
      <c r="H1926" s="166">
        <f t="shared" si="361"/>
        <v>0</v>
      </c>
      <c r="I1926" s="166">
        <f t="shared" si="362"/>
        <v>0</v>
      </c>
      <c r="J1926" s="166">
        <f t="shared" si="359"/>
        <v>0</v>
      </c>
      <c r="L1926" s="189">
        <f t="shared" si="363"/>
        <v>0</v>
      </c>
      <c r="M1926" s="191">
        <f t="shared" si="364"/>
        <v>0</v>
      </c>
      <c r="N1926" s="191">
        <f t="shared" si="364"/>
        <v>0</v>
      </c>
      <c r="O1926" s="189">
        <f t="shared" si="365"/>
        <v>0</v>
      </c>
      <c r="P1926" s="191">
        <f t="shared" si="366"/>
        <v>0</v>
      </c>
      <c r="Q1926" s="191">
        <f t="shared" si="366"/>
        <v>0</v>
      </c>
      <c r="R1926" s="189">
        <f t="shared" si="367"/>
        <v>0</v>
      </c>
      <c r="S1926" s="191">
        <f t="shared" si="368"/>
        <v>0</v>
      </c>
      <c r="T1926" s="191">
        <f t="shared" si="368"/>
        <v>0</v>
      </c>
    </row>
    <row r="1927" spans="1:20" ht="12" customHeight="1" x14ac:dyDescent="0.25">
      <c r="A1927" s="170" t="s">
        <v>2499</v>
      </c>
      <c r="B1927" s="177">
        <v>523178</v>
      </c>
      <c r="C1927" s="178">
        <v>153859.82</v>
      </c>
      <c r="D1927" s="179">
        <v>32.497113281427211</v>
      </c>
      <c r="E1927" s="179">
        <v>0</v>
      </c>
      <c r="F1927" s="180"/>
      <c r="G1927" s="166">
        <f t="shared" si="360"/>
        <v>0</v>
      </c>
      <c r="H1927" s="166">
        <f t="shared" si="361"/>
        <v>0</v>
      </c>
      <c r="I1927" s="166">
        <f t="shared" si="362"/>
        <v>0</v>
      </c>
      <c r="J1927" s="166">
        <f t="shared" si="359"/>
        <v>0</v>
      </c>
      <c r="L1927" s="189">
        <f t="shared" si="363"/>
        <v>0</v>
      </c>
      <c r="M1927" s="191">
        <f t="shared" si="364"/>
        <v>0</v>
      </c>
      <c r="N1927" s="191">
        <f t="shared" si="364"/>
        <v>0</v>
      </c>
      <c r="O1927" s="189">
        <f t="shared" si="365"/>
        <v>0</v>
      </c>
      <c r="P1927" s="191">
        <f t="shared" si="366"/>
        <v>0</v>
      </c>
      <c r="Q1927" s="191">
        <f t="shared" si="366"/>
        <v>0</v>
      </c>
      <c r="R1927" s="189">
        <f t="shared" si="367"/>
        <v>0</v>
      </c>
      <c r="S1927" s="191">
        <f t="shared" si="368"/>
        <v>0</v>
      </c>
      <c r="T1927" s="191">
        <f t="shared" si="368"/>
        <v>0</v>
      </c>
    </row>
    <row r="1928" spans="1:20" ht="12" customHeight="1" x14ac:dyDescent="0.25">
      <c r="A1928" s="170" t="s">
        <v>2500</v>
      </c>
      <c r="B1928" s="177">
        <v>523186</v>
      </c>
      <c r="C1928" s="178">
        <v>1099111.95</v>
      </c>
      <c r="D1928" s="179">
        <v>10.902833874201805</v>
      </c>
      <c r="E1928" s="179">
        <v>1.7069243947352226</v>
      </c>
      <c r="F1928" s="180"/>
      <c r="G1928" s="166">
        <f t="shared" si="360"/>
        <v>0</v>
      </c>
      <c r="H1928" s="166">
        <f t="shared" si="361"/>
        <v>0</v>
      </c>
      <c r="I1928" s="166">
        <f t="shared" si="362"/>
        <v>0</v>
      </c>
      <c r="J1928" s="166">
        <f t="shared" si="359"/>
        <v>0</v>
      </c>
      <c r="L1928" s="189">
        <f t="shared" si="363"/>
        <v>0</v>
      </c>
      <c r="M1928" s="191">
        <f t="shared" si="364"/>
        <v>0</v>
      </c>
      <c r="N1928" s="191">
        <f t="shared" si="364"/>
        <v>0</v>
      </c>
      <c r="O1928" s="189">
        <f t="shared" si="365"/>
        <v>0</v>
      </c>
      <c r="P1928" s="191">
        <f t="shared" si="366"/>
        <v>0</v>
      </c>
      <c r="Q1928" s="191">
        <f t="shared" si="366"/>
        <v>0</v>
      </c>
      <c r="R1928" s="189">
        <f t="shared" si="367"/>
        <v>0</v>
      </c>
      <c r="S1928" s="191">
        <f t="shared" si="368"/>
        <v>0</v>
      </c>
      <c r="T1928" s="191">
        <f t="shared" si="368"/>
        <v>0</v>
      </c>
    </row>
    <row r="1929" spans="1:20" ht="12" customHeight="1" x14ac:dyDescent="0.25">
      <c r="A1929" s="170" t="s">
        <v>2501</v>
      </c>
      <c r="B1929" s="177">
        <v>523194</v>
      </c>
      <c r="C1929" s="178">
        <v>118746.12</v>
      </c>
      <c r="D1929" s="179">
        <v>27.357525450094705</v>
      </c>
      <c r="E1929" s="179">
        <v>5.32299497448843</v>
      </c>
      <c r="F1929" s="180"/>
      <c r="G1929" s="166">
        <f t="shared" si="360"/>
        <v>0</v>
      </c>
      <c r="H1929" s="166">
        <f t="shared" si="361"/>
        <v>0</v>
      </c>
      <c r="I1929" s="166">
        <f t="shared" si="362"/>
        <v>0</v>
      </c>
      <c r="J1929" s="166">
        <f t="shared" si="359"/>
        <v>0</v>
      </c>
      <c r="L1929" s="189">
        <f t="shared" si="363"/>
        <v>0</v>
      </c>
      <c r="M1929" s="191">
        <f t="shared" si="364"/>
        <v>0</v>
      </c>
      <c r="N1929" s="191">
        <f t="shared" si="364"/>
        <v>0</v>
      </c>
      <c r="O1929" s="189">
        <f t="shared" si="365"/>
        <v>0</v>
      </c>
      <c r="P1929" s="191">
        <f t="shared" si="366"/>
        <v>0</v>
      </c>
      <c r="Q1929" s="191">
        <f t="shared" si="366"/>
        <v>0</v>
      </c>
      <c r="R1929" s="189">
        <f t="shared" si="367"/>
        <v>0</v>
      </c>
      <c r="S1929" s="191">
        <f t="shared" si="368"/>
        <v>0</v>
      </c>
      <c r="T1929" s="191">
        <f t="shared" si="368"/>
        <v>0</v>
      </c>
    </row>
    <row r="1930" spans="1:20" ht="12" customHeight="1" x14ac:dyDescent="0.25">
      <c r="A1930" s="170" t="s">
        <v>2502</v>
      </c>
      <c r="B1930" s="177">
        <v>523208</v>
      </c>
      <c r="C1930" s="178">
        <v>163404.78</v>
      </c>
      <c r="D1930" s="179">
        <v>26.781505412509965</v>
      </c>
      <c r="E1930" s="179">
        <v>2.0460294980354918</v>
      </c>
      <c r="F1930" s="180"/>
      <c r="G1930" s="166">
        <f t="shared" si="360"/>
        <v>0</v>
      </c>
      <c r="H1930" s="166">
        <f t="shared" si="361"/>
        <v>0</v>
      </c>
      <c r="I1930" s="166">
        <f t="shared" si="362"/>
        <v>0</v>
      </c>
      <c r="J1930" s="166">
        <f t="shared" si="359"/>
        <v>0</v>
      </c>
      <c r="L1930" s="189">
        <f t="shared" si="363"/>
        <v>0</v>
      </c>
      <c r="M1930" s="191">
        <f t="shared" si="364"/>
        <v>0</v>
      </c>
      <c r="N1930" s="191">
        <f t="shared" si="364"/>
        <v>0</v>
      </c>
      <c r="O1930" s="189">
        <f t="shared" si="365"/>
        <v>0</v>
      </c>
      <c r="P1930" s="191">
        <f t="shared" si="366"/>
        <v>0</v>
      </c>
      <c r="Q1930" s="191">
        <f t="shared" si="366"/>
        <v>0</v>
      </c>
      <c r="R1930" s="189">
        <f t="shared" si="367"/>
        <v>0</v>
      </c>
      <c r="S1930" s="191">
        <f t="shared" si="368"/>
        <v>0</v>
      </c>
      <c r="T1930" s="191">
        <f t="shared" si="368"/>
        <v>0</v>
      </c>
    </row>
    <row r="1931" spans="1:20" ht="12" customHeight="1" x14ac:dyDescent="0.25">
      <c r="A1931" s="170" t="s">
        <v>2503</v>
      </c>
      <c r="B1931" s="177">
        <v>523216</v>
      </c>
      <c r="C1931" s="178">
        <v>535899.15</v>
      </c>
      <c r="D1931" s="179">
        <v>17.328799644485347</v>
      </c>
      <c r="E1931" s="179">
        <v>3.3063067929852101</v>
      </c>
      <c r="F1931" s="180"/>
      <c r="G1931" s="166">
        <f t="shared" si="360"/>
        <v>0</v>
      </c>
      <c r="H1931" s="166">
        <f t="shared" si="361"/>
        <v>0</v>
      </c>
      <c r="I1931" s="166">
        <f t="shared" si="362"/>
        <v>0</v>
      </c>
      <c r="J1931" s="166">
        <f t="shared" si="359"/>
        <v>0</v>
      </c>
      <c r="L1931" s="189">
        <f t="shared" si="363"/>
        <v>0</v>
      </c>
      <c r="M1931" s="191">
        <f t="shared" si="364"/>
        <v>0</v>
      </c>
      <c r="N1931" s="191">
        <f t="shared" si="364"/>
        <v>0</v>
      </c>
      <c r="O1931" s="189">
        <f t="shared" si="365"/>
        <v>0</v>
      </c>
      <c r="P1931" s="191">
        <f t="shared" si="366"/>
        <v>0</v>
      </c>
      <c r="Q1931" s="191">
        <f t="shared" si="366"/>
        <v>0</v>
      </c>
      <c r="R1931" s="189">
        <f t="shared" si="367"/>
        <v>0</v>
      </c>
      <c r="S1931" s="191">
        <f t="shared" si="368"/>
        <v>0</v>
      </c>
      <c r="T1931" s="191">
        <f t="shared" si="368"/>
        <v>0</v>
      </c>
    </row>
    <row r="1932" spans="1:20" ht="12" customHeight="1" x14ac:dyDescent="0.25">
      <c r="A1932" s="170" t="s">
        <v>2504</v>
      </c>
      <c r="B1932" s="177">
        <v>523224</v>
      </c>
      <c r="C1932" s="178">
        <v>607955.66999999993</v>
      </c>
      <c r="D1932" s="179">
        <v>2.8634900304490953</v>
      </c>
      <c r="E1932" s="179">
        <v>1.422083948982662</v>
      </c>
      <c r="F1932" s="180"/>
      <c r="G1932" s="166">
        <f t="shared" si="360"/>
        <v>0</v>
      </c>
      <c r="H1932" s="166">
        <f t="shared" si="361"/>
        <v>0</v>
      </c>
      <c r="I1932" s="166">
        <f t="shared" si="362"/>
        <v>0</v>
      </c>
      <c r="J1932" s="166">
        <f t="shared" si="359"/>
        <v>0</v>
      </c>
      <c r="L1932" s="189">
        <f t="shared" si="363"/>
        <v>0</v>
      </c>
      <c r="M1932" s="191">
        <f t="shared" si="364"/>
        <v>0</v>
      </c>
      <c r="N1932" s="191">
        <f t="shared" si="364"/>
        <v>0</v>
      </c>
      <c r="O1932" s="189">
        <f t="shared" si="365"/>
        <v>0</v>
      </c>
      <c r="P1932" s="191">
        <f t="shared" si="366"/>
        <v>0</v>
      </c>
      <c r="Q1932" s="191">
        <f t="shared" si="366"/>
        <v>0</v>
      </c>
      <c r="R1932" s="189">
        <f t="shared" si="367"/>
        <v>0</v>
      </c>
      <c r="S1932" s="191">
        <f t="shared" si="368"/>
        <v>0</v>
      </c>
      <c r="T1932" s="191">
        <f t="shared" si="368"/>
        <v>0</v>
      </c>
    </row>
    <row r="1933" spans="1:20" ht="12" customHeight="1" x14ac:dyDescent="0.25">
      <c r="A1933" s="170" t="s">
        <v>2505</v>
      </c>
      <c r="B1933" s="177">
        <v>523232</v>
      </c>
      <c r="C1933" s="178">
        <v>287415.88</v>
      </c>
      <c r="D1933" s="179">
        <v>0</v>
      </c>
      <c r="E1933" s="179">
        <v>0</v>
      </c>
      <c r="F1933" s="180"/>
      <c r="G1933" s="166">
        <f t="shared" si="360"/>
        <v>0</v>
      </c>
      <c r="H1933" s="166">
        <f t="shared" si="361"/>
        <v>0</v>
      </c>
      <c r="I1933" s="166">
        <f t="shared" si="362"/>
        <v>0</v>
      </c>
      <c r="J1933" s="166">
        <f t="shared" si="359"/>
        <v>0</v>
      </c>
      <c r="L1933" s="189">
        <f t="shared" si="363"/>
        <v>0</v>
      </c>
      <c r="M1933" s="191">
        <f t="shared" si="364"/>
        <v>0</v>
      </c>
      <c r="N1933" s="191">
        <f t="shared" si="364"/>
        <v>0</v>
      </c>
      <c r="O1933" s="189">
        <f t="shared" si="365"/>
        <v>0</v>
      </c>
      <c r="P1933" s="191">
        <f t="shared" si="366"/>
        <v>0</v>
      </c>
      <c r="Q1933" s="191">
        <f t="shared" si="366"/>
        <v>0</v>
      </c>
      <c r="R1933" s="189">
        <f t="shared" si="367"/>
        <v>0</v>
      </c>
      <c r="S1933" s="191">
        <f t="shared" si="368"/>
        <v>0</v>
      </c>
      <c r="T1933" s="191">
        <f t="shared" si="368"/>
        <v>0</v>
      </c>
    </row>
    <row r="1934" spans="1:20" ht="12" customHeight="1" x14ac:dyDescent="0.25">
      <c r="A1934" s="170" t="s">
        <v>2506</v>
      </c>
      <c r="B1934" s="177">
        <v>523241</v>
      </c>
      <c r="C1934" s="178">
        <v>839969.38</v>
      </c>
      <c r="D1934" s="179">
        <v>1.3198100149793555</v>
      </c>
      <c r="E1934" s="179">
        <v>1.3929317280589442</v>
      </c>
      <c r="F1934" s="180"/>
      <c r="G1934" s="166">
        <f t="shared" si="360"/>
        <v>0</v>
      </c>
      <c r="H1934" s="166">
        <f t="shared" si="361"/>
        <v>0</v>
      </c>
      <c r="I1934" s="166">
        <f t="shared" si="362"/>
        <v>0</v>
      </c>
      <c r="J1934" s="166">
        <f t="shared" si="359"/>
        <v>0</v>
      </c>
      <c r="L1934" s="189">
        <f t="shared" si="363"/>
        <v>0</v>
      </c>
      <c r="M1934" s="191">
        <f t="shared" si="364"/>
        <v>0</v>
      </c>
      <c r="N1934" s="191">
        <f t="shared" si="364"/>
        <v>0</v>
      </c>
      <c r="O1934" s="189">
        <f t="shared" si="365"/>
        <v>0</v>
      </c>
      <c r="P1934" s="191">
        <f t="shared" si="366"/>
        <v>0</v>
      </c>
      <c r="Q1934" s="191">
        <f t="shared" si="366"/>
        <v>0</v>
      </c>
      <c r="R1934" s="189">
        <f t="shared" si="367"/>
        <v>0</v>
      </c>
      <c r="S1934" s="191">
        <f t="shared" si="368"/>
        <v>0</v>
      </c>
      <c r="T1934" s="191">
        <f t="shared" si="368"/>
        <v>0</v>
      </c>
    </row>
    <row r="1935" spans="1:20" ht="12" customHeight="1" x14ac:dyDescent="0.25">
      <c r="A1935" s="170" t="s">
        <v>2507</v>
      </c>
      <c r="B1935" s="177">
        <v>523259</v>
      </c>
      <c r="C1935" s="178">
        <v>1136044.3899999999</v>
      </c>
      <c r="D1935" s="179">
        <v>3.6204166282622117</v>
      </c>
      <c r="E1935" s="179">
        <v>3.3931675856433743</v>
      </c>
      <c r="F1935" s="180"/>
      <c r="G1935" s="166">
        <f t="shared" si="360"/>
        <v>0</v>
      </c>
      <c r="H1935" s="166">
        <f t="shared" si="361"/>
        <v>0</v>
      </c>
      <c r="I1935" s="166">
        <f t="shared" si="362"/>
        <v>0</v>
      </c>
      <c r="J1935" s="166">
        <f t="shared" si="359"/>
        <v>0</v>
      </c>
      <c r="L1935" s="189">
        <f t="shared" si="363"/>
        <v>0</v>
      </c>
      <c r="M1935" s="191">
        <f t="shared" si="364"/>
        <v>0</v>
      </c>
      <c r="N1935" s="191">
        <f t="shared" si="364"/>
        <v>0</v>
      </c>
      <c r="O1935" s="189">
        <f t="shared" si="365"/>
        <v>0</v>
      </c>
      <c r="P1935" s="191">
        <f t="shared" si="366"/>
        <v>0</v>
      </c>
      <c r="Q1935" s="191">
        <f t="shared" si="366"/>
        <v>0</v>
      </c>
      <c r="R1935" s="189">
        <f t="shared" si="367"/>
        <v>0</v>
      </c>
      <c r="S1935" s="191">
        <f t="shared" si="368"/>
        <v>0</v>
      </c>
      <c r="T1935" s="191">
        <f t="shared" si="368"/>
        <v>0</v>
      </c>
    </row>
    <row r="1936" spans="1:20" ht="12" customHeight="1" x14ac:dyDescent="0.25">
      <c r="A1936" s="170" t="s">
        <v>2508</v>
      </c>
      <c r="B1936" s="177">
        <v>523267</v>
      </c>
      <c r="C1936" s="178">
        <v>60920.32</v>
      </c>
      <c r="D1936" s="179">
        <v>15.98794950518973</v>
      </c>
      <c r="E1936" s="179">
        <v>0.96442369311257725</v>
      </c>
      <c r="F1936" s="180"/>
      <c r="G1936" s="166">
        <f t="shared" si="360"/>
        <v>0</v>
      </c>
      <c r="H1936" s="166">
        <f t="shared" si="361"/>
        <v>0</v>
      </c>
      <c r="I1936" s="166">
        <f t="shared" si="362"/>
        <v>0</v>
      </c>
      <c r="J1936" s="166">
        <f t="shared" si="359"/>
        <v>0</v>
      </c>
      <c r="L1936" s="189">
        <f t="shared" si="363"/>
        <v>0</v>
      </c>
      <c r="M1936" s="191">
        <f t="shared" si="364"/>
        <v>0</v>
      </c>
      <c r="N1936" s="191">
        <f t="shared" si="364"/>
        <v>0</v>
      </c>
      <c r="O1936" s="189">
        <f t="shared" si="365"/>
        <v>0</v>
      </c>
      <c r="P1936" s="191">
        <f t="shared" si="366"/>
        <v>0</v>
      </c>
      <c r="Q1936" s="191">
        <f t="shared" si="366"/>
        <v>0</v>
      </c>
      <c r="R1936" s="189">
        <f t="shared" si="367"/>
        <v>0</v>
      </c>
      <c r="S1936" s="191">
        <f t="shared" si="368"/>
        <v>0</v>
      </c>
      <c r="T1936" s="191">
        <f t="shared" si="368"/>
        <v>0</v>
      </c>
    </row>
    <row r="1937" spans="1:20" ht="12" customHeight="1" x14ac:dyDescent="0.25">
      <c r="A1937" s="170" t="s">
        <v>2509</v>
      </c>
      <c r="B1937" s="177">
        <v>523275</v>
      </c>
      <c r="C1937" s="178">
        <v>68424.66</v>
      </c>
      <c r="D1937" s="179">
        <v>34.249391958980866</v>
      </c>
      <c r="E1937" s="179">
        <v>7.0988441886302391</v>
      </c>
      <c r="F1937" s="180"/>
      <c r="G1937" s="166">
        <f t="shared" si="360"/>
        <v>0</v>
      </c>
      <c r="H1937" s="166">
        <f t="shared" si="361"/>
        <v>0</v>
      </c>
      <c r="I1937" s="166">
        <f t="shared" si="362"/>
        <v>0</v>
      </c>
      <c r="J1937" s="166">
        <f t="shared" si="359"/>
        <v>0</v>
      </c>
      <c r="L1937" s="189">
        <f t="shared" si="363"/>
        <v>0</v>
      </c>
      <c r="M1937" s="191">
        <f t="shared" si="364"/>
        <v>0</v>
      </c>
      <c r="N1937" s="191">
        <f t="shared" si="364"/>
        <v>0</v>
      </c>
      <c r="O1937" s="189">
        <f t="shared" si="365"/>
        <v>0</v>
      </c>
      <c r="P1937" s="191">
        <f t="shared" si="366"/>
        <v>0</v>
      </c>
      <c r="Q1937" s="191">
        <f t="shared" si="366"/>
        <v>0</v>
      </c>
      <c r="R1937" s="189">
        <f t="shared" si="367"/>
        <v>0</v>
      </c>
      <c r="S1937" s="191">
        <f t="shared" si="368"/>
        <v>0</v>
      </c>
      <c r="T1937" s="191">
        <f t="shared" si="368"/>
        <v>0</v>
      </c>
    </row>
    <row r="1938" spans="1:20" ht="12" customHeight="1" x14ac:dyDescent="0.25">
      <c r="A1938" s="170" t="s">
        <v>2510</v>
      </c>
      <c r="B1938" s="177">
        <v>523283</v>
      </c>
      <c r="C1938" s="178">
        <v>565335.29999999993</v>
      </c>
      <c r="D1938" s="179">
        <v>0.25197082156376865</v>
      </c>
      <c r="E1938" s="179">
        <v>2.3132378254108672</v>
      </c>
      <c r="F1938" s="180"/>
      <c r="G1938" s="166">
        <f t="shared" si="360"/>
        <v>0</v>
      </c>
      <c r="H1938" s="166">
        <f t="shared" si="361"/>
        <v>0</v>
      </c>
      <c r="I1938" s="166">
        <f t="shared" si="362"/>
        <v>0</v>
      </c>
      <c r="J1938" s="166">
        <f t="shared" si="359"/>
        <v>0</v>
      </c>
      <c r="L1938" s="189">
        <f t="shared" si="363"/>
        <v>0</v>
      </c>
      <c r="M1938" s="191">
        <f t="shared" si="364"/>
        <v>0</v>
      </c>
      <c r="N1938" s="191">
        <f t="shared" si="364"/>
        <v>0</v>
      </c>
      <c r="O1938" s="189">
        <f t="shared" si="365"/>
        <v>0</v>
      </c>
      <c r="P1938" s="191">
        <f t="shared" si="366"/>
        <v>0</v>
      </c>
      <c r="Q1938" s="191">
        <f t="shared" si="366"/>
        <v>0</v>
      </c>
      <c r="R1938" s="189">
        <f t="shared" si="367"/>
        <v>0</v>
      </c>
      <c r="S1938" s="191">
        <f t="shared" si="368"/>
        <v>0</v>
      </c>
      <c r="T1938" s="191">
        <f t="shared" si="368"/>
        <v>0</v>
      </c>
    </row>
    <row r="1939" spans="1:20" ht="12" customHeight="1" x14ac:dyDescent="0.25">
      <c r="A1939" s="170" t="s">
        <v>2511</v>
      </c>
      <c r="B1939" s="177">
        <v>523291</v>
      </c>
      <c r="C1939" s="178">
        <v>279098.52999999997</v>
      </c>
      <c r="D1939" s="179">
        <v>0</v>
      </c>
      <c r="E1939" s="179">
        <v>0</v>
      </c>
      <c r="F1939" s="180"/>
      <c r="G1939" s="166">
        <f t="shared" si="360"/>
        <v>0</v>
      </c>
      <c r="H1939" s="166">
        <f t="shared" si="361"/>
        <v>0</v>
      </c>
      <c r="I1939" s="166">
        <f t="shared" si="362"/>
        <v>0</v>
      </c>
      <c r="J1939" s="166">
        <f t="shared" si="359"/>
        <v>0</v>
      </c>
      <c r="L1939" s="189">
        <f t="shared" si="363"/>
        <v>0</v>
      </c>
      <c r="M1939" s="191">
        <f t="shared" si="364"/>
        <v>0</v>
      </c>
      <c r="N1939" s="191">
        <f t="shared" si="364"/>
        <v>0</v>
      </c>
      <c r="O1939" s="189">
        <f t="shared" si="365"/>
        <v>0</v>
      </c>
      <c r="P1939" s="191">
        <f t="shared" si="366"/>
        <v>0</v>
      </c>
      <c r="Q1939" s="191">
        <f t="shared" si="366"/>
        <v>0</v>
      </c>
      <c r="R1939" s="189">
        <f t="shared" si="367"/>
        <v>0</v>
      </c>
      <c r="S1939" s="191">
        <f t="shared" si="368"/>
        <v>0</v>
      </c>
      <c r="T1939" s="191">
        <f t="shared" si="368"/>
        <v>0</v>
      </c>
    </row>
    <row r="1940" spans="1:20" ht="12" customHeight="1" x14ac:dyDescent="0.25">
      <c r="A1940" s="170" t="s">
        <v>2512</v>
      </c>
      <c r="B1940" s="177">
        <v>523305</v>
      </c>
      <c r="C1940" s="178">
        <v>204330.99</v>
      </c>
      <c r="D1940" s="179">
        <v>6.3622263074240477</v>
      </c>
      <c r="E1940" s="179">
        <v>3.7385224825661543</v>
      </c>
      <c r="F1940" s="180"/>
      <c r="G1940" s="166">
        <f t="shared" si="360"/>
        <v>0</v>
      </c>
      <c r="H1940" s="166">
        <f t="shared" si="361"/>
        <v>0</v>
      </c>
      <c r="I1940" s="166">
        <f t="shared" si="362"/>
        <v>0</v>
      </c>
      <c r="J1940" s="166">
        <f t="shared" si="359"/>
        <v>0</v>
      </c>
      <c r="L1940" s="189">
        <f t="shared" si="363"/>
        <v>0</v>
      </c>
      <c r="M1940" s="191">
        <f t="shared" si="364"/>
        <v>0</v>
      </c>
      <c r="N1940" s="191">
        <f t="shared" si="364"/>
        <v>0</v>
      </c>
      <c r="O1940" s="189">
        <f t="shared" si="365"/>
        <v>0</v>
      </c>
      <c r="P1940" s="191">
        <f t="shared" si="366"/>
        <v>0</v>
      </c>
      <c r="Q1940" s="191">
        <f t="shared" si="366"/>
        <v>0</v>
      </c>
      <c r="R1940" s="189">
        <f t="shared" si="367"/>
        <v>0</v>
      </c>
      <c r="S1940" s="191">
        <f t="shared" si="368"/>
        <v>0</v>
      </c>
      <c r="T1940" s="191">
        <f t="shared" si="368"/>
        <v>0</v>
      </c>
    </row>
    <row r="1941" spans="1:20" ht="12" customHeight="1" x14ac:dyDescent="0.25">
      <c r="A1941" s="170" t="s">
        <v>2513</v>
      </c>
      <c r="B1941" s="177">
        <v>523313</v>
      </c>
      <c r="C1941" s="178">
        <v>79519.789999999994</v>
      </c>
      <c r="D1941" s="179">
        <v>50.327031799253994</v>
      </c>
      <c r="E1941" s="179">
        <v>5.79457013153581</v>
      </c>
      <c r="F1941" s="180"/>
      <c r="G1941" s="166">
        <f t="shared" si="360"/>
        <v>0</v>
      </c>
      <c r="H1941" s="166">
        <f t="shared" si="361"/>
        <v>0</v>
      </c>
      <c r="I1941" s="166">
        <f t="shared" si="362"/>
        <v>0</v>
      </c>
      <c r="J1941" s="166">
        <f t="shared" si="359"/>
        <v>0</v>
      </c>
      <c r="L1941" s="189">
        <f t="shared" si="363"/>
        <v>0</v>
      </c>
      <c r="M1941" s="191">
        <f t="shared" si="364"/>
        <v>0</v>
      </c>
      <c r="N1941" s="191">
        <f t="shared" si="364"/>
        <v>0</v>
      </c>
      <c r="O1941" s="189">
        <f t="shared" si="365"/>
        <v>0</v>
      </c>
      <c r="P1941" s="191">
        <f t="shared" si="366"/>
        <v>0</v>
      </c>
      <c r="Q1941" s="191">
        <f t="shared" si="366"/>
        <v>0</v>
      </c>
      <c r="R1941" s="189">
        <f t="shared" si="367"/>
        <v>0</v>
      </c>
      <c r="S1941" s="191">
        <f t="shared" si="368"/>
        <v>0</v>
      </c>
      <c r="T1941" s="191">
        <f t="shared" si="368"/>
        <v>0</v>
      </c>
    </row>
    <row r="1942" spans="1:20" ht="12" customHeight="1" x14ac:dyDescent="0.25">
      <c r="A1942" s="170" t="s">
        <v>2514</v>
      </c>
      <c r="B1942" s="177">
        <v>523321</v>
      </c>
      <c r="C1942" s="178">
        <v>127088.2</v>
      </c>
      <c r="D1942" s="179">
        <v>6.4564845516735625</v>
      </c>
      <c r="E1942" s="179">
        <v>2.5408259775494502</v>
      </c>
      <c r="F1942" s="180"/>
      <c r="G1942" s="166">
        <f t="shared" si="360"/>
        <v>0</v>
      </c>
      <c r="H1942" s="166">
        <f t="shared" si="361"/>
        <v>0</v>
      </c>
      <c r="I1942" s="166">
        <f t="shared" si="362"/>
        <v>0</v>
      </c>
      <c r="J1942" s="166">
        <f t="shared" si="359"/>
        <v>0</v>
      </c>
      <c r="L1942" s="189">
        <f t="shared" si="363"/>
        <v>0</v>
      </c>
      <c r="M1942" s="191">
        <f t="shared" si="364"/>
        <v>0</v>
      </c>
      <c r="N1942" s="191">
        <f t="shared" si="364"/>
        <v>0</v>
      </c>
      <c r="O1942" s="189">
        <f t="shared" si="365"/>
        <v>0</v>
      </c>
      <c r="P1942" s="191">
        <f t="shared" si="366"/>
        <v>0</v>
      </c>
      <c r="Q1942" s="191">
        <f t="shared" si="366"/>
        <v>0</v>
      </c>
      <c r="R1942" s="189">
        <f t="shared" si="367"/>
        <v>0</v>
      </c>
      <c r="S1942" s="191">
        <f t="shared" si="368"/>
        <v>0</v>
      </c>
      <c r="T1942" s="191">
        <f t="shared" si="368"/>
        <v>0</v>
      </c>
    </row>
    <row r="1943" spans="1:20" ht="12" customHeight="1" x14ac:dyDescent="0.25">
      <c r="A1943" s="170" t="s">
        <v>2515</v>
      </c>
      <c r="B1943" s="177">
        <v>523330</v>
      </c>
      <c r="C1943" s="178">
        <v>236316.05</v>
      </c>
      <c r="D1943" s="179">
        <v>21.668024664427151</v>
      </c>
      <c r="E1943" s="179">
        <v>4.7913038492307232</v>
      </c>
      <c r="F1943" s="180"/>
      <c r="G1943" s="166">
        <f t="shared" si="360"/>
        <v>0</v>
      </c>
      <c r="H1943" s="166">
        <f t="shared" si="361"/>
        <v>0</v>
      </c>
      <c r="I1943" s="166">
        <f t="shared" si="362"/>
        <v>0</v>
      </c>
      <c r="J1943" s="166">
        <f t="shared" si="359"/>
        <v>0</v>
      </c>
      <c r="L1943" s="189">
        <f t="shared" si="363"/>
        <v>0</v>
      </c>
      <c r="M1943" s="191">
        <f t="shared" si="364"/>
        <v>0</v>
      </c>
      <c r="N1943" s="191">
        <f t="shared" si="364"/>
        <v>0</v>
      </c>
      <c r="O1943" s="189">
        <f t="shared" si="365"/>
        <v>0</v>
      </c>
      <c r="P1943" s="191">
        <f t="shared" si="366"/>
        <v>0</v>
      </c>
      <c r="Q1943" s="191">
        <f t="shared" si="366"/>
        <v>0</v>
      </c>
      <c r="R1943" s="189">
        <f t="shared" si="367"/>
        <v>0</v>
      </c>
      <c r="S1943" s="191">
        <f t="shared" si="368"/>
        <v>0</v>
      </c>
      <c r="T1943" s="191">
        <f t="shared" si="368"/>
        <v>0</v>
      </c>
    </row>
    <row r="1944" spans="1:20" ht="12" customHeight="1" x14ac:dyDescent="0.25">
      <c r="A1944" s="170" t="s">
        <v>2320</v>
      </c>
      <c r="B1944" s="177">
        <v>523348</v>
      </c>
      <c r="C1944" s="178">
        <v>155049.82999999999</v>
      </c>
      <c r="D1944" s="179">
        <v>26.834598915716324</v>
      </c>
      <c r="E1944" s="179">
        <v>2.5096641511957802</v>
      </c>
      <c r="F1944" s="180"/>
      <c r="G1944" s="166">
        <f t="shared" si="360"/>
        <v>0</v>
      </c>
      <c r="H1944" s="166">
        <f t="shared" si="361"/>
        <v>0</v>
      </c>
      <c r="I1944" s="166">
        <f t="shared" si="362"/>
        <v>0</v>
      </c>
      <c r="J1944" s="166">
        <f t="shared" si="359"/>
        <v>0</v>
      </c>
      <c r="L1944" s="189">
        <f t="shared" si="363"/>
        <v>0</v>
      </c>
      <c r="M1944" s="191">
        <f t="shared" si="364"/>
        <v>0</v>
      </c>
      <c r="N1944" s="191">
        <f t="shared" si="364"/>
        <v>0</v>
      </c>
      <c r="O1944" s="189">
        <f t="shared" si="365"/>
        <v>0</v>
      </c>
      <c r="P1944" s="191">
        <f t="shared" si="366"/>
        <v>0</v>
      </c>
      <c r="Q1944" s="191">
        <f t="shared" si="366"/>
        <v>0</v>
      </c>
      <c r="R1944" s="189">
        <f t="shared" si="367"/>
        <v>0</v>
      </c>
      <c r="S1944" s="191">
        <f t="shared" si="368"/>
        <v>0</v>
      </c>
      <c r="T1944" s="191">
        <f t="shared" si="368"/>
        <v>0</v>
      </c>
    </row>
    <row r="1945" spans="1:20" ht="12" customHeight="1" x14ac:dyDescent="0.25">
      <c r="A1945" s="170" t="s">
        <v>2516</v>
      </c>
      <c r="B1945" s="177">
        <v>523356</v>
      </c>
      <c r="C1945" s="178">
        <v>154574.84</v>
      </c>
      <c r="D1945" s="179">
        <v>0</v>
      </c>
      <c r="E1945" s="179">
        <v>0</v>
      </c>
      <c r="F1945" s="180"/>
      <c r="G1945" s="166">
        <f t="shared" si="360"/>
        <v>0</v>
      </c>
      <c r="H1945" s="166">
        <f t="shared" si="361"/>
        <v>0</v>
      </c>
      <c r="I1945" s="166">
        <f t="shared" si="362"/>
        <v>0</v>
      </c>
      <c r="J1945" s="166">
        <f t="shared" si="359"/>
        <v>0</v>
      </c>
      <c r="L1945" s="189">
        <f t="shared" si="363"/>
        <v>0</v>
      </c>
      <c r="M1945" s="191">
        <f t="shared" si="364"/>
        <v>0</v>
      </c>
      <c r="N1945" s="191">
        <f t="shared" si="364"/>
        <v>0</v>
      </c>
      <c r="O1945" s="189">
        <f t="shared" si="365"/>
        <v>0</v>
      </c>
      <c r="P1945" s="191">
        <f t="shared" si="366"/>
        <v>0</v>
      </c>
      <c r="Q1945" s="191">
        <f t="shared" si="366"/>
        <v>0</v>
      </c>
      <c r="R1945" s="189">
        <f t="shared" si="367"/>
        <v>0</v>
      </c>
      <c r="S1945" s="191">
        <f t="shared" si="368"/>
        <v>0</v>
      </c>
      <c r="T1945" s="191">
        <f t="shared" si="368"/>
        <v>0</v>
      </c>
    </row>
    <row r="1946" spans="1:20" ht="12" customHeight="1" x14ac:dyDescent="0.25">
      <c r="A1946" s="170" t="s">
        <v>2517</v>
      </c>
      <c r="B1946" s="177">
        <v>523364</v>
      </c>
      <c r="C1946" s="178">
        <v>364624.53</v>
      </c>
      <c r="D1946" s="179">
        <v>14.081995525643872</v>
      </c>
      <c r="E1946" s="179">
        <v>9.1209167962451669</v>
      </c>
      <c r="F1946" s="180"/>
      <c r="G1946" s="166">
        <f t="shared" si="360"/>
        <v>0</v>
      </c>
      <c r="H1946" s="166">
        <f t="shared" si="361"/>
        <v>0</v>
      </c>
      <c r="I1946" s="166">
        <f t="shared" si="362"/>
        <v>0</v>
      </c>
      <c r="J1946" s="166">
        <f t="shared" si="359"/>
        <v>0</v>
      </c>
      <c r="L1946" s="189">
        <f t="shared" si="363"/>
        <v>0</v>
      </c>
      <c r="M1946" s="191">
        <f t="shared" si="364"/>
        <v>0</v>
      </c>
      <c r="N1946" s="191">
        <f t="shared" si="364"/>
        <v>0</v>
      </c>
      <c r="O1946" s="189">
        <f t="shared" si="365"/>
        <v>0</v>
      </c>
      <c r="P1946" s="191">
        <f t="shared" si="366"/>
        <v>0</v>
      </c>
      <c r="Q1946" s="191">
        <f t="shared" si="366"/>
        <v>0</v>
      </c>
      <c r="R1946" s="189">
        <f t="shared" si="367"/>
        <v>0</v>
      </c>
      <c r="S1946" s="191">
        <f t="shared" si="368"/>
        <v>0</v>
      </c>
      <c r="T1946" s="191">
        <f t="shared" si="368"/>
        <v>0</v>
      </c>
    </row>
    <row r="1947" spans="1:20" ht="12" customHeight="1" x14ac:dyDescent="0.25">
      <c r="A1947" s="170" t="s">
        <v>2518</v>
      </c>
      <c r="B1947" s="177">
        <v>523372</v>
      </c>
      <c r="C1947" s="178">
        <v>766555.14</v>
      </c>
      <c r="D1947" s="179">
        <v>0</v>
      </c>
      <c r="E1947" s="179">
        <v>0</v>
      </c>
      <c r="F1947" s="180"/>
      <c r="G1947" s="166">
        <f t="shared" si="360"/>
        <v>0</v>
      </c>
      <c r="H1947" s="166">
        <f t="shared" si="361"/>
        <v>0</v>
      </c>
      <c r="I1947" s="166">
        <f t="shared" si="362"/>
        <v>0</v>
      </c>
      <c r="J1947" s="166">
        <f t="shared" si="359"/>
        <v>0</v>
      </c>
      <c r="L1947" s="189">
        <f t="shared" si="363"/>
        <v>0</v>
      </c>
      <c r="M1947" s="191">
        <f t="shared" si="364"/>
        <v>0</v>
      </c>
      <c r="N1947" s="191">
        <f t="shared" si="364"/>
        <v>0</v>
      </c>
      <c r="O1947" s="189">
        <f t="shared" si="365"/>
        <v>0</v>
      </c>
      <c r="P1947" s="191">
        <f t="shared" si="366"/>
        <v>0</v>
      </c>
      <c r="Q1947" s="191">
        <f t="shared" si="366"/>
        <v>0</v>
      </c>
      <c r="R1947" s="189">
        <f t="shared" si="367"/>
        <v>0</v>
      </c>
      <c r="S1947" s="191">
        <f t="shared" si="368"/>
        <v>0</v>
      </c>
      <c r="T1947" s="191">
        <f t="shared" si="368"/>
        <v>0</v>
      </c>
    </row>
    <row r="1948" spans="1:20" ht="12" customHeight="1" x14ac:dyDescent="0.25">
      <c r="A1948" s="170" t="s">
        <v>2519</v>
      </c>
      <c r="B1948" s="177">
        <v>523381</v>
      </c>
      <c r="C1948" s="178">
        <v>33906569.030000001</v>
      </c>
      <c r="D1948" s="179">
        <v>6.4204044003210088</v>
      </c>
      <c r="E1948" s="179">
        <v>1.7051161369009797</v>
      </c>
      <c r="F1948" s="180"/>
      <c r="G1948" s="166">
        <f t="shared" si="360"/>
        <v>0</v>
      </c>
      <c r="H1948" s="166">
        <f t="shared" si="361"/>
        <v>0</v>
      </c>
      <c r="I1948" s="166">
        <f t="shared" si="362"/>
        <v>0</v>
      </c>
      <c r="J1948" s="166">
        <f t="shared" si="359"/>
        <v>0</v>
      </c>
      <c r="L1948" s="189">
        <f t="shared" si="363"/>
        <v>0</v>
      </c>
      <c r="M1948" s="191">
        <f t="shared" si="364"/>
        <v>0</v>
      </c>
      <c r="N1948" s="191">
        <f t="shared" si="364"/>
        <v>0</v>
      </c>
      <c r="O1948" s="189">
        <f t="shared" si="365"/>
        <v>0</v>
      </c>
      <c r="P1948" s="191">
        <f t="shared" si="366"/>
        <v>0</v>
      </c>
      <c r="Q1948" s="191">
        <f t="shared" si="366"/>
        <v>0</v>
      </c>
      <c r="R1948" s="189">
        <f t="shared" si="367"/>
        <v>0</v>
      </c>
      <c r="S1948" s="191">
        <f t="shared" si="368"/>
        <v>0</v>
      </c>
      <c r="T1948" s="191">
        <f t="shared" si="368"/>
        <v>0</v>
      </c>
    </row>
    <row r="1949" spans="1:20" ht="12" customHeight="1" x14ac:dyDescent="0.25">
      <c r="A1949" s="170" t="s">
        <v>2137</v>
      </c>
      <c r="B1949" s="177">
        <v>523399</v>
      </c>
      <c r="C1949" s="178">
        <v>53176.659999999996</v>
      </c>
      <c r="D1949" s="179">
        <v>9.8315313522887671</v>
      </c>
      <c r="E1949" s="179">
        <v>4.9248862188787337</v>
      </c>
      <c r="F1949" s="180"/>
      <c r="G1949" s="166">
        <f t="shared" si="360"/>
        <v>0</v>
      </c>
      <c r="H1949" s="166">
        <f t="shared" si="361"/>
        <v>0</v>
      </c>
      <c r="I1949" s="166">
        <f t="shared" si="362"/>
        <v>0</v>
      </c>
      <c r="J1949" s="166">
        <f t="shared" si="359"/>
        <v>0</v>
      </c>
      <c r="L1949" s="189">
        <f t="shared" si="363"/>
        <v>0</v>
      </c>
      <c r="M1949" s="191">
        <f t="shared" si="364"/>
        <v>0</v>
      </c>
      <c r="N1949" s="191">
        <f t="shared" si="364"/>
        <v>0</v>
      </c>
      <c r="O1949" s="189">
        <f t="shared" si="365"/>
        <v>0</v>
      </c>
      <c r="P1949" s="191">
        <f t="shared" si="366"/>
        <v>0</v>
      </c>
      <c r="Q1949" s="191">
        <f t="shared" si="366"/>
        <v>0</v>
      </c>
      <c r="R1949" s="189">
        <f t="shared" si="367"/>
        <v>0</v>
      </c>
      <c r="S1949" s="191">
        <f t="shared" si="368"/>
        <v>0</v>
      </c>
      <c r="T1949" s="191">
        <f t="shared" si="368"/>
        <v>0</v>
      </c>
    </row>
    <row r="1950" spans="1:20" ht="12" customHeight="1" x14ac:dyDescent="0.25">
      <c r="A1950" s="170" t="s">
        <v>2520</v>
      </c>
      <c r="B1950" s="177">
        <v>523402</v>
      </c>
      <c r="C1950" s="178">
        <v>1125695.8900000001</v>
      </c>
      <c r="D1950" s="179">
        <v>9.5596804568594447</v>
      </c>
      <c r="E1950" s="179">
        <v>1.5458686626278786</v>
      </c>
      <c r="F1950" s="180"/>
      <c r="G1950" s="166">
        <f t="shared" si="360"/>
        <v>0</v>
      </c>
      <c r="H1950" s="166">
        <f t="shared" si="361"/>
        <v>0</v>
      </c>
      <c r="I1950" s="166">
        <f t="shared" si="362"/>
        <v>0</v>
      </c>
      <c r="J1950" s="166">
        <f t="shared" si="359"/>
        <v>0</v>
      </c>
      <c r="L1950" s="189">
        <f t="shared" si="363"/>
        <v>0</v>
      </c>
      <c r="M1950" s="191">
        <f t="shared" si="364"/>
        <v>0</v>
      </c>
      <c r="N1950" s="191">
        <f t="shared" si="364"/>
        <v>0</v>
      </c>
      <c r="O1950" s="189">
        <f t="shared" si="365"/>
        <v>0</v>
      </c>
      <c r="P1950" s="191">
        <f t="shared" si="366"/>
        <v>0</v>
      </c>
      <c r="Q1950" s="191">
        <f t="shared" si="366"/>
        <v>0</v>
      </c>
      <c r="R1950" s="189">
        <f t="shared" si="367"/>
        <v>0</v>
      </c>
      <c r="S1950" s="191">
        <f t="shared" si="368"/>
        <v>0</v>
      </c>
      <c r="T1950" s="191">
        <f t="shared" si="368"/>
        <v>0</v>
      </c>
    </row>
    <row r="1951" spans="1:20" ht="12" customHeight="1" x14ac:dyDescent="0.25">
      <c r="A1951" s="170" t="s">
        <v>2521</v>
      </c>
      <c r="B1951" s="177">
        <v>523411</v>
      </c>
      <c r="C1951" s="178">
        <v>66096.78</v>
      </c>
      <c r="D1951" s="179">
        <v>0</v>
      </c>
      <c r="E1951" s="179">
        <v>0</v>
      </c>
      <c r="F1951" s="180"/>
      <c r="G1951" s="166">
        <f t="shared" si="360"/>
        <v>0</v>
      </c>
      <c r="H1951" s="166">
        <f t="shared" si="361"/>
        <v>0</v>
      </c>
      <c r="I1951" s="166">
        <f t="shared" si="362"/>
        <v>0</v>
      </c>
      <c r="J1951" s="166">
        <f t="shared" si="359"/>
        <v>0</v>
      </c>
      <c r="L1951" s="189">
        <f t="shared" si="363"/>
        <v>0</v>
      </c>
      <c r="M1951" s="191">
        <f t="shared" si="364"/>
        <v>0</v>
      </c>
      <c r="N1951" s="191">
        <f t="shared" si="364"/>
        <v>0</v>
      </c>
      <c r="O1951" s="189">
        <f t="shared" si="365"/>
        <v>0</v>
      </c>
      <c r="P1951" s="191">
        <f t="shared" si="366"/>
        <v>0</v>
      </c>
      <c r="Q1951" s="191">
        <f t="shared" si="366"/>
        <v>0</v>
      </c>
      <c r="R1951" s="189">
        <f t="shared" si="367"/>
        <v>0</v>
      </c>
      <c r="S1951" s="191">
        <f t="shared" si="368"/>
        <v>0</v>
      </c>
      <c r="T1951" s="191">
        <f t="shared" si="368"/>
        <v>0</v>
      </c>
    </row>
    <row r="1952" spans="1:20" ht="12" customHeight="1" x14ac:dyDescent="0.25">
      <c r="A1952" s="170" t="s">
        <v>2522</v>
      </c>
      <c r="B1952" s="177">
        <v>523429</v>
      </c>
      <c r="C1952" s="178">
        <v>172119.7</v>
      </c>
      <c r="D1952" s="179">
        <v>0</v>
      </c>
      <c r="E1952" s="179">
        <v>11.602291893374202</v>
      </c>
      <c r="F1952" s="180"/>
      <c r="G1952" s="166">
        <f t="shared" si="360"/>
        <v>0</v>
      </c>
      <c r="H1952" s="166">
        <f t="shared" si="361"/>
        <v>0</v>
      </c>
      <c r="I1952" s="166">
        <f t="shared" si="362"/>
        <v>0</v>
      </c>
      <c r="J1952" s="166">
        <f t="shared" si="359"/>
        <v>0</v>
      </c>
      <c r="L1952" s="189">
        <f t="shared" si="363"/>
        <v>0</v>
      </c>
      <c r="M1952" s="191">
        <f t="shared" si="364"/>
        <v>0</v>
      </c>
      <c r="N1952" s="191">
        <f t="shared" si="364"/>
        <v>0</v>
      </c>
      <c r="O1952" s="189">
        <f t="shared" si="365"/>
        <v>0</v>
      </c>
      <c r="P1952" s="191">
        <f t="shared" si="366"/>
        <v>0</v>
      </c>
      <c r="Q1952" s="191">
        <f t="shared" si="366"/>
        <v>0</v>
      </c>
      <c r="R1952" s="189">
        <f t="shared" si="367"/>
        <v>0</v>
      </c>
      <c r="S1952" s="191">
        <f t="shared" si="368"/>
        <v>0</v>
      </c>
      <c r="T1952" s="191">
        <f t="shared" si="368"/>
        <v>0</v>
      </c>
    </row>
    <row r="1953" spans="1:20" ht="12" customHeight="1" x14ac:dyDescent="0.25">
      <c r="A1953" s="170" t="s">
        <v>2523</v>
      </c>
      <c r="B1953" s="177">
        <v>523437</v>
      </c>
      <c r="C1953" s="178">
        <v>324412.83999999997</v>
      </c>
      <c r="D1953" s="179">
        <v>43.499600693979943</v>
      </c>
      <c r="E1953" s="179">
        <v>5.4443097874917665</v>
      </c>
      <c r="F1953" s="180"/>
      <c r="G1953" s="166">
        <f t="shared" si="360"/>
        <v>0</v>
      </c>
      <c r="H1953" s="166">
        <f t="shared" si="361"/>
        <v>0</v>
      </c>
      <c r="I1953" s="166">
        <f t="shared" si="362"/>
        <v>0</v>
      </c>
      <c r="J1953" s="166">
        <f t="shared" si="359"/>
        <v>0</v>
      </c>
      <c r="L1953" s="189">
        <f t="shared" si="363"/>
        <v>0</v>
      </c>
      <c r="M1953" s="191">
        <f t="shared" si="364"/>
        <v>0</v>
      </c>
      <c r="N1953" s="191">
        <f t="shared" si="364"/>
        <v>0</v>
      </c>
      <c r="O1953" s="189">
        <f t="shared" si="365"/>
        <v>0</v>
      </c>
      <c r="P1953" s="191">
        <f t="shared" si="366"/>
        <v>0</v>
      </c>
      <c r="Q1953" s="191">
        <f t="shared" si="366"/>
        <v>0</v>
      </c>
      <c r="R1953" s="189">
        <f t="shared" si="367"/>
        <v>0</v>
      </c>
      <c r="S1953" s="191">
        <f t="shared" si="368"/>
        <v>0</v>
      </c>
      <c r="T1953" s="191">
        <f t="shared" si="368"/>
        <v>0</v>
      </c>
    </row>
    <row r="1954" spans="1:20" ht="12" customHeight="1" x14ac:dyDescent="0.25">
      <c r="A1954" s="170" t="s">
        <v>2151</v>
      </c>
      <c r="B1954" s="177">
        <v>523445</v>
      </c>
      <c r="C1954" s="178">
        <v>407980.17</v>
      </c>
      <c r="D1954" s="179">
        <v>48.763514658077625</v>
      </c>
      <c r="E1954" s="179">
        <v>9.1649650521004489</v>
      </c>
      <c r="F1954" s="180"/>
      <c r="G1954" s="166">
        <f t="shared" si="360"/>
        <v>0</v>
      </c>
      <c r="H1954" s="166">
        <f t="shared" si="361"/>
        <v>0</v>
      </c>
      <c r="I1954" s="166">
        <f t="shared" si="362"/>
        <v>0</v>
      </c>
      <c r="J1954" s="166">
        <f t="shared" si="359"/>
        <v>0</v>
      </c>
      <c r="L1954" s="189">
        <f t="shared" si="363"/>
        <v>0</v>
      </c>
      <c r="M1954" s="191">
        <f t="shared" si="364"/>
        <v>0</v>
      </c>
      <c r="N1954" s="191">
        <f t="shared" si="364"/>
        <v>0</v>
      </c>
      <c r="O1954" s="189">
        <f t="shared" si="365"/>
        <v>0</v>
      </c>
      <c r="P1954" s="191">
        <f t="shared" si="366"/>
        <v>0</v>
      </c>
      <c r="Q1954" s="191">
        <f t="shared" si="366"/>
        <v>0</v>
      </c>
      <c r="R1954" s="189">
        <f t="shared" si="367"/>
        <v>0</v>
      </c>
      <c r="S1954" s="191">
        <f t="shared" si="368"/>
        <v>0</v>
      </c>
      <c r="T1954" s="191">
        <f t="shared" si="368"/>
        <v>0</v>
      </c>
    </row>
    <row r="1955" spans="1:20" ht="12" customHeight="1" x14ac:dyDescent="0.25">
      <c r="A1955" s="170" t="s">
        <v>2524</v>
      </c>
      <c r="B1955" s="177">
        <v>523461</v>
      </c>
      <c r="C1955" s="178">
        <v>13194.71</v>
      </c>
      <c r="D1955" s="179">
        <v>0</v>
      </c>
      <c r="E1955" s="179">
        <v>0</v>
      </c>
      <c r="F1955" s="180"/>
      <c r="G1955" s="166">
        <f t="shared" si="360"/>
        <v>0</v>
      </c>
      <c r="H1955" s="166">
        <f t="shared" si="361"/>
        <v>0</v>
      </c>
      <c r="I1955" s="166">
        <f t="shared" si="362"/>
        <v>0</v>
      </c>
      <c r="J1955" s="166">
        <f t="shared" si="359"/>
        <v>0</v>
      </c>
      <c r="L1955" s="189">
        <f t="shared" si="363"/>
        <v>0</v>
      </c>
      <c r="M1955" s="191">
        <f t="shared" si="364"/>
        <v>0</v>
      </c>
      <c r="N1955" s="191">
        <f t="shared" si="364"/>
        <v>0</v>
      </c>
      <c r="O1955" s="189">
        <f t="shared" si="365"/>
        <v>0</v>
      </c>
      <c r="P1955" s="191">
        <f t="shared" si="366"/>
        <v>0</v>
      </c>
      <c r="Q1955" s="191">
        <f t="shared" si="366"/>
        <v>0</v>
      </c>
      <c r="R1955" s="189">
        <f t="shared" si="367"/>
        <v>0</v>
      </c>
      <c r="S1955" s="191">
        <f t="shared" si="368"/>
        <v>0</v>
      </c>
      <c r="T1955" s="191">
        <f t="shared" si="368"/>
        <v>0</v>
      </c>
    </row>
    <row r="1956" spans="1:20" ht="12" customHeight="1" x14ac:dyDescent="0.25">
      <c r="A1956" s="170" t="s">
        <v>2525</v>
      </c>
      <c r="B1956" s="177">
        <v>523470</v>
      </c>
      <c r="C1956" s="178">
        <v>737355.87</v>
      </c>
      <c r="D1956" s="179">
        <v>6.4446493116003811</v>
      </c>
      <c r="E1956" s="179">
        <v>5.8605039653376609</v>
      </c>
      <c r="F1956" s="180"/>
      <c r="G1956" s="166">
        <f t="shared" si="360"/>
        <v>0</v>
      </c>
      <c r="H1956" s="166">
        <f t="shared" si="361"/>
        <v>0</v>
      </c>
      <c r="I1956" s="166">
        <f t="shared" si="362"/>
        <v>0</v>
      </c>
      <c r="J1956" s="166">
        <f t="shared" si="359"/>
        <v>0</v>
      </c>
      <c r="L1956" s="189">
        <f t="shared" si="363"/>
        <v>0</v>
      </c>
      <c r="M1956" s="191">
        <f t="shared" si="364"/>
        <v>0</v>
      </c>
      <c r="N1956" s="191">
        <f t="shared" si="364"/>
        <v>0</v>
      </c>
      <c r="O1956" s="189">
        <f t="shared" si="365"/>
        <v>0</v>
      </c>
      <c r="P1956" s="191">
        <f t="shared" si="366"/>
        <v>0</v>
      </c>
      <c r="Q1956" s="191">
        <f t="shared" si="366"/>
        <v>0</v>
      </c>
      <c r="R1956" s="189">
        <f t="shared" si="367"/>
        <v>0</v>
      </c>
      <c r="S1956" s="191">
        <f t="shared" si="368"/>
        <v>0</v>
      </c>
      <c r="T1956" s="191">
        <f t="shared" si="368"/>
        <v>0</v>
      </c>
    </row>
    <row r="1957" spans="1:20" ht="12" customHeight="1" x14ac:dyDescent="0.25">
      <c r="A1957" s="170" t="s">
        <v>2526</v>
      </c>
      <c r="B1957" s="177">
        <v>523488</v>
      </c>
      <c r="C1957" s="178">
        <v>649331.02</v>
      </c>
      <c r="D1957" s="179">
        <v>1.5829168303094467</v>
      </c>
      <c r="E1957" s="179">
        <v>4.1479613895544366E-2</v>
      </c>
      <c r="F1957" s="180"/>
      <c r="G1957" s="166">
        <f t="shared" si="360"/>
        <v>0</v>
      </c>
      <c r="H1957" s="166">
        <f t="shared" si="361"/>
        <v>0</v>
      </c>
      <c r="I1957" s="166">
        <f t="shared" si="362"/>
        <v>0</v>
      </c>
      <c r="J1957" s="166">
        <f t="shared" si="359"/>
        <v>0</v>
      </c>
      <c r="L1957" s="189">
        <f t="shared" si="363"/>
        <v>0</v>
      </c>
      <c r="M1957" s="191">
        <f t="shared" si="364"/>
        <v>0</v>
      </c>
      <c r="N1957" s="191">
        <f t="shared" si="364"/>
        <v>0</v>
      </c>
      <c r="O1957" s="189">
        <f t="shared" si="365"/>
        <v>0</v>
      </c>
      <c r="P1957" s="191">
        <f t="shared" si="366"/>
        <v>0</v>
      </c>
      <c r="Q1957" s="191">
        <f t="shared" si="366"/>
        <v>0</v>
      </c>
      <c r="R1957" s="189">
        <f t="shared" si="367"/>
        <v>0</v>
      </c>
      <c r="S1957" s="191">
        <f t="shared" si="368"/>
        <v>0</v>
      </c>
      <c r="T1957" s="191">
        <f t="shared" si="368"/>
        <v>0</v>
      </c>
    </row>
    <row r="1958" spans="1:20" ht="12" customHeight="1" x14ac:dyDescent="0.25">
      <c r="A1958" s="170" t="s">
        <v>2527</v>
      </c>
      <c r="B1958" s="177">
        <v>523496</v>
      </c>
      <c r="C1958" s="178">
        <v>235724.66999999998</v>
      </c>
      <c r="D1958" s="179">
        <v>26.011592252944933</v>
      </c>
      <c r="E1958" s="179">
        <v>2.1353089602373818</v>
      </c>
      <c r="F1958" s="180"/>
      <c r="G1958" s="166">
        <f t="shared" si="360"/>
        <v>0</v>
      </c>
      <c r="H1958" s="166">
        <f t="shared" si="361"/>
        <v>0</v>
      </c>
      <c r="I1958" s="166">
        <f t="shared" si="362"/>
        <v>0</v>
      </c>
      <c r="J1958" s="166">
        <f t="shared" si="359"/>
        <v>0</v>
      </c>
      <c r="L1958" s="189">
        <f t="shared" si="363"/>
        <v>0</v>
      </c>
      <c r="M1958" s="191">
        <f t="shared" si="364"/>
        <v>0</v>
      </c>
      <c r="N1958" s="191">
        <f t="shared" si="364"/>
        <v>0</v>
      </c>
      <c r="O1958" s="189">
        <f t="shared" si="365"/>
        <v>0</v>
      </c>
      <c r="P1958" s="191">
        <f t="shared" si="366"/>
        <v>0</v>
      </c>
      <c r="Q1958" s="191">
        <f t="shared" si="366"/>
        <v>0</v>
      </c>
      <c r="R1958" s="189">
        <f t="shared" si="367"/>
        <v>0</v>
      </c>
      <c r="S1958" s="191">
        <f t="shared" si="368"/>
        <v>0</v>
      </c>
      <c r="T1958" s="191">
        <f t="shared" si="368"/>
        <v>0</v>
      </c>
    </row>
    <row r="1959" spans="1:20" ht="12" customHeight="1" x14ac:dyDescent="0.25">
      <c r="A1959" s="170" t="s">
        <v>2528</v>
      </c>
      <c r="B1959" s="177">
        <v>523500</v>
      </c>
      <c r="C1959" s="178">
        <v>36087.32</v>
      </c>
      <c r="D1959" s="179">
        <v>0.14409493417632566</v>
      </c>
      <c r="E1959" s="179">
        <v>245.77765819129823</v>
      </c>
      <c r="F1959" s="180"/>
      <c r="G1959" s="166">
        <f t="shared" si="360"/>
        <v>0</v>
      </c>
      <c r="H1959" s="166">
        <f t="shared" si="361"/>
        <v>1</v>
      </c>
      <c r="I1959" s="166">
        <f t="shared" si="362"/>
        <v>0</v>
      </c>
      <c r="J1959" s="166">
        <f t="shared" si="359"/>
        <v>1</v>
      </c>
      <c r="L1959" s="189">
        <f t="shared" si="363"/>
        <v>0</v>
      </c>
      <c r="M1959" s="191">
        <f t="shared" si="364"/>
        <v>0</v>
      </c>
      <c r="N1959" s="191">
        <f t="shared" si="364"/>
        <v>0</v>
      </c>
      <c r="O1959" s="189">
        <f t="shared" si="365"/>
        <v>36087.32</v>
      </c>
      <c r="P1959" s="191">
        <f t="shared" si="366"/>
        <v>1.4409493417632565E-3</v>
      </c>
      <c r="Q1959" s="191">
        <f t="shared" si="366"/>
        <v>2.4577765819129822</v>
      </c>
      <c r="R1959" s="189">
        <f t="shared" si="367"/>
        <v>0</v>
      </c>
      <c r="S1959" s="191">
        <f t="shared" si="368"/>
        <v>0</v>
      </c>
      <c r="T1959" s="191">
        <f t="shared" si="368"/>
        <v>0</v>
      </c>
    </row>
    <row r="1960" spans="1:20" ht="12" customHeight="1" x14ac:dyDescent="0.25">
      <c r="A1960" s="170" t="s">
        <v>2529</v>
      </c>
      <c r="B1960" s="177">
        <v>523518</v>
      </c>
      <c r="C1960" s="178">
        <v>81673.02</v>
      </c>
      <c r="D1960" s="179">
        <v>0</v>
      </c>
      <c r="E1960" s="179">
        <v>0</v>
      </c>
      <c r="F1960" s="180"/>
      <c r="G1960" s="166">
        <f t="shared" si="360"/>
        <v>0</v>
      </c>
      <c r="H1960" s="166">
        <f t="shared" si="361"/>
        <v>0</v>
      </c>
      <c r="I1960" s="166">
        <f t="shared" si="362"/>
        <v>0</v>
      </c>
      <c r="J1960" s="166">
        <f t="shared" si="359"/>
        <v>0</v>
      </c>
      <c r="L1960" s="189">
        <f t="shared" si="363"/>
        <v>0</v>
      </c>
      <c r="M1960" s="191">
        <f t="shared" si="364"/>
        <v>0</v>
      </c>
      <c r="N1960" s="191">
        <f t="shared" si="364"/>
        <v>0</v>
      </c>
      <c r="O1960" s="189">
        <f t="shared" si="365"/>
        <v>0</v>
      </c>
      <c r="P1960" s="191">
        <f t="shared" si="366"/>
        <v>0</v>
      </c>
      <c r="Q1960" s="191">
        <f t="shared" si="366"/>
        <v>0</v>
      </c>
      <c r="R1960" s="189">
        <f t="shared" si="367"/>
        <v>0</v>
      </c>
      <c r="S1960" s="191">
        <f t="shared" si="368"/>
        <v>0</v>
      </c>
      <c r="T1960" s="191">
        <f t="shared" si="368"/>
        <v>0</v>
      </c>
    </row>
    <row r="1961" spans="1:20" ht="12" customHeight="1" x14ac:dyDescent="0.25">
      <c r="A1961" s="170" t="s">
        <v>2530</v>
      </c>
      <c r="B1961" s="177">
        <v>523526</v>
      </c>
      <c r="C1961" s="178">
        <v>1978992.47</v>
      </c>
      <c r="D1961" s="179">
        <v>0</v>
      </c>
      <c r="E1961" s="179">
        <v>0</v>
      </c>
      <c r="F1961" s="180"/>
      <c r="G1961" s="166">
        <f t="shared" si="360"/>
        <v>0</v>
      </c>
      <c r="H1961" s="166">
        <f t="shared" si="361"/>
        <v>0</v>
      </c>
      <c r="I1961" s="166">
        <f t="shared" si="362"/>
        <v>0</v>
      </c>
      <c r="J1961" s="166">
        <f t="shared" si="359"/>
        <v>0</v>
      </c>
      <c r="L1961" s="189">
        <f t="shared" si="363"/>
        <v>0</v>
      </c>
      <c r="M1961" s="191">
        <f t="shared" si="364"/>
        <v>0</v>
      </c>
      <c r="N1961" s="191">
        <f t="shared" si="364"/>
        <v>0</v>
      </c>
      <c r="O1961" s="189">
        <f t="shared" si="365"/>
        <v>0</v>
      </c>
      <c r="P1961" s="191">
        <f t="shared" si="366"/>
        <v>0</v>
      </c>
      <c r="Q1961" s="191">
        <f t="shared" si="366"/>
        <v>0</v>
      </c>
      <c r="R1961" s="189">
        <f t="shared" si="367"/>
        <v>0</v>
      </c>
      <c r="S1961" s="191">
        <f t="shared" si="368"/>
        <v>0</v>
      </c>
      <c r="T1961" s="191">
        <f t="shared" si="368"/>
        <v>0</v>
      </c>
    </row>
    <row r="1962" spans="1:20" ht="12" customHeight="1" x14ac:dyDescent="0.25">
      <c r="A1962" s="170" t="s">
        <v>2531</v>
      </c>
      <c r="B1962" s="177">
        <v>523534</v>
      </c>
      <c r="C1962" s="178">
        <v>1189120.06</v>
      </c>
      <c r="D1962" s="179">
        <v>4.3221060453727462</v>
      </c>
      <c r="E1962" s="179">
        <v>10.102744377216208</v>
      </c>
      <c r="F1962" s="180"/>
      <c r="G1962" s="166">
        <f t="shared" si="360"/>
        <v>0</v>
      </c>
      <c r="H1962" s="166">
        <f t="shared" si="361"/>
        <v>0</v>
      </c>
      <c r="I1962" s="166">
        <f t="shared" si="362"/>
        <v>0</v>
      </c>
      <c r="J1962" s="166">
        <f t="shared" si="359"/>
        <v>0</v>
      </c>
      <c r="L1962" s="189">
        <f t="shared" si="363"/>
        <v>0</v>
      </c>
      <c r="M1962" s="191">
        <f t="shared" si="364"/>
        <v>0</v>
      </c>
      <c r="N1962" s="191">
        <f t="shared" si="364"/>
        <v>0</v>
      </c>
      <c r="O1962" s="189">
        <f t="shared" si="365"/>
        <v>0</v>
      </c>
      <c r="P1962" s="191">
        <f t="shared" si="366"/>
        <v>0</v>
      </c>
      <c r="Q1962" s="191">
        <f t="shared" si="366"/>
        <v>0</v>
      </c>
      <c r="R1962" s="189">
        <f t="shared" si="367"/>
        <v>0</v>
      </c>
      <c r="S1962" s="191">
        <f t="shared" si="368"/>
        <v>0</v>
      </c>
      <c r="T1962" s="191">
        <f t="shared" si="368"/>
        <v>0</v>
      </c>
    </row>
    <row r="1963" spans="1:20" ht="12" customHeight="1" x14ac:dyDescent="0.25">
      <c r="A1963" s="170" t="s">
        <v>949</v>
      </c>
      <c r="B1963" s="177">
        <v>523542</v>
      </c>
      <c r="C1963" s="178">
        <v>811586.40999999992</v>
      </c>
      <c r="D1963" s="179">
        <v>0</v>
      </c>
      <c r="E1963" s="179">
        <v>0</v>
      </c>
      <c r="F1963" s="180"/>
      <c r="G1963" s="166">
        <f t="shared" si="360"/>
        <v>0</v>
      </c>
      <c r="H1963" s="166">
        <f t="shared" si="361"/>
        <v>0</v>
      </c>
      <c r="I1963" s="166">
        <f t="shared" si="362"/>
        <v>0</v>
      </c>
      <c r="J1963" s="166">
        <f t="shared" si="359"/>
        <v>0</v>
      </c>
      <c r="L1963" s="189">
        <f t="shared" si="363"/>
        <v>0</v>
      </c>
      <c r="M1963" s="191">
        <f t="shared" si="364"/>
        <v>0</v>
      </c>
      <c r="N1963" s="191">
        <f t="shared" si="364"/>
        <v>0</v>
      </c>
      <c r="O1963" s="189">
        <f t="shared" si="365"/>
        <v>0</v>
      </c>
      <c r="P1963" s="191">
        <f t="shared" si="366"/>
        <v>0</v>
      </c>
      <c r="Q1963" s="191">
        <f t="shared" si="366"/>
        <v>0</v>
      </c>
      <c r="R1963" s="189">
        <f t="shared" si="367"/>
        <v>0</v>
      </c>
      <c r="S1963" s="191">
        <f t="shared" si="368"/>
        <v>0</v>
      </c>
      <c r="T1963" s="191">
        <f t="shared" si="368"/>
        <v>0</v>
      </c>
    </row>
    <row r="1964" spans="1:20" ht="12" customHeight="1" x14ac:dyDescent="0.25">
      <c r="A1964" s="170" t="s">
        <v>2532</v>
      </c>
      <c r="B1964" s="177">
        <v>523569</v>
      </c>
      <c r="C1964" s="178">
        <v>36128.670000000006</v>
      </c>
      <c r="D1964" s="179">
        <v>0</v>
      </c>
      <c r="E1964" s="179">
        <v>0</v>
      </c>
      <c r="F1964" s="180"/>
      <c r="G1964" s="166">
        <f t="shared" si="360"/>
        <v>0</v>
      </c>
      <c r="H1964" s="166">
        <f t="shared" si="361"/>
        <v>0</v>
      </c>
      <c r="I1964" s="166">
        <f t="shared" si="362"/>
        <v>0</v>
      </c>
      <c r="J1964" s="166">
        <f t="shared" si="359"/>
        <v>0</v>
      </c>
      <c r="L1964" s="189">
        <f t="shared" si="363"/>
        <v>0</v>
      </c>
      <c r="M1964" s="191">
        <f t="shared" si="364"/>
        <v>0</v>
      </c>
      <c r="N1964" s="191">
        <f t="shared" si="364"/>
        <v>0</v>
      </c>
      <c r="O1964" s="189">
        <f t="shared" si="365"/>
        <v>0</v>
      </c>
      <c r="P1964" s="191">
        <f t="shared" si="366"/>
        <v>0</v>
      </c>
      <c r="Q1964" s="191">
        <f t="shared" si="366"/>
        <v>0</v>
      </c>
      <c r="R1964" s="189">
        <f t="shared" si="367"/>
        <v>0</v>
      </c>
      <c r="S1964" s="191">
        <f t="shared" si="368"/>
        <v>0</v>
      </c>
      <c r="T1964" s="191">
        <f t="shared" si="368"/>
        <v>0</v>
      </c>
    </row>
    <row r="1965" spans="1:20" ht="12" customHeight="1" x14ac:dyDescent="0.25">
      <c r="A1965" s="170" t="s">
        <v>2533</v>
      </c>
      <c r="B1965" s="177">
        <v>523577</v>
      </c>
      <c r="C1965" s="178">
        <v>794723.64</v>
      </c>
      <c r="D1965" s="179">
        <v>10.430140218302803</v>
      </c>
      <c r="E1965" s="179">
        <v>1.9006783288842395</v>
      </c>
      <c r="F1965" s="180"/>
      <c r="G1965" s="166">
        <f t="shared" si="360"/>
        <v>0</v>
      </c>
      <c r="H1965" s="166">
        <f t="shared" si="361"/>
        <v>0</v>
      </c>
      <c r="I1965" s="166">
        <f t="shared" si="362"/>
        <v>0</v>
      </c>
      <c r="J1965" s="166">
        <f t="shared" si="359"/>
        <v>0</v>
      </c>
      <c r="L1965" s="189">
        <f t="shared" si="363"/>
        <v>0</v>
      </c>
      <c r="M1965" s="191">
        <f t="shared" si="364"/>
        <v>0</v>
      </c>
      <c r="N1965" s="191">
        <f t="shared" si="364"/>
        <v>0</v>
      </c>
      <c r="O1965" s="189">
        <f t="shared" si="365"/>
        <v>0</v>
      </c>
      <c r="P1965" s="191">
        <f t="shared" si="366"/>
        <v>0</v>
      </c>
      <c r="Q1965" s="191">
        <f t="shared" si="366"/>
        <v>0</v>
      </c>
      <c r="R1965" s="189">
        <f t="shared" si="367"/>
        <v>0</v>
      </c>
      <c r="S1965" s="191">
        <f t="shared" si="368"/>
        <v>0</v>
      </c>
      <c r="T1965" s="191">
        <f t="shared" si="368"/>
        <v>0</v>
      </c>
    </row>
    <row r="1966" spans="1:20" ht="12" customHeight="1" x14ac:dyDescent="0.25">
      <c r="A1966" s="170" t="s">
        <v>2534</v>
      </c>
      <c r="B1966" s="177">
        <v>523585</v>
      </c>
      <c r="C1966" s="178">
        <v>12105094.979999999</v>
      </c>
      <c r="D1966" s="179">
        <v>0.6457163709094671</v>
      </c>
      <c r="E1966" s="179">
        <v>2.970750833381731</v>
      </c>
      <c r="F1966" s="180"/>
      <c r="G1966" s="166">
        <f t="shared" si="360"/>
        <v>0</v>
      </c>
      <c r="H1966" s="166">
        <f t="shared" si="361"/>
        <v>0</v>
      </c>
      <c r="I1966" s="166">
        <f t="shared" si="362"/>
        <v>0</v>
      </c>
      <c r="J1966" s="166">
        <f t="shared" si="359"/>
        <v>0</v>
      </c>
      <c r="L1966" s="189">
        <f t="shared" si="363"/>
        <v>0</v>
      </c>
      <c r="M1966" s="191">
        <f t="shared" si="364"/>
        <v>0</v>
      </c>
      <c r="N1966" s="191">
        <f t="shared" si="364"/>
        <v>0</v>
      </c>
      <c r="O1966" s="189">
        <f t="shared" si="365"/>
        <v>0</v>
      </c>
      <c r="P1966" s="191">
        <f t="shared" si="366"/>
        <v>0</v>
      </c>
      <c r="Q1966" s="191">
        <f t="shared" si="366"/>
        <v>0</v>
      </c>
      <c r="R1966" s="189">
        <f t="shared" si="367"/>
        <v>0</v>
      </c>
      <c r="S1966" s="191">
        <f t="shared" si="368"/>
        <v>0</v>
      </c>
      <c r="T1966" s="191">
        <f t="shared" si="368"/>
        <v>0</v>
      </c>
    </row>
    <row r="1967" spans="1:20" ht="12" customHeight="1" x14ac:dyDescent="0.25">
      <c r="A1967" s="170" t="s">
        <v>2535</v>
      </c>
      <c r="B1967" s="177">
        <v>523593</v>
      </c>
      <c r="C1967" s="178">
        <v>341952.88</v>
      </c>
      <c r="D1967" s="179">
        <v>13.374851529251632</v>
      </c>
      <c r="E1967" s="179">
        <v>2.7576898899052993</v>
      </c>
      <c r="F1967" s="180"/>
      <c r="G1967" s="166">
        <f t="shared" si="360"/>
        <v>0</v>
      </c>
      <c r="H1967" s="166">
        <f t="shared" si="361"/>
        <v>0</v>
      </c>
      <c r="I1967" s="166">
        <f t="shared" si="362"/>
        <v>0</v>
      </c>
      <c r="J1967" s="166">
        <f t="shared" si="359"/>
        <v>0</v>
      </c>
      <c r="L1967" s="189">
        <f t="shared" si="363"/>
        <v>0</v>
      </c>
      <c r="M1967" s="191">
        <f t="shared" si="364"/>
        <v>0</v>
      </c>
      <c r="N1967" s="191">
        <f t="shared" si="364"/>
        <v>0</v>
      </c>
      <c r="O1967" s="189">
        <f t="shared" si="365"/>
        <v>0</v>
      </c>
      <c r="P1967" s="191">
        <f t="shared" si="366"/>
        <v>0</v>
      </c>
      <c r="Q1967" s="191">
        <f t="shared" si="366"/>
        <v>0</v>
      </c>
      <c r="R1967" s="189">
        <f t="shared" si="367"/>
        <v>0</v>
      </c>
      <c r="S1967" s="191">
        <f t="shared" si="368"/>
        <v>0</v>
      </c>
      <c r="T1967" s="191">
        <f t="shared" si="368"/>
        <v>0</v>
      </c>
    </row>
    <row r="1968" spans="1:20" ht="12" customHeight="1" x14ac:dyDescent="0.25">
      <c r="A1968" s="170" t="s">
        <v>2536</v>
      </c>
      <c r="B1968" s="177">
        <v>523607</v>
      </c>
      <c r="C1968" s="178">
        <v>1430070.6199999999</v>
      </c>
      <c r="D1968" s="179">
        <v>0</v>
      </c>
      <c r="E1968" s="179">
        <v>0</v>
      </c>
      <c r="F1968" s="180"/>
      <c r="G1968" s="166">
        <f t="shared" si="360"/>
        <v>0</v>
      </c>
      <c r="H1968" s="166">
        <f t="shared" si="361"/>
        <v>0</v>
      </c>
      <c r="I1968" s="166">
        <f t="shared" si="362"/>
        <v>0</v>
      </c>
      <c r="J1968" s="166">
        <f t="shared" si="359"/>
        <v>0</v>
      </c>
      <c r="L1968" s="189">
        <f t="shared" si="363"/>
        <v>0</v>
      </c>
      <c r="M1968" s="191">
        <f t="shared" si="364"/>
        <v>0</v>
      </c>
      <c r="N1968" s="191">
        <f t="shared" si="364"/>
        <v>0</v>
      </c>
      <c r="O1968" s="189">
        <f t="shared" si="365"/>
        <v>0</v>
      </c>
      <c r="P1968" s="191">
        <f t="shared" si="366"/>
        <v>0</v>
      </c>
      <c r="Q1968" s="191">
        <f t="shared" si="366"/>
        <v>0</v>
      </c>
      <c r="R1968" s="189">
        <f t="shared" si="367"/>
        <v>0</v>
      </c>
      <c r="S1968" s="191">
        <f t="shared" si="368"/>
        <v>0</v>
      </c>
      <c r="T1968" s="191">
        <f t="shared" si="368"/>
        <v>0</v>
      </c>
    </row>
    <row r="1969" spans="1:20" ht="12" customHeight="1" x14ac:dyDescent="0.25">
      <c r="A1969" s="170" t="s">
        <v>2537</v>
      </c>
      <c r="B1969" s="177">
        <v>523615</v>
      </c>
      <c r="C1969" s="178">
        <v>63242.28</v>
      </c>
      <c r="D1969" s="179">
        <v>0</v>
      </c>
      <c r="E1969" s="179">
        <v>0.11422738079651777</v>
      </c>
      <c r="F1969" s="180"/>
      <c r="G1969" s="166">
        <f t="shared" si="360"/>
        <v>0</v>
      </c>
      <c r="H1969" s="166">
        <f t="shared" si="361"/>
        <v>0</v>
      </c>
      <c r="I1969" s="166">
        <f t="shared" si="362"/>
        <v>0</v>
      </c>
      <c r="J1969" s="166">
        <f t="shared" si="359"/>
        <v>0</v>
      </c>
      <c r="L1969" s="189">
        <f t="shared" si="363"/>
        <v>0</v>
      </c>
      <c r="M1969" s="191">
        <f t="shared" si="364"/>
        <v>0</v>
      </c>
      <c r="N1969" s="191">
        <f t="shared" si="364"/>
        <v>0</v>
      </c>
      <c r="O1969" s="189">
        <f t="shared" si="365"/>
        <v>0</v>
      </c>
      <c r="P1969" s="191">
        <f t="shared" si="366"/>
        <v>0</v>
      </c>
      <c r="Q1969" s="191">
        <f t="shared" si="366"/>
        <v>0</v>
      </c>
      <c r="R1969" s="189">
        <f t="shared" si="367"/>
        <v>0</v>
      </c>
      <c r="S1969" s="191">
        <f t="shared" si="368"/>
        <v>0</v>
      </c>
      <c r="T1969" s="191">
        <f t="shared" si="368"/>
        <v>0</v>
      </c>
    </row>
    <row r="1970" spans="1:20" ht="12" customHeight="1" x14ac:dyDescent="0.25">
      <c r="A1970" s="170" t="s">
        <v>2538</v>
      </c>
      <c r="B1970" s="177">
        <v>523623</v>
      </c>
      <c r="C1970" s="178">
        <v>3288954.0700000003</v>
      </c>
      <c r="D1970" s="179">
        <v>33.898440849920405</v>
      </c>
      <c r="E1970" s="179">
        <v>5.9543051022296574</v>
      </c>
      <c r="F1970" s="180"/>
      <c r="G1970" s="166">
        <f t="shared" si="360"/>
        <v>0</v>
      </c>
      <c r="H1970" s="166">
        <f t="shared" si="361"/>
        <v>0</v>
      </c>
      <c r="I1970" s="166">
        <f t="shared" si="362"/>
        <v>0</v>
      </c>
      <c r="J1970" s="166">
        <f t="shared" si="359"/>
        <v>0</v>
      </c>
      <c r="L1970" s="189">
        <f t="shared" si="363"/>
        <v>0</v>
      </c>
      <c r="M1970" s="191">
        <f t="shared" si="364"/>
        <v>0</v>
      </c>
      <c r="N1970" s="191">
        <f t="shared" si="364"/>
        <v>0</v>
      </c>
      <c r="O1970" s="189">
        <f t="shared" si="365"/>
        <v>0</v>
      </c>
      <c r="P1970" s="191">
        <f t="shared" si="366"/>
        <v>0</v>
      </c>
      <c r="Q1970" s="191">
        <f t="shared" si="366"/>
        <v>0</v>
      </c>
      <c r="R1970" s="189">
        <f t="shared" si="367"/>
        <v>0</v>
      </c>
      <c r="S1970" s="191">
        <f t="shared" si="368"/>
        <v>0</v>
      </c>
      <c r="T1970" s="191">
        <f t="shared" si="368"/>
        <v>0</v>
      </c>
    </row>
    <row r="1971" spans="1:20" ht="12" customHeight="1" x14ac:dyDescent="0.25">
      <c r="A1971" s="170" t="s">
        <v>2539</v>
      </c>
      <c r="B1971" s="177">
        <v>523631</v>
      </c>
      <c r="C1971" s="178">
        <v>1497430.93</v>
      </c>
      <c r="D1971" s="179">
        <v>0</v>
      </c>
      <c r="E1971" s="179">
        <v>0</v>
      </c>
      <c r="F1971" s="180"/>
      <c r="G1971" s="166">
        <f t="shared" si="360"/>
        <v>0</v>
      </c>
      <c r="H1971" s="166">
        <f t="shared" si="361"/>
        <v>0</v>
      </c>
      <c r="I1971" s="166">
        <f t="shared" si="362"/>
        <v>0</v>
      </c>
      <c r="J1971" s="166">
        <f t="shared" si="359"/>
        <v>0</v>
      </c>
      <c r="L1971" s="189">
        <f t="shared" si="363"/>
        <v>0</v>
      </c>
      <c r="M1971" s="191">
        <f t="shared" si="364"/>
        <v>0</v>
      </c>
      <c r="N1971" s="191">
        <f t="shared" si="364"/>
        <v>0</v>
      </c>
      <c r="O1971" s="189">
        <f t="shared" si="365"/>
        <v>0</v>
      </c>
      <c r="P1971" s="191">
        <f t="shared" si="366"/>
        <v>0</v>
      </c>
      <c r="Q1971" s="191">
        <f t="shared" si="366"/>
        <v>0</v>
      </c>
      <c r="R1971" s="189">
        <f t="shared" si="367"/>
        <v>0</v>
      </c>
      <c r="S1971" s="191">
        <f t="shared" si="368"/>
        <v>0</v>
      </c>
      <c r="T1971" s="191">
        <f t="shared" si="368"/>
        <v>0</v>
      </c>
    </row>
    <row r="1972" spans="1:20" ht="12" customHeight="1" x14ac:dyDescent="0.25">
      <c r="A1972" s="170" t="s">
        <v>2540</v>
      </c>
      <c r="B1972" s="177">
        <v>523658</v>
      </c>
      <c r="C1972" s="178">
        <v>456653.45999999996</v>
      </c>
      <c r="D1972" s="179">
        <v>0</v>
      </c>
      <c r="E1972" s="179">
        <v>0</v>
      </c>
      <c r="F1972" s="180"/>
      <c r="G1972" s="166">
        <f t="shared" si="360"/>
        <v>0</v>
      </c>
      <c r="H1972" s="166">
        <f t="shared" si="361"/>
        <v>0</v>
      </c>
      <c r="I1972" s="166">
        <f t="shared" si="362"/>
        <v>0</v>
      </c>
      <c r="J1972" s="166">
        <f t="shared" si="359"/>
        <v>0</v>
      </c>
      <c r="L1972" s="189">
        <f t="shared" si="363"/>
        <v>0</v>
      </c>
      <c r="M1972" s="191">
        <f t="shared" si="364"/>
        <v>0</v>
      </c>
      <c r="N1972" s="191">
        <f t="shared" si="364"/>
        <v>0</v>
      </c>
      <c r="O1972" s="189">
        <f t="shared" si="365"/>
        <v>0</v>
      </c>
      <c r="P1972" s="191">
        <f t="shared" si="366"/>
        <v>0</v>
      </c>
      <c r="Q1972" s="191">
        <f t="shared" si="366"/>
        <v>0</v>
      </c>
      <c r="R1972" s="189">
        <f t="shared" si="367"/>
        <v>0</v>
      </c>
      <c r="S1972" s="191">
        <f t="shared" si="368"/>
        <v>0</v>
      </c>
      <c r="T1972" s="191">
        <f t="shared" si="368"/>
        <v>0</v>
      </c>
    </row>
    <row r="1973" spans="1:20" ht="12" customHeight="1" x14ac:dyDescent="0.25">
      <c r="A1973" s="170" t="s">
        <v>2541</v>
      </c>
      <c r="B1973" s="177">
        <v>523674</v>
      </c>
      <c r="C1973" s="178">
        <v>19425.72</v>
      </c>
      <c r="D1973" s="179">
        <v>0</v>
      </c>
      <c r="E1973" s="179">
        <v>0</v>
      </c>
      <c r="F1973" s="180"/>
      <c r="G1973" s="166">
        <f t="shared" si="360"/>
        <v>0</v>
      </c>
      <c r="H1973" s="166">
        <f t="shared" si="361"/>
        <v>0</v>
      </c>
      <c r="I1973" s="166">
        <f t="shared" si="362"/>
        <v>0</v>
      </c>
      <c r="J1973" s="166">
        <f t="shared" si="359"/>
        <v>0</v>
      </c>
      <c r="L1973" s="189">
        <f t="shared" si="363"/>
        <v>0</v>
      </c>
      <c r="M1973" s="191">
        <f t="shared" si="364"/>
        <v>0</v>
      </c>
      <c r="N1973" s="191">
        <f t="shared" si="364"/>
        <v>0</v>
      </c>
      <c r="O1973" s="189">
        <f t="shared" si="365"/>
        <v>0</v>
      </c>
      <c r="P1973" s="191">
        <f t="shared" si="366"/>
        <v>0</v>
      </c>
      <c r="Q1973" s="191">
        <f t="shared" si="366"/>
        <v>0</v>
      </c>
      <c r="R1973" s="189">
        <f t="shared" si="367"/>
        <v>0</v>
      </c>
      <c r="S1973" s="191">
        <f t="shared" si="368"/>
        <v>0</v>
      </c>
      <c r="T1973" s="191">
        <f t="shared" si="368"/>
        <v>0</v>
      </c>
    </row>
    <row r="1974" spans="1:20" ht="12" customHeight="1" x14ac:dyDescent="0.25">
      <c r="A1974" s="170" t="s">
        <v>2542</v>
      </c>
      <c r="B1974" s="177">
        <v>523682</v>
      </c>
      <c r="C1974" s="178">
        <v>4099519.29</v>
      </c>
      <c r="D1974" s="179">
        <v>8.697409983403201</v>
      </c>
      <c r="E1974" s="179">
        <v>3.2753098717581599</v>
      </c>
      <c r="F1974" s="180"/>
      <c r="G1974" s="166">
        <f t="shared" si="360"/>
        <v>0</v>
      </c>
      <c r="H1974" s="166">
        <f t="shared" si="361"/>
        <v>0</v>
      </c>
      <c r="I1974" s="166">
        <f t="shared" si="362"/>
        <v>0</v>
      </c>
      <c r="J1974" s="166">
        <f t="shared" si="359"/>
        <v>0</v>
      </c>
      <c r="L1974" s="189">
        <f t="shared" si="363"/>
        <v>0</v>
      </c>
      <c r="M1974" s="191">
        <f t="shared" si="364"/>
        <v>0</v>
      </c>
      <c r="N1974" s="191">
        <f t="shared" si="364"/>
        <v>0</v>
      </c>
      <c r="O1974" s="189">
        <f t="shared" si="365"/>
        <v>0</v>
      </c>
      <c r="P1974" s="191">
        <f t="shared" si="366"/>
        <v>0</v>
      </c>
      <c r="Q1974" s="191">
        <f t="shared" si="366"/>
        <v>0</v>
      </c>
      <c r="R1974" s="189">
        <f t="shared" si="367"/>
        <v>0</v>
      </c>
      <c r="S1974" s="191">
        <f t="shared" si="368"/>
        <v>0</v>
      </c>
      <c r="T1974" s="191">
        <f t="shared" si="368"/>
        <v>0</v>
      </c>
    </row>
    <row r="1975" spans="1:20" ht="12" customHeight="1" x14ac:dyDescent="0.25">
      <c r="A1975" s="170" t="s">
        <v>2543</v>
      </c>
      <c r="B1975" s="177">
        <v>523712</v>
      </c>
      <c r="C1975" s="178">
        <v>274558.97000000003</v>
      </c>
      <c r="D1975" s="179">
        <v>0</v>
      </c>
      <c r="E1975" s="179">
        <v>0</v>
      </c>
      <c r="F1975" s="180"/>
      <c r="G1975" s="166">
        <f t="shared" si="360"/>
        <v>0</v>
      </c>
      <c r="H1975" s="166">
        <f t="shared" si="361"/>
        <v>0</v>
      </c>
      <c r="I1975" s="166">
        <f t="shared" si="362"/>
        <v>0</v>
      </c>
      <c r="J1975" s="166">
        <f t="shared" si="359"/>
        <v>0</v>
      </c>
      <c r="L1975" s="189">
        <f t="shared" si="363"/>
        <v>0</v>
      </c>
      <c r="M1975" s="191">
        <f t="shared" si="364"/>
        <v>0</v>
      </c>
      <c r="N1975" s="191">
        <f t="shared" si="364"/>
        <v>0</v>
      </c>
      <c r="O1975" s="189">
        <f t="shared" si="365"/>
        <v>0</v>
      </c>
      <c r="P1975" s="191">
        <f t="shared" si="366"/>
        <v>0</v>
      </c>
      <c r="Q1975" s="191">
        <f t="shared" si="366"/>
        <v>0</v>
      </c>
      <c r="R1975" s="189">
        <f t="shared" si="367"/>
        <v>0</v>
      </c>
      <c r="S1975" s="191">
        <f t="shared" si="368"/>
        <v>0</v>
      </c>
      <c r="T1975" s="191">
        <f t="shared" si="368"/>
        <v>0</v>
      </c>
    </row>
    <row r="1976" spans="1:20" ht="12" customHeight="1" x14ac:dyDescent="0.25">
      <c r="A1976" s="170" t="s">
        <v>2544</v>
      </c>
      <c r="B1976" s="177">
        <v>523721</v>
      </c>
      <c r="C1976" s="178">
        <v>197491.36</v>
      </c>
      <c r="D1976" s="179">
        <v>3.7927330086744053</v>
      </c>
      <c r="E1976" s="179">
        <v>3.490648907374986</v>
      </c>
      <c r="F1976" s="180"/>
      <c r="G1976" s="166">
        <f t="shared" si="360"/>
        <v>0</v>
      </c>
      <c r="H1976" s="166">
        <f t="shared" si="361"/>
        <v>0</v>
      </c>
      <c r="I1976" s="166">
        <f t="shared" si="362"/>
        <v>0</v>
      </c>
      <c r="J1976" s="166">
        <f t="shared" si="359"/>
        <v>0</v>
      </c>
      <c r="L1976" s="189">
        <f t="shared" si="363"/>
        <v>0</v>
      </c>
      <c r="M1976" s="191">
        <f t="shared" si="364"/>
        <v>0</v>
      </c>
      <c r="N1976" s="191">
        <f t="shared" si="364"/>
        <v>0</v>
      </c>
      <c r="O1976" s="189">
        <f t="shared" si="365"/>
        <v>0</v>
      </c>
      <c r="P1976" s="191">
        <f t="shared" si="366"/>
        <v>0</v>
      </c>
      <c r="Q1976" s="191">
        <f t="shared" si="366"/>
        <v>0</v>
      </c>
      <c r="R1976" s="189">
        <f t="shared" si="367"/>
        <v>0</v>
      </c>
      <c r="S1976" s="191">
        <f t="shared" si="368"/>
        <v>0</v>
      </c>
      <c r="T1976" s="191">
        <f t="shared" si="368"/>
        <v>0</v>
      </c>
    </row>
    <row r="1977" spans="1:20" ht="12" customHeight="1" x14ac:dyDescent="0.25">
      <c r="A1977" s="170" t="s">
        <v>2545</v>
      </c>
      <c r="B1977" s="177">
        <v>523739</v>
      </c>
      <c r="C1977" s="178">
        <v>286216.96999999997</v>
      </c>
      <c r="D1977" s="179">
        <v>29.69774992726672</v>
      </c>
      <c r="E1977" s="179">
        <v>5.8995488632277828</v>
      </c>
      <c r="F1977" s="180"/>
      <c r="G1977" s="166">
        <f t="shared" si="360"/>
        <v>0</v>
      </c>
      <c r="H1977" s="166">
        <f t="shared" si="361"/>
        <v>0</v>
      </c>
      <c r="I1977" s="166">
        <f t="shared" si="362"/>
        <v>0</v>
      </c>
      <c r="J1977" s="166">
        <f t="shared" si="359"/>
        <v>0</v>
      </c>
      <c r="L1977" s="189">
        <f t="shared" si="363"/>
        <v>0</v>
      </c>
      <c r="M1977" s="191">
        <f t="shared" si="364"/>
        <v>0</v>
      </c>
      <c r="N1977" s="191">
        <f t="shared" si="364"/>
        <v>0</v>
      </c>
      <c r="O1977" s="189">
        <f t="shared" si="365"/>
        <v>0</v>
      </c>
      <c r="P1977" s="191">
        <f t="shared" si="366"/>
        <v>0</v>
      </c>
      <c r="Q1977" s="191">
        <f t="shared" si="366"/>
        <v>0</v>
      </c>
      <c r="R1977" s="189">
        <f t="shared" si="367"/>
        <v>0</v>
      </c>
      <c r="S1977" s="191">
        <f t="shared" si="368"/>
        <v>0</v>
      </c>
      <c r="T1977" s="191">
        <f t="shared" si="368"/>
        <v>0</v>
      </c>
    </row>
    <row r="1978" spans="1:20" ht="12" customHeight="1" x14ac:dyDescent="0.25">
      <c r="A1978" s="170" t="s">
        <v>2546</v>
      </c>
      <c r="B1978" s="177">
        <v>523747</v>
      </c>
      <c r="C1978" s="178">
        <v>163304.49000000002</v>
      </c>
      <c r="D1978" s="179">
        <v>31.534050288513189</v>
      </c>
      <c r="E1978" s="179">
        <v>5.8280883765045282</v>
      </c>
      <c r="F1978" s="180"/>
      <c r="G1978" s="166">
        <f t="shared" si="360"/>
        <v>0</v>
      </c>
      <c r="H1978" s="166">
        <f t="shared" si="361"/>
        <v>0</v>
      </c>
      <c r="I1978" s="166">
        <f t="shared" si="362"/>
        <v>0</v>
      </c>
      <c r="J1978" s="166">
        <f t="shared" si="359"/>
        <v>0</v>
      </c>
      <c r="L1978" s="189">
        <f t="shared" si="363"/>
        <v>0</v>
      </c>
      <c r="M1978" s="191">
        <f t="shared" si="364"/>
        <v>0</v>
      </c>
      <c r="N1978" s="191">
        <f t="shared" si="364"/>
        <v>0</v>
      </c>
      <c r="O1978" s="189">
        <f t="shared" si="365"/>
        <v>0</v>
      </c>
      <c r="P1978" s="191">
        <f t="shared" si="366"/>
        <v>0</v>
      </c>
      <c r="Q1978" s="191">
        <f t="shared" si="366"/>
        <v>0</v>
      </c>
      <c r="R1978" s="189">
        <f t="shared" si="367"/>
        <v>0</v>
      </c>
      <c r="S1978" s="191">
        <f t="shared" si="368"/>
        <v>0</v>
      </c>
      <c r="T1978" s="191">
        <f t="shared" si="368"/>
        <v>0</v>
      </c>
    </row>
    <row r="1979" spans="1:20" ht="12" customHeight="1" x14ac:dyDescent="0.25">
      <c r="A1979" s="170" t="s">
        <v>2547</v>
      </c>
      <c r="B1979" s="177">
        <v>523763</v>
      </c>
      <c r="C1979" s="178">
        <v>397165.13</v>
      </c>
      <c r="D1979" s="179">
        <v>19.420101155406062</v>
      </c>
      <c r="E1979" s="179">
        <v>8.4720302610654663</v>
      </c>
      <c r="F1979" s="180"/>
      <c r="G1979" s="166">
        <f t="shared" si="360"/>
        <v>0</v>
      </c>
      <c r="H1979" s="166">
        <f t="shared" si="361"/>
        <v>0</v>
      </c>
      <c r="I1979" s="166">
        <f t="shared" si="362"/>
        <v>0</v>
      </c>
      <c r="J1979" s="166">
        <f t="shared" si="359"/>
        <v>0</v>
      </c>
      <c r="L1979" s="189">
        <f t="shared" si="363"/>
        <v>0</v>
      </c>
      <c r="M1979" s="191">
        <f t="shared" si="364"/>
        <v>0</v>
      </c>
      <c r="N1979" s="191">
        <f t="shared" si="364"/>
        <v>0</v>
      </c>
      <c r="O1979" s="189">
        <f t="shared" si="365"/>
        <v>0</v>
      </c>
      <c r="P1979" s="191">
        <f t="shared" si="366"/>
        <v>0</v>
      </c>
      <c r="Q1979" s="191">
        <f t="shared" si="366"/>
        <v>0</v>
      </c>
      <c r="R1979" s="189">
        <f t="shared" si="367"/>
        <v>0</v>
      </c>
      <c r="S1979" s="191">
        <f t="shared" si="368"/>
        <v>0</v>
      </c>
      <c r="T1979" s="191">
        <f t="shared" si="368"/>
        <v>0</v>
      </c>
    </row>
    <row r="1980" spans="1:20" ht="12" customHeight="1" x14ac:dyDescent="0.25">
      <c r="A1980" s="170" t="s">
        <v>2548</v>
      </c>
      <c r="B1980" s="177">
        <v>523771</v>
      </c>
      <c r="C1980" s="178">
        <v>88212.36</v>
      </c>
      <c r="D1980" s="179">
        <v>0</v>
      </c>
      <c r="E1980" s="179">
        <v>148.06114471940214</v>
      </c>
      <c r="F1980" s="180"/>
      <c r="G1980" s="166">
        <f t="shared" si="360"/>
        <v>0</v>
      </c>
      <c r="H1980" s="166">
        <f t="shared" si="361"/>
        <v>1</v>
      </c>
      <c r="I1980" s="166">
        <f t="shared" si="362"/>
        <v>0</v>
      </c>
      <c r="J1980" s="166">
        <f t="shared" si="359"/>
        <v>1</v>
      </c>
      <c r="L1980" s="189">
        <f t="shared" si="363"/>
        <v>0</v>
      </c>
      <c r="M1980" s="191">
        <f t="shared" si="364"/>
        <v>0</v>
      </c>
      <c r="N1980" s="191">
        <f t="shared" si="364"/>
        <v>0</v>
      </c>
      <c r="O1980" s="189">
        <f t="shared" si="365"/>
        <v>88212.36</v>
      </c>
      <c r="P1980" s="191">
        <f t="shared" si="366"/>
        <v>0</v>
      </c>
      <c r="Q1980" s="191">
        <f t="shared" si="366"/>
        <v>1.4806114471940213</v>
      </c>
      <c r="R1980" s="189">
        <f t="shared" si="367"/>
        <v>0</v>
      </c>
      <c r="S1980" s="191">
        <f t="shared" si="368"/>
        <v>0</v>
      </c>
      <c r="T1980" s="191">
        <f t="shared" si="368"/>
        <v>0</v>
      </c>
    </row>
    <row r="1981" spans="1:20" ht="12" customHeight="1" x14ac:dyDescent="0.25">
      <c r="A1981" s="170" t="s">
        <v>675</v>
      </c>
      <c r="B1981" s="177">
        <v>523780</v>
      </c>
      <c r="C1981" s="178">
        <v>1427957.6300000001</v>
      </c>
      <c r="D1981" s="179">
        <v>44.767649723612593</v>
      </c>
      <c r="E1981" s="179">
        <v>5.400997087007406</v>
      </c>
      <c r="F1981" s="180"/>
      <c r="G1981" s="166">
        <f t="shared" si="360"/>
        <v>0</v>
      </c>
      <c r="H1981" s="166">
        <f t="shared" si="361"/>
        <v>0</v>
      </c>
      <c r="I1981" s="166">
        <f t="shared" si="362"/>
        <v>0</v>
      </c>
      <c r="J1981" s="166">
        <f t="shared" si="359"/>
        <v>0</v>
      </c>
      <c r="L1981" s="189">
        <f t="shared" si="363"/>
        <v>0</v>
      </c>
      <c r="M1981" s="191">
        <f t="shared" si="364"/>
        <v>0</v>
      </c>
      <c r="N1981" s="191">
        <f t="shared" si="364"/>
        <v>0</v>
      </c>
      <c r="O1981" s="189">
        <f t="shared" si="365"/>
        <v>0</v>
      </c>
      <c r="P1981" s="191">
        <f t="shared" si="366"/>
        <v>0</v>
      </c>
      <c r="Q1981" s="191">
        <f t="shared" si="366"/>
        <v>0</v>
      </c>
      <c r="R1981" s="189">
        <f t="shared" si="367"/>
        <v>0</v>
      </c>
      <c r="S1981" s="191">
        <f t="shared" si="368"/>
        <v>0</v>
      </c>
      <c r="T1981" s="191">
        <f t="shared" si="368"/>
        <v>0</v>
      </c>
    </row>
    <row r="1982" spans="1:20" ht="12" customHeight="1" x14ac:dyDescent="0.25">
      <c r="A1982" s="170" t="s">
        <v>2549</v>
      </c>
      <c r="B1982" s="177">
        <v>523798</v>
      </c>
      <c r="C1982" s="178">
        <v>3002767.58</v>
      </c>
      <c r="D1982" s="179">
        <v>0</v>
      </c>
      <c r="E1982" s="179">
        <v>5.1696308776585369E-2</v>
      </c>
      <c r="F1982" s="180"/>
      <c r="G1982" s="166">
        <f t="shared" si="360"/>
        <v>0</v>
      </c>
      <c r="H1982" s="166">
        <f t="shared" si="361"/>
        <v>0</v>
      </c>
      <c r="I1982" s="166">
        <f t="shared" si="362"/>
        <v>0</v>
      </c>
      <c r="J1982" s="166">
        <f t="shared" si="359"/>
        <v>0</v>
      </c>
      <c r="L1982" s="189">
        <f t="shared" si="363"/>
        <v>0</v>
      </c>
      <c r="M1982" s="191">
        <f t="shared" si="364"/>
        <v>0</v>
      </c>
      <c r="N1982" s="191">
        <f t="shared" si="364"/>
        <v>0</v>
      </c>
      <c r="O1982" s="189">
        <f t="shared" si="365"/>
        <v>0</v>
      </c>
      <c r="P1982" s="191">
        <f t="shared" si="366"/>
        <v>0</v>
      </c>
      <c r="Q1982" s="191">
        <f t="shared" si="366"/>
        <v>0</v>
      </c>
      <c r="R1982" s="189">
        <f t="shared" si="367"/>
        <v>0</v>
      </c>
      <c r="S1982" s="191">
        <f t="shared" si="368"/>
        <v>0</v>
      </c>
      <c r="T1982" s="191">
        <f t="shared" si="368"/>
        <v>0</v>
      </c>
    </row>
    <row r="1983" spans="1:20" ht="12" customHeight="1" x14ac:dyDescent="0.25">
      <c r="A1983" s="170" t="s">
        <v>2550</v>
      </c>
      <c r="B1983" s="177">
        <v>523801</v>
      </c>
      <c r="C1983" s="178">
        <v>77392.05</v>
      </c>
      <c r="D1983" s="179">
        <v>0</v>
      </c>
      <c r="E1983" s="179">
        <v>0</v>
      </c>
      <c r="F1983" s="180"/>
      <c r="G1983" s="166">
        <f t="shared" si="360"/>
        <v>0</v>
      </c>
      <c r="H1983" s="166">
        <f t="shared" si="361"/>
        <v>0</v>
      </c>
      <c r="I1983" s="166">
        <f t="shared" si="362"/>
        <v>0</v>
      </c>
      <c r="J1983" s="166">
        <f t="shared" si="359"/>
        <v>0</v>
      </c>
      <c r="L1983" s="189">
        <f t="shared" si="363"/>
        <v>0</v>
      </c>
      <c r="M1983" s="191">
        <f t="shared" si="364"/>
        <v>0</v>
      </c>
      <c r="N1983" s="191">
        <f t="shared" si="364"/>
        <v>0</v>
      </c>
      <c r="O1983" s="189">
        <f t="shared" si="365"/>
        <v>0</v>
      </c>
      <c r="P1983" s="191">
        <f t="shared" si="366"/>
        <v>0</v>
      </c>
      <c r="Q1983" s="191">
        <f t="shared" si="366"/>
        <v>0</v>
      </c>
      <c r="R1983" s="189">
        <f t="shared" si="367"/>
        <v>0</v>
      </c>
      <c r="S1983" s="191">
        <f t="shared" si="368"/>
        <v>0</v>
      </c>
      <c r="T1983" s="191">
        <f t="shared" si="368"/>
        <v>0</v>
      </c>
    </row>
    <row r="1984" spans="1:20" ht="12" customHeight="1" x14ac:dyDescent="0.25">
      <c r="A1984" s="170" t="s">
        <v>2551</v>
      </c>
      <c r="B1984" s="177">
        <v>523810</v>
      </c>
      <c r="C1984" s="178">
        <v>1582256.27</v>
      </c>
      <c r="D1984" s="179">
        <v>15.353734069892482</v>
      </c>
      <c r="E1984" s="179">
        <v>8.6801994470845099</v>
      </c>
      <c r="F1984" s="180"/>
      <c r="G1984" s="166">
        <f t="shared" si="360"/>
        <v>0</v>
      </c>
      <c r="H1984" s="166">
        <f t="shared" si="361"/>
        <v>0</v>
      </c>
      <c r="I1984" s="166">
        <f t="shared" si="362"/>
        <v>0</v>
      </c>
      <c r="J1984" s="166">
        <f t="shared" si="359"/>
        <v>0</v>
      </c>
      <c r="L1984" s="189">
        <f t="shared" si="363"/>
        <v>0</v>
      </c>
      <c r="M1984" s="191">
        <f t="shared" si="364"/>
        <v>0</v>
      </c>
      <c r="N1984" s="191">
        <f t="shared" si="364"/>
        <v>0</v>
      </c>
      <c r="O1984" s="189">
        <f t="shared" si="365"/>
        <v>0</v>
      </c>
      <c r="P1984" s="191">
        <f t="shared" si="366"/>
        <v>0</v>
      </c>
      <c r="Q1984" s="191">
        <f t="shared" si="366"/>
        <v>0</v>
      </c>
      <c r="R1984" s="189">
        <f t="shared" si="367"/>
        <v>0</v>
      </c>
      <c r="S1984" s="191">
        <f t="shared" si="368"/>
        <v>0</v>
      </c>
      <c r="T1984" s="191">
        <f t="shared" si="368"/>
        <v>0</v>
      </c>
    </row>
    <row r="1985" spans="1:20" ht="12" customHeight="1" x14ac:dyDescent="0.25">
      <c r="A1985" s="170" t="s">
        <v>2552</v>
      </c>
      <c r="B1985" s="177">
        <v>523828</v>
      </c>
      <c r="C1985" s="178">
        <v>4862533.9899999993</v>
      </c>
      <c r="D1985" s="179">
        <v>100.23638929874095</v>
      </c>
      <c r="E1985" s="179">
        <v>33.795850545817999</v>
      </c>
      <c r="F1985" s="180"/>
      <c r="G1985" s="166">
        <f t="shared" si="360"/>
        <v>1</v>
      </c>
      <c r="H1985" s="166">
        <f t="shared" si="361"/>
        <v>1</v>
      </c>
      <c r="I1985" s="166">
        <f t="shared" si="362"/>
        <v>1</v>
      </c>
      <c r="J1985" s="166">
        <f t="shared" si="359"/>
        <v>1</v>
      </c>
      <c r="L1985" s="189">
        <f t="shared" si="363"/>
        <v>4862533.9899999993</v>
      </c>
      <c r="M1985" s="191">
        <f t="shared" si="364"/>
        <v>1.0023638929874095</v>
      </c>
      <c r="N1985" s="191">
        <f t="shared" si="364"/>
        <v>0.33795850545817996</v>
      </c>
      <c r="O1985" s="189">
        <f t="shared" si="365"/>
        <v>4862533.9899999993</v>
      </c>
      <c r="P1985" s="191">
        <f t="shared" si="366"/>
        <v>1.0023638929874095</v>
      </c>
      <c r="Q1985" s="191">
        <f t="shared" si="366"/>
        <v>0.33795850545817996</v>
      </c>
      <c r="R1985" s="189">
        <f t="shared" si="367"/>
        <v>4862533.9899999993</v>
      </c>
      <c r="S1985" s="191">
        <f t="shared" si="368"/>
        <v>1.0023638929874095</v>
      </c>
      <c r="T1985" s="191">
        <f t="shared" si="368"/>
        <v>0.33795850545817996</v>
      </c>
    </row>
    <row r="1986" spans="1:20" ht="12" customHeight="1" x14ac:dyDescent="0.25">
      <c r="A1986" s="170" t="s">
        <v>2553</v>
      </c>
      <c r="B1986" s="177">
        <v>523836</v>
      </c>
      <c r="C1986" s="178">
        <v>1782539.41</v>
      </c>
      <c r="D1986" s="179">
        <v>13.452979421083313</v>
      </c>
      <c r="E1986" s="179">
        <v>16.830638824417356</v>
      </c>
      <c r="F1986" s="180"/>
      <c r="G1986" s="166">
        <f t="shared" si="360"/>
        <v>0</v>
      </c>
      <c r="H1986" s="166">
        <f t="shared" si="361"/>
        <v>0</v>
      </c>
      <c r="I1986" s="166">
        <f t="shared" si="362"/>
        <v>0</v>
      </c>
      <c r="J1986" s="166">
        <f t="shared" si="359"/>
        <v>0</v>
      </c>
      <c r="L1986" s="189">
        <f t="shared" si="363"/>
        <v>0</v>
      </c>
      <c r="M1986" s="191">
        <f t="shared" si="364"/>
        <v>0</v>
      </c>
      <c r="N1986" s="191">
        <f t="shared" si="364"/>
        <v>0</v>
      </c>
      <c r="O1986" s="189">
        <f t="shared" si="365"/>
        <v>0</v>
      </c>
      <c r="P1986" s="191">
        <f t="shared" si="366"/>
        <v>0</v>
      </c>
      <c r="Q1986" s="191">
        <f t="shared" si="366"/>
        <v>0</v>
      </c>
      <c r="R1986" s="189">
        <f t="shared" si="367"/>
        <v>0</v>
      </c>
      <c r="S1986" s="191">
        <f t="shared" si="368"/>
        <v>0</v>
      </c>
      <c r="T1986" s="191">
        <f t="shared" si="368"/>
        <v>0</v>
      </c>
    </row>
    <row r="1987" spans="1:20" ht="12" customHeight="1" x14ac:dyDescent="0.25">
      <c r="A1987" s="170" t="s">
        <v>2554</v>
      </c>
      <c r="B1987" s="177">
        <v>523844</v>
      </c>
      <c r="C1987" s="178">
        <v>1225234.9099999999</v>
      </c>
      <c r="D1987" s="179">
        <v>0</v>
      </c>
      <c r="E1987" s="179">
        <v>0</v>
      </c>
      <c r="F1987" s="180"/>
      <c r="G1987" s="166">
        <f t="shared" si="360"/>
        <v>0</v>
      </c>
      <c r="H1987" s="166">
        <f t="shared" si="361"/>
        <v>0</v>
      </c>
      <c r="I1987" s="166">
        <f t="shared" si="362"/>
        <v>0</v>
      </c>
      <c r="J1987" s="166">
        <f t="shared" ref="J1987:J2050" si="369">IF(OR(AND(ISNUMBER(D1987),D1987&gt;=$D$1),AND(ISNUMBER(E1987),E1987&gt;=$E$1)),1,0)</f>
        <v>0</v>
      </c>
      <c r="L1987" s="189">
        <f t="shared" si="363"/>
        <v>0</v>
      </c>
      <c r="M1987" s="191">
        <f t="shared" si="364"/>
        <v>0</v>
      </c>
      <c r="N1987" s="191">
        <f t="shared" si="364"/>
        <v>0</v>
      </c>
      <c r="O1987" s="189">
        <f t="shared" si="365"/>
        <v>0</v>
      </c>
      <c r="P1987" s="191">
        <f t="shared" si="366"/>
        <v>0</v>
      </c>
      <c r="Q1987" s="191">
        <f t="shared" si="366"/>
        <v>0</v>
      </c>
      <c r="R1987" s="189">
        <f t="shared" si="367"/>
        <v>0</v>
      </c>
      <c r="S1987" s="191">
        <f t="shared" si="368"/>
        <v>0</v>
      </c>
      <c r="T1987" s="191">
        <f t="shared" si="368"/>
        <v>0</v>
      </c>
    </row>
    <row r="1988" spans="1:20" ht="12" customHeight="1" x14ac:dyDescent="0.25">
      <c r="A1988" s="170" t="s">
        <v>2555</v>
      </c>
      <c r="B1988" s="177">
        <v>523852</v>
      </c>
      <c r="C1988" s="178">
        <v>1484045.48</v>
      </c>
      <c r="D1988" s="179">
        <v>17.045301738326778</v>
      </c>
      <c r="E1988" s="179">
        <v>11.063706753784931</v>
      </c>
      <c r="F1988" s="180"/>
      <c r="G1988" s="166">
        <f t="shared" ref="G1988:G2051" si="370">IF(AND(ISNUMBER(D1988),D1988&gt;=$D$1),1,0)</f>
        <v>0</v>
      </c>
      <c r="H1988" s="166">
        <f t="shared" ref="H1988:H2051" si="371">IF(AND(ISNUMBER(E1988),E1988&gt;=$E$1),1,0)</f>
        <v>0</v>
      </c>
      <c r="I1988" s="166">
        <f t="shared" ref="I1988:I2051" si="372">G1988*H1988</f>
        <v>0</v>
      </c>
      <c r="J1988" s="166">
        <f t="shared" si="369"/>
        <v>0</v>
      </c>
      <c r="L1988" s="189">
        <f t="shared" ref="L1988:L2051" si="373">IF($G1988=1,C1988,0)</f>
        <v>0</v>
      </c>
      <c r="M1988" s="191">
        <f t="shared" ref="M1988:N2051" si="374">IF($G1988=1,D1988,0)/100</f>
        <v>0</v>
      </c>
      <c r="N1988" s="191">
        <f t="shared" si="374"/>
        <v>0</v>
      </c>
      <c r="O1988" s="189">
        <f t="shared" ref="O1988:O2051" si="375">IF($H1988=1,C1988,0)</f>
        <v>0</v>
      </c>
      <c r="P1988" s="191">
        <f t="shared" ref="P1988:Q2051" si="376">IF($H1988=1,D1988,0)/100</f>
        <v>0</v>
      </c>
      <c r="Q1988" s="191">
        <f t="shared" si="376"/>
        <v>0</v>
      </c>
      <c r="R1988" s="189">
        <f t="shared" ref="R1988:R2051" si="377">IF($I1988=1,C1988,0)</f>
        <v>0</v>
      </c>
      <c r="S1988" s="191">
        <f t="shared" ref="S1988:T2051" si="378">IF($I1988=1,D1988,0)/100</f>
        <v>0</v>
      </c>
      <c r="T1988" s="191">
        <f t="shared" si="378"/>
        <v>0</v>
      </c>
    </row>
    <row r="1989" spans="1:20" ht="12" customHeight="1" x14ac:dyDescent="0.25">
      <c r="A1989" s="170" t="s">
        <v>2556</v>
      </c>
      <c r="B1989" s="177">
        <v>523861</v>
      </c>
      <c r="C1989" s="178">
        <v>737349.52</v>
      </c>
      <c r="D1989" s="179">
        <v>0</v>
      </c>
      <c r="E1989" s="179">
        <v>7.1431781768841462</v>
      </c>
      <c r="F1989" s="180"/>
      <c r="G1989" s="166">
        <f t="shared" si="370"/>
        <v>0</v>
      </c>
      <c r="H1989" s="166">
        <f t="shared" si="371"/>
        <v>0</v>
      </c>
      <c r="I1989" s="166">
        <f t="shared" si="372"/>
        <v>0</v>
      </c>
      <c r="J1989" s="166">
        <f t="shared" si="369"/>
        <v>0</v>
      </c>
      <c r="L1989" s="189">
        <f t="shared" si="373"/>
        <v>0</v>
      </c>
      <c r="M1989" s="191">
        <f t="shared" si="374"/>
        <v>0</v>
      </c>
      <c r="N1989" s="191">
        <f t="shared" si="374"/>
        <v>0</v>
      </c>
      <c r="O1989" s="189">
        <f t="shared" si="375"/>
        <v>0</v>
      </c>
      <c r="P1989" s="191">
        <f t="shared" si="376"/>
        <v>0</v>
      </c>
      <c r="Q1989" s="191">
        <f t="shared" si="376"/>
        <v>0</v>
      </c>
      <c r="R1989" s="189">
        <f t="shared" si="377"/>
        <v>0</v>
      </c>
      <c r="S1989" s="191">
        <f t="shared" si="378"/>
        <v>0</v>
      </c>
      <c r="T1989" s="191">
        <f t="shared" si="378"/>
        <v>0</v>
      </c>
    </row>
    <row r="1990" spans="1:20" ht="12" customHeight="1" x14ac:dyDescent="0.25">
      <c r="A1990" s="170" t="s">
        <v>2557</v>
      </c>
      <c r="B1990" s="177">
        <v>523879</v>
      </c>
      <c r="C1990" s="178">
        <v>1667723.64</v>
      </c>
      <c r="D1990" s="179">
        <v>11.494363058857882</v>
      </c>
      <c r="E1990" s="179">
        <v>2.2972373288418462</v>
      </c>
      <c r="F1990" s="180"/>
      <c r="G1990" s="166">
        <f t="shared" si="370"/>
        <v>0</v>
      </c>
      <c r="H1990" s="166">
        <f t="shared" si="371"/>
        <v>0</v>
      </c>
      <c r="I1990" s="166">
        <f t="shared" si="372"/>
        <v>0</v>
      </c>
      <c r="J1990" s="166">
        <f t="shared" si="369"/>
        <v>0</v>
      </c>
      <c r="L1990" s="189">
        <f t="shared" si="373"/>
        <v>0</v>
      </c>
      <c r="M1990" s="191">
        <f t="shared" si="374"/>
        <v>0</v>
      </c>
      <c r="N1990" s="191">
        <f t="shared" si="374"/>
        <v>0</v>
      </c>
      <c r="O1990" s="189">
        <f t="shared" si="375"/>
        <v>0</v>
      </c>
      <c r="P1990" s="191">
        <f t="shared" si="376"/>
        <v>0</v>
      </c>
      <c r="Q1990" s="191">
        <f t="shared" si="376"/>
        <v>0</v>
      </c>
      <c r="R1990" s="189">
        <f t="shared" si="377"/>
        <v>0</v>
      </c>
      <c r="S1990" s="191">
        <f t="shared" si="378"/>
        <v>0</v>
      </c>
      <c r="T1990" s="191">
        <f t="shared" si="378"/>
        <v>0</v>
      </c>
    </row>
    <row r="1991" spans="1:20" ht="12" customHeight="1" x14ac:dyDescent="0.25">
      <c r="A1991" s="170" t="s">
        <v>2558</v>
      </c>
      <c r="B1991" s="177">
        <v>523887</v>
      </c>
      <c r="C1991" s="178">
        <v>392721.69</v>
      </c>
      <c r="D1991" s="179">
        <v>0</v>
      </c>
      <c r="E1991" s="179">
        <v>0</v>
      </c>
      <c r="F1991" s="180"/>
      <c r="G1991" s="166">
        <f t="shared" si="370"/>
        <v>0</v>
      </c>
      <c r="H1991" s="166">
        <f t="shared" si="371"/>
        <v>0</v>
      </c>
      <c r="I1991" s="166">
        <f t="shared" si="372"/>
        <v>0</v>
      </c>
      <c r="J1991" s="166">
        <f t="shared" si="369"/>
        <v>0</v>
      </c>
      <c r="L1991" s="189">
        <f t="shared" si="373"/>
        <v>0</v>
      </c>
      <c r="M1991" s="191">
        <f t="shared" si="374"/>
        <v>0</v>
      </c>
      <c r="N1991" s="191">
        <f t="shared" si="374"/>
        <v>0</v>
      </c>
      <c r="O1991" s="189">
        <f t="shared" si="375"/>
        <v>0</v>
      </c>
      <c r="P1991" s="191">
        <f t="shared" si="376"/>
        <v>0</v>
      </c>
      <c r="Q1991" s="191">
        <f t="shared" si="376"/>
        <v>0</v>
      </c>
      <c r="R1991" s="189">
        <f t="shared" si="377"/>
        <v>0</v>
      </c>
      <c r="S1991" s="191">
        <f t="shared" si="378"/>
        <v>0</v>
      </c>
      <c r="T1991" s="191">
        <f t="shared" si="378"/>
        <v>0</v>
      </c>
    </row>
    <row r="1992" spans="1:20" ht="12" customHeight="1" x14ac:dyDescent="0.25">
      <c r="A1992" s="170" t="s">
        <v>2559</v>
      </c>
      <c r="B1992" s="177">
        <v>523909</v>
      </c>
      <c r="C1992" s="178">
        <v>71525.08</v>
      </c>
      <c r="D1992" s="179">
        <v>0</v>
      </c>
      <c r="E1992" s="179">
        <v>2.4575715259598452</v>
      </c>
      <c r="F1992" s="180"/>
      <c r="G1992" s="166">
        <f t="shared" si="370"/>
        <v>0</v>
      </c>
      <c r="H1992" s="166">
        <f t="shared" si="371"/>
        <v>0</v>
      </c>
      <c r="I1992" s="166">
        <f t="shared" si="372"/>
        <v>0</v>
      </c>
      <c r="J1992" s="166">
        <f t="shared" si="369"/>
        <v>0</v>
      </c>
      <c r="L1992" s="189">
        <f t="shared" si="373"/>
        <v>0</v>
      </c>
      <c r="M1992" s="191">
        <f t="shared" si="374"/>
        <v>0</v>
      </c>
      <c r="N1992" s="191">
        <f t="shared" si="374"/>
        <v>0</v>
      </c>
      <c r="O1992" s="189">
        <f t="shared" si="375"/>
        <v>0</v>
      </c>
      <c r="P1992" s="191">
        <f t="shared" si="376"/>
        <v>0</v>
      </c>
      <c r="Q1992" s="191">
        <f t="shared" si="376"/>
        <v>0</v>
      </c>
      <c r="R1992" s="189">
        <f t="shared" si="377"/>
        <v>0</v>
      </c>
      <c r="S1992" s="191">
        <f t="shared" si="378"/>
        <v>0</v>
      </c>
      <c r="T1992" s="191">
        <f t="shared" si="378"/>
        <v>0</v>
      </c>
    </row>
    <row r="1993" spans="1:20" ht="12" customHeight="1" x14ac:dyDescent="0.25">
      <c r="A1993" s="170" t="s">
        <v>2560</v>
      </c>
      <c r="B1993" s="177">
        <v>523925</v>
      </c>
      <c r="C1993" s="178">
        <v>5750380.1000000006</v>
      </c>
      <c r="D1993" s="179">
        <v>0</v>
      </c>
      <c r="E1993" s="179">
        <v>4.6135927605898601</v>
      </c>
      <c r="F1993" s="180"/>
      <c r="G1993" s="166">
        <f t="shared" si="370"/>
        <v>0</v>
      </c>
      <c r="H1993" s="166">
        <f t="shared" si="371"/>
        <v>0</v>
      </c>
      <c r="I1993" s="166">
        <f t="shared" si="372"/>
        <v>0</v>
      </c>
      <c r="J1993" s="166">
        <f t="shared" si="369"/>
        <v>0</v>
      </c>
      <c r="L1993" s="189">
        <f t="shared" si="373"/>
        <v>0</v>
      </c>
      <c r="M1993" s="191">
        <f t="shared" si="374"/>
        <v>0</v>
      </c>
      <c r="N1993" s="191">
        <f t="shared" si="374"/>
        <v>0</v>
      </c>
      <c r="O1993" s="189">
        <f t="shared" si="375"/>
        <v>0</v>
      </c>
      <c r="P1993" s="191">
        <f t="shared" si="376"/>
        <v>0</v>
      </c>
      <c r="Q1993" s="191">
        <f t="shared" si="376"/>
        <v>0</v>
      </c>
      <c r="R1993" s="189">
        <f t="shared" si="377"/>
        <v>0</v>
      </c>
      <c r="S1993" s="191">
        <f t="shared" si="378"/>
        <v>0</v>
      </c>
      <c r="T1993" s="191">
        <f t="shared" si="378"/>
        <v>0</v>
      </c>
    </row>
    <row r="1994" spans="1:20" ht="12" customHeight="1" x14ac:dyDescent="0.25">
      <c r="A1994" s="170" t="s">
        <v>2561</v>
      </c>
      <c r="B1994" s="177">
        <v>523933</v>
      </c>
      <c r="C1994" s="178">
        <v>2969790.28</v>
      </c>
      <c r="D1994" s="179">
        <v>9.6547898324995529</v>
      </c>
      <c r="E1994" s="179">
        <v>4.7594370872545246</v>
      </c>
      <c r="F1994" s="180"/>
      <c r="G1994" s="166">
        <f t="shared" si="370"/>
        <v>0</v>
      </c>
      <c r="H1994" s="166">
        <f t="shared" si="371"/>
        <v>0</v>
      </c>
      <c r="I1994" s="166">
        <f t="shared" si="372"/>
        <v>0</v>
      </c>
      <c r="J1994" s="166">
        <f t="shared" si="369"/>
        <v>0</v>
      </c>
      <c r="L1994" s="189">
        <f t="shared" si="373"/>
        <v>0</v>
      </c>
      <c r="M1994" s="191">
        <f t="shared" si="374"/>
        <v>0</v>
      </c>
      <c r="N1994" s="191">
        <f t="shared" si="374"/>
        <v>0</v>
      </c>
      <c r="O1994" s="189">
        <f t="shared" si="375"/>
        <v>0</v>
      </c>
      <c r="P1994" s="191">
        <f t="shared" si="376"/>
        <v>0</v>
      </c>
      <c r="Q1994" s="191">
        <f t="shared" si="376"/>
        <v>0</v>
      </c>
      <c r="R1994" s="189">
        <f t="shared" si="377"/>
        <v>0</v>
      </c>
      <c r="S1994" s="191">
        <f t="shared" si="378"/>
        <v>0</v>
      </c>
      <c r="T1994" s="191">
        <f t="shared" si="378"/>
        <v>0</v>
      </c>
    </row>
    <row r="1995" spans="1:20" ht="12" customHeight="1" x14ac:dyDescent="0.25">
      <c r="A1995" s="170" t="s">
        <v>2562</v>
      </c>
      <c r="B1995" s="177">
        <v>523950</v>
      </c>
      <c r="C1995" s="178">
        <v>1213855.95</v>
      </c>
      <c r="D1995" s="179">
        <v>2.4714629441821332</v>
      </c>
      <c r="E1995" s="179">
        <v>7.5706874444204031</v>
      </c>
      <c r="F1995" s="180"/>
      <c r="G1995" s="166">
        <f t="shared" si="370"/>
        <v>0</v>
      </c>
      <c r="H1995" s="166">
        <f t="shared" si="371"/>
        <v>0</v>
      </c>
      <c r="I1995" s="166">
        <f t="shared" si="372"/>
        <v>0</v>
      </c>
      <c r="J1995" s="166">
        <f t="shared" si="369"/>
        <v>0</v>
      </c>
      <c r="L1995" s="189">
        <f t="shared" si="373"/>
        <v>0</v>
      </c>
      <c r="M1995" s="191">
        <f t="shared" si="374"/>
        <v>0</v>
      </c>
      <c r="N1995" s="191">
        <f t="shared" si="374"/>
        <v>0</v>
      </c>
      <c r="O1995" s="189">
        <f t="shared" si="375"/>
        <v>0</v>
      </c>
      <c r="P1995" s="191">
        <f t="shared" si="376"/>
        <v>0</v>
      </c>
      <c r="Q1995" s="191">
        <f t="shared" si="376"/>
        <v>0</v>
      </c>
      <c r="R1995" s="189">
        <f t="shared" si="377"/>
        <v>0</v>
      </c>
      <c r="S1995" s="191">
        <f t="shared" si="378"/>
        <v>0</v>
      </c>
      <c r="T1995" s="191">
        <f t="shared" si="378"/>
        <v>0</v>
      </c>
    </row>
    <row r="1996" spans="1:20" ht="12" customHeight="1" x14ac:dyDescent="0.25">
      <c r="A1996" s="170" t="s">
        <v>2563</v>
      </c>
      <c r="B1996" s="177">
        <v>523976</v>
      </c>
      <c r="C1996" s="178">
        <v>1199743.1700000002</v>
      </c>
      <c r="D1996" s="179">
        <v>0</v>
      </c>
      <c r="E1996" s="179">
        <v>0.88208878905307686</v>
      </c>
      <c r="F1996" s="180"/>
      <c r="G1996" s="166">
        <f t="shared" si="370"/>
        <v>0</v>
      </c>
      <c r="H1996" s="166">
        <f t="shared" si="371"/>
        <v>0</v>
      </c>
      <c r="I1996" s="166">
        <f t="shared" si="372"/>
        <v>0</v>
      </c>
      <c r="J1996" s="166">
        <f t="shared" si="369"/>
        <v>0</v>
      </c>
      <c r="L1996" s="189">
        <f t="shared" si="373"/>
        <v>0</v>
      </c>
      <c r="M1996" s="191">
        <f t="shared" si="374"/>
        <v>0</v>
      </c>
      <c r="N1996" s="191">
        <f t="shared" si="374"/>
        <v>0</v>
      </c>
      <c r="O1996" s="189">
        <f t="shared" si="375"/>
        <v>0</v>
      </c>
      <c r="P1996" s="191">
        <f t="shared" si="376"/>
        <v>0</v>
      </c>
      <c r="Q1996" s="191">
        <f t="shared" si="376"/>
        <v>0</v>
      </c>
      <c r="R1996" s="189">
        <f t="shared" si="377"/>
        <v>0</v>
      </c>
      <c r="S1996" s="191">
        <f t="shared" si="378"/>
        <v>0</v>
      </c>
      <c r="T1996" s="191">
        <f t="shared" si="378"/>
        <v>0</v>
      </c>
    </row>
    <row r="1997" spans="1:20" ht="12" customHeight="1" x14ac:dyDescent="0.25">
      <c r="A1997" s="170" t="s">
        <v>2564</v>
      </c>
      <c r="B1997" s="177">
        <v>523984</v>
      </c>
      <c r="C1997" s="178">
        <v>363876.65</v>
      </c>
      <c r="D1997" s="179">
        <v>20.291164602070509</v>
      </c>
      <c r="E1997" s="179">
        <v>35.037260566183619</v>
      </c>
      <c r="F1997" s="180"/>
      <c r="G1997" s="166">
        <f t="shared" si="370"/>
        <v>0</v>
      </c>
      <c r="H1997" s="166">
        <f t="shared" si="371"/>
        <v>1</v>
      </c>
      <c r="I1997" s="166">
        <f t="shared" si="372"/>
        <v>0</v>
      </c>
      <c r="J1997" s="166">
        <f t="shared" si="369"/>
        <v>1</v>
      </c>
      <c r="L1997" s="189">
        <f t="shared" si="373"/>
        <v>0</v>
      </c>
      <c r="M1997" s="191">
        <f t="shared" si="374"/>
        <v>0</v>
      </c>
      <c r="N1997" s="191">
        <f t="shared" si="374"/>
        <v>0</v>
      </c>
      <c r="O1997" s="189">
        <f t="shared" si="375"/>
        <v>363876.65</v>
      </c>
      <c r="P1997" s="191">
        <f t="shared" si="376"/>
        <v>0.20291164602070511</v>
      </c>
      <c r="Q1997" s="191">
        <f t="shared" si="376"/>
        <v>0.3503726056618362</v>
      </c>
      <c r="R1997" s="189">
        <f t="shared" si="377"/>
        <v>0</v>
      </c>
      <c r="S1997" s="191">
        <f t="shared" si="378"/>
        <v>0</v>
      </c>
      <c r="T1997" s="191">
        <f t="shared" si="378"/>
        <v>0</v>
      </c>
    </row>
    <row r="1998" spans="1:20" ht="12" customHeight="1" x14ac:dyDescent="0.25">
      <c r="A1998" s="170" t="s">
        <v>2565</v>
      </c>
      <c r="B1998" s="177">
        <v>523992</v>
      </c>
      <c r="C1998" s="178">
        <v>195145.53999999998</v>
      </c>
      <c r="D1998" s="179">
        <v>0</v>
      </c>
      <c r="E1998" s="179">
        <v>97.242883439713765</v>
      </c>
      <c r="F1998" s="180"/>
      <c r="G1998" s="166">
        <f t="shared" si="370"/>
        <v>0</v>
      </c>
      <c r="H1998" s="166">
        <f t="shared" si="371"/>
        <v>1</v>
      </c>
      <c r="I1998" s="166">
        <f t="shared" si="372"/>
        <v>0</v>
      </c>
      <c r="J1998" s="166">
        <f t="shared" si="369"/>
        <v>1</v>
      </c>
      <c r="L1998" s="189">
        <f t="shared" si="373"/>
        <v>0</v>
      </c>
      <c r="M1998" s="191">
        <f t="shared" si="374"/>
        <v>0</v>
      </c>
      <c r="N1998" s="191">
        <f t="shared" si="374"/>
        <v>0</v>
      </c>
      <c r="O1998" s="189">
        <f t="shared" si="375"/>
        <v>195145.53999999998</v>
      </c>
      <c r="P1998" s="191">
        <f t="shared" si="376"/>
        <v>0</v>
      </c>
      <c r="Q1998" s="191">
        <f t="shared" si="376"/>
        <v>0.97242883439713768</v>
      </c>
      <c r="R1998" s="189">
        <f t="shared" si="377"/>
        <v>0</v>
      </c>
      <c r="S1998" s="191">
        <f t="shared" si="378"/>
        <v>0</v>
      </c>
      <c r="T1998" s="191">
        <f t="shared" si="378"/>
        <v>0</v>
      </c>
    </row>
    <row r="1999" spans="1:20" ht="12" customHeight="1" x14ac:dyDescent="0.25">
      <c r="A1999" s="170" t="s">
        <v>2566</v>
      </c>
      <c r="B1999" s="177">
        <v>524000</v>
      </c>
      <c r="C1999" s="178">
        <v>2572950.5100000002</v>
      </c>
      <c r="D1999" s="179">
        <v>4.4605925980286338</v>
      </c>
      <c r="E1999" s="179">
        <v>1.4958838053981847</v>
      </c>
      <c r="F1999" s="180"/>
      <c r="G1999" s="166">
        <f t="shared" si="370"/>
        <v>0</v>
      </c>
      <c r="H1999" s="166">
        <f t="shared" si="371"/>
        <v>0</v>
      </c>
      <c r="I1999" s="166">
        <f t="shared" si="372"/>
        <v>0</v>
      </c>
      <c r="J1999" s="166">
        <f t="shared" si="369"/>
        <v>0</v>
      </c>
      <c r="L1999" s="189">
        <f t="shared" si="373"/>
        <v>0</v>
      </c>
      <c r="M1999" s="191">
        <f t="shared" si="374"/>
        <v>0</v>
      </c>
      <c r="N1999" s="191">
        <f t="shared" si="374"/>
        <v>0</v>
      </c>
      <c r="O1999" s="189">
        <f t="shared" si="375"/>
        <v>0</v>
      </c>
      <c r="P1999" s="191">
        <f t="shared" si="376"/>
        <v>0</v>
      </c>
      <c r="Q1999" s="191">
        <f t="shared" si="376"/>
        <v>0</v>
      </c>
      <c r="R1999" s="189">
        <f t="shared" si="377"/>
        <v>0</v>
      </c>
      <c r="S1999" s="191">
        <f t="shared" si="378"/>
        <v>0</v>
      </c>
      <c r="T1999" s="191">
        <f t="shared" si="378"/>
        <v>0</v>
      </c>
    </row>
    <row r="2000" spans="1:20" ht="12" customHeight="1" x14ac:dyDescent="0.25">
      <c r="A2000" s="170" t="s">
        <v>2567</v>
      </c>
      <c r="B2000" s="177">
        <v>524018</v>
      </c>
      <c r="C2000" s="178">
        <v>910366.14</v>
      </c>
      <c r="D2000" s="179">
        <v>6.4572920078068812</v>
      </c>
      <c r="E2000" s="179">
        <v>1.3173732494049042</v>
      </c>
      <c r="F2000" s="180"/>
      <c r="G2000" s="166">
        <f t="shared" si="370"/>
        <v>0</v>
      </c>
      <c r="H2000" s="166">
        <f t="shared" si="371"/>
        <v>0</v>
      </c>
      <c r="I2000" s="166">
        <f t="shared" si="372"/>
        <v>0</v>
      </c>
      <c r="J2000" s="166">
        <f t="shared" si="369"/>
        <v>0</v>
      </c>
      <c r="L2000" s="189">
        <f t="shared" si="373"/>
        <v>0</v>
      </c>
      <c r="M2000" s="191">
        <f t="shared" si="374"/>
        <v>0</v>
      </c>
      <c r="N2000" s="191">
        <f t="shared" si="374"/>
        <v>0</v>
      </c>
      <c r="O2000" s="189">
        <f t="shared" si="375"/>
        <v>0</v>
      </c>
      <c r="P2000" s="191">
        <f t="shared" si="376"/>
        <v>0</v>
      </c>
      <c r="Q2000" s="191">
        <f t="shared" si="376"/>
        <v>0</v>
      </c>
      <c r="R2000" s="189">
        <f t="shared" si="377"/>
        <v>0</v>
      </c>
      <c r="S2000" s="191">
        <f t="shared" si="378"/>
        <v>0</v>
      </c>
      <c r="T2000" s="191">
        <f t="shared" si="378"/>
        <v>0</v>
      </c>
    </row>
    <row r="2001" spans="1:20" ht="12" customHeight="1" x14ac:dyDescent="0.25">
      <c r="A2001" s="170" t="s">
        <v>2568</v>
      </c>
      <c r="B2001" s="177">
        <v>524026</v>
      </c>
      <c r="C2001" s="178">
        <v>198111.21</v>
      </c>
      <c r="D2001" s="179">
        <v>0</v>
      </c>
      <c r="E2001" s="179">
        <v>0</v>
      </c>
      <c r="F2001" s="180"/>
      <c r="G2001" s="166">
        <f t="shared" si="370"/>
        <v>0</v>
      </c>
      <c r="H2001" s="166">
        <f t="shared" si="371"/>
        <v>0</v>
      </c>
      <c r="I2001" s="166">
        <f t="shared" si="372"/>
        <v>0</v>
      </c>
      <c r="J2001" s="166">
        <f t="shared" si="369"/>
        <v>0</v>
      </c>
      <c r="L2001" s="189">
        <f t="shared" si="373"/>
        <v>0</v>
      </c>
      <c r="M2001" s="191">
        <f t="shared" si="374"/>
        <v>0</v>
      </c>
      <c r="N2001" s="191">
        <f t="shared" si="374"/>
        <v>0</v>
      </c>
      <c r="O2001" s="189">
        <f t="shared" si="375"/>
        <v>0</v>
      </c>
      <c r="P2001" s="191">
        <f t="shared" si="376"/>
        <v>0</v>
      </c>
      <c r="Q2001" s="191">
        <f t="shared" si="376"/>
        <v>0</v>
      </c>
      <c r="R2001" s="189">
        <f t="shared" si="377"/>
        <v>0</v>
      </c>
      <c r="S2001" s="191">
        <f t="shared" si="378"/>
        <v>0</v>
      </c>
      <c r="T2001" s="191">
        <f t="shared" si="378"/>
        <v>0</v>
      </c>
    </row>
    <row r="2002" spans="1:20" ht="12" customHeight="1" x14ac:dyDescent="0.25">
      <c r="A2002" s="170" t="s">
        <v>2569</v>
      </c>
      <c r="B2002" s="177">
        <v>524034</v>
      </c>
      <c r="C2002" s="178">
        <v>1220331.6300000001</v>
      </c>
      <c r="D2002" s="179">
        <v>0</v>
      </c>
      <c r="E2002" s="179">
        <v>0</v>
      </c>
      <c r="F2002" s="180"/>
      <c r="G2002" s="166">
        <f t="shared" si="370"/>
        <v>0</v>
      </c>
      <c r="H2002" s="166">
        <f t="shared" si="371"/>
        <v>0</v>
      </c>
      <c r="I2002" s="166">
        <f t="shared" si="372"/>
        <v>0</v>
      </c>
      <c r="J2002" s="166">
        <f t="shared" si="369"/>
        <v>0</v>
      </c>
      <c r="L2002" s="189">
        <f t="shared" si="373"/>
        <v>0</v>
      </c>
      <c r="M2002" s="191">
        <f t="shared" si="374"/>
        <v>0</v>
      </c>
      <c r="N2002" s="191">
        <f t="shared" si="374"/>
        <v>0</v>
      </c>
      <c r="O2002" s="189">
        <f t="shared" si="375"/>
        <v>0</v>
      </c>
      <c r="P2002" s="191">
        <f t="shared" si="376"/>
        <v>0</v>
      </c>
      <c r="Q2002" s="191">
        <f t="shared" si="376"/>
        <v>0</v>
      </c>
      <c r="R2002" s="189">
        <f t="shared" si="377"/>
        <v>0</v>
      </c>
      <c r="S2002" s="191">
        <f t="shared" si="378"/>
        <v>0</v>
      </c>
      <c r="T2002" s="191">
        <f t="shared" si="378"/>
        <v>0</v>
      </c>
    </row>
    <row r="2003" spans="1:20" ht="12" customHeight="1" x14ac:dyDescent="0.25">
      <c r="A2003" s="170" t="s">
        <v>2570</v>
      </c>
      <c r="B2003" s="177">
        <v>524042</v>
      </c>
      <c r="C2003" s="178">
        <v>331130.68</v>
      </c>
      <c r="D2003" s="179">
        <v>10.438902852493163</v>
      </c>
      <c r="E2003" s="179">
        <v>2.5352921088435543</v>
      </c>
      <c r="F2003" s="180"/>
      <c r="G2003" s="166">
        <f t="shared" si="370"/>
        <v>0</v>
      </c>
      <c r="H2003" s="166">
        <f t="shared" si="371"/>
        <v>0</v>
      </c>
      <c r="I2003" s="166">
        <f t="shared" si="372"/>
        <v>0</v>
      </c>
      <c r="J2003" s="166">
        <f t="shared" si="369"/>
        <v>0</v>
      </c>
      <c r="L2003" s="189">
        <f t="shared" si="373"/>
        <v>0</v>
      </c>
      <c r="M2003" s="191">
        <f t="shared" si="374"/>
        <v>0</v>
      </c>
      <c r="N2003" s="191">
        <f t="shared" si="374"/>
        <v>0</v>
      </c>
      <c r="O2003" s="189">
        <f t="shared" si="375"/>
        <v>0</v>
      </c>
      <c r="P2003" s="191">
        <f t="shared" si="376"/>
        <v>0</v>
      </c>
      <c r="Q2003" s="191">
        <f t="shared" si="376"/>
        <v>0</v>
      </c>
      <c r="R2003" s="189">
        <f t="shared" si="377"/>
        <v>0</v>
      </c>
      <c r="S2003" s="191">
        <f t="shared" si="378"/>
        <v>0</v>
      </c>
      <c r="T2003" s="191">
        <f t="shared" si="378"/>
        <v>0</v>
      </c>
    </row>
    <row r="2004" spans="1:20" ht="12" customHeight="1" x14ac:dyDescent="0.25">
      <c r="A2004" s="170" t="s">
        <v>2571</v>
      </c>
      <c r="B2004" s="177">
        <v>524051</v>
      </c>
      <c r="C2004" s="178">
        <v>641789.97</v>
      </c>
      <c r="D2004" s="179">
        <v>0</v>
      </c>
      <c r="E2004" s="179">
        <v>22.198301104643317</v>
      </c>
      <c r="F2004" s="180"/>
      <c r="G2004" s="166">
        <f t="shared" si="370"/>
        <v>0</v>
      </c>
      <c r="H2004" s="166">
        <f t="shared" si="371"/>
        <v>0</v>
      </c>
      <c r="I2004" s="166">
        <f t="shared" si="372"/>
        <v>0</v>
      </c>
      <c r="J2004" s="166">
        <f t="shared" si="369"/>
        <v>0</v>
      </c>
      <c r="L2004" s="189">
        <f t="shared" si="373"/>
        <v>0</v>
      </c>
      <c r="M2004" s="191">
        <f t="shared" si="374"/>
        <v>0</v>
      </c>
      <c r="N2004" s="191">
        <f t="shared" si="374"/>
        <v>0</v>
      </c>
      <c r="O2004" s="189">
        <f t="shared" si="375"/>
        <v>0</v>
      </c>
      <c r="P2004" s="191">
        <f t="shared" si="376"/>
        <v>0</v>
      </c>
      <c r="Q2004" s="191">
        <f t="shared" si="376"/>
        <v>0</v>
      </c>
      <c r="R2004" s="189">
        <f t="shared" si="377"/>
        <v>0</v>
      </c>
      <c r="S2004" s="191">
        <f t="shared" si="378"/>
        <v>0</v>
      </c>
      <c r="T2004" s="191">
        <f t="shared" si="378"/>
        <v>0</v>
      </c>
    </row>
    <row r="2005" spans="1:20" ht="12" customHeight="1" x14ac:dyDescent="0.25">
      <c r="A2005" s="170" t="s">
        <v>2572</v>
      </c>
      <c r="B2005" s="177">
        <v>524069</v>
      </c>
      <c r="C2005" s="178">
        <v>92314.43</v>
      </c>
      <c r="D2005" s="179">
        <v>0</v>
      </c>
      <c r="E2005" s="179">
        <v>0</v>
      </c>
      <c r="F2005" s="180"/>
      <c r="G2005" s="166">
        <f t="shared" si="370"/>
        <v>0</v>
      </c>
      <c r="H2005" s="166">
        <f t="shared" si="371"/>
        <v>0</v>
      </c>
      <c r="I2005" s="166">
        <f t="shared" si="372"/>
        <v>0</v>
      </c>
      <c r="J2005" s="166">
        <f t="shared" si="369"/>
        <v>0</v>
      </c>
      <c r="L2005" s="189">
        <f t="shared" si="373"/>
        <v>0</v>
      </c>
      <c r="M2005" s="191">
        <f t="shared" si="374"/>
        <v>0</v>
      </c>
      <c r="N2005" s="191">
        <f t="shared" si="374"/>
        <v>0</v>
      </c>
      <c r="O2005" s="189">
        <f t="shared" si="375"/>
        <v>0</v>
      </c>
      <c r="P2005" s="191">
        <f t="shared" si="376"/>
        <v>0</v>
      </c>
      <c r="Q2005" s="191">
        <f t="shared" si="376"/>
        <v>0</v>
      </c>
      <c r="R2005" s="189">
        <f t="shared" si="377"/>
        <v>0</v>
      </c>
      <c r="S2005" s="191">
        <f t="shared" si="378"/>
        <v>0</v>
      </c>
      <c r="T2005" s="191">
        <f t="shared" si="378"/>
        <v>0</v>
      </c>
    </row>
    <row r="2006" spans="1:20" ht="12" customHeight="1" x14ac:dyDescent="0.25">
      <c r="A2006" s="170" t="s">
        <v>2573</v>
      </c>
      <c r="B2006" s="177">
        <v>524077</v>
      </c>
      <c r="C2006" s="178">
        <v>1116148.1499999999</v>
      </c>
      <c r="D2006" s="179">
        <v>15.261913035469352</v>
      </c>
      <c r="E2006" s="179">
        <v>8.3523240172014805</v>
      </c>
      <c r="F2006" s="180"/>
      <c r="G2006" s="166">
        <f t="shared" si="370"/>
        <v>0</v>
      </c>
      <c r="H2006" s="166">
        <f t="shared" si="371"/>
        <v>0</v>
      </c>
      <c r="I2006" s="166">
        <f t="shared" si="372"/>
        <v>0</v>
      </c>
      <c r="J2006" s="166">
        <f t="shared" si="369"/>
        <v>0</v>
      </c>
      <c r="L2006" s="189">
        <f t="shared" si="373"/>
        <v>0</v>
      </c>
      <c r="M2006" s="191">
        <f t="shared" si="374"/>
        <v>0</v>
      </c>
      <c r="N2006" s="191">
        <f t="shared" si="374"/>
        <v>0</v>
      </c>
      <c r="O2006" s="189">
        <f t="shared" si="375"/>
        <v>0</v>
      </c>
      <c r="P2006" s="191">
        <f t="shared" si="376"/>
        <v>0</v>
      </c>
      <c r="Q2006" s="191">
        <f t="shared" si="376"/>
        <v>0</v>
      </c>
      <c r="R2006" s="189">
        <f t="shared" si="377"/>
        <v>0</v>
      </c>
      <c r="S2006" s="191">
        <f t="shared" si="378"/>
        <v>0</v>
      </c>
      <c r="T2006" s="191">
        <f t="shared" si="378"/>
        <v>0</v>
      </c>
    </row>
    <row r="2007" spans="1:20" ht="12" customHeight="1" x14ac:dyDescent="0.25">
      <c r="A2007" s="170" t="s">
        <v>2574</v>
      </c>
      <c r="B2007" s="177">
        <v>524085</v>
      </c>
      <c r="C2007" s="178">
        <v>1627049.55</v>
      </c>
      <c r="D2007" s="179">
        <v>5.3284763208348522</v>
      </c>
      <c r="E2007" s="179">
        <v>125.07141838427722</v>
      </c>
      <c r="F2007" s="180"/>
      <c r="G2007" s="166">
        <f t="shared" si="370"/>
        <v>0</v>
      </c>
      <c r="H2007" s="166">
        <f t="shared" si="371"/>
        <v>1</v>
      </c>
      <c r="I2007" s="166">
        <f t="shared" si="372"/>
        <v>0</v>
      </c>
      <c r="J2007" s="166">
        <f t="shared" si="369"/>
        <v>1</v>
      </c>
      <c r="L2007" s="189">
        <f t="shared" si="373"/>
        <v>0</v>
      </c>
      <c r="M2007" s="191">
        <f t="shared" si="374"/>
        <v>0</v>
      </c>
      <c r="N2007" s="191">
        <f t="shared" si="374"/>
        <v>0</v>
      </c>
      <c r="O2007" s="189">
        <f t="shared" si="375"/>
        <v>1627049.55</v>
      </c>
      <c r="P2007" s="191">
        <f t="shared" si="376"/>
        <v>5.3284763208348525E-2</v>
      </c>
      <c r="Q2007" s="191">
        <f t="shared" si="376"/>
        <v>1.2507141838427722</v>
      </c>
      <c r="R2007" s="189">
        <f t="shared" si="377"/>
        <v>0</v>
      </c>
      <c r="S2007" s="191">
        <f t="shared" si="378"/>
        <v>0</v>
      </c>
      <c r="T2007" s="191">
        <f t="shared" si="378"/>
        <v>0</v>
      </c>
    </row>
    <row r="2008" spans="1:20" ht="12" customHeight="1" x14ac:dyDescent="0.25">
      <c r="A2008" s="170" t="s">
        <v>2575</v>
      </c>
      <c r="B2008" s="177">
        <v>524093</v>
      </c>
      <c r="C2008" s="178">
        <v>617480.26</v>
      </c>
      <c r="D2008" s="179">
        <v>10.315213963277142</v>
      </c>
      <c r="E2008" s="179">
        <v>6.6235785416039041</v>
      </c>
      <c r="F2008" s="180"/>
      <c r="G2008" s="166">
        <f t="shared" si="370"/>
        <v>0</v>
      </c>
      <c r="H2008" s="166">
        <f t="shared" si="371"/>
        <v>0</v>
      </c>
      <c r="I2008" s="166">
        <f t="shared" si="372"/>
        <v>0</v>
      </c>
      <c r="J2008" s="166">
        <f t="shared" si="369"/>
        <v>0</v>
      </c>
      <c r="L2008" s="189">
        <f t="shared" si="373"/>
        <v>0</v>
      </c>
      <c r="M2008" s="191">
        <f t="shared" si="374"/>
        <v>0</v>
      </c>
      <c r="N2008" s="191">
        <f t="shared" si="374"/>
        <v>0</v>
      </c>
      <c r="O2008" s="189">
        <f t="shared" si="375"/>
        <v>0</v>
      </c>
      <c r="P2008" s="191">
        <f t="shared" si="376"/>
        <v>0</v>
      </c>
      <c r="Q2008" s="191">
        <f t="shared" si="376"/>
        <v>0</v>
      </c>
      <c r="R2008" s="189">
        <f t="shared" si="377"/>
        <v>0</v>
      </c>
      <c r="S2008" s="191">
        <f t="shared" si="378"/>
        <v>0</v>
      </c>
      <c r="T2008" s="191">
        <f t="shared" si="378"/>
        <v>0</v>
      </c>
    </row>
    <row r="2009" spans="1:20" ht="12" customHeight="1" x14ac:dyDescent="0.25">
      <c r="A2009" s="170" t="s">
        <v>2576</v>
      </c>
      <c r="B2009" s="177">
        <v>524107</v>
      </c>
      <c r="C2009" s="178">
        <v>1030536.9199999999</v>
      </c>
      <c r="D2009" s="179">
        <v>9.3634801555678386</v>
      </c>
      <c r="E2009" s="179">
        <v>2.647205497499304</v>
      </c>
      <c r="F2009" s="180"/>
      <c r="G2009" s="166">
        <f t="shared" si="370"/>
        <v>0</v>
      </c>
      <c r="H2009" s="166">
        <f t="shared" si="371"/>
        <v>0</v>
      </c>
      <c r="I2009" s="166">
        <f t="shared" si="372"/>
        <v>0</v>
      </c>
      <c r="J2009" s="166">
        <f t="shared" si="369"/>
        <v>0</v>
      </c>
      <c r="L2009" s="189">
        <f t="shared" si="373"/>
        <v>0</v>
      </c>
      <c r="M2009" s="191">
        <f t="shared" si="374"/>
        <v>0</v>
      </c>
      <c r="N2009" s="191">
        <f t="shared" si="374"/>
        <v>0</v>
      </c>
      <c r="O2009" s="189">
        <f t="shared" si="375"/>
        <v>0</v>
      </c>
      <c r="P2009" s="191">
        <f t="shared" si="376"/>
        <v>0</v>
      </c>
      <c r="Q2009" s="191">
        <f t="shared" si="376"/>
        <v>0</v>
      </c>
      <c r="R2009" s="189">
        <f t="shared" si="377"/>
        <v>0</v>
      </c>
      <c r="S2009" s="191">
        <f t="shared" si="378"/>
        <v>0</v>
      </c>
      <c r="T2009" s="191">
        <f t="shared" si="378"/>
        <v>0</v>
      </c>
    </row>
    <row r="2010" spans="1:20" ht="12" customHeight="1" x14ac:dyDescent="0.25">
      <c r="A2010" s="170" t="s">
        <v>2577</v>
      </c>
      <c r="B2010" s="177">
        <v>524115</v>
      </c>
      <c r="C2010" s="178">
        <v>26463.71</v>
      </c>
      <c r="D2010" s="179">
        <v>0</v>
      </c>
      <c r="E2010" s="179">
        <v>0</v>
      </c>
      <c r="F2010" s="180"/>
      <c r="G2010" s="166">
        <f t="shared" si="370"/>
        <v>0</v>
      </c>
      <c r="H2010" s="166">
        <f t="shared" si="371"/>
        <v>0</v>
      </c>
      <c r="I2010" s="166">
        <f t="shared" si="372"/>
        <v>0</v>
      </c>
      <c r="J2010" s="166">
        <f t="shared" si="369"/>
        <v>0</v>
      </c>
      <c r="L2010" s="189">
        <f t="shared" si="373"/>
        <v>0</v>
      </c>
      <c r="M2010" s="191">
        <f t="shared" si="374"/>
        <v>0</v>
      </c>
      <c r="N2010" s="191">
        <f t="shared" si="374"/>
        <v>0</v>
      </c>
      <c r="O2010" s="189">
        <f t="shared" si="375"/>
        <v>0</v>
      </c>
      <c r="P2010" s="191">
        <f t="shared" si="376"/>
        <v>0</v>
      </c>
      <c r="Q2010" s="191">
        <f t="shared" si="376"/>
        <v>0</v>
      </c>
      <c r="R2010" s="189">
        <f t="shared" si="377"/>
        <v>0</v>
      </c>
      <c r="S2010" s="191">
        <f t="shared" si="378"/>
        <v>0</v>
      </c>
      <c r="T2010" s="191">
        <f t="shared" si="378"/>
        <v>0</v>
      </c>
    </row>
    <row r="2011" spans="1:20" ht="12" customHeight="1" x14ac:dyDescent="0.25">
      <c r="A2011" s="170" t="s">
        <v>2578</v>
      </c>
      <c r="B2011" s="177">
        <v>524123</v>
      </c>
      <c r="C2011" s="178">
        <v>583850.67000000004</v>
      </c>
      <c r="D2011" s="179">
        <v>5.9967388579000902</v>
      </c>
      <c r="E2011" s="179">
        <v>3.378855418629561</v>
      </c>
      <c r="F2011" s="180"/>
      <c r="G2011" s="166">
        <f t="shared" si="370"/>
        <v>0</v>
      </c>
      <c r="H2011" s="166">
        <f t="shared" si="371"/>
        <v>0</v>
      </c>
      <c r="I2011" s="166">
        <f t="shared" si="372"/>
        <v>0</v>
      </c>
      <c r="J2011" s="166">
        <f t="shared" si="369"/>
        <v>0</v>
      </c>
      <c r="L2011" s="189">
        <f t="shared" si="373"/>
        <v>0</v>
      </c>
      <c r="M2011" s="191">
        <f t="shared" si="374"/>
        <v>0</v>
      </c>
      <c r="N2011" s="191">
        <f t="shared" si="374"/>
        <v>0</v>
      </c>
      <c r="O2011" s="189">
        <f t="shared" si="375"/>
        <v>0</v>
      </c>
      <c r="P2011" s="191">
        <f t="shared" si="376"/>
        <v>0</v>
      </c>
      <c r="Q2011" s="191">
        <f t="shared" si="376"/>
        <v>0</v>
      </c>
      <c r="R2011" s="189">
        <f t="shared" si="377"/>
        <v>0</v>
      </c>
      <c r="S2011" s="191">
        <f t="shared" si="378"/>
        <v>0</v>
      </c>
      <c r="T2011" s="191">
        <f t="shared" si="378"/>
        <v>0</v>
      </c>
    </row>
    <row r="2012" spans="1:20" ht="12" customHeight="1" x14ac:dyDescent="0.25">
      <c r="A2012" s="170" t="s">
        <v>2579</v>
      </c>
      <c r="B2012" s="177">
        <v>524131</v>
      </c>
      <c r="C2012" s="178">
        <v>1026999.01</v>
      </c>
      <c r="D2012" s="179">
        <v>0</v>
      </c>
      <c r="E2012" s="179">
        <v>0</v>
      </c>
      <c r="F2012" s="180"/>
      <c r="G2012" s="166">
        <f t="shared" si="370"/>
        <v>0</v>
      </c>
      <c r="H2012" s="166">
        <f t="shared" si="371"/>
        <v>0</v>
      </c>
      <c r="I2012" s="166">
        <f t="shared" si="372"/>
        <v>0</v>
      </c>
      <c r="J2012" s="166">
        <f t="shared" si="369"/>
        <v>0</v>
      </c>
      <c r="L2012" s="189">
        <f t="shared" si="373"/>
        <v>0</v>
      </c>
      <c r="M2012" s="191">
        <f t="shared" si="374"/>
        <v>0</v>
      </c>
      <c r="N2012" s="191">
        <f t="shared" si="374"/>
        <v>0</v>
      </c>
      <c r="O2012" s="189">
        <f t="shared" si="375"/>
        <v>0</v>
      </c>
      <c r="P2012" s="191">
        <f t="shared" si="376"/>
        <v>0</v>
      </c>
      <c r="Q2012" s="191">
        <f t="shared" si="376"/>
        <v>0</v>
      </c>
      <c r="R2012" s="189">
        <f t="shared" si="377"/>
        <v>0</v>
      </c>
      <c r="S2012" s="191">
        <f t="shared" si="378"/>
        <v>0</v>
      </c>
      <c r="T2012" s="191">
        <f t="shared" si="378"/>
        <v>0</v>
      </c>
    </row>
    <row r="2013" spans="1:20" ht="12" customHeight="1" x14ac:dyDescent="0.25">
      <c r="A2013" s="170" t="s">
        <v>2580</v>
      </c>
      <c r="B2013" s="177">
        <v>524140</v>
      </c>
      <c r="C2013" s="178">
        <v>58405799.630000003</v>
      </c>
      <c r="D2013" s="179">
        <v>24.433168470259332</v>
      </c>
      <c r="E2013" s="179">
        <v>5.4599006608960625</v>
      </c>
      <c r="F2013" s="180"/>
      <c r="G2013" s="166">
        <f t="shared" si="370"/>
        <v>0</v>
      </c>
      <c r="H2013" s="166">
        <f t="shared" si="371"/>
        <v>0</v>
      </c>
      <c r="I2013" s="166">
        <f t="shared" si="372"/>
        <v>0</v>
      </c>
      <c r="J2013" s="166">
        <f t="shared" si="369"/>
        <v>0</v>
      </c>
      <c r="L2013" s="189">
        <f t="shared" si="373"/>
        <v>0</v>
      </c>
      <c r="M2013" s="191">
        <f t="shared" si="374"/>
        <v>0</v>
      </c>
      <c r="N2013" s="191">
        <f t="shared" si="374"/>
        <v>0</v>
      </c>
      <c r="O2013" s="189">
        <f t="shared" si="375"/>
        <v>0</v>
      </c>
      <c r="P2013" s="191">
        <f t="shared" si="376"/>
        <v>0</v>
      </c>
      <c r="Q2013" s="191">
        <f t="shared" si="376"/>
        <v>0</v>
      </c>
      <c r="R2013" s="189">
        <f t="shared" si="377"/>
        <v>0</v>
      </c>
      <c r="S2013" s="191">
        <f t="shared" si="378"/>
        <v>0</v>
      </c>
      <c r="T2013" s="191">
        <f t="shared" si="378"/>
        <v>0</v>
      </c>
    </row>
    <row r="2014" spans="1:20" ht="12" customHeight="1" x14ac:dyDescent="0.25">
      <c r="A2014" s="170" t="s">
        <v>2581</v>
      </c>
      <c r="B2014" s="177">
        <v>524158</v>
      </c>
      <c r="C2014" s="178">
        <v>340539.79000000004</v>
      </c>
      <c r="D2014" s="179">
        <v>0</v>
      </c>
      <c r="E2014" s="179">
        <v>0</v>
      </c>
      <c r="F2014" s="180"/>
      <c r="G2014" s="166">
        <f t="shared" si="370"/>
        <v>0</v>
      </c>
      <c r="H2014" s="166">
        <f t="shared" si="371"/>
        <v>0</v>
      </c>
      <c r="I2014" s="166">
        <f t="shared" si="372"/>
        <v>0</v>
      </c>
      <c r="J2014" s="166">
        <f t="shared" si="369"/>
        <v>0</v>
      </c>
      <c r="L2014" s="189">
        <f t="shared" si="373"/>
        <v>0</v>
      </c>
      <c r="M2014" s="191">
        <f t="shared" si="374"/>
        <v>0</v>
      </c>
      <c r="N2014" s="191">
        <f t="shared" si="374"/>
        <v>0</v>
      </c>
      <c r="O2014" s="189">
        <f t="shared" si="375"/>
        <v>0</v>
      </c>
      <c r="P2014" s="191">
        <f t="shared" si="376"/>
        <v>0</v>
      </c>
      <c r="Q2014" s="191">
        <f t="shared" si="376"/>
        <v>0</v>
      </c>
      <c r="R2014" s="189">
        <f t="shared" si="377"/>
        <v>0</v>
      </c>
      <c r="S2014" s="191">
        <f t="shared" si="378"/>
        <v>0</v>
      </c>
      <c r="T2014" s="191">
        <f t="shared" si="378"/>
        <v>0</v>
      </c>
    </row>
    <row r="2015" spans="1:20" ht="12" customHeight="1" x14ac:dyDescent="0.25">
      <c r="A2015" s="170" t="s">
        <v>2582</v>
      </c>
      <c r="B2015" s="177">
        <v>524174</v>
      </c>
      <c r="C2015" s="178">
        <v>625702.49</v>
      </c>
      <c r="D2015" s="179">
        <v>0</v>
      </c>
      <c r="E2015" s="179">
        <v>0</v>
      </c>
      <c r="F2015" s="180"/>
      <c r="G2015" s="166">
        <f t="shared" si="370"/>
        <v>0</v>
      </c>
      <c r="H2015" s="166">
        <f t="shared" si="371"/>
        <v>0</v>
      </c>
      <c r="I2015" s="166">
        <f t="shared" si="372"/>
        <v>0</v>
      </c>
      <c r="J2015" s="166">
        <f t="shared" si="369"/>
        <v>0</v>
      </c>
      <c r="L2015" s="189">
        <f t="shared" si="373"/>
        <v>0</v>
      </c>
      <c r="M2015" s="191">
        <f t="shared" si="374"/>
        <v>0</v>
      </c>
      <c r="N2015" s="191">
        <f t="shared" si="374"/>
        <v>0</v>
      </c>
      <c r="O2015" s="189">
        <f t="shared" si="375"/>
        <v>0</v>
      </c>
      <c r="P2015" s="191">
        <f t="shared" si="376"/>
        <v>0</v>
      </c>
      <c r="Q2015" s="191">
        <f t="shared" si="376"/>
        <v>0</v>
      </c>
      <c r="R2015" s="189">
        <f t="shared" si="377"/>
        <v>0</v>
      </c>
      <c r="S2015" s="191">
        <f t="shared" si="378"/>
        <v>0</v>
      </c>
      <c r="T2015" s="191">
        <f t="shared" si="378"/>
        <v>0</v>
      </c>
    </row>
    <row r="2016" spans="1:20" ht="12" customHeight="1" x14ac:dyDescent="0.25">
      <c r="A2016" s="170" t="s">
        <v>2583</v>
      </c>
      <c r="B2016" s="177">
        <v>524182</v>
      </c>
      <c r="C2016" s="178">
        <v>130088.74</v>
      </c>
      <c r="D2016" s="179">
        <v>45.907124628926375</v>
      </c>
      <c r="E2016" s="179">
        <v>178.08849559154774</v>
      </c>
      <c r="F2016" s="180"/>
      <c r="G2016" s="166">
        <f t="shared" si="370"/>
        <v>0</v>
      </c>
      <c r="H2016" s="166">
        <f t="shared" si="371"/>
        <v>1</v>
      </c>
      <c r="I2016" s="166">
        <f t="shared" si="372"/>
        <v>0</v>
      </c>
      <c r="J2016" s="166">
        <f t="shared" si="369"/>
        <v>1</v>
      </c>
      <c r="L2016" s="189">
        <f t="shared" si="373"/>
        <v>0</v>
      </c>
      <c r="M2016" s="191">
        <f t="shared" si="374"/>
        <v>0</v>
      </c>
      <c r="N2016" s="191">
        <f t="shared" si="374"/>
        <v>0</v>
      </c>
      <c r="O2016" s="189">
        <f t="shared" si="375"/>
        <v>130088.74</v>
      </c>
      <c r="P2016" s="191">
        <f t="shared" si="376"/>
        <v>0.45907124628926377</v>
      </c>
      <c r="Q2016" s="191">
        <f t="shared" si="376"/>
        <v>1.7808849559154774</v>
      </c>
      <c r="R2016" s="189">
        <f t="shared" si="377"/>
        <v>0</v>
      </c>
      <c r="S2016" s="191">
        <f t="shared" si="378"/>
        <v>0</v>
      </c>
      <c r="T2016" s="191">
        <f t="shared" si="378"/>
        <v>0</v>
      </c>
    </row>
    <row r="2017" spans="1:20" ht="12" customHeight="1" x14ac:dyDescent="0.25">
      <c r="A2017" s="170" t="s">
        <v>2584</v>
      </c>
      <c r="B2017" s="177">
        <v>524191</v>
      </c>
      <c r="C2017" s="178">
        <v>289812.23000000004</v>
      </c>
      <c r="D2017" s="179">
        <v>46.093558577565872</v>
      </c>
      <c r="E2017" s="179">
        <v>46.202246192301821</v>
      </c>
      <c r="F2017" s="180"/>
      <c r="G2017" s="166">
        <f t="shared" si="370"/>
        <v>0</v>
      </c>
      <c r="H2017" s="166">
        <f t="shared" si="371"/>
        <v>1</v>
      </c>
      <c r="I2017" s="166">
        <f t="shared" si="372"/>
        <v>0</v>
      </c>
      <c r="J2017" s="166">
        <f t="shared" si="369"/>
        <v>1</v>
      </c>
      <c r="L2017" s="189">
        <f t="shared" si="373"/>
        <v>0</v>
      </c>
      <c r="M2017" s="191">
        <f t="shared" si="374"/>
        <v>0</v>
      </c>
      <c r="N2017" s="191">
        <f t="shared" si="374"/>
        <v>0</v>
      </c>
      <c r="O2017" s="189">
        <f t="shared" si="375"/>
        <v>289812.23000000004</v>
      </c>
      <c r="P2017" s="191">
        <f t="shared" si="376"/>
        <v>0.46093558577565874</v>
      </c>
      <c r="Q2017" s="191">
        <f t="shared" si="376"/>
        <v>0.46202246192301821</v>
      </c>
      <c r="R2017" s="189">
        <f t="shared" si="377"/>
        <v>0</v>
      </c>
      <c r="S2017" s="191">
        <f t="shared" si="378"/>
        <v>0</v>
      </c>
      <c r="T2017" s="191">
        <f t="shared" si="378"/>
        <v>0</v>
      </c>
    </row>
    <row r="2018" spans="1:20" ht="12" customHeight="1" x14ac:dyDescent="0.25">
      <c r="A2018" s="170" t="s">
        <v>2585</v>
      </c>
      <c r="B2018" s="177">
        <v>524204</v>
      </c>
      <c r="C2018" s="178">
        <v>218237.52000000002</v>
      </c>
      <c r="D2018" s="179">
        <v>0</v>
      </c>
      <c r="E2018" s="179">
        <v>0</v>
      </c>
      <c r="F2018" s="180"/>
      <c r="G2018" s="166">
        <f t="shared" si="370"/>
        <v>0</v>
      </c>
      <c r="H2018" s="166">
        <f t="shared" si="371"/>
        <v>0</v>
      </c>
      <c r="I2018" s="166">
        <f t="shared" si="372"/>
        <v>0</v>
      </c>
      <c r="J2018" s="166">
        <f t="shared" si="369"/>
        <v>0</v>
      </c>
      <c r="L2018" s="189">
        <f t="shared" si="373"/>
        <v>0</v>
      </c>
      <c r="M2018" s="191">
        <f t="shared" si="374"/>
        <v>0</v>
      </c>
      <c r="N2018" s="191">
        <f t="shared" si="374"/>
        <v>0</v>
      </c>
      <c r="O2018" s="189">
        <f t="shared" si="375"/>
        <v>0</v>
      </c>
      <c r="P2018" s="191">
        <f t="shared" si="376"/>
        <v>0</v>
      </c>
      <c r="Q2018" s="191">
        <f t="shared" si="376"/>
        <v>0</v>
      </c>
      <c r="R2018" s="189">
        <f t="shared" si="377"/>
        <v>0</v>
      </c>
      <c r="S2018" s="191">
        <f t="shared" si="378"/>
        <v>0</v>
      </c>
      <c r="T2018" s="191">
        <f t="shared" si="378"/>
        <v>0</v>
      </c>
    </row>
    <row r="2019" spans="1:20" ht="12" customHeight="1" x14ac:dyDescent="0.25">
      <c r="A2019" s="170" t="s">
        <v>2235</v>
      </c>
      <c r="B2019" s="177">
        <v>524212</v>
      </c>
      <c r="C2019" s="178">
        <v>165211.18</v>
      </c>
      <c r="D2019" s="179">
        <v>4.3398999995036656</v>
      </c>
      <c r="E2019" s="179">
        <v>33.595831710662679</v>
      </c>
      <c r="F2019" s="180"/>
      <c r="G2019" s="166">
        <f t="shared" si="370"/>
        <v>0</v>
      </c>
      <c r="H2019" s="166">
        <f t="shared" si="371"/>
        <v>1</v>
      </c>
      <c r="I2019" s="166">
        <f t="shared" si="372"/>
        <v>0</v>
      </c>
      <c r="J2019" s="166">
        <f t="shared" si="369"/>
        <v>1</v>
      </c>
      <c r="L2019" s="189">
        <f t="shared" si="373"/>
        <v>0</v>
      </c>
      <c r="M2019" s="191">
        <f t="shared" si="374"/>
        <v>0</v>
      </c>
      <c r="N2019" s="191">
        <f t="shared" si="374"/>
        <v>0</v>
      </c>
      <c r="O2019" s="189">
        <f t="shared" si="375"/>
        <v>165211.18</v>
      </c>
      <c r="P2019" s="191">
        <f t="shared" si="376"/>
        <v>4.3398999995036658E-2</v>
      </c>
      <c r="Q2019" s="191">
        <f t="shared" si="376"/>
        <v>0.33595831710662677</v>
      </c>
      <c r="R2019" s="189">
        <f t="shared" si="377"/>
        <v>0</v>
      </c>
      <c r="S2019" s="191">
        <f t="shared" si="378"/>
        <v>0</v>
      </c>
      <c r="T2019" s="191">
        <f t="shared" si="378"/>
        <v>0</v>
      </c>
    </row>
    <row r="2020" spans="1:20" ht="12" customHeight="1" x14ac:dyDescent="0.25">
      <c r="A2020" s="170" t="s">
        <v>2586</v>
      </c>
      <c r="B2020" s="177">
        <v>524221</v>
      </c>
      <c r="C2020" s="178">
        <v>129011.67</v>
      </c>
      <c r="D2020" s="179">
        <v>6.2009894143684834</v>
      </c>
      <c r="E2020" s="179">
        <v>0.98462410416049961</v>
      </c>
      <c r="F2020" s="180"/>
      <c r="G2020" s="166">
        <f t="shared" si="370"/>
        <v>0</v>
      </c>
      <c r="H2020" s="166">
        <f t="shared" si="371"/>
        <v>0</v>
      </c>
      <c r="I2020" s="166">
        <f t="shared" si="372"/>
        <v>0</v>
      </c>
      <c r="J2020" s="166">
        <f t="shared" si="369"/>
        <v>0</v>
      </c>
      <c r="L2020" s="189">
        <f t="shared" si="373"/>
        <v>0</v>
      </c>
      <c r="M2020" s="191">
        <f t="shared" si="374"/>
        <v>0</v>
      </c>
      <c r="N2020" s="191">
        <f t="shared" si="374"/>
        <v>0</v>
      </c>
      <c r="O2020" s="189">
        <f t="shared" si="375"/>
        <v>0</v>
      </c>
      <c r="P2020" s="191">
        <f t="shared" si="376"/>
        <v>0</v>
      </c>
      <c r="Q2020" s="191">
        <f t="shared" si="376"/>
        <v>0</v>
      </c>
      <c r="R2020" s="189">
        <f t="shared" si="377"/>
        <v>0</v>
      </c>
      <c r="S2020" s="191">
        <f t="shared" si="378"/>
        <v>0</v>
      </c>
      <c r="T2020" s="191">
        <f t="shared" si="378"/>
        <v>0</v>
      </c>
    </row>
    <row r="2021" spans="1:20" ht="12" customHeight="1" x14ac:dyDescent="0.25">
      <c r="A2021" s="170" t="s">
        <v>1410</v>
      </c>
      <c r="B2021" s="177">
        <v>524239</v>
      </c>
      <c r="C2021" s="178">
        <v>1273371.26</v>
      </c>
      <c r="D2021" s="179">
        <v>0</v>
      </c>
      <c r="E2021" s="179">
        <v>1.2915510595079707</v>
      </c>
      <c r="F2021" s="180"/>
      <c r="G2021" s="166">
        <f t="shared" si="370"/>
        <v>0</v>
      </c>
      <c r="H2021" s="166">
        <f t="shared" si="371"/>
        <v>0</v>
      </c>
      <c r="I2021" s="166">
        <f t="shared" si="372"/>
        <v>0</v>
      </c>
      <c r="J2021" s="166">
        <f t="shared" si="369"/>
        <v>0</v>
      </c>
      <c r="L2021" s="189">
        <f t="shared" si="373"/>
        <v>0</v>
      </c>
      <c r="M2021" s="191">
        <f t="shared" si="374"/>
        <v>0</v>
      </c>
      <c r="N2021" s="191">
        <f t="shared" si="374"/>
        <v>0</v>
      </c>
      <c r="O2021" s="189">
        <f t="shared" si="375"/>
        <v>0</v>
      </c>
      <c r="P2021" s="191">
        <f t="shared" si="376"/>
        <v>0</v>
      </c>
      <c r="Q2021" s="191">
        <f t="shared" si="376"/>
        <v>0</v>
      </c>
      <c r="R2021" s="189">
        <f t="shared" si="377"/>
        <v>0</v>
      </c>
      <c r="S2021" s="191">
        <f t="shared" si="378"/>
        <v>0</v>
      </c>
      <c r="T2021" s="191">
        <f t="shared" si="378"/>
        <v>0</v>
      </c>
    </row>
    <row r="2022" spans="1:20" ht="12" customHeight="1" x14ac:dyDescent="0.25">
      <c r="A2022" s="170" t="s">
        <v>2587</v>
      </c>
      <c r="B2022" s="177">
        <v>524247</v>
      </c>
      <c r="C2022" s="178">
        <v>137934.18</v>
      </c>
      <c r="D2022" s="179">
        <v>0</v>
      </c>
      <c r="E2022" s="179">
        <v>0.36283972544006138</v>
      </c>
      <c r="F2022" s="180"/>
      <c r="G2022" s="166">
        <f t="shared" si="370"/>
        <v>0</v>
      </c>
      <c r="H2022" s="166">
        <f t="shared" si="371"/>
        <v>0</v>
      </c>
      <c r="I2022" s="166">
        <f t="shared" si="372"/>
        <v>0</v>
      </c>
      <c r="J2022" s="166">
        <f t="shared" si="369"/>
        <v>0</v>
      </c>
      <c r="L2022" s="189">
        <f t="shared" si="373"/>
        <v>0</v>
      </c>
      <c r="M2022" s="191">
        <f t="shared" si="374"/>
        <v>0</v>
      </c>
      <c r="N2022" s="191">
        <f t="shared" si="374"/>
        <v>0</v>
      </c>
      <c r="O2022" s="189">
        <f t="shared" si="375"/>
        <v>0</v>
      </c>
      <c r="P2022" s="191">
        <f t="shared" si="376"/>
        <v>0</v>
      </c>
      <c r="Q2022" s="191">
        <f t="shared" si="376"/>
        <v>0</v>
      </c>
      <c r="R2022" s="189">
        <f t="shared" si="377"/>
        <v>0</v>
      </c>
      <c r="S2022" s="191">
        <f t="shared" si="378"/>
        <v>0</v>
      </c>
      <c r="T2022" s="191">
        <f t="shared" si="378"/>
        <v>0</v>
      </c>
    </row>
    <row r="2023" spans="1:20" ht="12" customHeight="1" x14ac:dyDescent="0.25">
      <c r="A2023" s="170" t="s">
        <v>2588</v>
      </c>
      <c r="B2023" s="177">
        <v>524255</v>
      </c>
      <c r="C2023" s="178">
        <v>30031.57</v>
      </c>
      <c r="D2023" s="179">
        <v>0</v>
      </c>
      <c r="E2023" s="179">
        <v>0</v>
      </c>
      <c r="F2023" s="180"/>
      <c r="G2023" s="166">
        <f t="shared" si="370"/>
        <v>0</v>
      </c>
      <c r="H2023" s="166">
        <f t="shared" si="371"/>
        <v>0</v>
      </c>
      <c r="I2023" s="166">
        <f t="shared" si="372"/>
        <v>0</v>
      </c>
      <c r="J2023" s="166">
        <f t="shared" si="369"/>
        <v>0</v>
      </c>
      <c r="L2023" s="189">
        <f t="shared" si="373"/>
        <v>0</v>
      </c>
      <c r="M2023" s="191">
        <f t="shared" si="374"/>
        <v>0</v>
      </c>
      <c r="N2023" s="191">
        <f t="shared" si="374"/>
        <v>0</v>
      </c>
      <c r="O2023" s="189">
        <f t="shared" si="375"/>
        <v>0</v>
      </c>
      <c r="P2023" s="191">
        <f t="shared" si="376"/>
        <v>0</v>
      </c>
      <c r="Q2023" s="191">
        <f t="shared" si="376"/>
        <v>0</v>
      </c>
      <c r="R2023" s="189">
        <f t="shared" si="377"/>
        <v>0</v>
      </c>
      <c r="S2023" s="191">
        <f t="shared" si="378"/>
        <v>0</v>
      </c>
      <c r="T2023" s="191">
        <f t="shared" si="378"/>
        <v>0</v>
      </c>
    </row>
    <row r="2024" spans="1:20" ht="12" customHeight="1" x14ac:dyDescent="0.25">
      <c r="A2024" s="170" t="s">
        <v>2589</v>
      </c>
      <c r="B2024" s="177">
        <v>524263</v>
      </c>
      <c r="C2024" s="178">
        <v>334354.99</v>
      </c>
      <c r="D2024" s="179">
        <v>57.81112762815355</v>
      </c>
      <c r="E2024" s="179">
        <v>3.5231416764559125</v>
      </c>
      <c r="F2024" s="180"/>
      <c r="G2024" s="166">
        <f t="shared" si="370"/>
        <v>0</v>
      </c>
      <c r="H2024" s="166">
        <f t="shared" si="371"/>
        <v>0</v>
      </c>
      <c r="I2024" s="166">
        <f t="shared" si="372"/>
        <v>0</v>
      </c>
      <c r="J2024" s="166">
        <f t="shared" si="369"/>
        <v>0</v>
      </c>
      <c r="L2024" s="189">
        <f t="shared" si="373"/>
        <v>0</v>
      </c>
      <c r="M2024" s="191">
        <f t="shared" si="374"/>
        <v>0</v>
      </c>
      <c r="N2024" s="191">
        <f t="shared" si="374"/>
        <v>0</v>
      </c>
      <c r="O2024" s="189">
        <f t="shared" si="375"/>
        <v>0</v>
      </c>
      <c r="P2024" s="191">
        <f t="shared" si="376"/>
        <v>0</v>
      </c>
      <c r="Q2024" s="191">
        <f t="shared" si="376"/>
        <v>0</v>
      </c>
      <c r="R2024" s="189">
        <f t="shared" si="377"/>
        <v>0</v>
      </c>
      <c r="S2024" s="191">
        <f t="shared" si="378"/>
        <v>0</v>
      </c>
      <c r="T2024" s="191">
        <f t="shared" si="378"/>
        <v>0</v>
      </c>
    </row>
    <row r="2025" spans="1:20" ht="12" customHeight="1" x14ac:dyDescent="0.25">
      <c r="A2025" s="170" t="s">
        <v>1888</v>
      </c>
      <c r="B2025" s="177">
        <v>524271</v>
      </c>
      <c r="C2025" s="178">
        <v>58121.17</v>
      </c>
      <c r="D2025" s="179">
        <v>3.002348369793657</v>
      </c>
      <c r="E2025" s="179">
        <v>16.837427739324585</v>
      </c>
      <c r="F2025" s="180"/>
      <c r="G2025" s="166">
        <f t="shared" si="370"/>
        <v>0</v>
      </c>
      <c r="H2025" s="166">
        <f t="shared" si="371"/>
        <v>0</v>
      </c>
      <c r="I2025" s="166">
        <f t="shared" si="372"/>
        <v>0</v>
      </c>
      <c r="J2025" s="166">
        <f t="shared" si="369"/>
        <v>0</v>
      </c>
      <c r="L2025" s="189">
        <f t="shared" si="373"/>
        <v>0</v>
      </c>
      <c r="M2025" s="191">
        <f t="shared" si="374"/>
        <v>0</v>
      </c>
      <c r="N2025" s="191">
        <f t="shared" si="374"/>
        <v>0</v>
      </c>
      <c r="O2025" s="189">
        <f t="shared" si="375"/>
        <v>0</v>
      </c>
      <c r="P2025" s="191">
        <f t="shared" si="376"/>
        <v>0</v>
      </c>
      <c r="Q2025" s="191">
        <f t="shared" si="376"/>
        <v>0</v>
      </c>
      <c r="R2025" s="189">
        <f t="shared" si="377"/>
        <v>0</v>
      </c>
      <c r="S2025" s="191">
        <f t="shared" si="378"/>
        <v>0</v>
      </c>
      <c r="T2025" s="191">
        <f t="shared" si="378"/>
        <v>0</v>
      </c>
    </row>
    <row r="2026" spans="1:20" ht="12" customHeight="1" x14ac:dyDescent="0.25">
      <c r="A2026" s="170" t="s">
        <v>2590</v>
      </c>
      <c r="B2026" s="177">
        <v>524280</v>
      </c>
      <c r="C2026" s="178">
        <v>203411.37</v>
      </c>
      <c r="D2026" s="179">
        <v>0</v>
      </c>
      <c r="E2026" s="179">
        <v>1.247422894796884</v>
      </c>
      <c r="F2026" s="180"/>
      <c r="G2026" s="166">
        <f t="shared" si="370"/>
        <v>0</v>
      </c>
      <c r="H2026" s="166">
        <f t="shared" si="371"/>
        <v>0</v>
      </c>
      <c r="I2026" s="166">
        <f t="shared" si="372"/>
        <v>0</v>
      </c>
      <c r="J2026" s="166">
        <f t="shared" si="369"/>
        <v>0</v>
      </c>
      <c r="L2026" s="189">
        <f t="shared" si="373"/>
        <v>0</v>
      </c>
      <c r="M2026" s="191">
        <f t="shared" si="374"/>
        <v>0</v>
      </c>
      <c r="N2026" s="191">
        <f t="shared" si="374"/>
        <v>0</v>
      </c>
      <c r="O2026" s="189">
        <f t="shared" si="375"/>
        <v>0</v>
      </c>
      <c r="P2026" s="191">
        <f t="shared" si="376"/>
        <v>0</v>
      </c>
      <c r="Q2026" s="191">
        <f t="shared" si="376"/>
        <v>0</v>
      </c>
      <c r="R2026" s="189">
        <f t="shared" si="377"/>
        <v>0</v>
      </c>
      <c r="S2026" s="191">
        <f t="shared" si="378"/>
        <v>0</v>
      </c>
      <c r="T2026" s="191">
        <f t="shared" si="378"/>
        <v>0</v>
      </c>
    </row>
    <row r="2027" spans="1:20" ht="12" customHeight="1" x14ac:dyDescent="0.25">
      <c r="A2027" s="170" t="s">
        <v>2591</v>
      </c>
      <c r="B2027" s="177">
        <v>524298</v>
      </c>
      <c r="C2027" s="178">
        <v>328728.43</v>
      </c>
      <c r="D2027" s="179">
        <v>0</v>
      </c>
      <c r="E2027" s="179">
        <v>0</v>
      </c>
      <c r="F2027" s="180"/>
      <c r="G2027" s="166">
        <f t="shared" si="370"/>
        <v>0</v>
      </c>
      <c r="H2027" s="166">
        <f t="shared" si="371"/>
        <v>0</v>
      </c>
      <c r="I2027" s="166">
        <f t="shared" si="372"/>
        <v>0</v>
      </c>
      <c r="J2027" s="166">
        <f t="shared" si="369"/>
        <v>0</v>
      </c>
      <c r="L2027" s="189">
        <f t="shared" si="373"/>
        <v>0</v>
      </c>
      <c r="M2027" s="191">
        <f t="shared" si="374"/>
        <v>0</v>
      </c>
      <c r="N2027" s="191">
        <f t="shared" si="374"/>
        <v>0</v>
      </c>
      <c r="O2027" s="189">
        <f t="shared" si="375"/>
        <v>0</v>
      </c>
      <c r="P2027" s="191">
        <f t="shared" si="376"/>
        <v>0</v>
      </c>
      <c r="Q2027" s="191">
        <f t="shared" si="376"/>
        <v>0</v>
      </c>
      <c r="R2027" s="189">
        <f t="shared" si="377"/>
        <v>0</v>
      </c>
      <c r="S2027" s="191">
        <f t="shared" si="378"/>
        <v>0</v>
      </c>
      <c r="T2027" s="191">
        <f t="shared" si="378"/>
        <v>0</v>
      </c>
    </row>
    <row r="2028" spans="1:20" ht="12" customHeight="1" x14ac:dyDescent="0.25">
      <c r="A2028" s="170" t="s">
        <v>2592</v>
      </c>
      <c r="B2028" s="177">
        <v>524301</v>
      </c>
      <c r="C2028" s="178">
        <v>682904.77999999991</v>
      </c>
      <c r="D2028" s="179">
        <v>24.424471007510011</v>
      </c>
      <c r="E2028" s="179">
        <v>1.2616693062245077</v>
      </c>
      <c r="F2028" s="180"/>
      <c r="G2028" s="166">
        <f t="shared" si="370"/>
        <v>0</v>
      </c>
      <c r="H2028" s="166">
        <f t="shared" si="371"/>
        <v>0</v>
      </c>
      <c r="I2028" s="166">
        <f t="shared" si="372"/>
        <v>0</v>
      </c>
      <c r="J2028" s="166">
        <f t="shared" si="369"/>
        <v>0</v>
      </c>
      <c r="L2028" s="189">
        <f t="shared" si="373"/>
        <v>0</v>
      </c>
      <c r="M2028" s="191">
        <f t="shared" si="374"/>
        <v>0</v>
      </c>
      <c r="N2028" s="191">
        <f t="shared" si="374"/>
        <v>0</v>
      </c>
      <c r="O2028" s="189">
        <f t="shared" si="375"/>
        <v>0</v>
      </c>
      <c r="P2028" s="191">
        <f t="shared" si="376"/>
        <v>0</v>
      </c>
      <c r="Q2028" s="191">
        <f t="shared" si="376"/>
        <v>0</v>
      </c>
      <c r="R2028" s="189">
        <f t="shared" si="377"/>
        <v>0</v>
      </c>
      <c r="S2028" s="191">
        <f t="shared" si="378"/>
        <v>0</v>
      </c>
      <c r="T2028" s="191">
        <f t="shared" si="378"/>
        <v>0</v>
      </c>
    </row>
    <row r="2029" spans="1:20" ht="12" customHeight="1" x14ac:dyDescent="0.25">
      <c r="A2029" s="170" t="s">
        <v>2593</v>
      </c>
      <c r="B2029" s="177">
        <v>524310</v>
      </c>
      <c r="C2029" s="178">
        <v>288804.83</v>
      </c>
      <c r="D2029" s="179">
        <v>0</v>
      </c>
      <c r="E2029" s="179">
        <v>0</v>
      </c>
      <c r="F2029" s="180"/>
      <c r="G2029" s="166">
        <f t="shared" si="370"/>
        <v>0</v>
      </c>
      <c r="H2029" s="166">
        <f t="shared" si="371"/>
        <v>0</v>
      </c>
      <c r="I2029" s="166">
        <f t="shared" si="372"/>
        <v>0</v>
      </c>
      <c r="J2029" s="166">
        <f t="shared" si="369"/>
        <v>0</v>
      </c>
      <c r="L2029" s="189">
        <f t="shared" si="373"/>
        <v>0</v>
      </c>
      <c r="M2029" s="191">
        <f t="shared" si="374"/>
        <v>0</v>
      </c>
      <c r="N2029" s="191">
        <f t="shared" si="374"/>
        <v>0</v>
      </c>
      <c r="O2029" s="189">
        <f t="shared" si="375"/>
        <v>0</v>
      </c>
      <c r="P2029" s="191">
        <f t="shared" si="376"/>
        <v>0</v>
      </c>
      <c r="Q2029" s="191">
        <f t="shared" si="376"/>
        <v>0</v>
      </c>
      <c r="R2029" s="189">
        <f t="shared" si="377"/>
        <v>0</v>
      </c>
      <c r="S2029" s="191">
        <f t="shared" si="378"/>
        <v>0</v>
      </c>
      <c r="T2029" s="191">
        <f t="shared" si="378"/>
        <v>0</v>
      </c>
    </row>
    <row r="2030" spans="1:20" ht="12" customHeight="1" x14ac:dyDescent="0.25">
      <c r="A2030" s="170" t="s">
        <v>2594</v>
      </c>
      <c r="B2030" s="177">
        <v>524328</v>
      </c>
      <c r="C2030" s="178">
        <v>22093.19</v>
      </c>
      <c r="D2030" s="179">
        <v>0</v>
      </c>
      <c r="E2030" s="179">
        <v>0</v>
      </c>
      <c r="F2030" s="180"/>
      <c r="G2030" s="166">
        <f t="shared" si="370"/>
        <v>0</v>
      </c>
      <c r="H2030" s="166">
        <f t="shared" si="371"/>
        <v>0</v>
      </c>
      <c r="I2030" s="166">
        <f t="shared" si="372"/>
        <v>0</v>
      </c>
      <c r="J2030" s="166">
        <f t="shared" si="369"/>
        <v>0</v>
      </c>
      <c r="L2030" s="189">
        <f t="shared" si="373"/>
        <v>0</v>
      </c>
      <c r="M2030" s="191">
        <f t="shared" si="374"/>
        <v>0</v>
      </c>
      <c r="N2030" s="191">
        <f t="shared" si="374"/>
        <v>0</v>
      </c>
      <c r="O2030" s="189">
        <f t="shared" si="375"/>
        <v>0</v>
      </c>
      <c r="P2030" s="191">
        <f t="shared" si="376"/>
        <v>0</v>
      </c>
      <c r="Q2030" s="191">
        <f t="shared" si="376"/>
        <v>0</v>
      </c>
      <c r="R2030" s="189">
        <f t="shared" si="377"/>
        <v>0</v>
      </c>
      <c r="S2030" s="191">
        <f t="shared" si="378"/>
        <v>0</v>
      </c>
      <c r="T2030" s="191">
        <f t="shared" si="378"/>
        <v>0</v>
      </c>
    </row>
    <row r="2031" spans="1:20" ht="12" customHeight="1" x14ac:dyDescent="0.25">
      <c r="A2031" s="170" t="s">
        <v>2595</v>
      </c>
      <c r="B2031" s="177">
        <v>524336</v>
      </c>
      <c r="C2031" s="178">
        <v>369848.87</v>
      </c>
      <c r="D2031" s="179">
        <v>14.246873324231057</v>
      </c>
      <c r="E2031" s="179">
        <v>0.85511684813313082</v>
      </c>
      <c r="F2031" s="180"/>
      <c r="G2031" s="166">
        <f t="shared" si="370"/>
        <v>0</v>
      </c>
      <c r="H2031" s="166">
        <f t="shared" si="371"/>
        <v>0</v>
      </c>
      <c r="I2031" s="166">
        <f t="shared" si="372"/>
        <v>0</v>
      </c>
      <c r="J2031" s="166">
        <f t="shared" si="369"/>
        <v>0</v>
      </c>
      <c r="L2031" s="189">
        <f t="shared" si="373"/>
        <v>0</v>
      </c>
      <c r="M2031" s="191">
        <f t="shared" si="374"/>
        <v>0</v>
      </c>
      <c r="N2031" s="191">
        <f t="shared" si="374"/>
        <v>0</v>
      </c>
      <c r="O2031" s="189">
        <f t="shared" si="375"/>
        <v>0</v>
      </c>
      <c r="P2031" s="191">
        <f t="shared" si="376"/>
        <v>0</v>
      </c>
      <c r="Q2031" s="191">
        <f t="shared" si="376"/>
        <v>0</v>
      </c>
      <c r="R2031" s="189">
        <f t="shared" si="377"/>
        <v>0</v>
      </c>
      <c r="S2031" s="191">
        <f t="shared" si="378"/>
        <v>0</v>
      </c>
      <c r="T2031" s="191">
        <f t="shared" si="378"/>
        <v>0</v>
      </c>
    </row>
    <row r="2032" spans="1:20" ht="12" customHeight="1" x14ac:dyDescent="0.25">
      <c r="A2032" s="170" t="s">
        <v>2596</v>
      </c>
      <c r="B2032" s="177">
        <v>524344</v>
      </c>
      <c r="C2032" s="178">
        <v>344885.5</v>
      </c>
      <c r="D2032" s="179">
        <v>0</v>
      </c>
      <c r="E2032" s="179">
        <v>0</v>
      </c>
      <c r="F2032" s="180"/>
      <c r="G2032" s="166">
        <f t="shared" si="370"/>
        <v>0</v>
      </c>
      <c r="H2032" s="166">
        <f t="shared" si="371"/>
        <v>0</v>
      </c>
      <c r="I2032" s="166">
        <f t="shared" si="372"/>
        <v>0</v>
      </c>
      <c r="J2032" s="166">
        <f t="shared" si="369"/>
        <v>0</v>
      </c>
      <c r="L2032" s="189">
        <f t="shared" si="373"/>
        <v>0</v>
      </c>
      <c r="M2032" s="191">
        <f t="shared" si="374"/>
        <v>0</v>
      </c>
      <c r="N2032" s="191">
        <f t="shared" si="374"/>
        <v>0</v>
      </c>
      <c r="O2032" s="189">
        <f t="shared" si="375"/>
        <v>0</v>
      </c>
      <c r="P2032" s="191">
        <f t="shared" si="376"/>
        <v>0</v>
      </c>
      <c r="Q2032" s="191">
        <f t="shared" si="376"/>
        <v>0</v>
      </c>
      <c r="R2032" s="189">
        <f t="shared" si="377"/>
        <v>0</v>
      </c>
      <c r="S2032" s="191">
        <f t="shared" si="378"/>
        <v>0</v>
      </c>
      <c r="T2032" s="191">
        <f t="shared" si="378"/>
        <v>0</v>
      </c>
    </row>
    <row r="2033" spans="1:20" ht="12" customHeight="1" x14ac:dyDescent="0.25">
      <c r="A2033" s="170" t="s">
        <v>2597</v>
      </c>
      <c r="B2033" s="177">
        <v>524352</v>
      </c>
      <c r="C2033" s="178">
        <v>943778.26</v>
      </c>
      <c r="D2033" s="179">
        <v>14.091602406692438</v>
      </c>
      <c r="E2033" s="179">
        <v>2.7952540462205605E-2</v>
      </c>
      <c r="F2033" s="180"/>
      <c r="G2033" s="166">
        <f t="shared" si="370"/>
        <v>0</v>
      </c>
      <c r="H2033" s="166">
        <f t="shared" si="371"/>
        <v>0</v>
      </c>
      <c r="I2033" s="166">
        <f t="shared" si="372"/>
        <v>0</v>
      </c>
      <c r="J2033" s="166">
        <f t="shared" si="369"/>
        <v>0</v>
      </c>
      <c r="L2033" s="189">
        <f t="shared" si="373"/>
        <v>0</v>
      </c>
      <c r="M2033" s="191">
        <f t="shared" si="374"/>
        <v>0</v>
      </c>
      <c r="N2033" s="191">
        <f t="shared" si="374"/>
        <v>0</v>
      </c>
      <c r="O2033" s="189">
        <f t="shared" si="375"/>
        <v>0</v>
      </c>
      <c r="P2033" s="191">
        <f t="shared" si="376"/>
        <v>0</v>
      </c>
      <c r="Q2033" s="191">
        <f t="shared" si="376"/>
        <v>0</v>
      </c>
      <c r="R2033" s="189">
        <f t="shared" si="377"/>
        <v>0</v>
      </c>
      <c r="S2033" s="191">
        <f t="shared" si="378"/>
        <v>0</v>
      </c>
      <c r="T2033" s="191">
        <f t="shared" si="378"/>
        <v>0</v>
      </c>
    </row>
    <row r="2034" spans="1:20" ht="12" customHeight="1" x14ac:dyDescent="0.25">
      <c r="A2034" s="170" t="s">
        <v>2598</v>
      </c>
      <c r="B2034" s="177">
        <v>524361</v>
      </c>
      <c r="C2034" s="178">
        <v>288863.87</v>
      </c>
      <c r="D2034" s="179">
        <v>76.160441941043018</v>
      </c>
      <c r="E2034" s="179">
        <v>0</v>
      </c>
      <c r="F2034" s="180"/>
      <c r="G2034" s="166">
        <f t="shared" si="370"/>
        <v>1</v>
      </c>
      <c r="H2034" s="166">
        <f t="shared" si="371"/>
        <v>0</v>
      </c>
      <c r="I2034" s="166">
        <f t="shared" si="372"/>
        <v>0</v>
      </c>
      <c r="J2034" s="166">
        <f t="shared" si="369"/>
        <v>1</v>
      </c>
      <c r="L2034" s="189">
        <f t="shared" si="373"/>
        <v>288863.87</v>
      </c>
      <c r="M2034" s="191">
        <f t="shared" si="374"/>
        <v>0.76160441941043022</v>
      </c>
      <c r="N2034" s="191">
        <f t="shared" si="374"/>
        <v>0</v>
      </c>
      <c r="O2034" s="189">
        <f t="shared" si="375"/>
        <v>0</v>
      </c>
      <c r="P2034" s="191">
        <f t="shared" si="376"/>
        <v>0</v>
      </c>
      <c r="Q2034" s="191">
        <f t="shared" si="376"/>
        <v>0</v>
      </c>
      <c r="R2034" s="189">
        <f t="shared" si="377"/>
        <v>0</v>
      </c>
      <c r="S2034" s="191">
        <f t="shared" si="378"/>
        <v>0</v>
      </c>
      <c r="T2034" s="191">
        <f t="shared" si="378"/>
        <v>0</v>
      </c>
    </row>
    <row r="2035" spans="1:20" ht="12" customHeight="1" x14ac:dyDescent="0.25">
      <c r="A2035" s="170" t="s">
        <v>2599</v>
      </c>
      <c r="B2035" s="177">
        <v>524379</v>
      </c>
      <c r="C2035" s="178">
        <v>590097.39999999991</v>
      </c>
      <c r="D2035" s="179">
        <v>0</v>
      </c>
      <c r="E2035" s="179">
        <v>0</v>
      </c>
      <c r="F2035" s="180"/>
      <c r="G2035" s="166">
        <f t="shared" si="370"/>
        <v>0</v>
      </c>
      <c r="H2035" s="166">
        <f t="shared" si="371"/>
        <v>0</v>
      </c>
      <c r="I2035" s="166">
        <f t="shared" si="372"/>
        <v>0</v>
      </c>
      <c r="J2035" s="166">
        <f t="shared" si="369"/>
        <v>0</v>
      </c>
      <c r="L2035" s="189">
        <f t="shared" si="373"/>
        <v>0</v>
      </c>
      <c r="M2035" s="191">
        <f t="shared" si="374"/>
        <v>0</v>
      </c>
      <c r="N2035" s="191">
        <f t="shared" si="374"/>
        <v>0</v>
      </c>
      <c r="O2035" s="189">
        <f t="shared" si="375"/>
        <v>0</v>
      </c>
      <c r="P2035" s="191">
        <f t="shared" si="376"/>
        <v>0</v>
      </c>
      <c r="Q2035" s="191">
        <f t="shared" si="376"/>
        <v>0</v>
      </c>
      <c r="R2035" s="189">
        <f t="shared" si="377"/>
        <v>0</v>
      </c>
      <c r="S2035" s="191">
        <f t="shared" si="378"/>
        <v>0</v>
      </c>
      <c r="T2035" s="191">
        <f t="shared" si="378"/>
        <v>0</v>
      </c>
    </row>
    <row r="2036" spans="1:20" ht="12" customHeight="1" x14ac:dyDescent="0.25">
      <c r="A2036" s="170" t="s">
        <v>2600</v>
      </c>
      <c r="B2036" s="177">
        <v>524387</v>
      </c>
      <c r="C2036" s="178">
        <v>178387.06999999998</v>
      </c>
      <c r="D2036" s="179">
        <v>2.816454129775213</v>
      </c>
      <c r="E2036" s="179">
        <v>3.0386451215326318</v>
      </c>
      <c r="F2036" s="180"/>
      <c r="G2036" s="166">
        <f t="shared" si="370"/>
        <v>0</v>
      </c>
      <c r="H2036" s="166">
        <f t="shared" si="371"/>
        <v>0</v>
      </c>
      <c r="I2036" s="166">
        <f t="shared" si="372"/>
        <v>0</v>
      </c>
      <c r="J2036" s="166">
        <f t="shared" si="369"/>
        <v>0</v>
      </c>
      <c r="L2036" s="189">
        <f t="shared" si="373"/>
        <v>0</v>
      </c>
      <c r="M2036" s="191">
        <f t="shared" si="374"/>
        <v>0</v>
      </c>
      <c r="N2036" s="191">
        <f t="shared" si="374"/>
        <v>0</v>
      </c>
      <c r="O2036" s="189">
        <f t="shared" si="375"/>
        <v>0</v>
      </c>
      <c r="P2036" s="191">
        <f t="shared" si="376"/>
        <v>0</v>
      </c>
      <c r="Q2036" s="191">
        <f t="shared" si="376"/>
        <v>0</v>
      </c>
      <c r="R2036" s="189">
        <f t="shared" si="377"/>
        <v>0</v>
      </c>
      <c r="S2036" s="191">
        <f t="shared" si="378"/>
        <v>0</v>
      </c>
      <c r="T2036" s="191">
        <f t="shared" si="378"/>
        <v>0</v>
      </c>
    </row>
    <row r="2037" spans="1:20" ht="12" customHeight="1" x14ac:dyDescent="0.25">
      <c r="A2037" s="170" t="s">
        <v>2601</v>
      </c>
      <c r="B2037" s="177">
        <v>524395</v>
      </c>
      <c r="C2037" s="178">
        <v>1012319.4500000001</v>
      </c>
      <c r="D2037" s="179">
        <v>29.687917188591012</v>
      </c>
      <c r="E2037" s="179">
        <v>8.3695211032446331</v>
      </c>
      <c r="F2037" s="180"/>
      <c r="G2037" s="166">
        <f t="shared" si="370"/>
        <v>0</v>
      </c>
      <c r="H2037" s="166">
        <f t="shared" si="371"/>
        <v>0</v>
      </c>
      <c r="I2037" s="166">
        <f t="shared" si="372"/>
        <v>0</v>
      </c>
      <c r="J2037" s="166">
        <f t="shared" si="369"/>
        <v>0</v>
      </c>
      <c r="L2037" s="189">
        <f t="shared" si="373"/>
        <v>0</v>
      </c>
      <c r="M2037" s="191">
        <f t="shared" si="374"/>
        <v>0</v>
      </c>
      <c r="N2037" s="191">
        <f t="shared" si="374"/>
        <v>0</v>
      </c>
      <c r="O2037" s="189">
        <f t="shared" si="375"/>
        <v>0</v>
      </c>
      <c r="P2037" s="191">
        <f t="shared" si="376"/>
        <v>0</v>
      </c>
      <c r="Q2037" s="191">
        <f t="shared" si="376"/>
        <v>0</v>
      </c>
      <c r="R2037" s="189">
        <f t="shared" si="377"/>
        <v>0</v>
      </c>
      <c r="S2037" s="191">
        <f t="shared" si="378"/>
        <v>0</v>
      </c>
      <c r="T2037" s="191">
        <f t="shared" si="378"/>
        <v>0</v>
      </c>
    </row>
    <row r="2038" spans="1:20" ht="12" customHeight="1" x14ac:dyDescent="0.25">
      <c r="A2038" s="170" t="s">
        <v>2602</v>
      </c>
      <c r="B2038" s="177">
        <v>524409</v>
      </c>
      <c r="C2038" s="178">
        <v>482551.16000000003</v>
      </c>
      <c r="D2038" s="179">
        <v>0</v>
      </c>
      <c r="E2038" s="179">
        <v>0.31565357753984052</v>
      </c>
      <c r="F2038" s="180"/>
      <c r="G2038" s="166">
        <f t="shared" si="370"/>
        <v>0</v>
      </c>
      <c r="H2038" s="166">
        <f t="shared" si="371"/>
        <v>0</v>
      </c>
      <c r="I2038" s="166">
        <f t="shared" si="372"/>
        <v>0</v>
      </c>
      <c r="J2038" s="166">
        <f t="shared" si="369"/>
        <v>0</v>
      </c>
      <c r="L2038" s="189">
        <f t="shared" si="373"/>
        <v>0</v>
      </c>
      <c r="M2038" s="191">
        <f t="shared" si="374"/>
        <v>0</v>
      </c>
      <c r="N2038" s="191">
        <f t="shared" si="374"/>
        <v>0</v>
      </c>
      <c r="O2038" s="189">
        <f t="shared" si="375"/>
        <v>0</v>
      </c>
      <c r="P2038" s="191">
        <f t="shared" si="376"/>
        <v>0</v>
      </c>
      <c r="Q2038" s="191">
        <f t="shared" si="376"/>
        <v>0</v>
      </c>
      <c r="R2038" s="189">
        <f t="shared" si="377"/>
        <v>0</v>
      </c>
      <c r="S2038" s="191">
        <f t="shared" si="378"/>
        <v>0</v>
      </c>
      <c r="T2038" s="191">
        <f t="shared" si="378"/>
        <v>0</v>
      </c>
    </row>
    <row r="2039" spans="1:20" ht="12" customHeight="1" x14ac:dyDescent="0.25">
      <c r="A2039" s="170" t="s">
        <v>2603</v>
      </c>
      <c r="B2039" s="177">
        <v>524417</v>
      </c>
      <c r="C2039" s="178">
        <v>145815.63999999998</v>
      </c>
      <c r="D2039" s="179">
        <v>45.402845675539332</v>
      </c>
      <c r="E2039" s="179">
        <v>6.2825290894721579</v>
      </c>
      <c r="F2039" s="180"/>
      <c r="G2039" s="166">
        <f t="shared" si="370"/>
        <v>0</v>
      </c>
      <c r="H2039" s="166">
        <f t="shared" si="371"/>
        <v>0</v>
      </c>
      <c r="I2039" s="166">
        <f t="shared" si="372"/>
        <v>0</v>
      </c>
      <c r="J2039" s="166">
        <f t="shared" si="369"/>
        <v>0</v>
      </c>
      <c r="L2039" s="189">
        <f t="shared" si="373"/>
        <v>0</v>
      </c>
      <c r="M2039" s="191">
        <f t="shared" si="374"/>
        <v>0</v>
      </c>
      <c r="N2039" s="191">
        <f t="shared" si="374"/>
        <v>0</v>
      </c>
      <c r="O2039" s="189">
        <f t="shared" si="375"/>
        <v>0</v>
      </c>
      <c r="P2039" s="191">
        <f t="shared" si="376"/>
        <v>0</v>
      </c>
      <c r="Q2039" s="191">
        <f t="shared" si="376"/>
        <v>0</v>
      </c>
      <c r="R2039" s="189">
        <f t="shared" si="377"/>
        <v>0</v>
      </c>
      <c r="S2039" s="191">
        <f t="shared" si="378"/>
        <v>0</v>
      </c>
      <c r="T2039" s="191">
        <f t="shared" si="378"/>
        <v>0</v>
      </c>
    </row>
    <row r="2040" spans="1:20" ht="12" customHeight="1" x14ac:dyDescent="0.25">
      <c r="A2040" s="170" t="s">
        <v>2604</v>
      </c>
      <c r="B2040" s="177">
        <v>524425</v>
      </c>
      <c r="C2040" s="178">
        <v>37714.01</v>
      </c>
      <c r="D2040" s="179">
        <v>1.9748098916026162</v>
      </c>
      <c r="E2040" s="179">
        <v>4.2690766640831876</v>
      </c>
      <c r="F2040" s="180"/>
      <c r="G2040" s="166">
        <f t="shared" si="370"/>
        <v>0</v>
      </c>
      <c r="H2040" s="166">
        <f t="shared" si="371"/>
        <v>0</v>
      </c>
      <c r="I2040" s="166">
        <f t="shared" si="372"/>
        <v>0</v>
      </c>
      <c r="J2040" s="166">
        <f t="shared" si="369"/>
        <v>0</v>
      </c>
      <c r="L2040" s="189">
        <f t="shared" si="373"/>
        <v>0</v>
      </c>
      <c r="M2040" s="191">
        <f t="shared" si="374"/>
        <v>0</v>
      </c>
      <c r="N2040" s="191">
        <f t="shared" si="374"/>
        <v>0</v>
      </c>
      <c r="O2040" s="189">
        <f t="shared" si="375"/>
        <v>0</v>
      </c>
      <c r="P2040" s="191">
        <f t="shared" si="376"/>
        <v>0</v>
      </c>
      <c r="Q2040" s="191">
        <f t="shared" si="376"/>
        <v>0</v>
      </c>
      <c r="R2040" s="189">
        <f t="shared" si="377"/>
        <v>0</v>
      </c>
      <c r="S2040" s="191">
        <f t="shared" si="378"/>
        <v>0</v>
      </c>
      <c r="T2040" s="191">
        <f t="shared" si="378"/>
        <v>0</v>
      </c>
    </row>
    <row r="2041" spans="1:20" ht="12" customHeight="1" x14ac:dyDescent="0.25">
      <c r="A2041" s="170" t="s">
        <v>2605</v>
      </c>
      <c r="B2041" s="177">
        <v>524433</v>
      </c>
      <c r="C2041" s="178">
        <v>199056.76</v>
      </c>
      <c r="D2041" s="179">
        <v>0</v>
      </c>
      <c r="E2041" s="179">
        <v>0</v>
      </c>
      <c r="F2041" s="180"/>
      <c r="G2041" s="166">
        <f t="shared" si="370"/>
        <v>0</v>
      </c>
      <c r="H2041" s="166">
        <f t="shared" si="371"/>
        <v>0</v>
      </c>
      <c r="I2041" s="166">
        <f t="shared" si="372"/>
        <v>0</v>
      </c>
      <c r="J2041" s="166">
        <f t="shared" si="369"/>
        <v>0</v>
      </c>
      <c r="L2041" s="189">
        <f t="shared" si="373"/>
        <v>0</v>
      </c>
      <c r="M2041" s="191">
        <f t="shared" si="374"/>
        <v>0</v>
      </c>
      <c r="N2041" s="191">
        <f t="shared" si="374"/>
        <v>0</v>
      </c>
      <c r="O2041" s="189">
        <f t="shared" si="375"/>
        <v>0</v>
      </c>
      <c r="P2041" s="191">
        <f t="shared" si="376"/>
        <v>0</v>
      </c>
      <c r="Q2041" s="191">
        <f t="shared" si="376"/>
        <v>0</v>
      </c>
      <c r="R2041" s="189">
        <f t="shared" si="377"/>
        <v>0</v>
      </c>
      <c r="S2041" s="191">
        <f t="shared" si="378"/>
        <v>0</v>
      </c>
      <c r="T2041" s="191">
        <f t="shared" si="378"/>
        <v>0</v>
      </c>
    </row>
    <row r="2042" spans="1:20" ht="12" customHeight="1" x14ac:dyDescent="0.25">
      <c r="A2042" s="170" t="s">
        <v>2606</v>
      </c>
      <c r="B2042" s="177">
        <v>524441</v>
      </c>
      <c r="C2042" s="178">
        <v>43072.44</v>
      </c>
      <c r="D2042" s="179">
        <v>9.529039915082592</v>
      </c>
      <c r="E2042" s="179">
        <v>2.0920105756720537</v>
      </c>
      <c r="F2042" s="180"/>
      <c r="G2042" s="166">
        <f t="shared" si="370"/>
        <v>0</v>
      </c>
      <c r="H2042" s="166">
        <f t="shared" si="371"/>
        <v>0</v>
      </c>
      <c r="I2042" s="166">
        <f t="shared" si="372"/>
        <v>0</v>
      </c>
      <c r="J2042" s="166">
        <f t="shared" si="369"/>
        <v>0</v>
      </c>
      <c r="L2042" s="189">
        <f t="shared" si="373"/>
        <v>0</v>
      </c>
      <c r="M2042" s="191">
        <f t="shared" si="374"/>
        <v>0</v>
      </c>
      <c r="N2042" s="191">
        <f t="shared" si="374"/>
        <v>0</v>
      </c>
      <c r="O2042" s="189">
        <f t="shared" si="375"/>
        <v>0</v>
      </c>
      <c r="P2042" s="191">
        <f t="shared" si="376"/>
        <v>0</v>
      </c>
      <c r="Q2042" s="191">
        <f t="shared" si="376"/>
        <v>0</v>
      </c>
      <c r="R2042" s="189">
        <f t="shared" si="377"/>
        <v>0</v>
      </c>
      <c r="S2042" s="191">
        <f t="shared" si="378"/>
        <v>0</v>
      </c>
      <c r="T2042" s="191">
        <f t="shared" si="378"/>
        <v>0</v>
      </c>
    </row>
    <row r="2043" spans="1:20" ht="12" customHeight="1" x14ac:dyDescent="0.25">
      <c r="A2043" s="170" t="s">
        <v>2607</v>
      </c>
      <c r="B2043" s="177">
        <v>524450</v>
      </c>
      <c r="C2043" s="178">
        <v>64208.49</v>
      </c>
      <c r="D2043" s="179">
        <v>0</v>
      </c>
      <c r="E2043" s="179">
        <v>0</v>
      </c>
      <c r="F2043" s="180"/>
      <c r="G2043" s="166">
        <f t="shared" si="370"/>
        <v>0</v>
      </c>
      <c r="H2043" s="166">
        <f t="shared" si="371"/>
        <v>0</v>
      </c>
      <c r="I2043" s="166">
        <f t="shared" si="372"/>
        <v>0</v>
      </c>
      <c r="J2043" s="166">
        <f t="shared" si="369"/>
        <v>0</v>
      </c>
      <c r="L2043" s="189">
        <f t="shared" si="373"/>
        <v>0</v>
      </c>
      <c r="M2043" s="191">
        <f t="shared" si="374"/>
        <v>0</v>
      </c>
      <c r="N2043" s="191">
        <f t="shared" si="374"/>
        <v>0</v>
      </c>
      <c r="O2043" s="189">
        <f t="shared" si="375"/>
        <v>0</v>
      </c>
      <c r="P2043" s="191">
        <f t="shared" si="376"/>
        <v>0</v>
      </c>
      <c r="Q2043" s="191">
        <f t="shared" si="376"/>
        <v>0</v>
      </c>
      <c r="R2043" s="189">
        <f t="shared" si="377"/>
        <v>0</v>
      </c>
      <c r="S2043" s="191">
        <f t="shared" si="378"/>
        <v>0</v>
      </c>
      <c r="T2043" s="191">
        <f t="shared" si="378"/>
        <v>0</v>
      </c>
    </row>
    <row r="2044" spans="1:20" ht="12" customHeight="1" x14ac:dyDescent="0.25">
      <c r="A2044" s="170" t="s">
        <v>2608</v>
      </c>
      <c r="B2044" s="177">
        <v>524468</v>
      </c>
      <c r="C2044" s="178">
        <v>1178558.5900000001</v>
      </c>
      <c r="D2044" s="179">
        <v>12.027318896381722</v>
      </c>
      <c r="E2044" s="179">
        <v>5.6039012875889354</v>
      </c>
      <c r="F2044" s="180"/>
      <c r="G2044" s="166">
        <f t="shared" si="370"/>
        <v>0</v>
      </c>
      <c r="H2044" s="166">
        <f t="shared" si="371"/>
        <v>0</v>
      </c>
      <c r="I2044" s="166">
        <f t="shared" si="372"/>
        <v>0</v>
      </c>
      <c r="J2044" s="166">
        <f t="shared" si="369"/>
        <v>0</v>
      </c>
      <c r="L2044" s="189">
        <f t="shared" si="373"/>
        <v>0</v>
      </c>
      <c r="M2044" s="191">
        <f t="shared" si="374"/>
        <v>0</v>
      </c>
      <c r="N2044" s="191">
        <f t="shared" si="374"/>
        <v>0</v>
      </c>
      <c r="O2044" s="189">
        <f t="shared" si="375"/>
        <v>0</v>
      </c>
      <c r="P2044" s="191">
        <f t="shared" si="376"/>
        <v>0</v>
      </c>
      <c r="Q2044" s="191">
        <f t="shared" si="376"/>
        <v>0</v>
      </c>
      <c r="R2044" s="189">
        <f t="shared" si="377"/>
        <v>0</v>
      </c>
      <c r="S2044" s="191">
        <f t="shared" si="378"/>
        <v>0</v>
      </c>
      <c r="T2044" s="191">
        <f t="shared" si="378"/>
        <v>0</v>
      </c>
    </row>
    <row r="2045" spans="1:20" ht="12" customHeight="1" x14ac:dyDescent="0.25">
      <c r="A2045" s="170" t="s">
        <v>2609</v>
      </c>
      <c r="B2045" s="177">
        <v>524476</v>
      </c>
      <c r="C2045" s="178">
        <v>503414.05</v>
      </c>
      <c r="D2045" s="179">
        <v>5.6215236742001942</v>
      </c>
      <c r="E2045" s="179">
        <v>3.0557073248154278</v>
      </c>
      <c r="F2045" s="180"/>
      <c r="G2045" s="166">
        <f t="shared" si="370"/>
        <v>0</v>
      </c>
      <c r="H2045" s="166">
        <f t="shared" si="371"/>
        <v>0</v>
      </c>
      <c r="I2045" s="166">
        <f t="shared" si="372"/>
        <v>0</v>
      </c>
      <c r="J2045" s="166">
        <f t="shared" si="369"/>
        <v>0</v>
      </c>
      <c r="L2045" s="189">
        <f t="shared" si="373"/>
        <v>0</v>
      </c>
      <c r="M2045" s="191">
        <f t="shared" si="374"/>
        <v>0</v>
      </c>
      <c r="N2045" s="191">
        <f t="shared" si="374"/>
        <v>0</v>
      </c>
      <c r="O2045" s="189">
        <f t="shared" si="375"/>
        <v>0</v>
      </c>
      <c r="P2045" s="191">
        <f t="shared" si="376"/>
        <v>0</v>
      </c>
      <c r="Q2045" s="191">
        <f t="shared" si="376"/>
        <v>0</v>
      </c>
      <c r="R2045" s="189">
        <f t="shared" si="377"/>
        <v>0</v>
      </c>
      <c r="S2045" s="191">
        <f t="shared" si="378"/>
        <v>0</v>
      </c>
      <c r="T2045" s="191">
        <f t="shared" si="378"/>
        <v>0</v>
      </c>
    </row>
    <row r="2046" spans="1:20" ht="12" customHeight="1" x14ac:dyDescent="0.25">
      <c r="A2046" s="170" t="s">
        <v>2610</v>
      </c>
      <c r="B2046" s="177">
        <v>524492</v>
      </c>
      <c r="C2046" s="178">
        <v>238587.33000000002</v>
      </c>
      <c r="D2046" s="179">
        <v>7.5444073245632941</v>
      </c>
      <c r="E2046" s="179">
        <v>4.0803382141038247</v>
      </c>
      <c r="F2046" s="180"/>
      <c r="G2046" s="166">
        <f t="shared" si="370"/>
        <v>0</v>
      </c>
      <c r="H2046" s="166">
        <f t="shared" si="371"/>
        <v>0</v>
      </c>
      <c r="I2046" s="166">
        <f t="shared" si="372"/>
        <v>0</v>
      </c>
      <c r="J2046" s="166">
        <f t="shared" si="369"/>
        <v>0</v>
      </c>
      <c r="L2046" s="189">
        <f t="shared" si="373"/>
        <v>0</v>
      </c>
      <c r="M2046" s="191">
        <f t="shared" si="374"/>
        <v>0</v>
      </c>
      <c r="N2046" s="191">
        <f t="shared" si="374"/>
        <v>0</v>
      </c>
      <c r="O2046" s="189">
        <f t="shared" si="375"/>
        <v>0</v>
      </c>
      <c r="P2046" s="191">
        <f t="shared" si="376"/>
        <v>0</v>
      </c>
      <c r="Q2046" s="191">
        <f t="shared" si="376"/>
        <v>0</v>
      </c>
      <c r="R2046" s="189">
        <f t="shared" si="377"/>
        <v>0</v>
      </c>
      <c r="S2046" s="191">
        <f t="shared" si="378"/>
        <v>0</v>
      </c>
      <c r="T2046" s="191">
        <f t="shared" si="378"/>
        <v>0</v>
      </c>
    </row>
    <row r="2047" spans="1:20" ht="12" customHeight="1" x14ac:dyDescent="0.25">
      <c r="A2047" s="170" t="s">
        <v>2611</v>
      </c>
      <c r="B2047" s="177">
        <v>524506</v>
      </c>
      <c r="C2047" s="178">
        <v>407176.62</v>
      </c>
      <c r="D2047" s="179">
        <v>42.037777119914203</v>
      </c>
      <c r="E2047" s="179">
        <v>6.0508262974431091</v>
      </c>
      <c r="F2047" s="180"/>
      <c r="G2047" s="166">
        <f t="shared" si="370"/>
        <v>0</v>
      </c>
      <c r="H2047" s="166">
        <f t="shared" si="371"/>
        <v>0</v>
      </c>
      <c r="I2047" s="166">
        <f t="shared" si="372"/>
        <v>0</v>
      </c>
      <c r="J2047" s="166">
        <f t="shared" si="369"/>
        <v>0</v>
      </c>
      <c r="L2047" s="189">
        <f t="shared" si="373"/>
        <v>0</v>
      </c>
      <c r="M2047" s="191">
        <f t="shared" si="374"/>
        <v>0</v>
      </c>
      <c r="N2047" s="191">
        <f t="shared" si="374"/>
        <v>0</v>
      </c>
      <c r="O2047" s="189">
        <f t="shared" si="375"/>
        <v>0</v>
      </c>
      <c r="P2047" s="191">
        <f t="shared" si="376"/>
        <v>0</v>
      </c>
      <c r="Q2047" s="191">
        <f t="shared" si="376"/>
        <v>0</v>
      </c>
      <c r="R2047" s="189">
        <f t="shared" si="377"/>
        <v>0</v>
      </c>
      <c r="S2047" s="191">
        <f t="shared" si="378"/>
        <v>0</v>
      </c>
      <c r="T2047" s="191">
        <f t="shared" si="378"/>
        <v>0</v>
      </c>
    </row>
    <row r="2048" spans="1:20" ht="12" customHeight="1" x14ac:dyDescent="0.25">
      <c r="A2048" s="170" t="s">
        <v>2612</v>
      </c>
      <c r="B2048" s="177">
        <v>524514</v>
      </c>
      <c r="C2048" s="178">
        <v>132489.04</v>
      </c>
      <c r="D2048" s="179">
        <v>6.3401470793357699</v>
      </c>
      <c r="E2048" s="179">
        <v>31.867586933983365</v>
      </c>
      <c r="F2048" s="180"/>
      <c r="G2048" s="166">
        <f t="shared" si="370"/>
        <v>0</v>
      </c>
      <c r="H2048" s="166">
        <f t="shared" si="371"/>
        <v>1</v>
      </c>
      <c r="I2048" s="166">
        <f t="shared" si="372"/>
        <v>0</v>
      </c>
      <c r="J2048" s="166">
        <f t="shared" si="369"/>
        <v>1</v>
      </c>
      <c r="L2048" s="189">
        <f t="shared" si="373"/>
        <v>0</v>
      </c>
      <c r="M2048" s="191">
        <f t="shared" si="374"/>
        <v>0</v>
      </c>
      <c r="N2048" s="191">
        <f t="shared" si="374"/>
        <v>0</v>
      </c>
      <c r="O2048" s="189">
        <f t="shared" si="375"/>
        <v>132489.04</v>
      </c>
      <c r="P2048" s="191">
        <f t="shared" si="376"/>
        <v>6.34014707933577E-2</v>
      </c>
      <c r="Q2048" s="191">
        <f t="shared" si="376"/>
        <v>0.31867586933983366</v>
      </c>
      <c r="R2048" s="189">
        <f t="shared" si="377"/>
        <v>0</v>
      </c>
      <c r="S2048" s="191">
        <f t="shared" si="378"/>
        <v>0</v>
      </c>
      <c r="T2048" s="191">
        <f t="shared" si="378"/>
        <v>0</v>
      </c>
    </row>
    <row r="2049" spans="1:20" ht="12" customHeight="1" x14ac:dyDescent="0.25">
      <c r="A2049" s="170" t="s">
        <v>2613</v>
      </c>
      <c r="B2049" s="177">
        <v>524522</v>
      </c>
      <c r="C2049" s="178">
        <v>1336040.9600000002</v>
      </c>
      <c r="D2049" s="179">
        <v>0</v>
      </c>
      <c r="E2049" s="179">
        <v>0</v>
      </c>
      <c r="F2049" s="180"/>
      <c r="G2049" s="166">
        <f t="shared" si="370"/>
        <v>0</v>
      </c>
      <c r="H2049" s="166">
        <f t="shared" si="371"/>
        <v>0</v>
      </c>
      <c r="I2049" s="166">
        <f t="shared" si="372"/>
        <v>0</v>
      </c>
      <c r="J2049" s="166">
        <f t="shared" si="369"/>
        <v>0</v>
      </c>
      <c r="L2049" s="189">
        <f t="shared" si="373"/>
        <v>0</v>
      </c>
      <c r="M2049" s="191">
        <f t="shared" si="374"/>
        <v>0</v>
      </c>
      <c r="N2049" s="191">
        <f t="shared" si="374"/>
        <v>0</v>
      </c>
      <c r="O2049" s="189">
        <f t="shared" si="375"/>
        <v>0</v>
      </c>
      <c r="P2049" s="191">
        <f t="shared" si="376"/>
        <v>0</v>
      </c>
      <c r="Q2049" s="191">
        <f t="shared" si="376"/>
        <v>0</v>
      </c>
      <c r="R2049" s="189">
        <f t="shared" si="377"/>
        <v>0</v>
      </c>
      <c r="S2049" s="191">
        <f t="shared" si="378"/>
        <v>0</v>
      </c>
      <c r="T2049" s="191">
        <f t="shared" si="378"/>
        <v>0</v>
      </c>
    </row>
    <row r="2050" spans="1:20" ht="12" customHeight="1" x14ac:dyDescent="0.25">
      <c r="A2050" s="170" t="s">
        <v>2614</v>
      </c>
      <c r="B2050" s="177">
        <v>524531</v>
      </c>
      <c r="C2050" s="178">
        <v>1003768.7899999999</v>
      </c>
      <c r="D2050" s="179">
        <v>0</v>
      </c>
      <c r="E2050" s="179">
        <v>0</v>
      </c>
      <c r="F2050" s="180"/>
      <c r="G2050" s="166">
        <f t="shared" si="370"/>
        <v>0</v>
      </c>
      <c r="H2050" s="166">
        <f t="shared" si="371"/>
        <v>0</v>
      </c>
      <c r="I2050" s="166">
        <f t="shared" si="372"/>
        <v>0</v>
      </c>
      <c r="J2050" s="166">
        <f t="shared" si="369"/>
        <v>0</v>
      </c>
      <c r="L2050" s="189">
        <f t="shared" si="373"/>
        <v>0</v>
      </c>
      <c r="M2050" s="191">
        <f t="shared" si="374"/>
        <v>0</v>
      </c>
      <c r="N2050" s="191">
        <f t="shared" si="374"/>
        <v>0</v>
      </c>
      <c r="O2050" s="189">
        <f t="shared" si="375"/>
        <v>0</v>
      </c>
      <c r="P2050" s="191">
        <f t="shared" si="376"/>
        <v>0</v>
      </c>
      <c r="Q2050" s="191">
        <f t="shared" si="376"/>
        <v>0</v>
      </c>
      <c r="R2050" s="189">
        <f t="shared" si="377"/>
        <v>0</v>
      </c>
      <c r="S2050" s="191">
        <f t="shared" si="378"/>
        <v>0</v>
      </c>
      <c r="T2050" s="191">
        <f t="shared" si="378"/>
        <v>0</v>
      </c>
    </row>
    <row r="2051" spans="1:20" ht="12" customHeight="1" x14ac:dyDescent="0.25">
      <c r="A2051" s="170" t="s">
        <v>2615</v>
      </c>
      <c r="B2051" s="177">
        <v>524549</v>
      </c>
      <c r="C2051" s="178">
        <v>276694.3</v>
      </c>
      <c r="D2051" s="179">
        <v>0</v>
      </c>
      <c r="E2051" s="179">
        <v>1.3627132904436412</v>
      </c>
      <c r="F2051" s="180"/>
      <c r="G2051" s="166">
        <f t="shared" si="370"/>
        <v>0</v>
      </c>
      <c r="H2051" s="166">
        <f t="shared" si="371"/>
        <v>0</v>
      </c>
      <c r="I2051" s="166">
        <f t="shared" si="372"/>
        <v>0</v>
      </c>
      <c r="J2051" s="166">
        <f t="shared" ref="J2051:J2114" si="379">IF(OR(AND(ISNUMBER(D2051),D2051&gt;=$D$1),AND(ISNUMBER(E2051),E2051&gt;=$E$1)),1,0)</f>
        <v>0</v>
      </c>
      <c r="L2051" s="189">
        <f t="shared" si="373"/>
        <v>0</v>
      </c>
      <c r="M2051" s="191">
        <f t="shared" si="374"/>
        <v>0</v>
      </c>
      <c r="N2051" s="191">
        <f t="shared" si="374"/>
        <v>0</v>
      </c>
      <c r="O2051" s="189">
        <f t="shared" si="375"/>
        <v>0</v>
      </c>
      <c r="P2051" s="191">
        <f t="shared" si="376"/>
        <v>0</v>
      </c>
      <c r="Q2051" s="191">
        <f t="shared" si="376"/>
        <v>0</v>
      </c>
      <c r="R2051" s="189">
        <f t="shared" si="377"/>
        <v>0</v>
      </c>
      <c r="S2051" s="191">
        <f t="shared" si="378"/>
        <v>0</v>
      </c>
      <c r="T2051" s="191">
        <f t="shared" si="378"/>
        <v>0</v>
      </c>
    </row>
    <row r="2052" spans="1:20" ht="12" customHeight="1" x14ac:dyDescent="0.25">
      <c r="A2052" s="170" t="s">
        <v>2616</v>
      </c>
      <c r="B2052" s="177">
        <v>524557</v>
      </c>
      <c r="C2052" s="178">
        <v>110982.31</v>
      </c>
      <c r="D2052" s="179">
        <v>0</v>
      </c>
      <c r="E2052" s="179">
        <v>0</v>
      </c>
      <c r="F2052" s="180"/>
      <c r="G2052" s="166">
        <f t="shared" ref="G2052:G2115" si="380">IF(AND(ISNUMBER(D2052),D2052&gt;=$D$1),1,0)</f>
        <v>0</v>
      </c>
      <c r="H2052" s="166">
        <f t="shared" ref="H2052:H2115" si="381">IF(AND(ISNUMBER(E2052),E2052&gt;=$E$1),1,0)</f>
        <v>0</v>
      </c>
      <c r="I2052" s="166">
        <f t="shared" ref="I2052:I2115" si="382">G2052*H2052</f>
        <v>0</v>
      </c>
      <c r="J2052" s="166">
        <f t="shared" si="379"/>
        <v>0</v>
      </c>
      <c r="L2052" s="189">
        <f t="shared" ref="L2052:L2115" si="383">IF($G2052=1,C2052,0)</f>
        <v>0</v>
      </c>
      <c r="M2052" s="191">
        <f t="shared" ref="M2052:N2115" si="384">IF($G2052=1,D2052,0)/100</f>
        <v>0</v>
      </c>
      <c r="N2052" s="191">
        <f t="shared" si="384"/>
        <v>0</v>
      </c>
      <c r="O2052" s="189">
        <f t="shared" ref="O2052:O2115" si="385">IF($H2052=1,C2052,0)</f>
        <v>0</v>
      </c>
      <c r="P2052" s="191">
        <f t="shared" ref="P2052:Q2115" si="386">IF($H2052=1,D2052,0)/100</f>
        <v>0</v>
      </c>
      <c r="Q2052" s="191">
        <f t="shared" si="386"/>
        <v>0</v>
      </c>
      <c r="R2052" s="189">
        <f t="shared" ref="R2052:R2115" si="387">IF($I2052=1,C2052,0)</f>
        <v>0</v>
      </c>
      <c r="S2052" s="191">
        <f t="shared" ref="S2052:T2115" si="388">IF($I2052=1,D2052,0)/100</f>
        <v>0</v>
      </c>
      <c r="T2052" s="191">
        <f t="shared" si="388"/>
        <v>0</v>
      </c>
    </row>
    <row r="2053" spans="1:20" ht="12" customHeight="1" x14ac:dyDescent="0.25">
      <c r="A2053" s="170" t="s">
        <v>2617</v>
      </c>
      <c r="B2053" s="177">
        <v>524565</v>
      </c>
      <c r="C2053" s="178">
        <v>146697.81</v>
      </c>
      <c r="D2053" s="179">
        <v>0</v>
      </c>
      <c r="E2053" s="179">
        <v>0</v>
      </c>
      <c r="F2053" s="180"/>
      <c r="G2053" s="166">
        <f t="shared" si="380"/>
        <v>0</v>
      </c>
      <c r="H2053" s="166">
        <f t="shared" si="381"/>
        <v>0</v>
      </c>
      <c r="I2053" s="166">
        <f t="shared" si="382"/>
        <v>0</v>
      </c>
      <c r="J2053" s="166">
        <f t="shared" si="379"/>
        <v>0</v>
      </c>
      <c r="L2053" s="189">
        <f t="shared" si="383"/>
        <v>0</v>
      </c>
      <c r="M2053" s="191">
        <f t="shared" si="384"/>
        <v>0</v>
      </c>
      <c r="N2053" s="191">
        <f t="shared" si="384"/>
        <v>0</v>
      </c>
      <c r="O2053" s="189">
        <f t="shared" si="385"/>
        <v>0</v>
      </c>
      <c r="P2053" s="191">
        <f t="shared" si="386"/>
        <v>0</v>
      </c>
      <c r="Q2053" s="191">
        <f t="shared" si="386"/>
        <v>0</v>
      </c>
      <c r="R2053" s="189">
        <f t="shared" si="387"/>
        <v>0</v>
      </c>
      <c r="S2053" s="191">
        <f t="shared" si="388"/>
        <v>0</v>
      </c>
      <c r="T2053" s="191">
        <f t="shared" si="388"/>
        <v>0</v>
      </c>
    </row>
    <row r="2054" spans="1:20" ht="12" customHeight="1" x14ac:dyDescent="0.25">
      <c r="A2054" s="170" t="s">
        <v>1478</v>
      </c>
      <c r="B2054" s="177">
        <v>524573</v>
      </c>
      <c r="C2054" s="178">
        <v>348496.91</v>
      </c>
      <c r="D2054" s="179">
        <v>0</v>
      </c>
      <c r="E2054" s="179">
        <v>0</v>
      </c>
      <c r="F2054" s="180"/>
      <c r="G2054" s="166">
        <f t="shared" si="380"/>
        <v>0</v>
      </c>
      <c r="H2054" s="166">
        <f t="shared" si="381"/>
        <v>0</v>
      </c>
      <c r="I2054" s="166">
        <f t="shared" si="382"/>
        <v>0</v>
      </c>
      <c r="J2054" s="166">
        <f t="shared" si="379"/>
        <v>0</v>
      </c>
      <c r="L2054" s="189">
        <f t="shared" si="383"/>
        <v>0</v>
      </c>
      <c r="M2054" s="191">
        <f t="shared" si="384"/>
        <v>0</v>
      </c>
      <c r="N2054" s="191">
        <f t="shared" si="384"/>
        <v>0</v>
      </c>
      <c r="O2054" s="189">
        <f t="shared" si="385"/>
        <v>0</v>
      </c>
      <c r="P2054" s="191">
        <f t="shared" si="386"/>
        <v>0</v>
      </c>
      <c r="Q2054" s="191">
        <f t="shared" si="386"/>
        <v>0</v>
      </c>
      <c r="R2054" s="189">
        <f t="shared" si="387"/>
        <v>0</v>
      </c>
      <c r="S2054" s="191">
        <f t="shared" si="388"/>
        <v>0</v>
      </c>
      <c r="T2054" s="191">
        <f t="shared" si="388"/>
        <v>0</v>
      </c>
    </row>
    <row r="2055" spans="1:20" ht="12" customHeight="1" x14ac:dyDescent="0.25">
      <c r="A2055" s="170" t="s">
        <v>2618</v>
      </c>
      <c r="B2055" s="177">
        <v>524581</v>
      </c>
      <c r="C2055" s="178">
        <v>99752.48</v>
      </c>
      <c r="D2055" s="179">
        <v>0</v>
      </c>
      <c r="E2055" s="179">
        <v>8.9979316804955634</v>
      </c>
      <c r="F2055" s="180"/>
      <c r="G2055" s="166">
        <f t="shared" si="380"/>
        <v>0</v>
      </c>
      <c r="H2055" s="166">
        <f t="shared" si="381"/>
        <v>0</v>
      </c>
      <c r="I2055" s="166">
        <f t="shared" si="382"/>
        <v>0</v>
      </c>
      <c r="J2055" s="166">
        <f t="shared" si="379"/>
        <v>0</v>
      </c>
      <c r="L2055" s="189">
        <f t="shared" si="383"/>
        <v>0</v>
      </c>
      <c r="M2055" s="191">
        <f t="shared" si="384"/>
        <v>0</v>
      </c>
      <c r="N2055" s="191">
        <f t="shared" si="384"/>
        <v>0</v>
      </c>
      <c r="O2055" s="189">
        <f t="shared" si="385"/>
        <v>0</v>
      </c>
      <c r="P2055" s="191">
        <f t="shared" si="386"/>
        <v>0</v>
      </c>
      <c r="Q2055" s="191">
        <f t="shared" si="386"/>
        <v>0</v>
      </c>
      <c r="R2055" s="189">
        <f t="shared" si="387"/>
        <v>0</v>
      </c>
      <c r="S2055" s="191">
        <f t="shared" si="388"/>
        <v>0</v>
      </c>
      <c r="T2055" s="191">
        <f t="shared" si="388"/>
        <v>0</v>
      </c>
    </row>
    <row r="2056" spans="1:20" ht="12" customHeight="1" x14ac:dyDescent="0.25">
      <c r="A2056" s="170" t="s">
        <v>2619</v>
      </c>
      <c r="B2056" s="177">
        <v>524590</v>
      </c>
      <c r="C2056" s="178">
        <v>71909.62</v>
      </c>
      <c r="D2056" s="179">
        <v>0</v>
      </c>
      <c r="E2056" s="179">
        <v>0</v>
      </c>
      <c r="F2056" s="180"/>
      <c r="G2056" s="166">
        <f t="shared" si="380"/>
        <v>0</v>
      </c>
      <c r="H2056" s="166">
        <f t="shared" si="381"/>
        <v>0</v>
      </c>
      <c r="I2056" s="166">
        <f t="shared" si="382"/>
        <v>0</v>
      </c>
      <c r="J2056" s="166">
        <f t="shared" si="379"/>
        <v>0</v>
      </c>
      <c r="L2056" s="189">
        <f t="shared" si="383"/>
        <v>0</v>
      </c>
      <c r="M2056" s="191">
        <f t="shared" si="384"/>
        <v>0</v>
      </c>
      <c r="N2056" s="191">
        <f t="shared" si="384"/>
        <v>0</v>
      </c>
      <c r="O2056" s="189">
        <f t="shared" si="385"/>
        <v>0</v>
      </c>
      <c r="P2056" s="191">
        <f t="shared" si="386"/>
        <v>0</v>
      </c>
      <c r="Q2056" s="191">
        <f t="shared" si="386"/>
        <v>0</v>
      </c>
      <c r="R2056" s="189">
        <f t="shared" si="387"/>
        <v>0</v>
      </c>
      <c r="S2056" s="191">
        <f t="shared" si="388"/>
        <v>0</v>
      </c>
      <c r="T2056" s="191">
        <f t="shared" si="388"/>
        <v>0</v>
      </c>
    </row>
    <row r="2057" spans="1:20" ht="12" customHeight="1" x14ac:dyDescent="0.25">
      <c r="A2057" s="170" t="s">
        <v>2620</v>
      </c>
      <c r="B2057" s="177">
        <v>524603</v>
      </c>
      <c r="C2057" s="178">
        <v>4642708.16</v>
      </c>
      <c r="D2057" s="179">
        <v>36.531003921642146</v>
      </c>
      <c r="E2057" s="179">
        <v>3.6585252431632487</v>
      </c>
      <c r="F2057" s="180"/>
      <c r="G2057" s="166">
        <f t="shared" si="380"/>
        <v>0</v>
      </c>
      <c r="H2057" s="166">
        <f t="shared" si="381"/>
        <v>0</v>
      </c>
      <c r="I2057" s="166">
        <f t="shared" si="382"/>
        <v>0</v>
      </c>
      <c r="J2057" s="166">
        <f t="shared" si="379"/>
        <v>0</v>
      </c>
      <c r="L2057" s="189">
        <f t="shared" si="383"/>
        <v>0</v>
      </c>
      <c r="M2057" s="191">
        <f t="shared" si="384"/>
        <v>0</v>
      </c>
      <c r="N2057" s="191">
        <f t="shared" si="384"/>
        <v>0</v>
      </c>
      <c r="O2057" s="189">
        <f t="shared" si="385"/>
        <v>0</v>
      </c>
      <c r="P2057" s="191">
        <f t="shared" si="386"/>
        <v>0</v>
      </c>
      <c r="Q2057" s="191">
        <f t="shared" si="386"/>
        <v>0</v>
      </c>
      <c r="R2057" s="189">
        <f t="shared" si="387"/>
        <v>0</v>
      </c>
      <c r="S2057" s="191">
        <f t="shared" si="388"/>
        <v>0</v>
      </c>
      <c r="T2057" s="191">
        <f t="shared" si="388"/>
        <v>0</v>
      </c>
    </row>
    <row r="2058" spans="1:20" ht="12" customHeight="1" x14ac:dyDescent="0.25">
      <c r="A2058" s="170" t="s">
        <v>2621</v>
      </c>
      <c r="B2058" s="177">
        <v>524611</v>
      </c>
      <c r="C2058" s="178">
        <v>661446.27</v>
      </c>
      <c r="D2058" s="179">
        <v>0</v>
      </c>
      <c r="E2058" s="179">
        <v>0</v>
      </c>
      <c r="F2058" s="180"/>
      <c r="G2058" s="166">
        <f t="shared" si="380"/>
        <v>0</v>
      </c>
      <c r="H2058" s="166">
        <f t="shared" si="381"/>
        <v>0</v>
      </c>
      <c r="I2058" s="166">
        <f t="shared" si="382"/>
        <v>0</v>
      </c>
      <c r="J2058" s="166">
        <f t="shared" si="379"/>
        <v>0</v>
      </c>
      <c r="L2058" s="189">
        <f t="shared" si="383"/>
        <v>0</v>
      </c>
      <c r="M2058" s="191">
        <f t="shared" si="384"/>
        <v>0</v>
      </c>
      <c r="N2058" s="191">
        <f t="shared" si="384"/>
        <v>0</v>
      </c>
      <c r="O2058" s="189">
        <f t="shared" si="385"/>
        <v>0</v>
      </c>
      <c r="P2058" s="191">
        <f t="shared" si="386"/>
        <v>0</v>
      </c>
      <c r="Q2058" s="191">
        <f t="shared" si="386"/>
        <v>0</v>
      </c>
      <c r="R2058" s="189">
        <f t="shared" si="387"/>
        <v>0</v>
      </c>
      <c r="S2058" s="191">
        <f t="shared" si="388"/>
        <v>0</v>
      </c>
      <c r="T2058" s="191">
        <f t="shared" si="388"/>
        <v>0</v>
      </c>
    </row>
    <row r="2059" spans="1:20" ht="12" customHeight="1" x14ac:dyDescent="0.25">
      <c r="A2059" s="170" t="s">
        <v>2622</v>
      </c>
      <c r="B2059" s="177">
        <v>524620</v>
      </c>
      <c r="C2059" s="178">
        <v>1958553.47</v>
      </c>
      <c r="D2059" s="179">
        <v>9.519384732447465</v>
      </c>
      <c r="E2059" s="179">
        <v>7.1712257107792929</v>
      </c>
      <c r="F2059" s="180"/>
      <c r="G2059" s="166">
        <f t="shared" si="380"/>
        <v>0</v>
      </c>
      <c r="H2059" s="166">
        <f t="shared" si="381"/>
        <v>0</v>
      </c>
      <c r="I2059" s="166">
        <f t="shared" si="382"/>
        <v>0</v>
      </c>
      <c r="J2059" s="166">
        <f t="shared" si="379"/>
        <v>0</v>
      </c>
      <c r="L2059" s="189">
        <f t="shared" si="383"/>
        <v>0</v>
      </c>
      <c r="M2059" s="191">
        <f t="shared" si="384"/>
        <v>0</v>
      </c>
      <c r="N2059" s="191">
        <f t="shared" si="384"/>
        <v>0</v>
      </c>
      <c r="O2059" s="189">
        <f t="shared" si="385"/>
        <v>0</v>
      </c>
      <c r="P2059" s="191">
        <f t="shared" si="386"/>
        <v>0</v>
      </c>
      <c r="Q2059" s="191">
        <f t="shared" si="386"/>
        <v>0</v>
      </c>
      <c r="R2059" s="189">
        <f t="shared" si="387"/>
        <v>0</v>
      </c>
      <c r="S2059" s="191">
        <f t="shared" si="388"/>
        <v>0</v>
      </c>
      <c r="T2059" s="191">
        <f t="shared" si="388"/>
        <v>0</v>
      </c>
    </row>
    <row r="2060" spans="1:20" ht="12" customHeight="1" x14ac:dyDescent="0.25">
      <c r="A2060" s="170" t="s">
        <v>2623</v>
      </c>
      <c r="B2060" s="177">
        <v>524638</v>
      </c>
      <c r="C2060" s="178">
        <v>555897.16</v>
      </c>
      <c r="D2060" s="179">
        <v>0</v>
      </c>
      <c r="E2060" s="179">
        <v>4.9511010273914691</v>
      </c>
      <c r="F2060" s="180"/>
      <c r="G2060" s="166">
        <f t="shared" si="380"/>
        <v>0</v>
      </c>
      <c r="H2060" s="166">
        <f t="shared" si="381"/>
        <v>0</v>
      </c>
      <c r="I2060" s="166">
        <f t="shared" si="382"/>
        <v>0</v>
      </c>
      <c r="J2060" s="166">
        <f t="shared" si="379"/>
        <v>0</v>
      </c>
      <c r="L2060" s="189">
        <f t="shared" si="383"/>
        <v>0</v>
      </c>
      <c r="M2060" s="191">
        <f t="shared" si="384"/>
        <v>0</v>
      </c>
      <c r="N2060" s="191">
        <f t="shared" si="384"/>
        <v>0</v>
      </c>
      <c r="O2060" s="189">
        <f t="shared" si="385"/>
        <v>0</v>
      </c>
      <c r="P2060" s="191">
        <f t="shared" si="386"/>
        <v>0</v>
      </c>
      <c r="Q2060" s="191">
        <f t="shared" si="386"/>
        <v>0</v>
      </c>
      <c r="R2060" s="189">
        <f t="shared" si="387"/>
        <v>0</v>
      </c>
      <c r="S2060" s="191">
        <f t="shared" si="388"/>
        <v>0</v>
      </c>
      <c r="T2060" s="191">
        <f t="shared" si="388"/>
        <v>0</v>
      </c>
    </row>
    <row r="2061" spans="1:20" ht="12" customHeight="1" x14ac:dyDescent="0.25">
      <c r="A2061" s="170" t="s">
        <v>2624</v>
      </c>
      <c r="B2061" s="177">
        <v>524646</v>
      </c>
      <c r="C2061" s="178">
        <v>66430.900000000009</v>
      </c>
      <c r="D2061" s="179">
        <v>9.0319414609767428</v>
      </c>
      <c r="E2061" s="179">
        <v>22.24591267015801</v>
      </c>
      <c r="F2061" s="180"/>
      <c r="G2061" s="166">
        <f t="shared" si="380"/>
        <v>0</v>
      </c>
      <c r="H2061" s="166">
        <f t="shared" si="381"/>
        <v>0</v>
      </c>
      <c r="I2061" s="166">
        <f t="shared" si="382"/>
        <v>0</v>
      </c>
      <c r="J2061" s="166">
        <f t="shared" si="379"/>
        <v>0</v>
      </c>
      <c r="L2061" s="189">
        <f t="shared" si="383"/>
        <v>0</v>
      </c>
      <c r="M2061" s="191">
        <f t="shared" si="384"/>
        <v>0</v>
      </c>
      <c r="N2061" s="191">
        <f t="shared" si="384"/>
        <v>0</v>
      </c>
      <c r="O2061" s="189">
        <f t="shared" si="385"/>
        <v>0</v>
      </c>
      <c r="P2061" s="191">
        <f t="shared" si="386"/>
        <v>0</v>
      </c>
      <c r="Q2061" s="191">
        <f t="shared" si="386"/>
        <v>0</v>
      </c>
      <c r="R2061" s="189">
        <f t="shared" si="387"/>
        <v>0</v>
      </c>
      <c r="S2061" s="191">
        <f t="shared" si="388"/>
        <v>0</v>
      </c>
      <c r="T2061" s="191">
        <f t="shared" si="388"/>
        <v>0</v>
      </c>
    </row>
    <row r="2062" spans="1:20" ht="12" customHeight="1" x14ac:dyDescent="0.25">
      <c r="A2062" s="170" t="s">
        <v>2625</v>
      </c>
      <c r="B2062" s="177">
        <v>524654</v>
      </c>
      <c r="C2062" s="178">
        <v>448824.54</v>
      </c>
      <c r="D2062" s="179">
        <v>6.0157138466626625</v>
      </c>
      <c r="E2062" s="179">
        <v>2.8188097736367093</v>
      </c>
      <c r="F2062" s="180"/>
      <c r="G2062" s="166">
        <f t="shared" si="380"/>
        <v>0</v>
      </c>
      <c r="H2062" s="166">
        <f t="shared" si="381"/>
        <v>0</v>
      </c>
      <c r="I2062" s="166">
        <f t="shared" si="382"/>
        <v>0</v>
      </c>
      <c r="J2062" s="166">
        <f t="shared" si="379"/>
        <v>0</v>
      </c>
      <c r="L2062" s="189">
        <f t="shared" si="383"/>
        <v>0</v>
      </c>
      <c r="M2062" s="191">
        <f t="shared" si="384"/>
        <v>0</v>
      </c>
      <c r="N2062" s="191">
        <f t="shared" si="384"/>
        <v>0</v>
      </c>
      <c r="O2062" s="189">
        <f t="shared" si="385"/>
        <v>0</v>
      </c>
      <c r="P2062" s="191">
        <f t="shared" si="386"/>
        <v>0</v>
      </c>
      <c r="Q2062" s="191">
        <f t="shared" si="386"/>
        <v>0</v>
      </c>
      <c r="R2062" s="189">
        <f t="shared" si="387"/>
        <v>0</v>
      </c>
      <c r="S2062" s="191">
        <f t="shared" si="388"/>
        <v>0</v>
      </c>
      <c r="T2062" s="191">
        <f t="shared" si="388"/>
        <v>0</v>
      </c>
    </row>
    <row r="2063" spans="1:20" ht="12" customHeight="1" x14ac:dyDescent="0.25">
      <c r="A2063" s="170" t="s">
        <v>2626</v>
      </c>
      <c r="B2063" s="177">
        <v>524662</v>
      </c>
      <c r="C2063" s="178">
        <v>335399.64</v>
      </c>
      <c r="D2063" s="179">
        <v>9.4808539448641032</v>
      </c>
      <c r="E2063" s="179">
        <v>3.8969511118139546</v>
      </c>
      <c r="F2063" s="180"/>
      <c r="G2063" s="166">
        <f t="shared" si="380"/>
        <v>0</v>
      </c>
      <c r="H2063" s="166">
        <f t="shared" si="381"/>
        <v>0</v>
      </c>
      <c r="I2063" s="166">
        <f t="shared" si="382"/>
        <v>0</v>
      </c>
      <c r="J2063" s="166">
        <f t="shared" si="379"/>
        <v>0</v>
      </c>
      <c r="L2063" s="189">
        <f t="shared" si="383"/>
        <v>0</v>
      </c>
      <c r="M2063" s="191">
        <f t="shared" si="384"/>
        <v>0</v>
      </c>
      <c r="N2063" s="191">
        <f t="shared" si="384"/>
        <v>0</v>
      </c>
      <c r="O2063" s="189">
        <f t="shared" si="385"/>
        <v>0</v>
      </c>
      <c r="P2063" s="191">
        <f t="shared" si="386"/>
        <v>0</v>
      </c>
      <c r="Q2063" s="191">
        <f t="shared" si="386"/>
        <v>0</v>
      </c>
      <c r="R2063" s="189">
        <f t="shared" si="387"/>
        <v>0</v>
      </c>
      <c r="S2063" s="191">
        <f t="shared" si="388"/>
        <v>0</v>
      </c>
      <c r="T2063" s="191">
        <f t="shared" si="388"/>
        <v>0</v>
      </c>
    </row>
    <row r="2064" spans="1:20" ht="12" customHeight="1" x14ac:dyDescent="0.25">
      <c r="A2064" s="170" t="s">
        <v>2627</v>
      </c>
      <c r="B2064" s="177">
        <v>524671</v>
      </c>
      <c r="C2064" s="178">
        <v>289965.47000000003</v>
      </c>
      <c r="D2064" s="179">
        <v>0</v>
      </c>
      <c r="E2064" s="179">
        <v>0</v>
      </c>
      <c r="F2064" s="180"/>
      <c r="G2064" s="166">
        <f t="shared" si="380"/>
        <v>0</v>
      </c>
      <c r="H2064" s="166">
        <f t="shared" si="381"/>
        <v>0</v>
      </c>
      <c r="I2064" s="166">
        <f t="shared" si="382"/>
        <v>0</v>
      </c>
      <c r="J2064" s="166">
        <f t="shared" si="379"/>
        <v>0</v>
      </c>
      <c r="L2064" s="189">
        <f t="shared" si="383"/>
        <v>0</v>
      </c>
      <c r="M2064" s="191">
        <f t="shared" si="384"/>
        <v>0</v>
      </c>
      <c r="N2064" s="191">
        <f t="shared" si="384"/>
        <v>0</v>
      </c>
      <c r="O2064" s="189">
        <f t="shared" si="385"/>
        <v>0</v>
      </c>
      <c r="P2064" s="191">
        <f t="shared" si="386"/>
        <v>0</v>
      </c>
      <c r="Q2064" s="191">
        <f t="shared" si="386"/>
        <v>0</v>
      </c>
      <c r="R2064" s="189">
        <f t="shared" si="387"/>
        <v>0</v>
      </c>
      <c r="S2064" s="191">
        <f t="shared" si="388"/>
        <v>0</v>
      </c>
      <c r="T2064" s="191">
        <f t="shared" si="388"/>
        <v>0</v>
      </c>
    </row>
    <row r="2065" spans="1:20" ht="12" customHeight="1" x14ac:dyDescent="0.25">
      <c r="A2065" s="170" t="s">
        <v>2628</v>
      </c>
      <c r="B2065" s="177">
        <v>524689</v>
      </c>
      <c r="C2065" s="178">
        <v>899497.75</v>
      </c>
      <c r="D2065" s="179">
        <v>11.386022922236327</v>
      </c>
      <c r="E2065" s="179">
        <v>3.407660552791822</v>
      </c>
      <c r="F2065" s="180"/>
      <c r="G2065" s="166">
        <f t="shared" si="380"/>
        <v>0</v>
      </c>
      <c r="H2065" s="166">
        <f t="shared" si="381"/>
        <v>0</v>
      </c>
      <c r="I2065" s="166">
        <f t="shared" si="382"/>
        <v>0</v>
      </c>
      <c r="J2065" s="166">
        <f t="shared" si="379"/>
        <v>0</v>
      </c>
      <c r="L2065" s="189">
        <f t="shared" si="383"/>
        <v>0</v>
      </c>
      <c r="M2065" s="191">
        <f t="shared" si="384"/>
        <v>0</v>
      </c>
      <c r="N2065" s="191">
        <f t="shared" si="384"/>
        <v>0</v>
      </c>
      <c r="O2065" s="189">
        <f t="shared" si="385"/>
        <v>0</v>
      </c>
      <c r="P2065" s="191">
        <f t="shared" si="386"/>
        <v>0</v>
      </c>
      <c r="Q2065" s="191">
        <f t="shared" si="386"/>
        <v>0</v>
      </c>
      <c r="R2065" s="189">
        <f t="shared" si="387"/>
        <v>0</v>
      </c>
      <c r="S2065" s="191">
        <f t="shared" si="388"/>
        <v>0</v>
      </c>
      <c r="T2065" s="191">
        <f t="shared" si="388"/>
        <v>0</v>
      </c>
    </row>
    <row r="2066" spans="1:20" ht="12" customHeight="1" x14ac:dyDescent="0.25">
      <c r="A2066" s="170" t="s">
        <v>2629</v>
      </c>
      <c r="B2066" s="177">
        <v>524697</v>
      </c>
      <c r="C2066" s="178">
        <v>129757.1</v>
      </c>
      <c r="D2066" s="179">
        <v>108.64401254343694</v>
      </c>
      <c r="E2066" s="179">
        <v>123.39465817284758</v>
      </c>
      <c r="F2066" s="180"/>
      <c r="G2066" s="166">
        <f t="shared" si="380"/>
        <v>1</v>
      </c>
      <c r="H2066" s="166">
        <f t="shared" si="381"/>
        <v>1</v>
      </c>
      <c r="I2066" s="166">
        <f t="shared" si="382"/>
        <v>1</v>
      </c>
      <c r="J2066" s="166">
        <f t="shared" si="379"/>
        <v>1</v>
      </c>
      <c r="L2066" s="189">
        <f t="shared" si="383"/>
        <v>129757.1</v>
      </c>
      <c r="M2066" s="191">
        <f t="shared" si="384"/>
        <v>1.0864401254343694</v>
      </c>
      <c r="N2066" s="191">
        <f t="shared" si="384"/>
        <v>1.2339465817284758</v>
      </c>
      <c r="O2066" s="189">
        <f t="shared" si="385"/>
        <v>129757.1</v>
      </c>
      <c r="P2066" s="191">
        <f t="shared" si="386"/>
        <v>1.0864401254343694</v>
      </c>
      <c r="Q2066" s="191">
        <f t="shared" si="386"/>
        <v>1.2339465817284758</v>
      </c>
      <c r="R2066" s="189">
        <f t="shared" si="387"/>
        <v>129757.1</v>
      </c>
      <c r="S2066" s="191">
        <f t="shared" si="388"/>
        <v>1.0864401254343694</v>
      </c>
      <c r="T2066" s="191">
        <f t="shared" si="388"/>
        <v>1.2339465817284758</v>
      </c>
    </row>
    <row r="2067" spans="1:20" ht="12" customHeight="1" x14ac:dyDescent="0.25">
      <c r="A2067" s="170" t="s">
        <v>1484</v>
      </c>
      <c r="B2067" s="177">
        <v>524701</v>
      </c>
      <c r="C2067" s="178">
        <v>60728.95</v>
      </c>
      <c r="D2067" s="179">
        <v>44.175586767102018</v>
      </c>
      <c r="E2067" s="179">
        <v>4.4459849873906929</v>
      </c>
      <c r="F2067" s="180"/>
      <c r="G2067" s="166">
        <f t="shared" si="380"/>
        <v>0</v>
      </c>
      <c r="H2067" s="166">
        <f t="shared" si="381"/>
        <v>0</v>
      </c>
      <c r="I2067" s="166">
        <f t="shared" si="382"/>
        <v>0</v>
      </c>
      <c r="J2067" s="166">
        <f t="shared" si="379"/>
        <v>0</v>
      </c>
      <c r="L2067" s="189">
        <f t="shared" si="383"/>
        <v>0</v>
      </c>
      <c r="M2067" s="191">
        <f t="shared" si="384"/>
        <v>0</v>
      </c>
      <c r="N2067" s="191">
        <f t="shared" si="384"/>
        <v>0</v>
      </c>
      <c r="O2067" s="189">
        <f t="shared" si="385"/>
        <v>0</v>
      </c>
      <c r="P2067" s="191">
        <f t="shared" si="386"/>
        <v>0</v>
      </c>
      <c r="Q2067" s="191">
        <f t="shared" si="386"/>
        <v>0</v>
      </c>
      <c r="R2067" s="189">
        <f t="shared" si="387"/>
        <v>0</v>
      </c>
      <c r="S2067" s="191">
        <f t="shared" si="388"/>
        <v>0</v>
      </c>
      <c r="T2067" s="191">
        <f t="shared" si="388"/>
        <v>0</v>
      </c>
    </row>
    <row r="2068" spans="1:20" ht="12" customHeight="1" x14ac:dyDescent="0.25">
      <c r="A2068" s="170" t="s">
        <v>2630</v>
      </c>
      <c r="B2068" s="177">
        <v>524727</v>
      </c>
      <c r="C2068" s="178">
        <v>355956.44</v>
      </c>
      <c r="D2068" s="179">
        <v>0</v>
      </c>
      <c r="E2068" s="179">
        <v>0</v>
      </c>
      <c r="F2068" s="180"/>
      <c r="G2068" s="166">
        <f t="shared" si="380"/>
        <v>0</v>
      </c>
      <c r="H2068" s="166">
        <f t="shared" si="381"/>
        <v>0</v>
      </c>
      <c r="I2068" s="166">
        <f t="shared" si="382"/>
        <v>0</v>
      </c>
      <c r="J2068" s="166">
        <f t="shared" si="379"/>
        <v>0</v>
      </c>
      <c r="L2068" s="189">
        <f t="shared" si="383"/>
        <v>0</v>
      </c>
      <c r="M2068" s="191">
        <f t="shared" si="384"/>
        <v>0</v>
      </c>
      <c r="N2068" s="191">
        <f t="shared" si="384"/>
        <v>0</v>
      </c>
      <c r="O2068" s="189">
        <f t="shared" si="385"/>
        <v>0</v>
      </c>
      <c r="P2068" s="191">
        <f t="shared" si="386"/>
        <v>0</v>
      </c>
      <c r="Q2068" s="191">
        <f t="shared" si="386"/>
        <v>0</v>
      </c>
      <c r="R2068" s="189">
        <f t="shared" si="387"/>
        <v>0</v>
      </c>
      <c r="S2068" s="191">
        <f t="shared" si="388"/>
        <v>0</v>
      </c>
      <c r="T2068" s="191">
        <f t="shared" si="388"/>
        <v>0</v>
      </c>
    </row>
    <row r="2069" spans="1:20" ht="12" customHeight="1" x14ac:dyDescent="0.25">
      <c r="A2069" s="170" t="s">
        <v>2631</v>
      </c>
      <c r="B2069" s="177">
        <v>524735</v>
      </c>
      <c r="C2069" s="178">
        <v>41027.31</v>
      </c>
      <c r="D2069" s="179">
        <v>0</v>
      </c>
      <c r="E2069" s="179">
        <v>0</v>
      </c>
      <c r="F2069" s="180"/>
      <c r="G2069" s="166">
        <f t="shared" si="380"/>
        <v>0</v>
      </c>
      <c r="H2069" s="166">
        <f t="shared" si="381"/>
        <v>0</v>
      </c>
      <c r="I2069" s="166">
        <f t="shared" si="382"/>
        <v>0</v>
      </c>
      <c r="J2069" s="166">
        <f t="shared" si="379"/>
        <v>0</v>
      </c>
      <c r="L2069" s="189">
        <f t="shared" si="383"/>
        <v>0</v>
      </c>
      <c r="M2069" s="191">
        <f t="shared" si="384"/>
        <v>0</v>
      </c>
      <c r="N2069" s="191">
        <f t="shared" si="384"/>
        <v>0</v>
      </c>
      <c r="O2069" s="189">
        <f t="shared" si="385"/>
        <v>0</v>
      </c>
      <c r="P2069" s="191">
        <f t="shared" si="386"/>
        <v>0</v>
      </c>
      <c r="Q2069" s="191">
        <f t="shared" si="386"/>
        <v>0</v>
      </c>
      <c r="R2069" s="189">
        <f t="shared" si="387"/>
        <v>0</v>
      </c>
      <c r="S2069" s="191">
        <f t="shared" si="388"/>
        <v>0</v>
      </c>
      <c r="T2069" s="191">
        <f t="shared" si="388"/>
        <v>0</v>
      </c>
    </row>
    <row r="2070" spans="1:20" ht="12" customHeight="1" x14ac:dyDescent="0.25">
      <c r="A2070" s="170" t="s">
        <v>2632</v>
      </c>
      <c r="B2070" s="177">
        <v>524743</v>
      </c>
      <c r="C2070" s="178">
        <v>1275485.06</v>
      </c>
      <c r="D2070" s="179">
        <v>25.569390048363243</v>
      </c>
      <c r="E2070" s="179">
        <v>3.1286850196426443</v>
      </c>
      <c r="F2070" s="180"/>
      <c r="G2070" s="166">
        <f t="shared" si="380"/>
        <v>0</v>
      </c>
      <c r="H2070" s="166">
        <f t="shared" si="381"/>
        <v>0</v>
      </c>
      <c r="I2070" s="166">
        <f t="shared" si="382"/>
        <v>0</v>
      </c>
      <c r="J2070" s="166">
        <f t="shared" si="379"/>
        <v>0</v>
      </c>
      <c r="L2070" s="189">
        <f t="shared" si="383"/>
        <v>0</v>
      </c>
      <c r="M2070" s="191">
        <f t="shared" si="384"/>
        <v>0</v>
      </c>
      <c r="N2070" s="191">
        <f t="shared" si="384"/>
        <v>0</v>
      </c>
      <c r="O2070" s="189">
        <f t="shared" si="385"/>
        <v>0</v>
      </c>
      <c r="P2070" s="191">
        <f t="shared" si="386"/>
        <v>0</v>
      </c>
      <c r="Q2070" s="191">
        <f t="shared" si="386"/>
        <v>0</v>
      </c>
      <c r="R2070" s="189">
        <f t="shared" si="387"/>
        <v>0</v>
      </c>
      <c r="S2070" s="191">
        <f t="shared" si="388"/>
        <v>0</v>
      </c>
      <c r="T2070" s="191">
        <f t="shared" si="388"/>
        <v>0</v>
      </c>
    </row>
    <row r="2071" spans="1:20" ht="12" customHeight="1" x14ac:dyDescent="0.25">
      <c r="A2071" s="170" t="s">
        <v>2633</v>
      </c>
      <c r="B2071" s="177">
        <v>524751</v>
      </c>
      <c r="C2071" s="178">
        <v>155555.88</v>
      </c>
      <c r="D2071" s="179">
        <v>0</v>
      </c>
      <c r="E2071" s="179">
        <v>0</v>
      </c>
      <c r="F2071" s="180"/>
      <c r="G2071" s="166">
        <f t="shared" si="380"/>
        <v>0</v>
      </c>
      <c r="H2071" s="166">
        <f t="shared" si="381"/>
        <v>0</v>
      </c>
      <c r="I2071" s="166">
        <f t="shared" si="382"/>
        <v>0</v>
      </c>
      <c r="J2071" s="166">
        <f t="shared" si="379"/>
        <v>0</v>
      </c>
      <c r="L2071" s="189">
        <f t="shared" si="383"/>
        <v>0</v>
      </c>
      <c r="M2071" s="191">
        <f t="shared" si="384"/>
        <v>0</v>
      </c>
      <c r="N2071" s="191">
        <f t="shared" si="384"/>
        <v>0</v>
      </c>
      <c r="O2071" s="189">
        <f t="shared" si="385"/>
        <v>0</v>
      </c>
      <c r="P2071" s="191">
        <f t="shared" si="386"/>
        <v>0</v>
      </c>
      <c r="Q2071" s="191">
        <f t="shared" si="386"/>
        <v>0</v>
      </c>
      <c r="R2071" s="189">
        <f t="shared" si="387"/>
        <v>0</v>
      </c>
      <c r="S2071" s="191">
        <f t="shared" si="388"/>
        <v>0</v>
      </c>
      <c r="T2071" s="191">
        <f t="shared" si="388"/>
        <v>0</v>
      </c>
    </row>
    <row r="2072" spans="1:20" ht="12" customHeight="1" x14ac:dyDescent="0.25">
      <c r="A2072" s="170" t="s">
        <v>2634</v>
      </c>
      <c r="B2072" s="177">
        <v>524760</v>
      </c>
      <c r="C2072" s="178">
        <v>326323.66000000003</v>
      </c>
      <c r="D2072" s="179">
        <v>0</v>
      </c>
      <c r="E2072" s="179">
        <v>0</v>
      </c>
      <c r="F2072" s="180"/>
      <c r="G2072" s="166">
        <f t="shared" si="380"/>
        <v>0</v>
      </c>
      <c r="H2072" s="166">
        <f t="shared" si="381"/>
        <v>0</v>
      </c>
      <c r="I2072" s="166">
        <f t="shared" si="382"/>
        <v>0</v>
      </c>
      <c r="J2072" s="166">
        <f t="shared" si="379"/>
        <v>0</v>
      </c>
      <c r="L2072" s="189">
        <f t="shared" si="383"/>
        <v>0</v>
      </c>
      <c r="M2072" s="191">
        <f t="shared" si="384"/>
        <v>0</v>
      </c>
      <c r="N2072" s="191">
        <f t="shared" si="384"/>
        <v>0</v>
      </c>
      <c r="O2072" s="189">
        <f t="shared" si="385"/>
        <v>0</v>
      </c>
      <c r="P2072" s="191">
        <f t="shared" si="386"/>
        <v>0</v>
      </c>
      <c r="Q2072" s="191">
        <f t="shared" si="386"/>
        <v>0</v>
      </c>
      <c r="R2072" s="189">
        <f t="shared" si="387"/>
        <v>0</v>
      </c>
      <c r="S2072" s="191">
        <f t="shared" si="388"/>
        <v>0</v>
      </c>
      <c r="T2072" s="191">
        <f t="shared" si="388"/>
        <v>0</v>
      </c>
    </row>
    <row r="2073" spans="1:20" ht="12" customHeight="1" x14ac:dyDescent="0.25">
      <c r="A2073" s="170" t="s">
        <v>2635</v>
      </c>
      <c r="B2073" s="177">
        <v>524778</v>
      </c>
      <c r="C2073" s="178">
        <v>5866719.9099999992</v>
      </c>
      <c r="D2073" s="179">
        <v>10.307076684695518</v>
      </c>
      <c r="E2073" s="179">
        <v>4.634215782767785</v>
      </c>
      <c r="F2073" s="180"/>
      <c r="G2073" s="166">
        <f t="shared" si="380"/>
        <v>0</v>
      </c>
      <c r="H2073" s="166">
        <f t="shared" si="381"/>
        <v>0</v>
      </c>
      <c r="I2073" s="166">
        <f t="shared" si="382"/>
        <v>0</v>
      </c>
      <c r="J2073" s="166">
        <f t="shared" si="379"/>
        <v>0</v>
      </c>
      <c r="L2073" s="189">
        <f t="shared" si="383"/>
        <v>0</v>
      </c>
      <c r="M2073" s="191">
        <f t="shared" si="384"/>
        <v>0</v>
      </c>
      <c r="N2073" s="191">
        <f t="shared" si="384"/>
        <v>0</v>
      </c>
      <c r="O2073" s="189">
        <f t="shared" si="385"/>
        <v>0</v>
      </c>
      <c r="P2073" s="191">
        <f t="shared" si="386"/>
        <v>0</v>
      </c>
      <c r="Q2073" s="191">
        <f t="shared" si="386"/>
        <v>0</v>
      </c>
      <c r="R2073" s="189">
        <f t="shared" si="387"/>
        <v>0</v>
      </c>
      <c r="S2073" s="191">
        <f t="shared" si="388"/>
        <v>0</v>
      </c>
      <c r="T2073" s="191">
        <f t="shared" si="388"/>
        <v>0</v>
      </c>
    </row>
    <row r="2074" spans="1:20" ht="12" customHeight="1" x14ac:dyDescent="0.25">
      <c r="A2074" s="170" t="s">
        <v>2636</v>
      </c>
      <c r="B2074" s="177">
        <v>524786</v>
      </c>
      <c r="C2074" s="178">
        <v>467871.61</v>
      </c>
      <c r="D2074" s="179">
        <v>0</v>
      </c>
      <c r="E2074" s="179">
        <v>0</v>
      </c>
      <c r="F2074" s="180"/>
      <c r="G2074" s="166">
        <f t="shared" si="380"/>
        <v>0</v>
      </c>
      <c r="H2074" s="166">
        <f t="shared" si="381"/>
        <v>0</v>
      </c>
      <c r="I2074" s="166">
        <f t="shared" si="382"/>
        <v>0</v>
      </c>
      <c r="J2074" s="166">
        <f t="shared" si="379"/>
        <v>0</v>
      </c>
      <c r="L2074" s="189">
        <f t="shared" si="383"/>
        <v>0</v>
      </c>
      <c r="M2074" s="191">
        <f t="shared" si="384"/>
        <v>0</v>
      </c>
      <c r="N2074" s="191">
        <f t="shared" si="384"/>
        <v>0</v>
      </c>
      <c r="O2074" s="189">
        <f t="shared" si="385"/>
        <v>0</v>
      </c>
      <c r="P2074" s="191">
        <f t="shared" si="386"/>
        <v>0</v>
      </c>
      <c r="Q2074" s="191">
        <f t="shared" si="386"/>
        <v>0</v>
      </c>
      <c r="R2074" s="189">
        <f t="shared" si="387"/>
        <v>0</v>
      </c>
      <c r="S2074" s="191">
        <f t="shared" si="388"/>
        <v>0</v>
      </c>
      <c r="T2074" s="191">
        <f t="shared" si="388"/>
        <v>0</v>
      </c>
    </row>
    <row r="2075" spans="1:20" ht="12" customHeight="1" x14ac:dyDescent="0.25">
      <c r="A2075" s="170" t="s">
        <v>2637</v>
      </c>
      <c r="B2075" s="177">
        <v>524794</v>
      </c>
      <c r="C2075" s="178">
        <v>168418.71000000002</v>
      </c>
      <c r="D2075" s="179">
        <v>0</v>
      </c>
      <c r="E2075" s="179">
        <v>0</v>
      </c>
      <c r="F2075" s="180"/>
      <c r="G2075" s="166">
        <f t="shared" si="380"/>
        <v>0</v>
      </c>
      <c r="H2075" s="166">
        <f t="shared" si="381"/>
        <v>0</v>
      </c>
      <c r="I2075" s="166">
        <f t="shared" si="382"/>
        <v>0</v>
      </c>
      <c r="J2075" s="166">
        <f t="shared" si="379"/>
        <v>0</v>
      </c>
      <c r="L2075" s="189">
        <f t="shared" si="383"/>
        <v>0</v>
      </c>
      <c r="M2075" s="191">
        <f t="shared" si="384"/>
        <v>0</v>
      </c>
      <c r="N2075" s="191">
        <f t="shared" si="384"/>
        <v>0</v>
      </c>
      <c r="O2075" s="189">
        <f t="shared" si="385"/>
        <v>0</v>
      </c>
      <c r="P2075" s="191">
        <f t="shared" si="386"/>
        <v>0</v>
      </c>
      <c r="Q2075" s="191">
        <f t="shared" si="386"/>
        <v>0</v>
      </c>
      <c r="R2075" s="189">
        <f t="shared" si="387"/>
        <v>0</v>
      </c>
      <c r="S2075" s="191">
        <f t="shared" si="388"/>
        <v>0</v>
      </c>
      <c r="T2075" s="191">
        <f t="shared" si="388"/>
        <v>0</v>
      </c>
    </row>
    <row r="2076" spans="1:20" ht="12" customHeight="1" x14ac:dyDescent="0.25">
      <c r="A2076" s="170" t="s">
        <v>2638</v>
      </c>
      <c r="B2076" s="177">
        <v>524808</v>
      </c>
      <c r="C2076" s="178">
        <v>30803.599999999999</v>
      </c>
      <c r="D2076" s="179">
        <v>0</v>
      </c>
      <c r="E2076" s="179">
        <v>0</v>
      </c>
      <c r="F2076" s="180"/>
      <c r="G2076" s="166">
        <f t="shared" si="380"/>
        <v>0</v>
      </c>
      <c r="H2076" s="166">
        <f t="shared" si="381"/>
        <v>0</v>
      </c>
      <c r="I2076" s="166">
        <f t="shared" si="382"/>
        <v>0</v>
      </c>
      <c r="J2076" s="166">
        <f t="shared" si="379"/>
        <v>0</v>
      </c>
      <c r="L2076" s="189">
        <f t="shared" si="383"/>
        <v>0</v>
      </c>
      <c r="M2076" s="191">
        <f t="shared" si="384"/>
        <v>0</v>
      </c>
      <c r="N2076" s="191">
        <f t="shared" si="384"/>
        <v>0</v>
      </c>
      <c r="O2076" s="189">
        <f t="shared" si="385"/>
        <v>0</v>
      </c>
      <c r="P2076" s="191">
        <f t="shared" si="386"/>
        <v>0</v>
      </c>
      <c r="Q2076" s="191">
        <f t="shared" si="386"/>
        <v>0</v>
      </c>
      <c r="R2076" s="189">
        <f t="shared" si="387"/>
        <v>0</v>
      </c>
      <c r="S2076" s="191">
        <f t="shared" si="388"/>
        <v>0</v>
      </c>
      <c r="T2076" s="191">
        <f t="shared" si="388"/>
        <v>0</v>
      </c>
    </row>
    <row r="2077" spans="1:20" ht="12" customHeight="1" x14ac:dyDescent="0.25">
      <c r="A2077" s="170" t="s">
        <v>2185</v>
      </c>
      <c r="B2077" s="177">
        <v>524816</v>
      </c>
      <c r="C2077" s="178">
        <v>289122.94</v>
      </c>
      <c r="D2077" s="179">
        <v>0</v>
      </c>
      <c r="E2077" s="179">
        <v>0</v>
      </c>
      <c r="F2077" s="180"/>
      <c r="G2077" s="166">
        <f t="shared" si="380"/>
        <v>0</v>
      </c>
      <c r="H2077" s="166">
        <f t="shared" si="381"/>
        <v>0</v>
      </c>
      <c r="I2077" s="166">
        <f t="shared" si="382"/>
        <v>0</v>
      </c>
      <c r="J2077" s="166">
        <f t="shared" si="379"/>
        <v>0</v>
      </c>
      <c r="L2077" s="189">
        <f t="shared" si="383"/>
        <v>0</v>
      </c>
      <c r="M2077" s="191">
        <f t="shared" si="384"/>
        <v>0</v>
      </c>
      <c r="N2077" s="191">
        <f t="shared" si="384"/>
        <v>0</v>
      </c>
      <c r="O2077" s="189">
        <f t="shared" si="385"/>
        <v>0</v>
      </c>
      <c r="P2077" s="191">
        <f t="shared" si="386"/>
        <v>0</v>
      </c>
      <c r="Q2077" s="191">
        <f t="shared" si="386"/>
        <v>0</v>
      </c>
      <c r="R2077" s="189">
        <f t="shared" si="387"/>
        <v>0</v>
      </c>
      <c r="S2077" s="191">
        <f t="shared" si="388"/>
        <v>0</v>
      </c>
      <c r="T2077" s="191">
        <f t="shared" si="388"/>
        <v>0</v>
      </c>
    </row>
    <row r="2078" spans="1:20" ht="12" customHeight="1" x14ac:dyDescent="0.25">
      <c r="A2078" s="170" t="s">
        <v>2639</v>
      </c>
      <c r="B2078" s="177">
        <v>524824</v>
      </c>
      <c r="C2078" s="178">
        <v>873185.04</v>
      </c>
      <c r="D2078" s="179">
        <v>2.2389526966701125</v>
      </c>
      <c r="E2078" s="179">
        <v>4.5475973798176845</v>
      </c>
      <c r="F2078" s="180"/>
      <c r="G2078" s="166">
        <f t="shared" si="380"/>
        <v>0</v>
      </c>
      <c r="H2078" s="166">
        <f t="shared" si="381"/>
        <v>0</v>
      </c>
      <c r="I2078" s="166">
        <f t="shared" si="382"/>
        <v>0</v>
      </c>
      <c r="J2078" s="166">
        <f t="shared" si="379"/>
        <v>0</v>
      </c>
      <c r="L2078" s="189">
        <f t="shared" si="383"/>
        <v>0</v>
      </c>
      <c r="M2078" s="191">
        <f t="shared" si="384"/>
        <v>0</v>
      </c>
      <c r="N2078" s="191">
        <f t="shared" si="384"/>
        <v>0</v>
      </c>
      <c r="O2078" s="189">
        <f t="shared" si="385"/>
        <v>0</v>
      </c>
      <c r="P2078" s="191">
        <f t="shared" si="386"/>
        <v>0</v>
      </c>
      <c r="Q2078" s="191">
        <f t="shared" si="386"/>
        <v>0</v>
      </c>
      <c r="R2078" s="189">
        <f t="shared" si="387"/>
        <v>0</v>
      </c>
      <c r="S2078" s="191">
        <f t="shared" si="388"/>
        <v>0</v>
      </c>
      <c r="T2078" s="191">
        <f t="shared" si="388"/>
        <v>0</v>
      </c>
    </row>
    <row r="2079" spans="1:20" ht="12" customHeight="1" x14ac:dyDescent="0.25">
      <c r="A2079" s="170" t="s">
        <v>2640</v>
      </c>
      <c r="B2079" s="177">
        <v>524832</v>
      </c>
      <c r="C2079" s="178">
        <v>193897.09</v>
      </c>
      <c r="D2079" s="179">
        <v>43.977467635022272</v>
      </c>
      <c r="E2079" s="179">
        <v>10.644491879687314</v>
      </c>
      <c r="F2079" s="180"/>
      <c r="G2079" s="166">
        <f t="shared" si="380"/>
        <v>0</v>
      </c>
      <c r="H2079" s="166">
        <f t="shared" si="381"/>
        <v>0</v>
      </c>
      <c r="I2079" s="166">
        <f t="shared" si="382"/>
        <v>0</v>
      </c>
      <c r="J2079" s="166">
        <f t="shared" si="379"/>
        <v>0</v>
      </c>
      <c r="L2079" s="189">
        <f t="shared" si="383"/>
        <v>0</v>
      </c>
      <c r="M2079" s="191">
        <f t="shared" si="384"/>
        <v>0</v>
      </c>
      <c r="N2079" s="191">
        <f t="shared" si="384"/>
        <v>0</v>
      </c>
      <c r="O2079" s="189">
        <f t="shared" si="385"/>
        <v>0</v>
      </c>
      <c r="P2079" s="191">
        <f t="shared" si="386"/>
        <v>0</v>
      </c>
      <c r="Q2079" s="191">
        <f t="shared" si="386"/>
        <v>0</v>
      </c>
      <c r="R2079" s="189">
        <f t="shared" si="387"/>
        <v>0</v>
      </c>
      <c r="S2079" s="191">
        <f t="shared" si="388"/>
        <v>0</v>
      </c>
      <c r="T2079" s="191">
        <f t="shared" si="388"/>
        <v>0</v>
      </c>
    </row>
    <row r="2080" spans="1:20" ht="12" customHeight="1" x14ac:dyDescent="0.25">
      <c r="A2080" s="170" t="s">
        <v>2641</v>
      </c>
      <c r="B2080" s="177">
        <v>524841</v>
      </c>
      <c r="C2080" s="178">
        <v>444057.64</v>
      </c>
      <c r="D2080" s="179">
        <v>0</v>
      </c>
      <c r="E2080" s="179">
        <v>0</v>
      </c>
      <c r="F2080" s="180"/>
      <c r="G2080" s="166">
        <f t="shared" si="380"/>
        <v>0</v>
      </c>
      <c r="H2080" s="166">
        <f t="shared" si="381"/>
        <v>0</v>
      </c>
      <c r="I2080" s="166">
        <f t="shared" si="382"/>
        <v>0</v>
      </c>
      <c r="J2080" s="166">
        <f t="shared" si="379"/>
        <v>0</v>
      </c>
      <c r="L2080" s="189">
        <f t="shared" si="383"/>
        <v>0</v>
      </c>
      <c r="M2080" s="191">
        <f t="shared" si="384"/>
        <v>0</v>
      </c>
      <c r="N2080" s="191">
        <f t="shared" si="384"/>
        <v>0</v>
      </c>
      <c r="O2080" s="189">
        <f t="shared" si="385"/>
        <v>0</v>
      </c>
      <c r="P2080" s="191">
        <f t="shared" si="386"/>
        <v>0</v>
      </c>
      <c r="Q2080" s="191">
        <f t="shared" si="386"/>
        <v>0</v>
      </c>
      <c r="R2080" s="189">
        <f t="shared" si="387"/>
        <v>0</v>
      </c>
      <c r="S2080" s="191">
        <f t="shared" si="388"/>
        <v>0</v>
      </c>
      <c r="T2080" s="191">
        <f t="shared" si="388"/>
        <v>0</v>
      </c>
    </row>
    <row r="2081" spans="1:20" ht="12" customHeight="1" x14ac:dyDescent="0.25">
      <c r="A2081" s="170" t="s">
        <v>2642</v>
      </c>
      <c r="B2081" s="177">
        <v>524867</v>
      </c>
      <c r="C2081" s="178">
        <v>108345.45999999999</v>
      </c>
      <c r="D2081" s="179">
        <v>3.9503270372381092</v>
      </c>
      <c r="E2081" s="179">
        <v>3.7915478876549149</v>
      </c>
      <c r="F2081" s="180"/>
      <c r="G2081" s="166">
        <f t="shared" si="380"/>
        <v>0</v>
      </c>
      <c r="H2081" s="166">
        <f t="shared" si="381"/>
        <v>0</v>
      </c>
      <c r="I2081" s="166">
        <f t="shared" si="382"/>
        <v>0</v>
      </c>
      <c r="J2081" s="166">
        <f t="shared" si="379"/>
        <v>0</v>
      </c>
      <c r="L2081" s="189">
        <f t="shared" si="383"/>
        <v>0</v>
      </c>
      <c r="M2081" s="191">
        <f t="shared" si="384"/>
        <v>0</v>
      </c>
      <c r="N2081" s="191">
        <f t="shared" si="384"/>
        <v>0</v>
      </c>
      <c r="O2081" s="189">
        <f t="shared" si="385"/>
        <v>0</v>
      </c>
      <c r="P2081" s="191">
        <f t="shared" si="386"/>
        <v>0</v>
      </c>
      <c r="Q2081" s="191">
        <f t="shared" si="386"/>
        <v>0</v>
      </c>
      <c r="R2081" s="189">
        <f t="shared" si="387"/>
        <v>0</v>
      </c>
      <c r="S2081" s="191">
        <f t="shared" si="388"/>
        <v>0</v>
      </c>
      <c r="T2081" s="191">
        <f t="shared" si="388"/>
        <v>0</v>
      </c>
    </row>
    <row r="2082" spans="1:20" ht="12" customHeight="1" x14ac:dyDescent="0.25">
      <c r="A2082" s="170" t="s">
        <v>2643</v>
      </c>
      <c r="B2082" s="177">
        <v>524875</v>
      </c>
      <c r="C2082" s="178">
        <v>345737.83</v>
      </c>
      <c r="D2082" s="179">
        <v>0</v>
      </c>
      <c r="E2082" s="179">
        <v>4.3021037067306173E-2</v>
      </c>
      <c r="F2082" s="180"/>
      <c r="G2082" s="166">
        <f t="shared" si="380"/>
        <v>0</v>
      </c>
      <c r="H2082" s="166">
        <f t="shared" si="381"/>
        <v>0</v>
      </c>
      <c r="I2082" s="166">
        <f t="shared" si="382"/>
        <v>0</v>
      </c>
      <c r="J2082" s="166">
        <f t="shared" si="379"/>
        <v>0</v>
      </c>
      <c r="L2082" s="189">
        <f t="shared" si="383"/>
        <v>0</v>
      </c>
      <c r="M2082" s="191">
        <f t="shared" si="384"/>
        <v>0</v>
      </c>
      <c r="N2082" s="191">
        <f t="shared" si="384"/>
        <v>0</v>
      </c>
      <c r="O2082" s="189">
        <f t="shared" si="385"/>
        <v>0</v>
      </c>
      <c r="P2082" s="191">
        <f t="shared" si="386"/>
        <v>0</v>
      </c>
      <c r="Q2082" s="191">
        <f t="shared" si="386"/>
        <v>0</v>
      </c>
      <c r="R2082" s="189">
        <f t="shared" si="387"/>
        <v>0</v>
      </c>
      <c r="S2082" s="191">
        <f t="shared" si="388"/>
        <v>0</v>
      </c>
      <c r="T2082" s="191">
        <f t="shared" si="388"/>
        <v>0</v>
      </c>
    </row>
    <row r="2083" spans="1:20" ht="12" customHeight="1" x14ac:dyDescent="0.25">
      <c r="A2083" s="170" t="s">
        <v>2644</v>
      </c>
      <c r="B2083" s="177">
        <v>524883</v>
      </c>
      <c r="C2083" s="178">
        <v>513105.29</v>
      </c>
      <c r="D2083" s="179">
        <v>0</v>
      </c>
      <c r="E2083" s="179">
        <v>1.63226537773563</v>
      </c>
      <c r="F2083" s="180"/>
      <c r="G2083" s="166">
        <f t="shared" si="380"/>
        <v>0</v>
      </c>
      <c r="H2083" s="166">
        <f t="shared" si="381"/>
        <v>0</v>
      </c>
      <c r="I2083" s="166">
        <f t="shared" si="382"/>
        <v>0</v>
      </c>
      <c r="J2083" s="166">
        <f t="shared" si="379"/>
        <v>0</v>
      </c>
      <c r="L2083" s="189">
        <f t="shared" si="383"/>
        <v>0</v>
      </c>
      <c r="M2083" s="191">
        <f t="shared" si="384"/>
        <v>0</v>
      </c>
      <c r="N2083" s="191">
        <f t="shared" si="384"/>
        <v>0</v>
      </c>
      <c r="O2083" s="189">
        <f t="shared" si="385"/>
        <v>0</v>
      </c>
      <c r="P2083" s="191">
        <f t="shared" si="386"/>
        <v>0</v>
      </c>
      <c r="Q2083" s="191">
        <f t="shared" si="386"/>
        <v>0</v>
      </c>
      <c r="R2083" s="189">
        <f t="shared" si="387"/>
        <v>0</v>
      </c>
      <c r="S2083" s="191">
        <f t="shared" si="388"/>
        <v>0</v>
      </c>
      <c r="T2083" s="191">
        <f t="shared" si="388"/>
        <v>0</v>
      </c>
    </row>
    <row r="2084" spans="1:20" ht="12" customHeight="1" x14ac:dyDescent="0.25">
      <c r="A2084" s="170" t="s">
        <v>2645</v>
      </c>
      <c r="B2084" s="177">
        <v>524905</v>
      </c>
      <c r="C2084" s="178">
        <v>44915.97</v>
      </c>
      <c r="D2084" s="179">
        <v>0</v>
      </c>
      <c r="E2084" s="179">
        <v>3.1352768291545297</v>
      </c>
      <c r="F2084" s="180"/>
      <c r="G2084" s="166">
        <f t="shared" si="380"/>
        <v>0</v>
      </c>
      <c r="H2084" s="166">
        <f t="shared" si="381"/>
        <v>0</v>
      </c>
      <c r="I2084" s="166">
        <f t="shared" si="382"/>
        <v>0</v>
      </c>
      <c r="J2084" s="166">
        <f t="shared" si="379"/>
        <v>0</v>
      </c>
      <c r="L2084" s="189">
        <f t="shared" si="383"/>
        <v>0</v>
      </c>
      <c r="M2084" s="191">
        <f t="shared" si="384"/>
        <v>0</v>
      </c>
      <c r="N2084" s="191">
        <f t="shared" si="384"/>
        <v>0</v>
      </c>
      <c r="O2084" s="189">
        <f t="shared" si="385"/>
        <v>0</v>
      </c>
      <c r="P2084" s="191">
        <f t="shared" si="386"/>
        <v>0</v>
      </c>
      <c r="Q2084" s="191">
        <f t="shared" si="386"/>
        <v>0</v>
      </c>
      <c r="R2084" s="189">
        <f t="shared" si="387"/>
        <v>0</v>
      </c>
      <c r="S2084" s="191">
        <f t="shared" si="388"/>
        <v>0</v>
      </c>
      <c r="T2084" s="191">
        <f t="shared" si="388"/>
        <v>0</v>
      </c>
    </row>
    <row r="2085" spans="1:20" ht="12" customHeight="1" x14ac:dyDescent="0.25">
      <c r="A2085" s="170" t="s">
        <v>2194</v>
      </c>
      <c r="B2085" s="177">
        <v>524913</v>
      </c>
      <c r="C2085" s="178">
        <v>158641.93</v>
      </c>
      <c r="D2085" s="179">
        <v>0</v>
      </c>
      <c r="E2085" s="179">
        <v>16.48561638149511</v>
      </c>
      <c r="F2085" s="180"/>
      <c r="G2085" s="166">
        <f t="shared" si="380"/>
        <v>0</v>
      </c>
      <c r="H2085" s="166">
        <f t="shared" si="381"/>
        <v>0</v>
      </c>
      <c r="I2085" s="166">
        <f t="shared" si="382"/>
        <v>0</v>
      </c>
      <c r="J2085" s="166">
        <f t="shared" si="379"/>
        <v>0</v>
      </c>
      <c r="L2085" s="189">
        <f t="shared" si="383"/>
        <v>0</v>
      </c>
      <c r="M2085" s="191">
        <f t="shared" si="384"/>
        <v>0</v>
      </c>
      <c r="N2085" s="191">
        <f t="shared" si="384"/>
        <v>0</v>
      </c>
      <c r="O2085" s="189">
        <f t="shared" si="385"/>
        <v>0</v>
      </c>
      <c r="P2085" s="191">
        <f t="shared" si="386"/>
        <v>0</v>
      </c>
      <c r="Q2085" s="191">
        <f t="shared" si="386"/>
        <v>0</v>
      </c>
      <c r="R2085" s="189">
        <f t="shared" si="387"/>
        <v>0</v>
      </c>
      <c r="S2085" s="191">
        <f t="shared" si="388"/>
        <v>0</v>
      </c>
      <c r="T2085" s="191">
        <f t="shared" si="388"/>
        <v>0</v>
      </c>
    </row>
    <row r="2086" spans="1:20" ht="12" customHeight="1" x14ac:dyDescent="0.25">
      <c r="A2086" s="170" t="s">
        <v>2646</v>
      </c>
      <c r="B2086" s="177">
        <v>524921</v>
      </c>
      <c r="C2086" s="178">
        <v>857494.36</v>
      </c>
      <c r="D2086" s="179">
        <v>0</v>
      </c>
      <c r="E2086" s="179">
        <v>2.3323768566827659E-2</v>
      </c>
      <c r="F2086" s="180"/>
      <c r="G2086" s="166">
        <f t="shared" si="380"/>
        <v>0</v>
      </c>
      <c r="H2086" s="166">
        <f t="shared" si="381"/>
        <v>0</v>
      </c>
      <c r="I2086" s="166">
        <f t="shared" si="382"/>
        <v>0</v>
      </c>
      <c r="J2086" s="166">
        <f t="shared" si="379"/>
        <v>0</v>
      </c>
      <c r="L2086" s="189">
        <f t="shared" si="383"/>
        <v>0</v>
      </c>
      <c r="M2086" s="191">
        <f t="shared" si="384"/>
        <v>0</v>
      </c>
      <c r="N2086" s="191">
        <f t="shared" si="384"/>
        <v>0</v>
      </c>
      <c r="O2086" s="189">
        <f t="shared" si="385"/>
        <v>0</v>
      </c>
      <c r="P2086" s="191">
        <f t="shared" si="386"/>
        <v>0</v>
      </c>
      <c r="Q2086" s="191">
        <f t="shared" si="386"/>
        <v>0</v>
      </c>
      <c r="R2086" s="189">
        <f t="shared" si="387"/>
        <v>0</v>
      </c>
      <c r="S2086" s="191">
        <f t="shared" si="388"/>
        <v>0</v>
      </c>
      <c r="T2086" s="191">
        <f t="shared" si="388"/>
        <v>0</v>
      </c>
    </row>
    <row r="2087" spans="1:20" ht="12" customHeight="1" x14ac:dyDescent="0.25">
      <c r="A2087" s="170" t="s">
        <v>2647</v>
      </c>
      <c r="B2087" s="177">
        <v>524930</v>
      </c>
      <c r="C2087" s="178">
        <v>166961.5</v>
      </c>
      <c r="D2087" s="179">
        <v>0</v>
      </c>
      <c r="E2087" s="179">
        <v>0</v>
      </c>
      <c r="F2087" s="180"/>
      <c r="G2087" s="166">
        <f t="shared" si="380"/>
        <v>0</v>
      </c>
      <c r="H2087" s="166">
        <f t="shared" si="381"/>
        <v>0</v>
      </c>
      <c r="I2087" s="166">
        <f t="shared" si="382"/>
        <v>0</v>
      </c>
      <c r="J2087" s="166">
        <f t="shared" si="379"/>
        <v>0</v>
      </c>
      <c r="L2087" s="189">
        <f t="shared" si="383"/>
        <v>0</v>
      </c>
      <c r="M2087" s="191">
        <f t="shared" si="384"/>
        <v>0</v>
      </c>
      <c r="N2087" s="191">
        <f t="shared" si="384"/>
        <v>0</v>
      </c>
      <c r="O2087" s="189">
        <f t="shared" si="385"/>
        <v>0</v>
      </c>
      <c r="P2087" s="191">
        <f t="shared" si="386"/>
        <v>0</v>
      </c>
      <c r="Q2087" s="191">
        <f t="shared" si="386"/>
        <v>0</v>
      </c>
      <c r="R2087" s="189">
        <f t="shared" si="387"/>
        <v>0</v>
      </c>
      <c r="S2087" s="191">
        <f t="shared" si="388"/>
        <v>0</v>
      </c>
      <c r="T2087" s="191">
        <f t="shared" si="388"/>
        <v>0</v>
      </c>
    </row>
    <row r="2088" spans="1:20" ht="12" customHeight="1" x14ac:dyDescent="0.25">
      <c r="A2088" s="170" t="s">
        <v>2648</v>
      </c>
      <c r="B2088" s="177">
        <v>524948</v>
      </c>
      <c r="C2088" s="178">
        <v>182131.09</v>
      </c>
      <c r="D2088" s="179">
        <v>0</v>
      </c>
      <c r="E2088" s="179">
        <v>0</v>
      </c>
      <c r="F2088" s="180"/>
      <c r="G2088" s="166">
        <f t="shared" si="380"/>
        <v>0</v>
      </c>
      <c r="H2088" s="166">
        <f t="shared" si="381"/>
        <v>0</v>
      </c>
      <c r="I2088" s="166">
        <f t="shared" si="382"/>
        <v>0</v>
      </c>
      <c r="J2088" s="166">
        <f t="shared" si="379"/>
        <v>0</v>
      </c>
      <c r="L2088" s="189">
        <f t="shared" si="383"/>
        <v>0</v>
      </c>
      <c r="M2088" s="191">
        <f t="shared" si="384"/>
        <v>0</v>
      </c>
      <c r="N2088" s="191">
        <f t="shared" si="384"/>
        <v>0</v>
      </c>
      <c r="O2088" s="189">
        <f t="shared" si="385"/>
        <v>0</v>
      </c>
      <c r="P2088" s="191">
        <f t="shared" si="386"/>
        <v>0</v>
      </c>
      <c r="Q2088" s="191">
        <f t="shared" si="386"/>
        <v>0</v>
      </c>
      <c r="R2088" s="189">
        <f t="shared" si="387"/>
        <v>0</v>
      </c>
      <c r="S2088" s="191">
        <f t="shared" si="388"/>
        <v>0</v>
      </c>
      <c r="T2088" s="191">
        <f t="shared" si="388"/>
        <v>0</v>
      </c>
    </row>
    <row r="2089" spans="1:20" ht="12" customHeight="1" x14ac:dyDescent="0.25">
      <c r="A2089" s="170" t="s">
        <v>2649</v>
      </c>
      <c r="B2089" s="177">
        <v>524956</v>
      </c>
      <c r="C2089" s="178">
        <v>146387.89000000001</v>
      </c>
      <c r="D2089" s="179">
        <v>0</v>
      </c>
      <c r="E2089" s="179">
        <v>0</v>
      </c>
      <c r="F2089" s="180"/>
      <c r="G2089" s="166">
        <f t="shared" si="380"/>
        <v>0</v>
      </c>
      <c r="H2089" s="166">
        <f t="shared" si="381"/>
        <v>0</v>
      </c>
      <c r="I2089" s="166">
        <f t="shared" si="382"/>
        <v>0</v>
      </c>
      <c r="J2089" s="166">
        <f t="shared" si="379"/>
        <v>0</v>
      </c>
      <c r="L2089" s="189">
        <f t="shared" si="383"/>
        <v>0</v>
      </c>
      <c r="M2089" s="191">
        <f t="shared" si="384"/>
        <v>0</v>
      </c>
      <c r="N2089" s="191">
        <f t="shared" si="384"/>
        <v>0</v>
      </c>
      <c r="O2089" s="189">
        <f t="shared" si="385"/>
        <v>0</v>
      </c>
      <c r="P2089" s="191">
        <f t="shared" si="386"/>
        <v>0</v>
      </c>
      <c r="Q2089" s="191">
        <f t="shared" si="386"/>
        <v>0</v>
      </c>
      <c r="R2089" s="189">
        <f t="shared" si="387"/>
        <v>0</v>
      </c>
      <c r="S2089" s="191">
        <f t="shared" si="388"/>
        <v>0</v>
      </c>
      <c r="T2089" s="191">
        <f t="shared" si="388"/>
        <v>0</v>
      </c>
    </row>
    <row r="2090" spans="1:20" ht="12" customHeight="1" x14ac:dyDescent="0.25">
      <c r="A2090" s="170" t="s">
        <v>2650</v>
      </c>
      <c r="B2090" s="177">
        <v>524964</v>
      </c>
      <c r="C2090" s="178">
        <v>16277.37</v>
      </c>
      <c r="D2090" s="179">
        <v>0</v>
      </c>
      <c r="E2090" s="179">
        <v>0</v>
      </c>
      <c r="F2090" s="180"/>
      <c r="G2090" s="166">
        <f t="shared" si="380"/>
        <v>0</v>
      </c>
      <c r="H2090" s="166">
        <f t="shared" si="381"/>
        <v>0</v>
      </c>
      <c r="I2090" s="166">
        <f t="shared" si="382"/>
        <v>0</v>
      </c>
      <c r="J2090" s="166">
        <f t="shared" si="379"/>
        <v>0</v>
      </c>
      <c r="L2090" s="189">
        <f t="shared" si="383"/>
        <v>0</v>
      </c>
      <c r="M2090" s="191">
        <f t="shared" si="384"/>
        <v>0</v>
      </c>
      <c r="N2090" s="191">
        <f t="shared" si="384"/>
        <v>0</v>
      </c>
      <c r="O2090" s="189">
        <f t="shared" si="385"/>
        <v>0</v>
      </c>
      <c r="P2090" s="191">
        <f t="shared" si="386"/>
        <v>0</v>
      </c>
      <c r="Q2090" s="191">
        <f t="shared" si="386"/>
        <v>0</v>
      </c>
      <c r="R2090" s="189">
        <f t="shared" si="387"/>
        <v>0</v>
      </c>
      <c r="S2090" s="191">
        <f t="shared" si="388"/>
        <v>0</v>
      </c>
      <c r="T2090" s="191">
        <f t="shared" si="388"/>
        <v>0</v>
      </c>
    </row>
    <row r="2091" spans="1:20" ht="12" customHeight="1" x14ac:dyDescent="0.25">
      <c r="A2091" s="170" t="s">
        <v>2651</v>
      </c>
      <c r="B2091" s="177">
        <v>524981</v>
      </c>
      <c r="C2091" s="178">
        <v>524253.94</v>
      </c>
      <c r="D2091" s="179">
        <v>21.705702393004429</v>
      </c>
      <c r="E2091" s="179">
        <v>6.1353816434836901</v>
      </c>
      <c r="F2091" s="180"/>
      <c r="G2091" s="166">
        <f t="shared" si="380"/>
        <v>0</v>
      </c>
      <c r="H2091" s="166">
        <f t="shared" si="381"/>
        <v>0</v>
      </c>
      <c r="I2091" s="166">
        <f t="shared" si="382"/>
        <v>0</v>
      </c>
      <c r="J2091" s="166">
        <f t="shared" si="379"/>
        <v>0</v>
      </c>
      <c r="L2091" s="189">
        <f t="shared" si="383"/>
        <v>0</v>
      </c>
      <c r="M2091" s="191">
        <f t="shared" si="384"/>
        <v>0</v>
      </c>
      <c r="N2091" s="191">
        <f t="shared" si="384"/>
        <v>0</v>
      </c>
      <c r="O2091" s="189">
        <f t="shared" si="385"/>
        <v>0</v>
      </c>
      <c r="P2091" s="191">
        <f t="shared" si="386"/>
        <v>0</v>
      </c>
      <c r="Q2091" s="191">
        <f t="shared" si="386"/>
        <v>0</v>
      </c>
      <c r="R2091" s="189">
        <f t="shared" si="387"/>
        <v>0</v>
      </c>
      <c r="S2091" s="191">
        <f t="shared" si="388"/>
        <v>0</v>
      </c>
      <c r="T2091" s="191">
        <f t="shared" si="388"/>
        <v>0</v>
      </c>
    </row>
    <row r="2092" spans="1:20" ht="12" customHeight="1" x14ac:dyDescent="0.25">
      <c r="A2092" s="170" t="s">
        <v>2652</v>
      </c>
      <c r="B2092" s="177">
        <v>524999</v>
      </c>
      <c r="C2092" s="178">
        <v>227721.72</v>
      </c>
      <c r="D2092" s="179">
        <v>0</v>
      </c>
      <c r="E2092" s="179">
        <v>1.396783758703386</v>
      </c>
      <c r="F2092" s="180"/>
      <c r="G2092" s="166">
        <f t="shared" si="380"/>
        <v>0</v>
      </c>
      <c r="H2092" s="166">
        <f t="shared" si="381"/>
        <v>0</v>
      </c>
      <c r="I2092" s="166">
        <f t="shared" si="382"/>
        <v>0</v>
      </c>
      <c r="J2092" s="166">
        <f t="shared" si="379"/>
        <v>0</v>
      </c>
      <c r="L2092" s="189">
        <f t="shared" si="383"/>
        <v>0</v>
      </c>
      <c r="M2092" s="191">
        <f t="shared" si="384"/>
        <v>0</v>
      </c>
      <c r="N2092" s="191">
        <f t="shared" si="384"/>
        <v>0</v>
      </c>
      <c r="O2092" s="189">
        <f t="shared" si="385"/>
        <v>0</v>
      </c>
      <c r="P2092" s="191">
        <f t="shared" si="386"/>
        <v>0</v>
      </c>
      <c r="Q2092" s="191">
        <f t="shared" si="386"/>
        <v>0</v>
      </c>
      <c r="R2092" s="189">
        <f t="shared" si="387"/>
        <v>0</v>
      </c>
      <c r="S2092" s="191">
        <f t="shared" si="388"/>
        <v>0</v>
      </c>
      <c r="T2092" s="191">
        <f t="shared" si="388"/>
        <v>0</v>
      </c>
    </row>
    <row r="2093" spans="1:20" ht="12" customHeight="1" x14ac:dyDescent="0.25">
      <c r="A2093" s="170" t="s">
        <v>2653</v>
      </c>
      <c r="B2093" s="177">
        <v>525006</v>
      </c>
      <c r="C2093" s="178">
        <v>1893479.8800000001</v>
      </c>
      <c r="D2093" s="179">
        <v>11.213997689798532</v>
      </c>
      <c r="E2093" s="179">
        <v>3.6080293602063516</v>
      </c>
      <c r="F2093" s="180"/>
      <c r="G2093" s="166">
        <f t="shared" si="380"/>
        <v>0</v>
      </c>
      <c r="H2093" s="166">
        <f t="shared" si="381"/>
        <v>0</v>
      </c>
      <c r="I2093" s="166">
        <f t="shared" si="382"/>
        <v>0</v>
      </c>
      <c r="J2093" s="166">
        <f t="shared" si="379"/>
        <v>0</v>
      </c>
      <c r="L2093" s="189">
        <f t="shared" si="383"/>
        <v>0</v>
      </c>
      <c r="M2093" s="191">
        <f t="shared" si="384"/>
        <v>0</v>
      </c>
      <c r="N2093" s="191">
        <f t="shared" si="384"/>
        <v>0</v>
      </c>
      <c r="O2093" s="189">
        <f t="shared" si="385"/>
        <v>0</v>
      </c>
      <c r="P2093" s="191">
        <f t="shared" si="386"/>
        <v>0</v>
      </c>
      <c r="Q2093" s="191">
        <f t="shared" si="386"/>
        <v>0</v>
      </c>
      <c r="R2093" s="189">
        <f t="shared" si="387"/>
        <v>0</v>
      </c>
      <c r="S2093" s="191">
        <f t="shared" si="388"/>
        <v>0</v>
      </c>
      <c r="T2093" s="191">
        <f t="shared" si="388"/>
        <v>0</v>
      </c>
    </row>
    <row r="2094" spans="1:20" ht="12" customHeight="1" x14ac:dyDescent="0.25">
      <c r="A2094" s="170" t="s">
        <v>2654</v>
      </c>
      <c r="B2094" s="177">
        <v>525014</v>
      </c>
      <c r="C2094" s="178">
        <v>1329169.02</v>
      </c>
      <c r="D2094" s="179">
        <v>12.737545598226477</v>
      </c>
      <c r="E2094" s="179">
        <v>7.4610059749963185</v>
      </c>
      <c r="F2094" s="180"/>
      <c r="G2094" s="166">
        <f t="shared" si="380"/>
        <v>0</v>
      </c>
      <c r="H2094" s="166">
        <f t="shared" si="381"/>
        <v>0</v>
      </c>
      <c r="I2094" s="166">
        <f t="shared" si="382"/>
        <v>0</v>
      </c>
      <c r="J2094" s="166">
        <f t="shared" si="379"/>
        <v>0</v>
      </c>
      <c r="L2094" s="189">
        <f t="shared" si="383"/>
        <v>0</v>
      </c>
      <c r="M2094" s="191">
        <f t="shared" si="384"/>
        <v>0</v>
      </c>
      <c r="N2094" s="191">
        <f t="shared" si="384"/>
        <v>0</v>
      </c>
      <c r="O2094" s="189">
        <f t="shared" si="385"/>
        <v>0</v>
      </c>
      <c r="P2094" s="191">
        <f t="shared" si="386"/>
        <v>0</v>
      </c>
      <c r="Q2094" s="191">
        <f t="shared" si="386"/>
        <v>0</v>
      </c>
      <c r="R2094" s="189">
        <f t="shared" si="387"/>
        <v>0</v>
      </c>
      <c r="S2094" s="191">
        <f t="shared" si="388"/>
        <v>0</v>
      </c>
      <c r="T2094" s="191">
        <f t="shared" si="388"/>
        <v>0</v>
      </c>
    </row>
    <row r="2095" spans="1:20" ht="12" customHeight="1" x14ac:dyDescent="0.25">
      <c r="A2095" s="170" t="s">
        <v>675</v>
      </c>
      <c r="B2095" s="177">
        <v>525022</v>
      </c>
      <c r="C2095" s="178">
        <v>331170.26999999996</v>
      </c>
      <c r="D2095" s="179">
        <v>36.778663736935087</v>
      </c>
      <c r="E2095" s="179">
        <v>6.5703814536250498</v>
      </c>
      <c r="F2095" s="180"/>
      <c r="G2095" s="166">
        <f t="shared" si="380"/>
        <v>0</v>
      </c>
      <c r="H2095" s="166">
        <f t="shared" si="381"/>
        <v>0</v>
      </c>
      <c r="I2095" s="166">
        <f t="shared" si="382"/>
        <v>0</v>
      </c>
      <c r="J2095" s="166">
        <f t="shared" si="379"/>
        <v>0</v>
      </c>
      <c r="L2095" s="189">
        <f t="shared" si="383"/>
        <v>0</v>
      </c>
      <c r="M2095" s="191">
        <f t="shared" si="384"/>
        <v>0</v>
      </c>
      <c r="N2095" s="191">
        <f t="shared" si="384"/>
        <v>0</v>
      </c>
      <c r="O2095" s="189">
        <f t="shared" si="385"/>
        <v>0</v>
      </c>
      <c r="P2095" s="191">
        <f t="shared" si="386"/>
        <v>0</v>
      </c>
      <c r="Q2095" s="191">
        <f t="shared" si="386"/>
        <v>0</v>
      </c>
      <c r="R2095" s="189">
        <f t="shared" si="387"/>
        <v>0</v>
      </c>
      <c r="S2095" s="191">
        <f t="shared" si="388"/>
        <v>0</v>
      </c>
      <c r="T2095" s="191">
        <f t="shared" si="388"/>
        <v>0</v>
      </c>
    </row>
    <row r="2096" spans="1:20" ht="12" customHeight="1" x14ac:dyDescent="0.25">
      <c r="A2096" s="170" t="s">
        <v>2655</v>
      </c>
      <c r="B2096" s="177">
        <v>525031</v>
      </c>
      <c r="C2096" s="178">
        <v>149272.68</v>
      </c>
      <c r="D2096" s="179">
        <v>0</v>
      </c>
      <c r="E2096" s="179">
        <v>162.55941810651487</v>
      </c>
      <c r="F2096" s="180"/>
      <c r="G2096" s="166">
        <f t="shared" si="380"/>
        <v>0</v>
      </c>
      <c r="H2096" s="166">
        <f t="shared" si="381"/>
        <v>1</v>
      </c>
      <c r="I2096" s="166">
        <f t="shared" si="382"/>
        <v>0</v>
      </c>
      <c r="J2096" s="166">
        <f t="shared" si="379"/>
        <v>1</v>
      </c>
      <c r="L2096" s="189">
        <f t="shared" si="383"/>
        <v>0</v>
      </c>
      <c r="M2096" s="191">
        <f t="shared" si="384"/>
        <v>0</v>
      </c>
      <c r="N2096" s="191">
        <f t="shared" si="384"/>
        <v>0</v>
      </c>
      <c r="O2096" s="189">
        <f t="shared" si="385"/>
        <v>149272.68</v>
      </c>
      <c r="P2096" s="191">
        <f t="shared" si="386"/>
        <v>0</v>
      </c>
      <c r="Q2096" s="191">
        <f t="shared" si="386"/>
        <v>1.6255941810651486</v>
      </c>
      <c r="R2096" s="189">
        <f t="shared" si="387"/>
        <v>0</v>
      </c>
      <c r="S2096" s="191">
        <f t="shared" si="388"/>
        <v>0</v>
      </c>
      <c r="T2096" s="191">
        <f t="shared" si="388"/>
        <v>0</v>
      </c>
    </row>
    <row r="2097" spans="1:20" ht="12" customHeight="1" x14ac:dyDescent="0.25">
      <c r="A2097" s="170" t="s">
        <v>2656</v>
      </c>
      <c r="B2097" s="177">
        <v>525049</v>
      </c>
      <c r="C2097" s="178">
        <v>336495.98</v>
      </c>
      <c r="D2097" s="179">
        <v>118.05337169258307</v>
      </c>
      <c r="E2097" s="179">
        <v>7.3944271191590456</v>
      </c>
      <c r="F2097" s="180"/>
      <c r="G2097" s="166">
        <f t="shared" si="380"/>
        <v>1</v>
      </c>
      <c r="H2097" s="166">
        <f t="shared" si="381"/>
        <v>0</v>
      </c>
      <c r="I2097" s="166">
        <f t="shared" si="382"/>
        <v>0</v>
      </c>
      <c r="J2097" s="166">
        <f t="shared" si="379"/>
        <v>1</v>
      </c>
      <c r="L2097" s="189">
        <f t="shared" si="383"/>
        <v>336495.98</v>
      </c>
      <c r="M2097" s="191">
        <f t="shared" si="384"/>
        <v>1.1805337169258308</v>
      </c>
      <c r="N2097" s="191">
        <f t="shared" si="384"/>
        <v>7.3944271191590458E-2</v>
      </c>
      <c r="O2097" s="189">
        <f t="shared" si="385"/>
        <v>0</v>
      </c>
      <c r="P2097" s="191">
        <f t="shared" si="386"/>
        <v>0</v>
      </c>
      <c r="Q2097" s="191">
        <f t="shared" si="386"/>
        <v>0</v>
      </c>
      <c r="R2097" s="189">
        <f t="shared" si="387"/>
        <v>0</v>
      </c>
      <c r="S2097" s="191">
        <f t="shared" si="388"/>
        <v>0</v>
      </c>
      <c r="T2097" s="191">
        <f t="shared" si="388"/>
        <v>0</v>
      </c>
    </row>
    <row r="2098" spans="1:20" ht="12" customHeight="1" x14ac:dyDescent="0.25">
      <c r="A2098" s="170" t="s">
        <v>2657</v>
      </c>
      <c r="B2098" s="177">
        <v>525057</v>
      </c>
      <c r="C2098" s="178">
        <v>174489.39</v>
      </c>
      <c r="D2098" s="179">
        <v>20.058526194629941</v>
      </c>
      <c r="E2098" s="179">
        <v>69.621780441779293</v>
      </c>
      <c r="F2098" s="180"/>
      <c r="G2098" s="166">
        <f t="shared" si="380"/>
        <v>0</v>
      </c>
      <c r="H2098" s="166">
        <f t="shared" si="381"/>
        <v>1</v>
      </c>
      <c r="I2098" s="166">
        <f t="shared" si="382"/>
        <v>0</v>
      </c>
      <c r="J2098" s="166">
        <f t="shared" si="379"/>
        <v>1</v>
      </c>
      <c r="L2098" s="189">
        <f t="shared" si="383"/>
        <v>0</v>
      </c>
      <c r="M2098" s="191">
        <f t="shared" si="384"/>
        <v>0</v>
      </c>
      <c r="N2098" s="191">
        <f t="shared" si="384"/>
        <v>0</v>
      </c>
      <c r="O2098" s="189">
        <f t="shared" si="385"/>
        <v>174489.39</v>
      </c>
      <c r="P2098" s="191">
        <f t="shared" si="386"/>
        <v>0.20058526194629941</v>
      </c>
      <c r="Q2098" s="191">
        <f t="shared" si="386"/>
        <v>0.69621780441779291</v>
      </c>
      <c r="R2098" s="189">
        <f t="shared" si="387"/>
        <v>0</v>
      </c>
      <c r="S2098" s="191">
        <f t="shared" si="388"/>
        <v>0</v>
      </c>
      <c r="T2098" s="191">
        <f t="shared" si="388"/>
        <v>0</v>
      </c>
    </row>
    <row r="2099" spans="1:20" ht="12" customHeight="1" x14ac:dyDescent="0.25">
      <c r="A2099" s="170" t="s">
        <v>2658</v>
      </c>
      <c r="B2099" s="177">
        <v>525065</v>
      </c>
      <c r="C2099" s="178">
        <v>219584.28</v>
      </c>
      <c r="D2099" s="179">
        <v>2.7291571145256848</v>
      </c>
      <c r="E2099" s="179">
        <v>5.8042588476734309</v>
      </c>
      <c r="F2099" s="180"/>
      <c r="G2099" s="166">
        <f t="shared" si="380"/>
        <v>0</v>
      </c>
      <c r="H2099" s="166">
        <f t="shared" si="381"/>
        <v>0</v>
      </c>
      <c r="I2099" s="166">
        <f t="shared" si="382"/>
        <v>0</v>
      </c>
      <c r="J2099" s="166">
        <f t="shared" si="379"/>
        <v>0</v>
      </c>
      <c r="L2099" s="189">
        <f t="shared" si="383"/>
        <v>0</v>
      </c>
      <c r="M2099" s="191">
        <f t="shared" si="384"/>
        <v>0</v>
      </c>
      <c r="N2099" s="191">
        <f t="shared" si="384"/>
        <v>0</v>
      </c>
      <c r="O2099" s="189">
        <f t="shared" si="385"/>
        <v>0</v>
      </c>
      <c r="P2099" s="191">
        <f t="shared" si="386"/>
        <v>0</v>
      </c>
      <c r="Q2099" s="191">
        <f t="shared" si="386"/>
        <v>0</v>
      </c>
      <c r="R2099" s="189">
        <f t="shared" si="387"/>
        <v>0</v>
      </c>
      <c r="S2099" s="191">
        <f t="shared" si="388"/>
        <v>0</v>
      </c>
      <c r="T2099" s="191">
        <f t="shared" si="388"/>
        <v>0</v>
      </c>
    </row>
    <row r="2100" spans="1:20" ht="12" customHeight="1" x14ac:dyDescent="0.25">
      <c r="A2100" s="170" t="s">
        <v>2659</v>
      </c>
      <c r="B2100" s="177">
        <v>525073</v>
      </c>
      <c r="C2100" s="178">
        <v>193779.78</v>
      </c>
      <c r="D2100" s="179">
        <v>0</v>
      </c>
      <c r="E2100" s="179">
        <v>0</v>
      </c>
      <c r="F2100" s="180"/>
      <c r="G2100" s="166">
        <f t="shared" si="380"/>
        <v>0</v>
      </c>
      <c r="H2100" s="166">
        <f t="shared" si="381"/>
        <v>0</v>
      </c>
      <c r="I2100" s="166">
        <f t="shared" si="382"/>
        <v>0</v>
      </c>
      <c r="J2100" s="166">
        <f t="shared" si="379"/>
        <v>0</v>
      </c>
      <c r="L2100" s="189">
        <f t="shared" si="383"/>
        <v>0</v>
      </c>
      <c r="M2100" s="191">
        <f t="shared" si="384"/>
        <v>0</v>
      </c>
      <c r="N2100" s="191">
        <f t="shared" si="384"/>
        <v>0</v>
      </c>
      <c r="O2100" s="189">
        <f t="shared" si="385"/>
        <v>0</v>
      </c>
      <c r="P2100" s="191">
        <f t="shared" si="386"/>
        <v>0</v>
      </c>
      <c r="Q2100" s="191">
        <f t="shared" si="386"/>
        <v>0</v>
      </c>
      <c r="R2100" s="189">
        <f t="shared" si="387"/>
        <v>0</v>
      </c>
      <c r="S2100" s="191">
        <f t="shared" si="388"/>
        <v>0</v>
      </c>
      <c r="T2100" s="191">
        <f t="shared" si="388"/>
        <v>0</v>
      </c>
    </row>
    <row r="2101" spans="1:20" ht="12" customHeight="1" x14ac:dyDescent="0.25">
      <c r="A2101" s="170" t="s">
        <v>2660</v>
      </c>
      <c r="B2101" s="177">
        <v>525081</v>
      </c>
      <c r="C2101" s="178">
        <v>29590.67</v>
      </c>
      <c r="D2101" s="179">
        <v>0</v>
      </c>
      <c r="E2101" s="179">
        <v>0</v>
      </c>
      <c r="F2101" s="180"/>
      <c r="G2101" s="166">
        <f t="shared" si="380"/>
        <v>0</v>
      </c>
      <c r="H2101" s="166">
        <f t="shared" si="381"/>
        <v>0</v>
      </c>
      <c r="I2101" s="166">
        <f t="shared" si="382"/>
        <v>0</v>
      </c>
      <c r="J2101" s="166">
        <f t="shared" si="379"/>
        <v>0</v>
      </c>
      <c r="L2101" s="189">
        <f t="shared" si="383"/>
        <v>0</v>
      </c>
      <c r="M2101" s="191">
        <f t="shared" si="384"/>
        <v>0</v>
      </c>
      <c r="N2101" s="191">
        <f t="shared" si="384"/>
        <v>0</v>
      </c>
      <c r="O2101" s="189">
        <f t="shared" si="385"/>
        <v>0</v>
      </c>
      <c r="P2101" s="191">
        <f t="shared" si="386"/>
        <v>0</v>
      </c>
      <c r="Q2101" s="191">
        <f t="shared" si="386"/>
        <v>0</v>
      </c>
      <c r="R2101" s="189">
        <f t="shared" si="387"/>
        <v>0</v>
      </c>
      <c r="S2101" s="191">
        <f t="shared" si="388"/>
        <v>0</v>
      </c>
      <c r="T2101" s="191">
        <f t="shared" si="388"/>
        <v>0</v>
      </c>
    </row>
    <row r="2102" spans="1:20" ht="12" customHeight="1" x14ac:dyDescent="0.25">
      <c r="A2102" s="170" t="s">
        <v>2661</v>
      </c>
      <c r="B2102" s="177">
        <v>525090</v>
      </c>
      <c r="C2102" s="178">
        <v>447147.93</v>
      </c>
      <c r="D2102" s="179">
        <v>0</v>
      </c>
      <c r="E2102" s="179">
        <v>4.4727927064316282E-2</v>
      </c>
      <c r="F2102" s="180"/>
      <c r="G2102" s="166">
        <f t="shared" si="380"/>
        <v>0</v>
      </c>
      <c r="H2102" s="166">
        <f t="shared" si="381"/>
        <v>0</v>
      </c>
      <c r="I2102" s="166">
        <f t="shared" si="382"/>
        <v>0</v>
      </c>
      <c r="J2102" s="166">
        <f t="shared" si="379"/>
        <v>0</v>
      </c>
      <c r="L2102" s="189">
        <f t="shared" si="383"/>
        <v>0</v>
      </c>
      <c r="M2102" s="191">
        <f t="shared" si="384"/>
        <v>0</v>
      </c>
      <c r="N2102" s="191">
        <f t="shared" si="384"/>
        <v>0</v>
      </c>
      <c r="O2102" s="189">
        <f t="shared" si="385"/>
        <v>0</v>
      </c>
      <c r="P2102" s="191">
        <f t="shared" si="386"/>
        <v>0</v>
      </c>
      <c r="Q2102" s="191">
        <f t="shared" si="386"/>
        <v>0</v>
      </c>
      <c r="R2102" s="189">
        <f t="shared" si="387"/>
        <v>0</v>
      </c>
      <c r="S2102" s="191">
        <f t="shared" si="388"/>
        <v>0</v>
      </c>
      <c r="T2102" s="191">
        <f t="shared" si="388"/>
        <v>0</v>
      </c>
    </row>
    <row r="2103" spans="1:20" ht="12" customHeight="1" x14ac:dyDescent="0.25">
      <c r="A2103" s="170" t="s">
        <v>2662</v>
      </c>
      <c r="B2103" s="177">
        <v>525103</v>
      </c>
      <c r="C2103" s="178">
        <v>55165.33</v>
      </c>
      <c r="D2103" s="179">
        <v>21.939921323773461</v>
      </c>
      <c r="E2103" s="179">
        <v>390.20921292413186</v>
      </c>
      <c r="F2103" s="180"/>
      <c r="G2103" s="166">
        <f t="shared" si="380"/>
        <v>0</v>
      </c>
      <c r="H2103" s="166">
        <f t="shared" si="381"/>
        <v>1</v>
      </c>
      <c r="I2103" s="166">
        <f t="shared" si="382"/>
        <v>0</v>
      </c>
      <c r="J2103" s="166">
        <f t="shared" si="379"/>
        <v>1</v>
      </c>
      <c r="L2103" s="189">
        <f t="shared" si="383"/>
        <v>0</v>
      </c>
      <c r="M2103" s="191">
        <f t="shared" si="384"/>
        <v>0</v>
      </c>
      <c r="N2103" s="191">
        <f t="shared" si="384"/>
        <v>0</v>
      </c>
      <c r="O2103" s="189">
        <f t="shared" si="385"/>
        <v>55165.33</v>
      </c>
      <c r="P2103" s="191">
        <f t="shared" si="386"/>
        <v>0.21939921323773462</v>
      </c>
      <c r="Q2103" s="191">
        <f t="shared" si="386"/>
        <v>3.9020921292413187</v>
      </c>
      <c r="R2103" s="189">
        <f t="shared" si="387"/>
        <v>0</v>
      </c>
      <c r="S2103" s="191">
        <f t="shared" si="388"/>
        <v>0</v>
      </c>
      <c r="T2103" s="191">
        <f t="shared" si="388"/>
        <v>0</v>
      </c>
    </row>
    <row r="2104" spans="1:20" ht="12" customHeight="1" x14ac:dyDescent="0.25">
      <c r="A2104" s="170" t="s">
        <v>2663</v>
      </c>
      <c r="B2104" s="177">
        <v>525111</v>
      </c>
      <c r="C2104" s="178">
        <v>199700.24</v>
      </c>
      <c r="D2104" s="179">
        <v>62.319549540851824</v>
      </c>
      <c r="E2104" s="179">
        <v>84.170404602418103</v>
      </c>
      <c r="F2104" s="180"/>
      <c r="G2104" s="166">
        <f t="shared" si="380"/>
        <v>1</v>
      </c>
      <c r="H2104" s="166">
        <f t="shared" si="381"/>
        <v>1</v>
      </c>
      <c r="I2104" s="166">
        <f t="shared" si="382"/>
        <v>1</v>
      </c>
      <c r="J2104" s="166">
        <f t="shared" si="379"/>
        <v>1</v>
      </c>
      <c r="L2104" s="189">
        <f t="shared" si="383"/>
        <v>199700.24</v>
      </c>
      <c r="M2104" s="191">
        <f t="shared" si="384"/>
        <v>0.62319549540851826</v>
      </c>
      <c r="N2104" s="191">
        <f t="shared" si="384"/>
        <v>0.84170404602418103</v>
      </c>
      <c r="O2104" s="189">
        <f t="shared" si="385"/>
        <v>199700.24</v>
      </c>
      <c r="P2104" s="191">
        <f t="shared" si="386"/>
        <v>0.62319549540851826</v>
      </c>
      <c r="Q2104" s="191">
        <f t="shared" si="386"/>
        <v>0.84170404602418103</v>
      </c>
      <c r="R2104" s="189">
        <f t="shared" si="387"/>
        <v>199700.24</v>
      </c>
      <c r="S2104" s="191">
        <f t="shared" si="388"/>
        <v>0.62319549540851826</v>
      </c>
      <c r="T2104" s="191">
        <f t="shared" si="388"/>
        <v>0.84170404602418103</v>
      </c>
    </row>
    <row r="2105" spans="1:20" ht="12" customHeight="1" x14ac:dyDescent="0.25">
      <c r="A2105" s="170" t="s">
        <v>2664</v>
      </c>
      <c r="B2105" s="177">
        <v>525120</v>
      </c>
      <c r="C2105" s="178">
        <v>520400.72000000003</v>
      </c>
      <c r="D2105" s="179">
        <v>8.9886501309990496</v>
      </c>
      <c r="E2105" s="179">
        <v>1.6490196247230402</v>
      </c>
      <c r="F2105" s="180"/>
      <c r="G2105" s="166">
        <f t="shared" si="380"/>
        <v>0</v>
      </c>
      <c r="H2105" s="166">
        <f t="shared" si="381"/>
        <v>0</v>
      </c>
      <c r="I2105" s="166">
        <f t="shared" si="382"/>
        <v>0</v>
      </c>
      <c r="J2105" s="166">
        <f t="shared" si="379"/>
        <v>0</v>
      </c>
      <c r="L2105" s="189">
        <f t="shared" si="383"/>
        <v>0</v>
      </c>
      <c r="M2105" s="191">
        <f t="shared" si="384"/>
        <v>0</v>
      </c>
      <c r="N2105" s="191">
        <f t="shared" si="384"/>
        <v>0</v>
      </c>
      <c r="O2105" s="189">
        <f t="shared" si="385"/>
        <v>0</v>
      </c>
      <c r="P2105" s="191">
        <f t="shared" si="386"/>
        <v>0</v>
      </c>
      <c r="Q2105" s="191">
        <f t="shared" si="386"/>
        <v>0</v>
      </c>
      <c r="R2105" s="189">
        <f t="shared" si="387"/>
        <v>0</v>
      </c>
      <c r="S2105" s="191">
        <f t="shared" si="388"/>
        <v>0</v>
      </c>
      <c r="T2105" s="191">
        <f t="shared" si="388"/>
        <v>0</v>
      </c>
    </row>
    <row r="2106" spans="1:20" ht="12" customHeight="1" x14ac:dyDescent="0.25">
      <c r="A2106" s="170" t="s">
        <v>2665</v>
      </c>
      <c r="B2106" s="177">
        <v>525138</v>
      </c>
      <c r="C2106" s="178">
        <v>345980.99</v>
      </c>
      <c r="D2106" s="179">
        <v>39.107720918423873</v>
      </c>
      <c r="E2106" s="179">
        <v>21.118689208907114</v>
      </c>
      <c r="F2106" s="180"/>
      <c r="G2106" s="166">
        <f t="shared" si="380"/>
        <v>0</v>
      </c>
      <c r="H2106" s="166">
        <f t="shared" si="381"/>
        <v>0</v>
      </c>
      <c r="I2106" s="166">
        <f t="shared" si="382"/>
        <v>0</v>
      </c>
      <c r="J2106" s="166">
        <f t="shared" si="379"/>
        <v>0</v>
      </c>
      <c r="L2106" s="189">
        <f t="shared" si="383"/>
        <v>0</v>
      </c>
      <c r="M2106" s="191">
        <f t="shared" si="384"/>
        <v>0</v>
      </c>
      <c r="N2106" s="191">
        <f t="shared" si="384"/>
        <v>0</v>
      </c>
      <c r="O2106" s="189">
        <f t="shared" si="385"/>
        <v>0</v>
      </c>
      <c r="P2106" s="191">
        <f t="shared" si="386"/>
        <v>0</v>
      </c>
      <c r="Q2106" s="191">
        <f t="shared" si="386"/>
        <v>0</v>
      </c>
      <c r="R2106" s="189">
        <f t="shared" si="387"/>
        <v>0</v>
      </c>
      <c r="S2106" s="191">
        <f t="shared" si="388"/>
        <v>0</v>
      </c>
      <c r="T2106" s="191">
        <f t="shared" si="388"/>
        <v>0</v>
      </c>
    </row>
    <row r="2107" spans="1:20" ht="12" customHeight="1" x14ac:dyDescent="0.25">
      <c r="A2107" s="170" t="s">
        <v>2666</v>
      </c>
      <c r="B2107" s="177">
        <v>525146</v>
      </c>
      <c r="C2107" s="178">
        <v>7813765.2199999997</v>
      </c>
      <c r="D2107" s="179">
        <v>2.3220037317681204</v>
      </c>
      <c r="E2107" s="179">
        <v>8.4305093825176378</v>
      </c>
      <c r="F2107" s="180"/>
      <c r="G2107" s="166">
        <f t="shared" si="380"/>
        <v>0</v>
      </c>
      <c r="H2107" s="166">
        <f t="shared" si="381"/>
        <v>0</v>
      </c>
      <c r="I2107" s="166">
        <f t="shared" si="382"/>
        <v>0</v>
      </c>
      <c r="J2107" s="166">
        <f t="shared" si="379"/>
        <v>0</v>
      </c>
      <c r="L2107" s="189">
        <f t="shared" si="383"/>
        <v>0</v>
      </c>
      <c r="M2107" s="191">
        <f t="shared" si="384"/>
        <v>0</v>
      </c>
      <c r="N2107" s="191">
        <f t="shared" si="384"/>
        <v>0</v>
      </c>
      <c r="O2107" s="189">
        <f t="shared" si="385"/>
        <v>0</v>
      </c>
      <c r="P2107" s="191">
        <f t="shared" si="386"/>
        <v>0</v>
      </c>
      <c r="Q2107" s="191">
        <f t="shared" si="386"/>
        <v>0</v>
      </c>
      <c r="R2107" s="189">
        <f t="shared" si="387"/>
        <v>0</v>
      </c>
      <c r="S2107" s="191">
        <f t="shared" si="388"/>
        <v>0</v>
      </c>
      <c r="T2107" s="191">
        <f t="shared" si="388"/>
        <v>0</v>
      </c>
    </row>
    <row r="2108" spans="1:20" ht="12" customHeight="1" x14ac:dyDescent="0.25">
      <c r="A2108" s="170" t="s">
        <v>2667</v>
      </c>
      <c r="B2108" s="177">
        <v>525154</v>
      </c>
      <c r="C2108" s="178">
        <v>804093.39</v>
      </c>
      <c r="D2108" s="179">
        <v>0</v>
      </c>
      <c r="E2108" s="179">
        <v>0</v>
      </c>
      <c r="F2108" s="180"/>
      <c r="G2108" s="166">
        <f t="shared" si="380"/>
        <v>0</v>
      </c>
      <c r="H2108" s="166">
        <f t="shared" si="381"/>
        <v>0</v>
      </c>
      <c r="I2108" s="166">
        <f t="shared" si="382"/>
        <v>0</v>
      </c>
      <c r="J2108" s="166">
        <f t="shared" si="379"/>
        <v>0</v>
      </c>
      <c r="L2108" s="189">
        <f t="shared" si="383"/>
        <v>0</v>
      </c>
      <c r="M2108" s="191">
        <f t="shared" si="384"/>
        <v>0</v>
      </c>
      <c r="N2108" s="191">
        <f t="shared" si="384"/>
        <v>0</v>
      </c>
      <c r="O2108" s="189">
        <f t="shared" si="385"/>
        <v>0</v>
      </c>
      <c r="P2108" s="191">
        <f t="shared" si="386"/>
        <v>0</v>
      </c>
      <c r="Q2108" s="191">
        <f t="shared" si="386"/>
        <v>0</v>
      </c>
      <c r="R2108" s="189">
        <f t="shared" si="387"/>
        <v>0</v>
      </c>
      <c r="S2108" s="191">
        <f t="shared" si="388"/>
        <v>0</v>
      </c>
      <c r="T2108" s="191">
        <f t="shared" si="388"/>
        <v>0</v>
      </c>
    </row>
    <row r="2109" spans="1:20" ht="12" customHeight="1" x14ac:dyDescent="0.25">
      <c r="A2109" s="170" t="s">
        <v>2668</v>
      </c>
      <c r="B2109" s="177">
        <v>525162</v>
      </c>
      <c r="C2109" s="178">
        <v>29530.58</v>
      </c>
      <c r="D2109" s="179">
        <v>0</v>
      </c>
      <c r="E2109" s="179">
        <v>0</v>
      </c>
      <c r="F2109" s="180"/>
      <c r="G2109" s="166">
        <f t="shared" si="380"/>
        <v>0</v>
      </c>
      <c r="H2109" s="166">
        <f t="shared" si="381"/>
        <v>0</v>
      </c>
      <c r="I2109" s="166">
        <f t="shared" si="382"/>
        <v>0</v>
      </c>
      <c r="J2109" s="166">
        <f t="shared" si="379"/>
        <v>0</v>
      </c>
      <c r="L2109" s="189">
        <f t="shared" si="383"/>
        <v>0</v>
      </c>
      <c r="M2109" s="191">
        <f t="shared" si="384"/>
        <v>0</v>
      </c>
      <c r="N2109" s="191">
        <f t="shared" si="384"/>
        <v>0</v>
      </c>
      <c r="O2109" s="189">
        <f t="shared" si="385"/>
        <v>0</v>
      </c>
      <c r="P2109" s="191">
        <f t="shared" si="386"/>
        <v>0</v>
      </c>
      <c r="Q2109" s="191">
        <f t="shared" si="386"/>
        <v>0</v>
      </c>
      <c r="R2109" s="189">
        <f t="shared" si="387"/>
        <v>0</v>
      </c>
      <c r="S2109" s="191">
        <f t="shared" si="388"/>
        <v>0</v>
      </c>
      <c r="T2109" s="191">
        <f t="shared" si="388"/>
        <v>0</v>
      </c>
    </row>
    <row r="2110" spans="1:20" ht="12" customHeight="1" x14ac:dyDescent="0.25">
      <c r="A2110" s="170" t="s">
        <v>2669</v>
      </c>
      <c r="B2110" s="177">
        <v>525171</v>
      </c>
      <c r="C2110" s="178">
        <v>2442173.6399999997</v>
      </c>
      <c r="D2110" s="179">
        <v>0</v>
      </c>
      <c r="E2110" s="179">
        <v>0</v>
      </c>
      <c r="F2110" s="180"/>
      <c r="G2110" s="166">
        <f t="shared" si="380"/>
        <v>0</v>
      </c>
      <c r="H2110" s="166">
        <f t="shared" si="381"/>
        <v>0</v>
      </c>
      <c r="I2110" s="166">
        <f t="shared" si="382"/>
        <v>0</v>
      </c>
      <c r="J2110" s="166">
        <f t="shared" si="379"/>
        <v>0</v>
      </c>
      <c r="L2110" s="189">
        <f t="shared" si="383"/>
        <v>0</v>
      </c>
      <c r="M2110" s="191">
        <f t="shared" si="384"/>
        <v>0</v>
      </c>
      <c r="N2110" s="191">
        <f t="shared" si="384"/>
        <v>0</v>
      </c>
      <c r="O2110" s="189">
        <f t="shared" si="385"/>
        <v>0</v>
      </c>
      <c r="P2110" s="191">
        <f t="shared" si="386"/>
        <v>0</v>
      </c>
      <c r="Q2110" s="191">
        <f t="shared" si="386"/>
        <v>0</v>
      </c>
      <c r="R2110" s="189">
        <f t="shared" si="387"/>
        <v>0</v>
      </c>
      <c r="S2110" s="191">
        <f t="shared" si="388"/>
        <v>0</v>
      </c>
      <c r="T2110" s="191">
        <f t="shared" si="388"/>
        <v>0</v>
      </c>
    </row>
    <row r="2111" spans="1:20" ht="12" customHeight="1" x14ac:dyDescent="0.25">
      <c r="A2111" s="170" t="s">
        <v>2670</v>
      </c>
      <c r="B2111" s="177">
        <v>525189</v>
      </c>
      <c r="C2111" s="178">
        <v>279749.13</v>
      </c>
      <c r="D2111" s="179">
        <v>30.279986929718067</v>
      </c>
      <c r="E2111" s="179">
        <v>6.2469363175499417</v>
      </c>
      <c r="F2111" s="180"/>
      <c r="G2111" s="166">
        <f t="shared" si="380"/>
        <v>0</v>
      </c>
      <c r="H2111" s="166">
        <f t="shared" si="381"/>
        <v>0</v>
      </c>
      <c r="I2111" s="166">
        <f t="shared" si="382"/>
        <v>0</v>
      </c>
      <c r="J2111" s="166">
        <f t="shared" si="379"/>
        <v>0</v>
      </c>
      <c r="L2111" s="189">
        <f t="shared" si="383"/>
        <v>0</v>
      </c>
      <c r="M2111" s="191">
        <f t="shared" si="384"/>
        <v>0</v>
      </c>
      <c r="N2111" s="191">
        <f t="shared" si="384"/>
        <v>0</v>
      </c>
      <c r="O2111" s="189">
        <f t="shared" si="385"/>
        <v>0</v>
      </c>
      <c r="P2111" s="191">
        <f t="shared" si="386"/>
        <v>0</v>
      </c>
      <c r="Q2111" s="191">
        <f t="shared" si="386"/>
        <v>0</v>
      </c>
      <c r="R2111" s="189">
        <f t="shared" si="387"/>
        <v>0</v>
      </c>
      <c r="S2111" s="191">
        <f t="shared" si="388"/>
        <v>0</v>
      </c>
      <c r="T2111" s="191">
        <f t="shared" si="388"/>
        <v>0</v>
      </c>
    </row>
    <row r="2112" spans="1:20" ht="12" customHeight="1" x14ac:dyDescent="0.25">
      <c r="A2112" s="170" t="s">
        <v>2671</v>
      </c>
      <c r="B2112" s="177">
        <v>525197</v>
      </c>
      <c r="C2112" s="178">
        <v>113331.45999999999</v>
      </c>
      <c r="D2112" s="179">
        <v>8.7859805212074633</v>
      </c>
      <c r="E2112" s="179">
        <v>62.349412952061158</v>
      </c>
      <c r="F2112" s="180"/>
      <c r="G2112" s="166">
        <f t="shared" si="380"/>
        <v>0</v>
      </c>
      <c r="H2112" s="166">
        <f t="shared" si="381"/>
        <v>1</v>
      </c>
      <c r="I2112" s="166">
        <f t="shared" si="382"/>
        <v>0</v>
      </c>
      <c r="J2112" s="166">
        <f t="shared" si="379"/>
        <v>1</v>
      </c>
      <c r="L2112" s="189">
        <f t="shared" si="383"/>
        <v>0</v>
      </c>
      <c r="M2112" s="191">
        <f t="shared" si="384"/>
        <v>0</v>
      </c>
      <c r="N2112" s="191">
        <f t="shared" si="384"/>
        <v>0</v>
      </c>
      <c r="O2112" s="189">
        <f t="shared" si="385"/>
        <v>113331.45999999999</v>
      </c>
      <c r="P2112" s="191">
        <f t="shared" si="386"/>
        <v>8.7859805212074635E-2</v>
      </c>
      <c r="Q2112" s="191">
        <f t="shared" si="386"/>
        <v>0.62349412952061156</v>
      </c>
      <c r="R2112" s="189">
        <f t="shared" si="387"/>
        <v>0</v>
      </c>
      <c r="S2112" s="191">
        <f t="shared" si="388"/>
        <v>0</v>
      </c>
      <c r="T2112" s="191">
        <f t="shared" si="388"/>
        <v>0</v>
      </c>
    </row>
    <row r="2113" spans="1:20" ht="12" customHeight="1" x14ac:dyDescent="0.25">
      <c r="A2113" s="170" t="s">
        <v>2672</v>
      </c>
      <c r="B2113" s="177">
        <v>525201</v>
      </c>
      <c r="C2113" s="178">
        <v>887741.04</v>
      </c>
      <c r="D2113" s="179">
        <v>4.4485867184871841</v>
      </c>
      <c r="E2113" s="179">
        <v>1.1968602916003523</v>
      </c>
      <c r="F2113" s="180"/>
      <c r="G2113" s="166">
        <f t="shared" si="380"/>
        <v>0</v>
      </c>
      <c r="H2113" s="166">
        <f t="shared" si="381"/>
        <v>0</v>
      </c>
      <c r="I2113" s="166">
        <f t="shared" si="382"/>
        <v>0</v>
      </c>
      <c r="J2113" s="166">
        <f t="shared" si="379"/>
        <v>0</v>
      </c>
      <c r="L2113" s="189">
        <f t="shared" si="383"/>
        <v>0</v>
      </c>
      <c r="M2113" s="191">
        <f t="shared" si="384"/>
        <v>0</v>
      </c>
      <c r="N2113" s="191">
        <f t="shared" si="384"/>
        <v>0</v>
      </c>
      <c r="O2113" s="189">
        <f t="shared" si="385"/>
        <v>0</v>
      </c>
      <c r="P2113" s="191">
        <f t="shared" si="386"/>
        <v>0</v>
      </c>
      <c r="Q2113" s="191">
        <f t="shared" si="386"/>
        <v>0</v>
      </c>
      <c r="R2113" s="189">
        <f t="shared" si="387"/>
        <v>0</v>
      </c>
      <c r="S2113" s="191">
        <f t="shared" si="388"/>
        <v>0</v>
      </c>
      <c r="T2113" s="191">
        <f t="shared" si="388"/>
        <v>0</v>
      </c>
    </row>
    <row r="2114" spans="1:20" ht="12" customHeight="1" x14ac:dyDescent="0.25">
      <c r="A2114" s="170" t="s">
        <v>2673</v>
      </c>
      <c r="B2114" s="177">
        <v>525219</v>
      </c>
      <c r="C2114" s="178">
        <v>910603.37000000011</v>
      </c>
      <c r="D2114" s="179">
        <v>75.806110842748126</v>
      </c>
      <c r="E2114" s="179">
        <v>6.8288677648974643</v>
      </c>
      <c r="F2114" s="180"/>
      <c r="G2114" s="166">
        <f t="shared" si="380"/>
        <v>1</v>
      </c>
      <c r="H2114" s="166">
        <f t="shared" si="381"/>
        <v>0</v>
      </c>
      <c r="I2114" s="166">
        <f t="shared" si="382"/>
        <v>0</v>
      </c>
      <c r="J2114" s="166">
        <f t="shared" si="379"/>
        <v>1</v>
      </c>
      <c r="L2114" s="189">
        <f t="shared" si="383"/>
        <v>910603.37000000011</v>
      </c>
      <c r="M2114" s="191">
        <f t="shared" si="384"/>
        <v>0.75806110842748131</v>
      </c>
      <c r="N2114" s="191">
        <f t="shared" si="384"/>
        <v>6.8288677648974644E-2</v>
      </c>
      <c r="O2114" s="189">
        <f t="shared" si="385"/>
        <v>0</v>
      </c>
      <c r="P2114" s="191">
        <f t="shared" si="386"/>
        <v>0</v>
      </c>
      <c r="Q2114" s="191">
        <f t="shared" si="386"/>
        <v>0</v>
      </c>
      <c r="R2114" s="189">
        <f t="shared" si="387"/>
        <v>0</v>
      </c>
      <c r="S2114" s="191">
        <f t="shared" si="388"/>
        <v>0</v>
      </c>
      <c r="T2114" s="191">
        <f t="shared" si="388"/>
        <v>0</v>
      </c>
    </row>
    <row r="2115" spans="1:20" ht="12" customHeight="1" x14ac:dyDescent="0.25">
      <c r="A2115" s="170" t="s">
        <v>2674</v>
      </c>
      <c r="B2115" s="177">
        <v>525235</v>
      </c>
      <c r="C2115" s="178">
        <v>1862239.63</v>
      </c>
      <c r="D2115" s="179">
        <v>32.217789823321503</v>
      </c>
      <c r="E2115" s="179">
        <v>9.0007755876186568</v>
      </c>
      <c r="F2115" s="180"/>
      <c r="G2115" s="166">
        <f t="shared" si="380"/>
        <v>0</v>
      </c>
      <c r="H2115" s="166">
        <f t="shared" si="381"/>
        <v>0</v>
      </c>
      <c r="I2115" s="166">
        <f t="shared" si="382"/>
        <v>0</v>
      </c>
      <c r="J2115" s="166">
        <f t="shared" ref="J2115:J2178" si="389">IF(OR(AND(ISNUMBER(D2115),D2115&gt;=$D$1),AND(ISNUMBER(E2115),E2115&gt;=$E$1)),1,0)</f>
        <v>0</v>
      </c>
      <c r="L2115" s="189">
        <f t="shared" si="383"/>
        <v>0</v>
      </c>
      <c r="M2115" s="191">
        <f t="shared" si="384"/>
        <v>0</v>
      </c>
      <c r="N2115" s="191">
        <f t="shared" si="384"/>
        <v>0</v>
      </c>
      <c r="O2115" s="189">
        <f t="shared" si="385"/>
        <v>0</v>
      </c>
      <c r="P2115" s="191">
        <f t="shared" si="386"/>
        <v>0</v>
      </c>
      <c r="Q2115" s="191">
        <f t="shared" si="386"/>
        <v>0</v>
      </c>
      <c r="R2115" s="189">
        <f t="shared" si="387"/>
        <v>0</v>
      </c>
      <c r="S2115" s="191">
        <f t="shared" si="388"/>
        <v>0</v>
      </c>
      <c r="T2115" s="191">
        <f t="shared" si="388"/>
        <v>0</v>
      </c>
    </row>
    <row r="2116" spans="1:20" ht="12" customHeight="1" x14ac:dyDescent="0.25">
      <c r="A2116" s="170" t="s">
        <v>2675</v>
      </c>
      <c r="B2116" s="177">
        <v>525243</v>
      </c>
      <c r="C2116" s="178">
        <v>113536.34999999999</v>
      </c>
      <c r="D2116" s="179">
        <v>30.97313767793311</v>
      </c>
      <c r="E2116" s="179">
        <v>11.073308240048231</v>
      </c>
      <c r="F2116" s="180"/>
      <c r="G2116" s="166">
        <f t="shared" ref="G2116:G2179" si="390">IF(AND(ISNUMBER(D2116),D2116&gt;=$D$1),1,0)</f>
        <v>0</v>
      </c>
      <c r="H2116" s="166">
        <f t="shared" ref="H2116:H2179" si="391">IF(AND(ISNUMBER(E2116),E2116&gt;=$E$1),1,0)</f>
        <v>0</v>
      </c>
      <c r="I2116" s="166">
        <f t="shared" ref="I2116:I2179" si="392">G2116*H2116</f>
        <v>0</v>
      </c>
      <c r="J2116" s="166">
        <f t="shared" si="389"/>
        <v>0</v>
      </c>
      <c r="L2116" s="189">
        <f t="shared" ref="L2116:L2179" si="393">IF($G2116=1,C2116,0)</f>
        <v>0</v>
      </c>
      <c r="M2116" s="191">
        <f t="shared" ref="M2116:N2179" si="394">IF($G2116=1,D2116,0)/100</f>
        <v>0</v>
      </c>
      <c r="N2116" s="191">
        <f t="shared" si="394"/>
        <v>0</v>
      </c>
      <c r="O2116" s="189">
        <f t="shared" ref="O2116:O2179" si="395">IF($H2116=1,C2116,0)</f>
        <v>0</v>
      </c>
      <c r="P2116" s="191">
        <f t="shared" ref="P2116:Q2179" si="396">IF($H2116=1,D2116,0)/100</f>
        <v>0</v>
      </c>
      <c r="Q2116" s="191">
        <f t="shared" si="396"/>
        <v>0</v>
      </c>
      <c r="R2116" s="189">
        <f t="shared" ref="R2116:R2179" si="397">IF($I2116=1,C2116,0)</f>
        <v>0</v>
      </c>
      <c r="S2116" s="191">
        <f t="shared" ref="S2116:T2179" si="398">IF($I2116=1,D2116,0)/100</f>
        <v>0</v>
      </c>
      <c r="T2116" s="191">
        <f t="shared" si="398"/>
        <v>0</v>
      </c>
    </row>
    <row r="2117" spans="1:20" ht="12" customHeight="1" x14ac:dyDescent="0.25">
      <c r="A2117" s="170" t="s">
        <v>2676</v>
      </c>
      <c r="B2117" s="177">
        <v>525251</v>
      </c>
      <c r="C2117" s="178">
        <v>159992.19999999998</v>
      </c>
      <c r="D2117" s="179">
        <v>0</v>
      </c>
      <c r="E2117" s="179">
        <v>18.957399173209698</v>
      </c>
      <c r="F2117" s="180"/>
      <c r="G2117" s="166">
        <f t="shared" si="390"/>
        <v>0</v>
      </c>
      <c r="H2117" s="166">
        <f t="shared" si="391"/>
        <v>0</v>
      </c>
      <c r="I2117" s="166">
        <f t="shared" si="392"/>
        <v>0</v>
      </c>
      <c r="J2117" s="166">
        <f t="shared" si="389"/>
        <v>0</v>
      </c>
      <c r="L2117" s="189">
        <f t="shared" si="393"/>
        <v>0</v>
      </c>
      <c r="M2117" s="191">
        <f t="shared" si="394"/>
        <v>0</v>
      </c>
      <c r="N2117" s="191">
        <f t="shared" si="394"/>
        <v>0</v>
      </c>
      <c r="O2117" s="189">
        <f t="shared" si="395"/>
        <v>0</v>
      </c>
      <c r="P2117" s="191">
        <f t="shared" si="396"/>
        <v>0</v>
      </c>
      <c r="Q2117" s="191">
        <f t="shared" si="396"/>
        <v>0</v>
      </c>
      <c r="R2117" s="189">
        <f t="shared" si="397"/>
        <v>0</v>
      </c>
      <c r="S2117" s="191">
        <f t="shared" si="398"/>
        <v>0</v>
      </c>
      <c r="T2117" s="191">
        <f t="shared" si="398"/>
        <v>0</v>
      </c>
    </row>
    <row r="2118" spans="1:20" ht="12" customHeight="1" x14ac:dyDescent="0.25">
      <c r="A2118" s="170" t="s">
        <v>2677</v>
      </c>
      <c r="B2118" s="177">
        <v>525260</v>
      </c>
      <c r="C2118" s="178">
        <v>1845138.93</v>
      </c>
      <c r="D2118" s="179">
        <v>7.0087660011595982</v>
      </c>
      <c r="E2118" s="179">
        <v>0.39281594909495515</v>
      </c>
      <c r="F2118" s="180"/>
      <c r="G2118" s="166">
        <f t="shared" si="390"/>
        <v>0</v>
      </c>
      <c r="H2118" s="166">
        <f t="shared" si="391"/>
        <v>0</v>
      </c>
      <c r="I2118" s="166">
        <f t="shared" si="392"/>
        <v>0</v>
      </c>
      <c r="J2118" s="166">
        <f t="shared" si="389"/>
        <v>0</v>
      </c>
      <c r="L2118" s="189">
        <f t="shared" si="393"/>
        <v>0</v>
      </c>
      <c r="M2118" s="191">
        <f t="shared" si="394"/>
        <v>0</v>
      </c>
      <c r="N2118" s="191">
        <f t="shared" si="394"/>
        <v>0</v>
      </c>
      <c r="O2118" s="189">
        <f t="shared" si="395"/>
        <v>0</v>
      </c>
      <c r="P2118" s="191">
        <f t="shared" si="396"/>
        <v>0</v>
      </c>
      <c r="Q2118" s="191">
        <f t="shared" si="396"/>
        <v>0</v>
      </c>
      <c r="R2118" s="189">
        <f t="shared" si="397"/>
        <v>0</v>
      </c>
      <c r="S2118" s="191">
        <f t="shared" si="398"/>
        <v>0</v>
      </c>
      <c r="T2118" s="191">
        <f t="shared" si="398"/>
        <v>0</v>
      </c>
    </row>
    <row r="2119" spans="1:20" ht="12" customHeight="1" x14ac:dyDescent="0.25">
      <c r="A2119" s="170" t="s">
        <v>2678</v>
      </c>
      <c r="B2119" s="177">
        <v>525278</v>
      </c>
      <c r="C2119" s="178">
        <v>68745.41</v>
      </c>
      <c r="D2119" s="179">
        <v>0</v>
      </c>
      <c r="E2119" s="179">
        <v>58.227683855547582</v>
      </c>
      <c r="F2119" s="180"/>
      <c r="G2119" s="166">
        <f t="shared" si="390"/>
        <v>0</v>
      </c>
      <c r="H2119" s="166">
        <f t="shared" si="391"/>
        <v>1</v>
      </c>
      <c r="I2119" s="166">
        <f t="shared" si="392"/>
        <v>0</v>
      </c>
      <c r="J2119" s="166">
        <f t="shared" si="389"/>
        <v>1</v>
      </c>
      <c r="L2119" s="189">
        <f t="shared" si="393"/>
        <v>0</v>
      </c>
      <c r="M2119" s="191">
        <f t="shared" si="394"/>
        <v>0</v>
      </c>
      <c r="N2119" s="191">
        <f t="shared" si="394"/>
        <v>0</v>
      </c>
      <c r="O2119" s="189">
        <f t="shared" si="395"/>
        <v>68745.41</v>
      </c>
      <c r="P2119" s="191">
        <f t="shared" si="396"/>
        <v>0</v>
      </c>
      <c r="Q2119" s="191">
        <f t="shared" si="396"/>
        <v>0.58227683855547585</v>
      </c>
      <c r="R2119" s="189">
        <f t="shared" si="397"/>
        <v>0</v>
      </c>
      <c r="S2119" s="191">
        <f t="shared" si="398"/>
        <v>0</v>
      </c>
      <c r="T2119" s="191">
        <f t="shared" si="398"/>
        <v>0</v>
      </c>
    </row>
    <row r="2120" spans="1:20" ht="12" customHeight="1" x14ac:dyDescent="0.25">
      <c r="A2120" s="170" t="s">
        <v>2679</v>
      </c>
      <c r="B2120" s="177">
        <v>525286</v>
      </c>
      <c r="C2120" s="178">
        <v>566180.74</v>
      </c>
      <c r="D2120" s="179">
        <v>0</v>
      </c>
      <c r="E2120" s="179">
        <v>1.4710903094301655</v>
      </c>
      <c r="F2120" s="180"/>
      <c r="G2120" s="166">
        <f t="shared" si="390"/>
        <v>0</v>
      </c>
      <c r="H2120" s="166">
        <f t="shared" si="391"/>
        <v>0</v>
      </c>
      <c r="I2120" s="166">
        <f t="shared" si="392"/>
        <v>0</v>
      </c>
      <c r="J2120" s="166">
        <f t="shared" si="389"/>
        <v>0</v>
      </c>
      <c r="L2120" s="189">
        <f t="shared" si="393"/>
        <v>0</v>
      </c>
      <c r="M2120" s="191">
        <f t="shared" si="394"/>
        <v>0</v>
      </c>
      <c r="N2120" s="191">
        <f t="shared" si="394"/>
        <v>0</v>
      </c>
      <c r="O2120" s="189">
        <f t="shared" si="395"/>
        <v>0</v>
      </c>
      <c r="P2120" s="191">
        <f t="shared" si="396"/>
        <v>0</v>
      </c>
      <c r="Q2120" s="191">
        <f t="shared" si="396"/>
        <v>0</v>
      </c>
      <c r="R2120" s="189">
        <f t="shared" si="397"/>
        <v>0</v>
      </c>
      <c r="S2120" s="191">
        <f t="shared" si="398"/>
        <v>0</v>
      </c>
      <c r="T2120" s="191">
        <f t="shared" si="398"/>
        <v>0</v>
      </c>
    </row>
    <row r="2121" spans="1:20" ht="12" customHeight="1" x14ac:dyDescent="0.25">
      <c r="A2121" s="170" t="s">
        <v>2680</v>
      </c>
      <c r="B2121" s="177">
        <v>525294</v>
      </c>
      <c r="C2121" s="178">
        <v>1375059.2100000002</v>
      </c>
      <c r="D2121" s="179">
        <v>11.500600763220955</v>
      </c>
      <c r="E2121" s="179">
        <v>5.1508531039910626</v>
      </c>
      <c r="F2121" s="180"/>
      <c r="G2121" s="166">
        <f t="shared" si="390"/>
        <v>0</v>
      </c>
      <c r="H2121" s="166">
        <f t="shared" si="391"/>
        <v>0</v>
      </c>
      <c r="I2121" s="166">
        <f t="shared" si="392"/>
        <v>0</v>
      </c>
      <c r="J2121" s="166">
        <f t="shared" si="389"/>
        <v>0</v>
      </c>
      <c r="L2121" s="189">
        <f t="shared" si="393"/>
        <v>0</v>
      </c>
      <c r="M2121" s="191">
        <f t="shared" si="394"/>
        <v>0</v>
      </c>
      <c r="N2121" s="191">
        <f t="shared" si="394"/>
        <v>0</v>
      </c>
      <c r="O2121" s="189">
        <f t="shared" si="395"/>
        <v>0</v>
      </c>
      <c r="P2121" s="191">
        <f t="shared" si="396"/>
        <v>0</v>
      </c>
      <c r="Q2121" s="191">
        <f t="shared" si="396"/>
        <v>0</v>
      </c>
      <c r="R2121" s="189">
        <f t="shared" si="397"/>
        <v>0</v>
      </c>
      <c r="S2121" s="191">
        <f t="shared" si="398"/>
        <v>0</v>
      </c>
      <c r="T2121" s="191">
        <f t="shared" si="398"/>
        <v>0</v>
      </c>
    </row>
    <row r="2122" spans="1:20" ht="12" customHeight="1" x14ac:dyDescent="0.25">
      <c r="A2122" s="170" t="s">
        <v>2681</v>
      </c>
      <c r="B2122" s="177">
        <v>525308</v>
      </c>
      <c r="C2122" s="178">
        <v>87577.9</v>
      </c>
      <c r="D2122" s="179">
        <v>0</v>
      </c>
      <c r="E2122" s="179">
        <v>0.11681029118076591</v>
      </c>
      <c r="F2122" s="180"/>
      <c r="G2122" s="166">
        <f t="shared" si="390"/>
        <v>0</v>
      </c>
      <c r="H2122" s="166">
        <f t="shared" si="391"/>
        <v>0</v>
      </c>
      <c r="I2122" s="166">
        <f t="shared" si="392"/>
        <v>0</v>
      </c>
      <c r="J2122" s="166">
        <f t="shared" si="389"/>
        <v>0</v>
      </c>
      <c r="L2122" s="189">
        <f t="shared" si="393"/>
        <v>0</v>
      </c>
      <c r="M2122" s="191">
        <f t="shared" si="394"/>
        <v>0</v>
      </c>
      <c r="N2122" s="191">
        <f t="shared" si="394"/>
        <v>0</v>
      </c>
      <c r="O2122" s="189">
        <f t="shared" si="395"/>
        <v>0</v>
      </c>
      <c r="P2122" s="191">
        <f t="shared" si="396"/>
        <v>0</v>
      </c>
      <c r="Q2122" s="191">
        <f t="shared" si="396"/>
        <v>0</v>
      </c>
      <c r="R2122" s="189">
        <f t="shared" si="397"/>
        <v>0</v>
      </c>
      <c r="S2122" s="191">
        <f t="shared" si="398"/>
        <v>0</v>
      </c>
      <c r="T2122" s="191">
        <f t="shared" si="398"/>
        <v>0</v>
      </c>
    </row>
    <row r="2123" spans="1:20" ht="12" customHeight="1" x14ac:dyDescent="0.25">
      <c r="A2123" s="170" t="s">
        <v>2682</v>
      </c>
      <c r="B2123" s="177">
        <v>525316</v>
      </c>
      <c r="C2123" s="178">
        <v>893793.45000000007</v>
      </c>
      <c r="D2123" s="179">
        <v>36.850921205564887</v>
      </c>
      <c r="E2123" s="179">
        <v>6.0194533759449671</v>
      </c>
      <c r="F2123" s="180"/>
      <c r="G2123" s="166">
        <f t="shared" si="390"/>
        <v>0</v>
      </c>
      <c r="H2123" s="166">
        <f t="shared" si="391"/>
        <v>0</v>
      </c>
      <c r="I2123" s="166">
        <f t="shared" si="392"/>
        <v>0</v>
      </c>
      <c r="J2123" s="166">
        <f t="shared" si="389"/>
        <v>0</v>
      </c>
      <c r="L2123" s="189">
        <f t="shared" si="393"/>
        <v>0</v>
      </c>
      <c r="M2123" s="191">
        <f t="shared" si="394"/>
        <v>0</v>
      </c>
      <c r="N2123" s="191">
        <f t="shared" si="394"/>
        <v>0</v>
      </c>
      <c r="O2123" s="189">
        <f t="shared" si="395"/>
        <v>0</v>
      </c>
      <c r="P2123" s="191">
        <f t="shared" si="396"/>
        <v>0</v>
      </c>
      <c r="Q2123" s="191">
        <f t="shared" si="396"/>
        <v>0</v>
      </c>
      <c r="R2123" s="189">
        <f t="shared" si="397"/>
        <v>0</v>
      </c>
      <c r="S2123" s="191">
        <f t="shared" si="398"/>
        <v>0</v>
      </c>
      <c r="T2123" s="191">
        <f t="shared" si="398"/>
        <v>0</v>
      </c>
    </row>
    <row r="2124" spans="1:20" ht="12" customHeight="1" x14ac:dyDescent="0.25">
      <c r="A2124" s="170" t="s">
        <v>2683</v>
      </c>
      <c r="B2124" s="177">
        <v>525324</v>
      </c>
      <c r="C2124" s="178">
        <v>41043.21</v>
      </c>
      <c r="D2124" s="179">
        <v>0</v>
      </c>
      <c r="E2124" s="179">
        <v>274.52716295825786</v>
      </c>
      <c r="F2124" s="180"/>
      <c r="G2124" s="166">
        <f t="shared" si="390"/>
        <v>0</v>
      </c>
      <c r="H2124" s="166">
        <f t="shared" si="391"/>
        <v>1</v>
      </c>
      <c r="I2124" s="166">
        <f t="shared" si="392"/>
        <v>0</v>
      </c>
      <c r="J2124" s="166">
        <f t="shared" si="389"/>
        <v>1</v>
      </c>
      <c r="L2124" s="189">
        <f t="shared" si="393"/>
        <v>0</v>
      </c>
      <c r="M2124" s="191">
        <f t="shared" si="394"/>
        <v>0</v>
      </c>
      <c r="N2124" s="191">
        <f t="shared" si="394"/>
        <v>0</v>
      </c>
      <c r="O2124" s="189">
        <f t="shared" si="395"/>
        <v>41043.21</v>
      </c>
      <c r="P2124" s="191">
        <f t="shared" si="396"/>
        <v>0</v>
      </c>
      <c r="Q2124" s="191">
        <f t="shared" si="396"/>
        <v>2.7452716295825788</v>
      </c>
      <c r="R2124" s="189">
        <f t="shared" si="397"/>
        <v>0</v>
      </c>
      <c r="S2124" s="191">
        <f t="shared" si="398"/>
        <v>0</v>
      </c>
      <c r="T2124" s="191">
        <f t="shared" si="398"/>
        <v>0</v>
      </c>
    </row>
    <row r="2125" spans="1:20" ht="12" customHeight="1" x14ac:dyDescent="0.25">
      <c r="A2125" s="170" t="s">
        <v>2684</v>
      </c>
      <c r="B2125" s="177">
        <v>525332</v>
      </c>
      <c r="C2125" s="178">
        <v>729725.85</v>
      </c>
      <c r="D2125" s="179">
        <v>0</v>
      </c>
      <c r="E2125" s="179">
        <v>0</v>
      </c>
      <c r="F2125" s="180"/>
      <c r="G2125" s="166">
        <f t="shared" si="390"/>
        <v>0</v>
      </c>
      <c r="H2125" s="166">
        <f t="shared" si="391"/>
        <v>0</v>
      </c>
      <c r="I2125" s="166">
        <f t="shared" si="392"/>
        <v>0</v>
      </c>
      <c r="J2125" s="166">
        <f t="shared" si="389"/>
        <v>0</v>
      </c>
      <c r="L2125" s="189">
        <f t="shared" si="393"/>
        <v>0</v>
      </c>
      <c r="M2125" s="191">
        <f t="shared" si="394"/>
        <v>0</v>
      </c>
      <c r="N2125" s="191">
        <f t="shared" si="394"/>
        <v>0</v>
      </c>
      <c r="O2125" s="189">
        <f t="shared" si="395"/>
        <v>0</v>
      </c>
      <c r="P2125" s="191">
        <f t="shared" si="396"/>
        <v>0</v>
      </c>
      <c r="Q2125" s="191">
        <f t="shared" si="396"/>
        <v>0</v>
      </c>
      <c r="R2125" s="189">
        <f t="shared" si="397"/>
        <v>0</v>
      </c>
      <c r="S2125" s="191">
        <f t="shared" si="398"/>
        <v>0</v>
      </c>
      <c r="T2125" s="191">
        <f t="shared" si="398"/>
        <v>0</v>
      </c>
    </row>
    <row r="2126" spans="1:20" ht="12" customHeight="1" x14ac:dyDescent="0.25">
      <c r="A2126" s="170" t="s">
        <v>2685</v>
      </c>
      <c r="B2126" s="177">
        <v>525341</v>
      </c>
      <c r="C2126" s="178">
        <v>681484.46</v>
      </c>
      <c r="D2126" s="179">
        <v>34.474520519514122</v>
      </c>
      <c r="E2126" s="179">
        <v>8.6208862341483186E-2</v>
      </c>
      <c r="F2126" s="180"/>
      <c r="G2126" s="166">
        <f t="shared" si="390"/>
        <v>0</v>
      </c>
      <c r="H2126" s="166">
        <f t="shared" si="391"/>
        <v>0</v>
      </c>
      <c r="I2126" s="166">
        <f t="shared" si="392"/>
        <v>0</v>
      </c>
      <c r="J2126" s="166">
        <f t="shared" si="389"/>
        <v>0</v>
      </c>
      <c r="L2126" s="189">
        <f t="shared" si="393"/>
        <v>0</v>
      </c>
      <c r="M2126" s="191">
        <f t="shared" si="394"/>
        <v>0</v>
      </c>
      <c r="N2126" s="191">
        <f t="shared" si="394"/>
        <v>0</v>
      </c>
      <c r="O2126" s="189">
        <f t="shared" si="395"/>
        <v>0</v>
      </c>
      <c r="P2126" s="191">
        <f t="shared" si="396"/>
        <v>0</v>
      </c>
      <c r="Q2126" s="191">
        <f t="shared" si="396"/>
        <v>0</v>
      </c>
      <c r="R2126" s="189">
        <f t="shared" si="397"/>
        <v>0</v>
      </c>
      <c r="S2126" s="191">
        <f t="shared" si="398"/>
        <v>0</v>
      </c>
      <c r="T2126" s="191">
        <f t="shared" si="398"/>
        <v>0</v>
      </c>
    </row>
    <row r="2127" spans="1:20" ht="12" customHeight="1" x14ac:dyDescent="0.25">
      <c r="A2127" s="170" t="s">
        <v>2686</v>
      </c>
      <c r="B2127" s="177">
        <v>525359</v>
      </c>
      <c r="C2127" s="178">
        <v>176560.75999999998</v>
      </c>
      <c r="D2127" s="179">
        <v>18.254220246899706</v>
      </c>
      <c r="E2127" s="179">
        <v>2.6842034436190696</v>
      </c>
      <c r="F2127" s="180"/>
      <c r="G2127" s="166">
        <f t="shared" si="390"/>
        <v>0</v>
      </c>
      <c r="H2127" s="166">
        <f t="shared" si="391"/>
        <v>0</v>
      </c>
      <c r="I2127" s="166">
        <f t="shared" si="392"/>
        <v>0</v>
      </c>
      <c r="J2127" s="166">
        <f t="shared" si="389"/>
        <v>0</v>
      </c>
      <c r="L2127" s="189">
        <f t="shared" si="393"/>
        <v>0</v>
      </c>
      <c r="M2127" s="191">
        <f t="shared" si="394"/>
        <v>0</v>
      </c>
      <c r="N2127" s="191">
        <f t="shared" si="394"/>
        <v>0</v>
      </c>
      <c r="O2127" s="189">
        <f t="shared" si="395"/>
        <v>0</v>
      </c>
      <c r="P2127" s="191">
        <f t="shared" si="396"/>
        <v>0</v>
      </c>
      <c r="Q2127" s="191">
        <f t="shared" si="396"/>
        <v>0</v>
      </c>
      <c r="R2127" s="189">
        <f t="shared" si="397"/>
        <v>0</v>
      </c>
      <c r="S2127" s="191">
        <f t="shared" si="398"/>
        <v>0</v>
      </c>
      <c r="T2127" s="191">
        <f t="shared" si="398"/>
        <v>0</v>
      </c>
    </row>
    <row r="2128" spans="1:20" ht="12" customHeight="1" x14ac:dyDescent="0.25">
      <c r="A2128" s="170" t="s">
        <v>2687</v>
      </c>
      <c r="B2128" s="177">
        <v>525367</v>
      </c>
      <c r="C2128" s="178">
        <v>376136.55</v>
      </c>
      <c r="D2128" s="179">
        <v>0</v>
      </c>
      <c r="E2128" s="179">
        <v>0.61876730671347946</v>
      </c>
      <c r="F2128" s="180"/>
      <c r="G2128" s="166">
        <f t="shared" si="390"/>
        <v>0</v>
      </c>
      <c r="H2128" s="166">
        <f t="shared" si="391"/>
        <v>0</v>
      </c>
      <c r="I2128" s="166">
        <f t="shared" si="392"/>
        <v>0</v>
      </c>
      <c r="J2128" s="166">
        <f t="shared" si="389"/>
        <v>0</v>
      </c>
      <c r="L2128" s="189">
        <f t="shared" si="393"/>
        <v>0</v>
      </c>
      <c r="M2128" s="191">
        <f t="shared" si="394"/>
        <v>0</v>
      </c>
      <c r="N2128" s="191">
        <f t="shared" si="394"/>
        <v>0</v>
      </c>
      <c r="O2128" s="189">
        <f t="shared" si="395"/>
        <v>0</v>
      </c>
      <c r="P2128" s="191">
        <f t="shared" si="396"/>
        <v>0</v>
      </c>
      <c r="Q2128" s="191">
        <f t="shared" si="396"/>
        <v>0</v>
      </c>
      <c r="R2128" s="189">
        <f t="shared" si="397"/>
        <v>0</v>
      </c>
      <c r="S2128" s="191">
        <f t="shared" si="398"/>
        <v>0</v>
      </c>
      <c r="T2128" s="191">
        <f t="shared" si="398"/>
        <v>0</v>
      </c>
    </row>
    <row r="2129" spans="1:20" ht="12" customHeight="1" x14ac:dyDescent="0.25">
      <c r="A2129" s="170" t="s">
        <v>2688</v>
      </c>
      <c r="B2129" s="177">
        <v>525375</v>
      </c>
      <c r="C2129" s="178">
        <v>218233.62000000002</v>
      </c>
      <c r="D2129" s="179">
        <v>0</v>
      </c>
      <c r="E2129" s="179">
        <v>0</v>
      </c>
      <c r="F2129" s="180"/>
      <c r="G2129" s="166">
        <f t="shared" si="390"/>
        <v>0</v>
      </c>
      <c r="H2129" s="166">
        <f t="shared" si="391"/>
        <v>0</v>
      </c>
      <c r="I2129" s="166">
        <f t="shared" si="392"/>
        <v>0</v>
      </c>
      <c r="J2129" s="166">
        <f t="shared" si="389"/>
        <v>0</v>
      </c>
      <c r="L2129" s="189">
        <f t="shared" si="393"/>
        <v>0</v>
      </c>
      <c r="M2129" s="191">
        <f t="shared" si="394"/>
        <v>0</v>
      </c>
      <c r="N2129" s="191">
        <f t="shared" si="394"/>
        <v>0</v>
      </c>
      <c r="O2129" s="189">
        <f t="shared" si="395"/>
        <v>0</v>
      </c>
      <c r="P2129" s="191">
        <f t="shared" si="396"/>
        <v>0</v>
      </c>
      <c r="Q2129" s="191">
        <f t="shared" si="396"/>
        <v>0</v>
      </c>
      <c r="R2129" s="189">
        <f t="shared" si="397"/>
        <v>0</v>
      </c>
      <c r="S2129" s="191">
        <f t="shared" si="398"/>
        <v>0</v>
      </c>
      <c r="T2129" s="191">
        <f t="shared" si="398"/>
        <v>0</v>
      </c>
    </row>
    <row r="2130" spans="1:20" ht="12" customHeight="1" x14ac:dyDescent="0.25">
      <c r="A2130" s="170" t="s">
        <v>2689</v>
      </c>
      <c r="B2130" s="177">
        <v>525383</v>
      </c>
      <c r="C2130" s="178">
        <v>643635.59</v>
      </c>
      <c r="D2130" s="179">
        <v>10.985568712879907</v>
      </c>
      <c r="E2130" s="179">
        <v>4.7266311050325855</v>
      </c>
      <c r="F2130" s="180"/>
      <c r="G2130" s="166">
        <f t="shared" si="390"/>
        <v>0</v>
      </c>
      <c r="H2130" s="166">
        <f t="shared" si="391"/>
        <v>0</v>
      </c>
      <c r="I2130" s="166">
        <f t="shared" si="392"/>
        <v>0</v>
      </c>
      <c r="J2130" s="166">
        <f t="shared" si="389"/>
        <v>0</v>
      </c>
      <c r="L2130" s="189">
        <f t="shared" si="393"/>
        <v>0</v>
      </c>
      <c r="M2130" s="191">
        <f t="shared" si="394"/>
        <v>0</v>
      </c>
      <c r="N2130" s="191">
        <f t="shared" si="394"/>
        <v>0</v>
      </c>
      <c r="O2130" s="189">
        <f t="shared" si="395"/>
        <v>0</v>
      </c>
      <c r="P2130" s="191">
        <f t="shared" si="396"/>
        <v>0</v>
      </c>
      <c r="Q2130" s="191">
        <f t="shared" si="396"/>
        <v>0</v>
      </c>
      <c r="R2130" s="189">
        <f t="shared" si="397"/>
        <v>0</v>
      </c>
      <c r="S2130" s="191">
        <f t="shared" si="398"/>
        <v>0</v>
      </c>
      <c r="T2130" s="191">
        <f t="shared" si="398"/>
        <v>0</v>
      </c>
    </row>
    <row r="2131" spans="1:20" ht="12" customHeight="1" x14ac:dyDescent="0.25">
      <c r="A2131" s="170" t="s">
        <v>2690</v>
      </c>
      <c r="B2131" s="177">
        <v>525391</v>
      </c>
      <c r="C2131" s="178">
        <v>116139.48</v>
      </c>
      <c r="D2131" s="179">
        <v>18.620334790546679</v>
      </c>
      <c r="E2131" s="179">
        <v>3.6666429021380154</v>
      </c>
      <c r="F2131" s="180"/>
      <c r="G2131" s="166">
        <f t="shared" si="390"/>
        <v>0</v>
      </c>
      <c r="H2131" s="166">
        <f t="shared" si="391"/>
        <v>0</v>
      </c>
      <c r="I2131" s="166">
        <f t="shared" si="392"/>
        <v>0</v>
      </c>
      <c r="J2131" s="166">
        <f t="shared" si="389"/>
        <v>0</v>
      </c>
      <c r="L2131" s="189">
        <f t="shared" si="393"/>
        <v>0</v>
      </c>
      <c r="M2131" s="191">
        <f t="shared" si="394"/>
        <v>0</v>
      </c>
      <c r="N2131" s="191">
        <f t="shared" si="394"/>
        <v>0</v>
      </c>
      <c r="O2131" s="189">
        <f t="shared" si="395"/>
        <v>0</v>
      </c>
      <c r="P2131" s="191">
        <f t="shared" si="396"/>
        <v>0</v>
      </c>
      <c r="Q2131" s="191">
        <f t="shared" si="396"/>
        <v>0</v>
      </c>
      <c r="R2131" s="189">
        <f t="shared" si="397"/>
        <v>0</v>
      </c>
      <c r="S2131" s="191">
        <f t="shared" si="398"/>
        <v>0</v>
      </c>
      <c r="T2131" s="191">
        <f t="shared" si="398"/>
        <v>0</v>
      </c>
    </row>
    <row r="2132" spans="1:20" ht="12" customHeight="1" x14ac:dyDescent="0.25">
      <c r="A2132" s="170" t="s">
        <v>2691</v>
      </c>
      <c r="B2132" s="177">
        <v>525405</v>
      </c>
      <c r="C2132" s="178">
        <v>3343048.53</v>
      </c>
      <c r="D2132" s="179">
        <v>9.9761124317271008</v>
      </c>
      <c r="E2132" s="179">
        <v>3.4981828397208461</v>
      </c>
      <c r="F2132" s="180"/>
      <c r="G2132" s="166">
        <f t="shared" si="390"/>
        <v>0</v>
      </c>
      <c r="H2132" s="166">
        <f t="shared" si="391"/>
        <v>0</v>
      </c>
      <c r="I2132" s="166">
        <f t="shared" si="392"/>
        <v>0</v>
      </c>
      <c r="J2132" s="166">
        <f t="shared" si="389"/>
        <v>0</v>
      </c>
      <c r="L2132" s="189">
        <f t="shared" si="393"/>
        <v>0</v>
      </c>
      <c r="M2132" s="191">
        <f t="shared" si="394"/>
        <v>0</v>
      </c>
      <c r="N2132" s="191">
        <f t="shared" si="394"/>
        <v>0</v>
      </c>
      <c r="O2132" s="189">
        <f t="shared" si="395"/>
        <v>0</v>
      </c>
      <c r="P2132" s="191">
        <f t="shared" si="396"/>
        <v>0</v>
      </c>
      <c r="Q2132" s="191">
        <f t="shared" si="396"/>
        <v>0</v>
      </c>
      <c r="R2132" s="189">
        <f t="shared" si="397"/>
        <v>0</v>
      </c>
      <c r="S2132" s="191">
        <f t="shared" si="398"/>
        <v>0</v>
      </c>
      <c r="T2132" s="191">
        <f t="shared" si="398"/>
        <v>0</v>
      </c>
    </row>
    <row r="2133" spans="1:20" ht="12" customHeight="1" x14ac:dyDescent="0.25">
      <c r="A2133" s="170" t="s">
        <v>2692</v>
      </c>
      <c r="B2133" s="177">
        <v>525413</v>
      </c>
      <c r="C2133" s="178">
        <v>804725.12000000011</v>
      </c>
      <c r="D2133" s="179">
        <v>0</v>
      </c>
      <c r="E2133" s="179">
        <v>6.7103658948784884E-3</v>
      </c>
      <c r="F2133" s="180"/>
      <c r="G2133" s="166">
        <f t="shared" si="390"/>
        <v>0</v>
      </c>
      <c r="H2133" s="166">
        <f t="shared" si="391"/>
        <v>0</v>
      </c>
      <c r="I2133" s="166">
        <f t="shared" si="392"/>
        <v>0</v>
      </c>
      <c r="J2133" s="166">
        <f t="shared" si="389"/>
        <v>0</v>
      </c>
      <c r="L2133" s="189">
        <f t="shared" si="393"/>
        <v>0</v>
      </c>
      <c r="M2133" s="191">
        <f t="shared" si="394"/>
        <v>0</v>
      </c>
      <c r="N2133" s="191">
        <f t="shared" si="394"/>
        <v>0</v>
      </c>
      <c r="O2133" s="189">
        <f t="shared" si="395"/>
        <v>0</v>
      </c>
      <c r="P2133" s="191">
        <f t="shared" si="396"/>
        <v>0</v>
      </c>
      <c r="Q2133" s="191">
        <f t="shared" si="396"/>
        <v>0</v>
      </c>
      <c r="R2133" s="189">
        <f t="shared" si="397"/>
        <v>0</v>
      </c>
      <c r="S2133" s="191">
        <f t="shared" si="398"/>
        <v>0</v>
      </c>
      <c r="T2133" s="191">
        <f t="shared" si="398"/>
        <v>0</v>
      </c>
    </row>
    <row r="2134" spans="1:20" ht="12" customHeight="1" x14ac:dyDescent="0.25">
      <c r="A2134" s="170" t="s">
        <v>2007</v>
      </c>
      <c r="B2134" s="177">
        <v>525421</v>
      </c>
      <c r="C2134" s="178">
        <v>28769.84</v>
      </c>
      <c r="D2134" s="179">
        <v>0</v>
      </c>
      <c r="E2134" s="179">
        <v>0</v>
      </c>
      <c r="F2134" s="180"/>
      <c r="G2134" s="166">
        <f t="shared" si="390"/>
        <v>0</v>
      </c>
      <c r="H2134" s="166">
        <f t="shared" si="391"/>
        <v>0</v>
      </c>
      <c r="I2134" s="166">
        <f t="shared" si="392"/>
        <v>0</v>
      </c>
      <c r="J2134" s="166">
        <f t="shared" si="389"/>
        <v>0</v>
      </c>
      <c r="L2134" s="189">
        <f t="shared" si="393"/>
        <v>0</v>
      </c>
      <c r="M2134" s="191">
        <f t="shared" si="394"/>
        <v>0</v>
      </c>
      <c r="N2134" s="191">
        <f t="shared" si="394"/>
        <v>0</v>
      </c>
      <c r="O2134" s="189">
        <f t="shared" si="395"/>
        <v>0</v>
      </c>
      <c r="P2134" s="191">
        <f t="shared" si="396"/>
        <v>0</v>
      </c>
      <c r="Q2134" s="191">
        <f t="shared" si="396"/>
        <v>0</v>
      </c>
      <c r="R2134" s="189">
        <f t="shared" si="397"/>
        <v>0</v>
      </c>
      <c r="S2134" s="191">
        <f t="shared" si="398"/>
        <v>0</v>
      </c>
      <c r="T2134" s="191">
        <f t="shared" si="398"/>
        <v>0</v>
      </c>
    </row>
    <row r="2135" spans="1:20" ht="12" customHeight="1" x14ac:dyDescent="0.25">
      <c r="A2135" s="170" t="s">
        <v>2693</v>
      </c>
      <c r="B2135" s="177">
        <v>525430</v>
      </c>
      <c r="C2135" s="178">
        <v>283051.92</v>
      </c>
      <c r="D2135" s="179">
        <v>21.144530657131739</v>
      </c>
      <c r="E2135" s="179">
        <v>22.022090505515738</v>
      </c>
      <c r="F2135" s="180"/>
      <c r="G2135" s="166">
        <f t="shared" si="390"/>
        <v>0</v>
      </c>
      <c r="H2135" s="166">
        <f t="shared" si="391"/>
        <v>0</v>
      </c>
      <c r="I2135" s="166">
        <f t="shared" si="392"/>
        <v>0</v>
      </c>
      <c r="J2135" s="166">
        <f t="shared" si="389"/>
        <v>0</v>
      </c>
      <c r="L2135" s="189">
        <f t="shared" si="393"/>
        <v>0</v>
      </c>
      <c r="M2135" s="191">
        <f t="shared" si="394"/>
        <v>0</v>
      </c>
      <c r="N2135" s="191">
        <f t="shared" si="394"/>
        <v>0</v>
      </c>
      <c r="O2135" s="189">
        <f t="shared" si="395"/>
        <v>0</v>
      </c>
      <c r="P2135" s="191">
        <f t="shared" si="396"/>
        <v>0</v>
      </c>
      <c r="Q2135" s="191">
        <f t="shared" si="396"/>
        <v>0</v>
      </c>
      <c r="R2135" s="189">
        <f t="shared" si="397"/>
        <v>0</v>
      </c>
      <c r="S2135" s="191">
        <f t="shared" si="398"/>
        <v>0</v>
      </c>
      <c r="T2135" s="191">
        <f t="shared" si="398"/>
        <v>0</v>
      </c>
    </row>
    <row r="2136" spans="1:20" ht="12" customHeight="1" x14ac:dyDescent="0.25">
      <c r="A2136" s="170" t="s">
        <v>2694</v>
      </c>
      <c r="B2136" s="177">
        <v>525448</v>
      </c>
      <c r="C2136" s="178">
        <v>316866.46999999997</v>
      </c>
      <c r="D2136" s="179">
        <v>0</v>
      </c>
      <c r="E2136" s="179">
        <v>0</v>
      </c>
      <c r="F2136" s="180"/>
      <c r="G2136" s="166">
        <f t="shared" si="390"/>
        <v>0</v>
      </c>
      <c r="H2136" s="166">
        <f t="shared" si="391"/>
        <v>0</v>
      </c>
      <c r="I2136" s="166">
        <f t="shared" si="392"/>
        <v>0</v>
      </c>
      <c r="J2136" s="166">
        <f t="shared" si="389"/>
        <v>0</v>
      </c>
      <c r="L2136" s="189">
        <f t="shared" si="393"/>
        <v>0</v>
      </c>
      <c r="M2136" s="191">
        <f t="shared" si="394"/>
        <v>0</v>
      </c>
      <c r="N2136" s="191">
        <f t="shared" si="394"/>
        <v>0</v>
      </c>
      <c r="O2136" s="189">
        <f t="shared" si="395"/>
        <v>0</v>
      </c>
      <c r="P2136" s="191">
        <f t="shared" si="396"/>
        <v>0</v>
      </c>
      <c r="Q2136" s="191">
        <f t="shared" si="396"/>
        <v>0</v>
      </c>
      <c r="R2136" s="189">
        <f t="shared" si="397"/>
        <v>0</v>
      </c>
      <c r="S2136" s="191">
        <f t="shared" si="398"/>
        <v>0</v>
      </c>
      <c r="T2136" s="191">
        <f t="shared" si="398"/>
        <v>0</v>
      </c>
    </row>
    <row r="2137" spans="1:20" ht="12" customHeight="1" x14ac:dyDescent="0.25">
      <c r="A2137" s="170" t="s">
        <v>2695</v>
      </c>
      <c r="B2137" s="177">
        <v>525456</v>
      </c>
      <c r="C2137" s="178">
        <v>413565.79</v>
      </c>
      <c r="D2137" s="179">
        <v>76.59103041380672</v>
      </c>
      <c r="E2137" s="179">
        <v>1.1586886816726305</v>
      </c>
      <c r="F2137" s="180"/>
      <c r="G2137" s="166">
        <f t="shared" si="390"/>
        <v>1</v>
      </c>
      <c r="H2137" s="166">
        <f t="shared" si="391"/>
        <v>0</v>
      </c>
      <c r="I2137" s="166">
        <f t="shared" si="392"/>
        <v>0</v>
      </c>
      <c r="J2137" s="166">
        <f t="shared" si="389"/>
        <v>1</v>
      </c>
      <c r="L2137" s="189">
        <f t="shared" si="393"/>
        <v>413565.79</v>
      </c>
      <c r="M2137" s="191">
        <f t="shared" si="394"/>
        <v>0.76591030413806716</v>
      </c>
      <c r="N2137" s="191">
        <f t="shared" si="394"/>
        <v>1.1586886816726306E-2</v>
      </c>
      <c r="O2137" s="189">
        <f t="shared" si="395"/>
        <v>0</v>
      </c>
      <c r="P2137" s="191">
        <f t="shared" si="396"/>
        <v>0</v>
      </c>
      <c r="Q2137" s="191">
        <f t="shared" si="396"/>
        <v>0</v>
      </c>
      <c r="R2137" s="189">
        <f t="shared" si="397"/>
        <v>0</v>
      </c>
      <c r="S2137" s="191">
        <f t="shared" si="398"/>
        <v>0</v>
      </c>
      <c r="T2137" s="191">
        <f t="shared" si="398"/>
        <v>0</v>
      </c>
    </row>
    <row r="2138" spans="1:20" ht="12" customHeight="1" x14ac:dyDescent="0.25">
      <c r="A2138" s="170" t="s">
        <v>2696</v>
      </c>
      <c r="B2138" s="177">
        <v>525472</v>
      </c>
      <c r="C2138" s="178">
        <v>130674.31</v>
      </c>
      <c r="D2138" s="179">
        <v>0</v>
      </c>
      <c r="E2138" s="179">
        <v>0</v>
      </c>
      <c r="F2138" s="180"/>
      <c r="G2138" s="166">
        <f t="shared" si="390"/>
        <v>0</v>
      </c>
      <c r="H2138" s="166">
        <f t="shared" si="391"/>
        <v>0</v>
      </c>
      <c r="I2138" s="166">
        <f t="shared" si="392"/>
        <v>0</v>
      </c>
      <c r="J2138" s="166">
        <f t="shared" si="389"/>
        <v>0</v>
      </c>
      <c r="L2138" s="189">
        <f t="shared" si="393"/>
        <v>0</v>
      </c>
      <c r="M2138" s="191">
        <f t="shared" si="394"/>
        <v>0</v>
      </c>
      <c r="N2138" s="191">
        <f t="shared" si="394"/>
        <v>0</v>
      </c>
      <c r="O2138" s="189">
        <f t="shared" si="395"/>
        <v>0</v>
      </c>
      <c r="P2138" s="191">
        <f t="shared" si="396"/>
        <v>0</v>
      </c>
      <c r="Q2138" s="191">
        <f t="shared" si="396"/>
        <v>0</v>
      </c>
      <c r="R2138" s="189">
        <f t="shared" si="397"/>
        <v>0</v>
      </c>
      <c r="S2138" s="191">
        <f t="shared" si="398"/>
        <v>0</v>
      </c>
      <c r="T2138" s="191">
        <f t="shared" si="398"/>
        <v>0</v>
      </c>
    </row>
    <row r="2139" spans="1:20" ht="12" customHeight="1" x14ac:dyDescent="0.25">
      <c r="A2139" s="170" t="s">
        <v>2697</v>
      </c>
      <c r="B2139" s="177">
        <v>525499</v>
      </c>
      <c r="C2139" s="178">
        <v>668933.61</v>
      </c>
      <c r="D2139" s="179">
        <v>0</v>
      </c>
      <c r="E2139" s="179">
        <v>0</v>
      </c>
      <c r="F2139" s="180"/>
      <c r="G2139" s="166">
        <f t="shared" si="390"/>
        <v>0</v>
      </c>
      <c r="H2139" s="166">
        <f t="shared" si="391"/>
        <v>0</v>
      </c>
      <c r="I2139" s="166">
        <f t="shared" si="392"/>
        <v>0</v>
      </c>
      <c r="J2139" s="166">
        <f t="shared" si="389"/>
        <v>0</v>
      </c>
      <c r="L2139" s="189">
        <f t="shared" si="393"/>
        <v>0</v>
      </c>
      <c r="M2139" s="191">
        <f t="shared" si="394"/>
        <v>0</v>
      </c>
      <c r="N2139" s="191">
        <f t="shared" si="394"/>
        <v>0</v>
      </c>
      <c r="O2139" s="189">
        <f t="shared" si="395"/>
        <v>0</v>
      </c>
      <c r="P2139" s="191">
        <f t="shared" si="396"/>
        <v>0</v>
      </c>
      <c r="Q2139" s="191">
        <f t="shared" si="396"/>
        <v>0</v>
      </c>
      <c r="R2139" s="189">
        <f t="shared" si="397"/>
        <v>0</v>
      </c>
      <c r="S2139" s="191">
        <f t="shared" si="398"/>
        <v>0</v>
      </c>
      <c r="T2139" s="191">
        <f t="shared" si="398"/>
        <v>0</v>
      </c>
    </row>
    <row r="2140" spans="1:20" ht="12" customHeight="1" x14ac:dyDescent="0.25">
      <c r="A2140" s="170" t="s">
        <v>2698</v>
      </c>
      <c r="B2140" s="177">
        <v>525502</v>
      </c>
      <c r="C2140" s="178">
        <v>100261.93</v>
      </c>
      <c r="D2140" s="179">
        <v>0</v>
      </c>
      <c r="E2140" s="179">
        <v>0</v>
      </c>
      <c r="F2140" s="180"/>
      <c r="G2140" s="166">
        <f t="shared" si="390"/>
        <v>0</v>
      </c>
      <c r="H2140" s="166">
        <f t="shared" si="391"/>
        <v>0</v>
      </c>
      <c r="I2140" s="166">
        <f t="shared" si="392"/>
        <v>0</v>
      </c>
      <c r="J2140" s="166">
        <f t="shared" si="389"/>
        <v>0</v>
      </c>
      <c r="L2140" s="189">
        <f t="shared" si="393"/>
        <v>0</v>
      </c>
      <c r="M2140" s="191">
        <f t="shared" si="394"/>
        <v>0</v>
      </c>
      <c r="N2140" s="191">
        <f t="shared" si="394"/>
        <v>0</v>
      </c>
      <c r="O2140" s="189">
        <f t="shared" si="395"/>
        <v>0</v>
      </c>
      <c r="P2140" s="191">
        <f t="shared" si="396"/>
        <v>0</v>
      </c>
      <c r="Q2140" s="191">
        <f t="shared" si="396"/>
        <v>0</v>
      </c>
      <c r="R2140" s="189">
        <f t="shared" si="397"/>
        <v>0</v>
      </c>
      <c r="S2140" s="191">
        <f t="shared" si="398"/>
        <v>0</v>
      </c>
      <c r="T2140" s="191">
        <f t="shared" si="398"/>
        <v>0</v>
      </c>
    </row>
    <row r="2141" spans="1:20" ht="12" customHeight="1" x14ac:dyDescent="0.25">
      <c r="A2141" s="170" t="s">
        <v>2699</v>
      </c>
      <c r="B2141" s="177">
        <v>525511</v>
      </c>
      <c r="C2141" s="178">
        <v>474382.65</v>
      </c>
      <c r="D2141" s="179">
        <v>0</v>
      </c>
      <c r="E2141" s="179">
        <v>0</v>
      </c>
      <c r="F2141" s="180"/>
      <c r="G2141" s="166">
        <f t="shared" si="390"/>
        <v>0</v>
      </c>
      <c r="H2141" s="166">
        <f t="shared" si="391"/>
        <v>0</v>
      </c>
      <c r="I2141" s="166">
        <f t="shared" si="392"/>
        <v>0</v>
      </c>
      <c r="J2141" s="166">
        <f t="shared" si="389"/>
        <v>0</v>
      </c>
      <c r="L2141" s="189">
        <f t="shared" si="393"/>
        <v>0</v>
      </c>
      <c r="M2141" s="191">
        <f t="shared" si="394"/>
        <v>0</v>
      </c>
      <c r="N2141" s="191">
        <f t="shared" si="394"/>
        <v>0</v>
      </c>
      <c r="O2141" s="189">
        <f t="shared" si="395"/>
        <v>0</v>
      </c>
      <c r="P2141" s="191">
        <f t="shared" si="396"/>
        <v>0</v>
      </c>
      <c r="Q2141" s="191">
        <f t="shared" si="396"/>
        <v>0</v>
      </c>
      <c r="R2141" s="189">
        <f t="shared" si="397"/>
        <v>0</v>
      </c>
      <c r="S2141" s="191">
        <f t="shared" si="398"/>
        <v>0</v>
      </c>
      <c r="T2141" s="191">
        <f t="shared" si="398"/>
        <v>0</v>
      </c>
    </row>
    <row r="2142" spans="1:20" ht="12" customHeight="1" x14ac:dyDescent="0.25">
      <c r="A2142" s="170" t="s">
        <v>2700</v>
      </c>
      <c r="B2142" s="177">
        <v>525529</v>
      </c>
      <c r="C2142" s="178">
        <v>12954426.809999999</v>
      </c>
      <c r="D2142" s="179">
        <v>12.243078395222335</v>
      </c>
      <c r="E2142" s="179">
        <v>4.5872536756414011</v>
      </c>
      <c r="F2142" s="180"/>
      <c r="G2142" s="166">
        <f t="shared" si="390"/>
        <v>0</v>
      </c>
      <c r="H2142" s="166">
        <f t="shared" si="391"/>
        <v>0</v>
      </c>
      <c r="I2142" s="166">
        <f t="shared" si="392"/>
        <v>0</v>
      </c>
      <c r="J2142" s="166">
        <f t="shared" si="389"/>
        <v>0</v>
      </c>
      <c r="L2142" s="189">
        <f t="shared" si="393"/>
        <v>0</v>
      </c>
      <c r="M2142" s="191">
        <f t="shared" si="394"/>
        <v>0</v>
      </c>
      <c r="N2142" s="191">
        <f t="shared" si="394"/>
        <v>0</v>
      </c>
      <c r="O2142" s="189">
        <f t="shared" si="395"/>
        <v>0</v>
      </c>
      <c r="P2142" s="191">
        <f t="shared" si="396"/>
        <v>0</v>
      </c>
      <c r="Q2142" s="191">
        <f t="shared" si="396"/>
        <v>0</v>
      </c>
      <c r="R2142" s="189">
        <f t="shared" si="397"/>
        <v>0</v>
      </c>
      <c r="S2142" s="191">
        <f t="shared" si="398"/>
        <v>0</v>
      </c>
      <c r="T2142" s="191">
        <f t="shared" si="398"/>
        <v>0</v>
      </c>
    </row>
    <row r="2143" spans="1:20" ht="12" customHeight="1" x14ac:dyDescent="0.25">
      <c r="A2143" s="170" t="s">
        <v>2701</v>
      </c>
      <c r="B2143" s="177">
        <v>525537</v>
      </c>
      <c r="C2143" s="178">
        <v>39765.03</v>
      </c>
      <c r="D2143" s="179">
        <v>12.630469535669912</v>
      </c>
      <c r="E2143" s="179">
        <v>0</v>
      </c>
      <c r="F2143" s="180"/>
      <c r="G2143" s="166">
        <f t="shared" si="390"/>
        <v>0</v>
      </c>
      <c r="H2143" s="166">
        <f t="shared" si="391"/>
        <v>0</v>
      </c>
      <c r="I2143" s="166">
        <f t="shared" si="392"/>
        <v>0</v>
      </c>
      <c r="J2143" s="166">
        <f t="shared" si="389"/>
        <v>0</v>
      </c>
      <c r="L2143" s="189">
        <f t="shared" si="393"/>
        <v>0</v>
      </c>
      <c r="M2143" s="191">
        <f t="shared" si="394"/>
        <v>0</v>
      </c>
      <c r="N2143" s="191">
        <f t="shared" si="394"/>
        <v>0</v>
      </c>
      <c r="O2143" s="189">
        <f t="shared" si="395"/>
        <v>0</v>
      </c>
      <c r="P2143" s="191">
        <f t="shared" si="396"/>
        <v>0</v>
      </c>
      <c r="Q2143" s="191">
        <f t="shared" si="396"/>
        <v>0</v>
      </c>
      <c r="R2143" s="189">
        <f t="shared" si="397"/>
        <v>0</v>
      </c>
      <c r="S2143" s="191">
        <f t="shared" si="398"/>
        <v>0</v>
      </c>
      <c r="T2143" s="191">
        <f t="shared" si="398"/>
        <v>0</v>
      </c>
    </row>
    <row r="2144" spans="1:20" ht="12" customHeight="1" x14ac:dyDescent="0.25">
      <c r="A2144" s="170" t="s">
        <v>2702</v>
      </c>
      <c r="B2144" s="177">
        <v>525545</v>
      </c>
      <c r="C2144" s="178">
        <v>325136.07</v>
      </c>
      <c r="D2144" s="179">
        <v>0</v>
      </c>
      <c r="E2144" s="179">
        <v>6.6670548118515427</v>
      </c>
      <c r="F2144" s="180"/>
      <c r="G2144" s="166">
        <f t="shared" si="390"/>
        <v>0</v>
      </c>
      <c r="H2144" s="166">
        <f t="shared" si="391"/>
        <v>0</v>
      </c>
      <c r="I2144" s="166">
        <f t="shared" si="392"/>
        <v>0</v>
      </c>
      <c r="J2144" s="166">
        <f t="shared" si="389"/>
        <v>0</v>
      </c>
      <c r="L2144" s="189">
        <f t="shared" si="393"/>
        <v>0</v>
      </c>
      <c r="M2144" s="191">
        <f t="shared" si="394"/>
        <v>0</v>
      </c>
      <c r="N2144" s="191">
        <f t="shared" si="394"/>
        <v>0</v>
      </c>
      <c r="O2144" s="189">
        <f t="shared" si="395"/>
        <v>0</v>
      </c>
      <c r="P2144" s="191">
        <f t="shared" si="396"/>
        <v>0</v>
      </c>
      <c r="Q2144" s="191">
        <f t="shared" si="396"/>
        <v>0</v>
      </c>
      <c r="R2144" s="189">
        <f t="shared" si="397"/>
        <v>0</v>
      </c>
      <c r="S2144" s="191">
        <f t="shared" si="398"/>
        <v>0</v>
      </c>
      <c r="T2144" s="191">
        <f t="shared" si="398"/>
        <v>0</v>
      </c>
    </row>
    <row r="2145" spans="1:20" ht="12" customHeight="1" x14ac:dyDescent="0.25">
      <c r="A2145" s="170" t="s">
        <v>2703</v>
      </c>
      <c r="B2145" s="177">
        <v>525553</v>
      </c>
      <c r="C2145" s="178">
        <v>62427.21</v>
      </c>
      <c r="D2145" s="179">
        <v>0</v>
      </c>
      <c r="E2145" s="179">
        <v>37.300065147873816</v>
      </c>
      <c r="F2145" s="180"/>
      <c r="G2145" s="166">
        <f t="shared" si="390"/>
        <v>0</v>
      </c>
      <c r="H2145" s="166">
        <f t="shared" si="391"/>
        <v>1</v>
      </c>
      <c r="I2145" s="166">
        <f t="shared" si="392"/>
        <v>0</v>
      </c>
      <c r="J2145" s="166">
        <f t="shared" si="389"/>
        <v>1</v>
      </c>
      <c r="L2145" s="189">
        <f t="shared" si="393"/>
        <v>0</v>
      </c>
      <c r="M2145" s="191">
        <f t="shared" si="394"/>
        <v>0</v>
      </c>
      <c r="N2145" s="191">
        <f t="shared" si="394"/>
        <v>0</v>
      </c>
      <c r="O2145" s="189">
        <f t="shared" si="395"/>
        <v>62427.21</v>
      </c>
      <c r="P2145" s="191">
        <f t="shared" si="396"/>
        <v>0</v>
      </c>
      <c r="Q2145" s="191">
        <f t="shared" si="396"/>
        <v>0.37300065147873818</v>
      </c>
      <c r="R2145" s="189">
        <f t="shared" si="397"/>
        <v>0</v>
      </c>
      <c r="S2145" s="191">
        <f t="shared" si="398"/>
        <v>0</v>
      </c>
      <c r="T2145" s="191">
        <f t="shared" si="398"/>
        <v>0</v>
      </c>
    </row>
    <row r="2146" spans="1:20" ht="12" customHeight="1" x14ac:dyDescent="0.25">
      <c r="A2146" s="170" t="s">
        <v>2704</v>
      </c>
      <c r="B2146" s="177">
        <v>525561</v>
      </c>
      <c r="C2146" s="178">
        <v>294453.98</v>
      </c>
      <c r="D2146" s="179">
        <v>0</v>
      </c>
      <c r="E2146" s="179">
        <v>0</v>
      </c>
      <c r="F2146" s="180"/>
      <c r="G2146" s="166">
        <f t="shared" si="390"/>
        <v>0</v>
      </c>
      <c r="H2146" s="166">
        <f t="shared" si="391"/>
        <v>0</v>
      </c>
      <c r="I2146" s="166">
        <f t="shared" si="392"/>
        <v>0</v>
      </c>
      <c r="J2146" s="166">
        <f t="shared" si="389"/>
        <v>0</v>
      </c>
      <c r="L2146" s="189">
        <f t="shared" si="393"/>
        <v>0</v>
      </c>
      <c r="M2146" s="191">
        <f t="shared" si="394"/>
        <v>0</v>
      </c>
      <c r="N2146" s="191">
        <f t="shared" si="394"/>
        <v>0</v>
      </c>
      <c r="O2146" s="189">
        <f t="shared" si="395"/>
        <v>0</v>
      </c>
      <c r="P2146" s="191">
        <f t="shared" si="396"/>
        <v>0</v>
      </c>
      <c r="Q2146" s="191">
        <f t="shared" si="396"/>
        <v>0</v>
      </c>
      <c r="R2146" s="189">
        <f t="shared" si="397"/>
        <v>0</v>
      </c>
      <c r="S2146" s="191">
        <f t="shared" si="398"/>
        <v>0</v>
      </c>
      <c r="T2146" s="191">
        <f t="shared" si="398"/>
        <v>0</v>
      </c>
    </row>
    <row r="2147" spans="1:20" ht="12" customHeight="1" x14ac:dyDescent="0.25">
      <c r="A2147" s="170" t="s">
        <v>2705</v>
      </c>
      <c r="B2147" s="177">
        <v>525570</v>
      </c>
      <c r="C2147" s="178">
        <v>25065.82</v>
      </c>
      <c r="D2147" s="179">
        <v>0</v>
      </c>
      <c r="E2147" s="179">
        <v>0</v>
      </c>
      <c r="F2147" s="180"/>
      <c r="G2147" s="166">
        <f t="shared" si="390"/>
        <v>0</v>
      </c>
      <c r="H2147" s="166">
        <f t="shared" si="391"/>
        <v>0</v>
      </c>
      <c r="I2147" s="166">
        <f t="shared" si="392"/>
        <v>0</v>
      </c>
      <c r="J2147" s="166">
        <f t="shared" si="389"/>
        <v>0</v>
      </c>
      <c r="L2147" s="189">
        <f t="shared" si="393"/>
        <v>0</v>
      </c>
      <c r="M2147" s="191">
        <f t="shared" si="394"/>
        <v>0</v>
      </c>
      <c r="N2147" s="191">
        <f t="shared" si="394"/>
        <v>0</v>
      </c>
      <c r="O2147" s="189">
        <f t="shared" si="395"/>
        <v>0</v>
      </c>
      <c r="P2147" s="191">
        <f t="shared" si="396"/>
        <v>0</v>
      </c>
      <c r="Q2147" s="191">
        <f t="shared" si="396"/>
        <v>0</v>
      </c>
      <c r="R2147" s="189">
        <f t="shared" si="397"/>
        <v>0</v>
      </c>
      <c r="S2147" s="191">
        <f t="shared" si="398"/>
        <v>0</v>
      </c>
      <c r="T2147" s="191">
        <f t="shared" si="398"/>
        <v>0</v>
      </c>
    </row>
    <row r="2148" spans="1:20" ht="12" customHeight="1" x14ac:dyDescent="0.25">
      <c r="A2148" s="170" t="s">
        <v>2706</v>
      </c>
      <c r="B2148" s="177">
        <v>525596</v>
      </c>
      <c r="C2148" s="178">
        <v>173677.58</v>
      </c>
      <c r="D2148" s="179">
        <v>0</v>
      </c>
      <c r="E2148" s="179">
        <v>0</v>
      </c>
      <c r="F2148" s="180"/>
      <c r="G2148" s="166">
        <f t="shared" si="390"/>
        <v>0</v>
      </c>
      <c r="H2148" s="166">
        <f t="shared" si="391"/>
        <v>0</v>
      </c>
      <c r="I2148" s="166">
        <f t="shared" si="392"/>
        <v>0</v>
      </c>
      <c r="J2148" s="166">
        <f t="shared" si="389"/>
        <v>0</v>
      </c>
      <c r="L2148" s="189">
        <f t="shared" si="393"/>
        <v>0</v>
      </c>
      <c r="M2148" s="191">
        <f t="shared" si="394"/>
        <v>0</v>
      </c>
      <c r="N2148" s="191">
        <f t="shared" si="394"/>
        <v>0</v>
      </c>
      <c r="O2148" s="189">
        <f t="shared" si="395"/>
        <v>0</v>
      </c>
      <c r="P2148" s="191">
        <f t="shared" si="396"/>
        <v>0</v>
      </c>
      <c r="Q2148" s="191">
        <f t="shared" si="396"/>
        <v>0</v>
      </c>
      <c r="R2148" s="189">
        <f t="shared" si="397"/>
        <v>0</v>
      </c>
      <c r="S2148" s="191">
        <f t="shared" si="398"/>
        <v>0</v>
      </c>
      <c r="T2148" s="191">
        <f t="shared" si="398"/>
        <v>0</v>
      </c>
    </row>
    <row r="2149" spans="1:20" ht="12" customHeight="1" x14ac:dyDescent="0.25">
      <c r="A2149" s="170" t="s">
        <v>2707</v>
      </c>
      <c r="B2149" s="177">
        <v>525600</v>
      </c>
      <c r="C2149" s="178">
        <v>299478.61</v>
      </c>
      <c r="D2149" s="179">
        <v>1.4196806910516913</v>
      </c>
      <c r="E2149" s="179">
        <v>0.94683556865714047</v>
      </c>
      <c r="F2149" s="180"/>
      <c r="G2149" s="166">
        <f t="shared" si="390"/>
        <v>0</v>
      </c>
      <c r="H2149" s="166">
        <f t="shared" si="391"/>
        <v>0</v>
      </c>
      <c r="I2149" s="166">
        <f t="shared" si="392"/>
        <v>0</v>
      </c>
      <c r="J2149" s="166">
        <f t="shared" si="389"/>
        <v>0</v>
      </c>
      <c r="L2149" s="189">
        <f t="shared" si="393"/>
        <v>0</v>
      </c>
      <c r="M2149" s="191">
        <f t="shared" si="394"/>
        <v>0</v>
      </c>
      <c r="N2149" s="191">
        <f t="shared" si="394"/>
        <v>0</v>
      </c>
      <c r="O2149" s="189">
        <f t="shared" si="395"/>
        <v>0</v>
      </c>
      <c r="P2149" s="191">
        <f t="shared" si="396"/>
        <v>0</v>
      </c>
      <c r="Q2149" s="191">
        <f t="shared" si="396"/>
        <v>0</v>
      </c>
      <c r="R2149" s="189">
        <f t="shared" si="397"/>
        <v>0</v>
      </c>
      <c r="S2149" s="191">
        <f t="shared" si="398"/>
        <v>0</v>
      </c>
      <c r="T2149" s="191">
        <f t="shared" si="398"/>
        <v>0</v>
      </c>
    </row>
    <row r="2150" spans="1:20" ht="12" customHeight="1" x14ac:dyDescent="0.25">
      <c r="A2150" s="170" t="s">
        <v>2708</v>
      </c>
      <c r="B2150" s="177">
        <v>525618</v>
      </c>
      <c r="C2150" s="178">
        <v>125923.35</v>
      </c>
      <c r="D2150" s="179">
        <v>5.5589372423780015</v>
      </c>
      <c r="E2150" s="179">
        <v>1.3680147486546379</v>
      </c>
      <c r="F2150" s="180"/>
      <c r="G2150" s="166">
        <f t="shared" si="390"/>
        <v>0</v>
      </c>
      <c r="H2150" s="166">
        <f t="shared" si="391"/>
        <v>0</v>
      </c>
      <c r="I2150" s="166">
        <f t="shared" si="392"/>
        <v>0</v>
      </c>
      <c r="J2150" s="166">
        <f t="shared" si="389"/>
        <v>0</v>
      </c>
      <c r="L2150" s="189">
        <f t="shared" si="393"/>
        <v>0</v>
      </c>
      <c r="M2150" s="191">
        <f t="shared" si="394"/>
        <v>0</v>
      </c>
      <c r="N2150" s="191">
        <f t="shared" si="394"/>
        <v>0</v>
      </c>
      <c r="O2150" s="189">
        <f t="shared" si="395"/>
        <v>0</v>
      </c>
      <c r="P2150" s="191">
        <f t="shared" si="396"/>
        <v>0</v>
      </c>
      <c r="Q2150" s="191">
        <f t="shared" si="396"/>
        <v>0</v>
      </c>
      <c r="R2150" s="189">
        <f t="shared" si="397"/>
        <v>0</v>
      </c>
      <c r="S2150" s="191">
        <f t="shared" si="398"/>
        <v>0</v>
      </c>
      <c r="T2150" s="191">
        <f t="shared" si="398"/>
        <v>0</v>
      </c>
    </row>
    <row r="2151" spans="1:20" ht="12" customHeight="1" x14ac:dyDescent="0.25">
      <c r="A2151" s="170" t="s">
        <v>2709</v>
      </c>
      <c r="B2151" s="177">
        <v>525626</v>
      </c>
      <c r="C2151" s="178">
        <v>214983.7</v>
      </c>
      <c r="D2151" s="179">
        <v>9.8223446707820177</v>
      </c>
      <c r="E2151" s="179">
        <v>50.430618693417216</v>
      </c>
      <c r="F2151" s="180"/>
      <c r="G2151" s="166">
        <f t="shared" si="390"/>
        <v>0</v>
      </c>
      <c r="H2151" s="166">
        <f t="shared" si="391"/>
        <v>1</v>
      </c>
      <c r="I2151" s="166">
        <f t="shared" si="392"/>
        <v>0</v>
      </c>
      <c r="J2151" s="166">
        <f t="shared" si="389"/>
        <v>1</v>
      </c>
      <c r="L2151" s="189">
        <f t="shared" si="393"/>
        <v>0</v>
      </c>
      <c r="M2151" s="191">
        <f t="shared" si="394"/>
        <v>0</v>
      </c>
      <c r="N2151" s="191">
        <f t="shared" si="394"/>
        <v>0</v>
      </c>
      <c r="O2151" s="189">
        <f t="shared" si="395"/>
        <v>214983.7</v>
      </c>
      <c r="P2151" s="191">
        <f t="shared" si="396"/>
        <v>9.8223446707820183E-2</v>
      </c>
      <c r="Q2151" s="191">
        <f t="shared" si="396"/>
        <v>0.50430618693417217</v>
      </c>
      <c r="R2151" s="189">
        <f t="shared" si="397"/>
        <v>0</v>
      </c>
      <c r="S2151" s="191">
        <f t="shared" si="398"/>
        <v>0</v>
      </c>
      <c r="T2151" s="191">
        <f t="shared" si="398"/>
        <v>0</v>
      </c>
    </row>
    <row r="2152" spans="1:20" ht="12" customHeight="1" x14ac:dyDescent="0.25">
      <c r="A2152" s="170" t="s">
        <v>2710</v>
      </c>
      <c r="B2152" s="177">
        <v>525634</v>
      </c>
      <c r="C2152" s="178">
        <v>4083721.33</v>
      </c>
      <c r="D2152" s="179">
        <v>102.09531829146627</v>
      </c>
      <c r="E2152" s="179">
        <v>2.0777465733686586</v>
      </c>
      <c r="F2152" s="180"/>
      <c r="G2152" s="166">
        <f t="shared" si="390"/>
        <v>1</v>
      </c>
      <c r="H2152" s="166">
        <f t="shared" si="391"/>
        <v>0</v>
      </c>
      <c r="I2152" s="166">
        <f t="shared" si="392"/>
        <v>0</v>
      </c>
      <c r="J2152" s="166">
        <f t="shared" si="389"/>
        <v>1</v>
      </c>
      <c r="L2152" s="189">
        <f t="shared" si="393"/>
        <v>4083721.33</v>
      </c>
      <c r="M2152" s="191">
        <f t="shared" si="394"/>
        <v>1.0209531829146627</v>
      </c>
      <c r="N2152" s="191">
        <f t="shared" si="394"/>
        <v>2.0777465733686586E-2</v>
      </c>
      <c r="O2152" s="189">
        <f t="shared" si="395"/>
        <v>0</v>
      </c>
      <c r="P2152" s="191">
        <f t="shared" si="396"/>
        <v>0</v>
      </c>
      <c r="Q2152" s="191">
        <f t="shared" si="396"/>
        <v>0</v>
      </c>
      <c r="R2152" s="189">
        <f t="shared" si="397"/>
        <v>0</v>
      </c>
      <c r="S2152" s="191">
        <f t="shared" si="398"/>
        <v>0</v>
      </c>
      <c r="T2152" s="191">
        <f t="shared" si="398"/>
        <v>0</v>
      </c>
    </row>
    <row r="2153" spans="1:20" ht="12" customHeight="1" x14ac:dyDescent="0.25">
      <c r="A2153" s="170" t="s">
        <v>2711</v>
      </c>
      <c r="B2153" s="177">
        <v>525642</v>
      </c>
      <c r="C2153" s="178">
        <v>809969.91</v>
      </c>
      <c r="D2153" s="179">
        <v>0</v>
      </c>
      <c r="E2153" s="179">
        <v>0</v>
      </c>
      <c r="F2153" s="180"/>
      <c r="G2153" s="166">
        <f t="shared" si="390"/>
        <v>0</v>
      </c>
      <c r="H2153" s="166">
        <f t="shared" si="391"/>
        <v>0</v>
      </c>
      <c r="I2153" s="166">
        <f t="shared" si="392"/>
        <v>0</v>
      </c>
      <c r="J2153" s="166">
        <f t="shared" si="389"/>
        <v>0</v>
      </c>
      <c r="L2153" s="189">
        <f t="shared" si="393"/>
        <v>0</v>
      </c>
      <c r="M2153" s="191">
        <f t="shared" si="394"/>
        <v>0</v>
      </c>
      <c r="N2153" s="191">
        <f t="shared" si="394"/>
        <v>0</v>
      </c>
      <c r="O2153" s="189">
        <f t="shared" si="395"/>
        <v>0</v>
      </c>
      <c r="P2153" s="191">
        <f t="shared" si="396"/>
        <v>0</v>
      </c>
      <c r="Q2153" s="191">
        <f t="shared" si="396"/>
        <v>0</v>
      </c>
      <c r="R2153" s="189">
        <f t="shared" si="397"/>
        <v>0</v>
      </c>
      <c r="S2153" s="191">
        <f t="shared" si="398"/>
        <v>0</v>
      </c>
      <c r="T2153" s="191">
        <f t="shared" si="398"/>
        <v>0</v>
      </c>
    </row>
    <row r="2154" spans="1:20" ht="12" customHeight="1" x14ac:dyDescent="0.25">
      <c r="A2154" s="170" t="s">
        <v>2712</v>
      </c>
      <c r="B2154" s="177">
        <v>525651</v>
      </c>
      <c r="C2154" s="178">
        <v>538429.99</v>
      </c>
      <c r="D2154" s="179">
        <v>0</v>
      </c>
      <c r="E2154" s="179">
        <v>0.65989637761447872</v>
      </c>
      <c r="F2154" s="180"/>
      <c r="G2154" s="166">
        <f t="shared" si="390"/>
        <v>0</v>
      </c>
      <c r="H2154" s="166">
        <f t="shared" si="391"/>
        <v>0</v>
      </c>
      <c r="I2154" s="166">
        <f t="shared" si="392"/>
        <v>0</v>
      </c>
      <c r="J2154" s="166">
        <f t="shared" si="389"/>
        <v>0</v>
      </c>
      <c r="L2154" s="189">
        <f t="shared" si="393"/>
        <v>0</v>
      </c>
      <c r="M2154" s="191">
        <f t="shared" si="394"/>
        <v>0</v>
      </c>
      <c r="N2154" s="191">
        <f t="shared" si="394"/>
        <v>0</v>
      </c>
      <c r="O2154" s="189">
        <f t="shared" si="395"/>
        <v>0</v>
      </c>
      <c r="P2154" s="191">
        <f t="shared" si="396"/>
        <v>0</v>
      </c>
      <c r="Q2154" s="191">
        <f t="shared" si="396"/>
        <v>0</v>
      </c>
      <c r="R2154" s="189">
        <f t="shared" si="397"/>
        <v>0</v>
      </c>
      <c r="S2154" s="191">
        <f t="shared" si="398"/>
        <v>0</v>
      </c>
      <c r="T2154" s="191">
        <f t="shared" si="398"/>
        <v>0</v>
      </c>
    </row>
    <row r="2155" spans="1:20" ht="12" customHeight="1" x14ac:dyDescent="0.25">
      <c r="A2155" s="170" t="s">
        <v>2713</v>
      </c>
      <c r="B2155" s="177">
        <v>525669</v>
      </c>
      <c r="C2155" s="178">
        <v>3775522.9899999998</v>
      </c>
      <c r="D2155" s="179">
        <v>2.3699140552710549</v>
      </c>
      <c r="E2155" s="179">
        <v>0.63970634171664786</v>
      </c>
      <c r="F2155" s="180"/>
      <c r="G2155" s="166">
        <f t="shared" si="390"/>
        <v>0</v>
      </c>
      <c r="H2155" s="166">
        <f t="shared" si="391"/>
        <v>0</v>
      </c>
      <c r="I2155" s="166">
        <f t="shared" si="392"/>
        <v>0</v>
      </c>
      <c r="J2155" s="166">
        <f t="shared" si="389"/>
        <v>0</v>
      </c>
      <c r="L2155" s="189">
        <f t="shared" si="393"/>
        <v>0</v>
      </c>
      <c r="M2155" s="191">
        <f t="shared" si="394"/>
        <v>0</v>
      </c>
      <c r="N2155" s="191">
        <f t="shared" si="394"/>
        <v>0</v>
      </c>
      <c r="O2155" s="189">
        <f t="shared" si="395"/>
        <v>0</v>
      </c>
      <c r="P2155" s="191">
        <f t="shared" si="396"/>
        <v>0</v>
      </c>
      <c r="Q2155" s="191">
        <f t="shared" si="396"/>
        <v>0</v>
      </c>
      <c r="R2155" s="189">
        <f t="shared" si="397"/>
        <v>0</v>
      </c>
      <c r="S2155" s="191">
        <f t="shared" si="398"/>
        <v>0</v>
      </c>
      <c r="T2155" s="191">
        <f t="shared" si="398"/>
        <v>0</v>
      </c>
    </row>
    <row r="2156" spans="1:20" ht="12" customHeight="1" x14ac:dyDescent="0.25">
      <c r="A2156" s="170" t="s">
        <v>2714</v>
      </c>
      <c r="B2156" s="177">
        <v>525677</v>
      </c>
      <c r="C2156" s="178">
        <v>81917.01999999999</v>
      </c>
      <c r="D2156" s="179">
        <v>0</v>
      </c>
      <c r="E2156" s="179">
        <v>0</v>
      </c>
      <c r="F2156" s="180"/>
      <c r="G2156" s="166">
        <f t="shared" si="390"/>
        <v>0</v>
      </c>
      <c r="H2156" s="166">
        <f t="shared" si="391"/>
        <v>0</v>
      </c>
      <c r="I2156" s="166">
        <f t="shared" si="392"/>
        <v>0</v>
      </c>
      <c r="J2156" s="166">
        <f t="shared" si="389"/>
        <v>0</v>
      </c>
      <c r="L2156" s="189">
        <f t="shared" si="393"/>
        <v>0</v>
      </c>
      <c r="M2156" s="191">
        <f t="shared" si="394"/>
        <v>0</v>
      </c>
      <c r="N2156" s="191">
        <f t="shared" si="394"/>
        <v>0</v>
      </c>
      <c r="O2156" s="189">
        <f t="shared" si="395"/>
        <v>0</v>
      </c>
      <c r="P2156" s="191">
        <f t="shared" si="396"/>
        <v>0</v>
      </c>
      <c r="Q2156" s="191">
        <f t="shared" si="396"/>
        <v>0</v>
      </c>
      <c r="R2156" s="189">
        <f t="shared" si="397"/>
        <v>0</v>
      </c>
      <c r="S2156" s="191">
        <f t="shared" si="398"/>
        <v>0</v>
      </c>
      <c r="T2156" s="191">
        <f t="shared" si="398"/>
        <v>0</v>
      </c>
    </row>
    <row r="2157" spans="1:20" ht="12" customHeight="1" x14ac:dyDescent="0.25">
      <c r="A2157" s="170" t="s">
        <v>2715</v>
      </c>
      <c r="B2157" s="177">
        <v>525685</v>
      </c>
      <c r="C2157" s="178">
        <v>70823.23</v>
      </c>
      <c r="D2157" s="179">
        <v>0</v>
      </c>
      <c r="E2157" s="179">
        <v>0</v>
      </c>
      <c r="F2157" s="180"/>
      <c r="G2157" s="166">
        <f t="shared" si="390"/>
        <v>0</v>
      </c>
      <c r="H2157" s="166">
        <f t="shared" si="391"/>
        <v>0</v>
      </c>
      <c r="I2157" s="166">
        <f t="shared" si="392"/>
        <v>0</v>
      </c>
      <c r="J2157" s="166">
        <f t="shared" si="389"/>
        <v>0</v>
      </c>
      <c r="L2157" s="189">
        <f t="shared" si="393"/>
        <v>0</v>
      </c>
      <c r="M2157" s="191">
        <f t="shared" si="394"/>
        <v>0</v>
      </c>
      <c r="N2157" s="191">
        <f t="shared" si="394"/>
        <v>0</v>
      </c>
      <c r="O2157" s="189">
        <f t="shared" si="395"/>
        <v>0</v>
      </c>
      <c r="P2157" s="191">
        <f t="shared" si="396"/>
        <v>0</v>
      </c>
      <c r="Q2157" s="191">
        <f t="shared" si="396"/>
        <v>0</v>
      </c>
      <c r="R2157" s="189">
        <f t="shared" si="397"/>
        <v>0</v>
      </c>
      <c r="S2157" s="191">
        <f t="shared" si="398"/>
        <v>0</v>
      </c>
      <c r="T2157" s="191">
        <f t="shared" si="398"/>
        <v>0</v>
      </c>
    </row>
    <row r="2158" spans="1:20" ht="12" customHeight="1" x14ac:dyDescent="0.25">
      <c r="A2158" s="170" t="s">
        <v>2716</v>
      </c>
      <c r="B2158" s="177">
        <v>525693</v>
      </c>
      <c r="C2158" s="178">
        <v>48376.2</v>
      </c>
      <c r="D2158" s="179">
        <v>0</v>
      </c>
      <c r="E2158" s="179">
        <v>0</v>
      </c>
      <c r="F2158" s="180"/>
      <c r="G2158" s="166">
        <f t="shared" si="390"/>
        <v>0</v>
      </c>
      <c r="H2158" s="166">
        <f t="shared" si="391"/>
        <v>0</v>
      </c>
      <c r="I2158" s="166">
        <f t="shared" si="392"/>
        <v>0</v>
      </c>
      <c r="J2158" s="166">
        <f t="shared" si="389"/>
        <v>0</v>
      </c>
      <c r="L2158" s="189">
        <f t="shared" si="393"/>
        <v>0</v>
      </c>
      <c r="M2158" s="191">
        <f t="shared" si="394"/>
        <v>0</v>
      </c>
      <c r="N2158" s="191">
        <f t="shared" si="394"/>
        <v>0</v>
      </c>
      <c r="O2158" s="189">
        <f t="shared" si="395"/>
        <v>0</v>
      </c>
      <c r="P2158" s="191">
        <f t="shared" si="396"/>
        <v>0</v>
      </c>
      <c r="Q2158" s="191">
        <f t="shared" si="396"/>
        <v>0</v>
      </c>
      <c r="R2158" s="189">
        <f t="shared" si="397"/>
        <v>0</v>
      </c>
      <c r="S2158" s="191">
        <f t="shared" si="398"/>
        <v>0</v>
      </c>
      <c r="T2158" s="191">
        <f t="shared" si="398"/>
        <v>0</v>
      </c>
    </row>
    <row r="2159" spans="1:20" ht="12" customHeight="1" x14ac:dyDescent="0.25">
      <c r="A2159" s="170" t="s">
        <v>2717</v>
      </c>
      <c r="B2159" s="177">
        <v>525707</v>
      </c>
      <c r="C2159" s="178">
        <v>115909.64</v>
      </c>
      <c r="D2159" s="179">
        <v>3.4509640440605285</v>
      </c>
      <c r="E2159" s="179">
        <v>3.5439243879974089</v>
      </c>
      <c r="F2159" s="180"/>
      <c r="G2159" s="166">
        <f t="shared" si="390"/>
        <v>0</v>
      </c>
      <c r="H2159" s="166">
        <f t="shared" si="391"/>
        <v>0</v>
      </c>
      <c r="I2159" s="166">
        <f t="shared" si="392"/>
        <v>0</v>
      </c>
      <c r="J2159" s="166">
        <f t="shared" si="389"/>
        <v>0</v>
      </c>
      <c r="L2159" s="189">
        <f t="shared" si="393"/>
        <v>0</v>
      </c>
      <c r="M2159" s="191">
        <f t="shared" si="394"/>
        <v>0</v>
      </c>
      <c r="N2159" s="191">
        <f t="shared" si="394"/>
        <v>0</v>
      </c>
      <c r="O2159" s="189">
        <f t="shared" si="395"/>
        <v>0</v>
      </c>
      <c r="P2159" s="191">
        <f t="shared" si="396"/>
        <v>0</v>
      </c>
      <c r="Q2159" s="191">
        <f t="shared" si="396"/>
        <v>0</v>
      </c>
      <c r="R2159" s="189">
        <f t="shared" si="397"/>
        <v>0</v>
      </c>
      <c r="S2159" s="191">
        <f t="shared" si="398"/>
        <v>0</v>
      </c>
      <c r="T2159" s="191">
        <f t="shared" si="398"/>
        <v>0</v>
      </c>
    </row>
    <row r="2160" spans="1:20" ht="12" customHeight="1" x14ac:dyDescent="0.25">
      <c r="A2160" s="170" t="s">
        <v>2718</v>
      </c>
      <c r="B2160" s="177">
        <v>525715</v>
      </c>
      <c r="C2160" s="178">
        <v>18005.54</v>
      </c>
      <c r="D2160" s="179">
        <v>0</v>
      </c>
      <c r="E2160" s="179">
        <v>0</v>
      </c>
      <c r="F2160" s="180"/>
      <c r="G2160" s="166">
        <f t="shared" si="390"/>
        <v>0</v>
      </c>
      <c r="H2160" s="166">
        <f t="shared" si="391"/>
        <v>0</v>
      </c>
      <c r="I2160" s="166">
        <f t="shared" si="392"/>
        <v>0</v>
      </c>
      <c r="J2160" s="166">
        <f t="shared" si="389"/>
        <v>0</v>
      </c>
      <c r="L2160" s="189">
        <f t="shared" si="393"/>
        <v>0</v>
      </c>
      <c r="M2160" s="191">
        <f t="shared" si="394"/>
        <v>0</v>
      </c>
      <c r="N2160" s="191">
        <f t="shared" si="394"/>
        <v>0</v>
      </c>
      <c r="O2160" s="189">
        <f t="shared" si="395"/>
        <v>0</v>
      </c>
      <c r="P2160" s="191">
        <f t="shared" si="396"/>
        <v>0</v>
      </c>
      <c r="Q2160" s="191">
        <f t="shared" si="396"/>
        <v>0</v>
      </c>
      <c r="R2160" s="189">
        <f t="shared" si="397"/>
        <v>0</v>
      </c>
      <c r="S2160" s="191">
        <f t="shared" si="398"/>
        <v>0</v>
      </c>
      <c r="T2160" s="191">
        <f t="shared" si="398"/>
        <v>0</v>
      </c>
    </row>
    <row r="2161" spans="1:20" ht="12" customHeight="1" x14ac:dyDescent="0.25">
      <c r="A2161" s="170" t="s">
        <v>2719</v>
      </c>
      <c r="B2161" s="177">
        <v>525723</v>
      </c>
      <c r="C2161" s="178">
        <v>124661.18000000001</v>
      </c>
      <c r="D2161" s="179">
        <v>0</v>
      </c>
      <c r="E2161" s="179">
        <v>65.056603828072213</v>
      </c>
      <c r="F2161" s="180"/>
      <c r="G2161" s="166">
        <f t="shared" si="390"/>
        <v>0</v>
      </c>
      <c r="H2161" s="166">
        <f t="shared" si="391"/>
        <v>1</v>
      </c>
      <c r="I2161" s="166">
        <f t="shared" si="392"/>
        <v>0</v>
      </c>
      <c r="J2161" s="166">
        <f t="shared" si="389"/>
        <v>1</v>
      </c>
      <c r="L2161" s="189">
        <f t="shared" si="393"/>
        <v>0</v>
      </c>
      <c r="M2161" s="191">
        <f t="shared" si="394"/>
        <v>0</v>
      </c>
      <c r="N2161" s="191">
        <f t="shared" si="394"/>
        <v>0</v>
      </c>
      <c r="O2161" s="189">
        <f t="shared" si="395"/>
        <v>124661.18000000001</v>
      </c>
      <c r="P2161" s="191">
        <f t="shared" si="396"/>
        <v>0</v>
      </c>
      <c r="Q2161" s="191">
        <f t="shared" si="396"/>
        <v>0.65056603828072213</v>
      </c>
      <c r="R2161" s="189">
        <f t="shared" si="397"/>
        <v>0</v>
      </c>
      <c r="S2161" s="191">
        <f t="shared" si="398"/>
        <v>0</v>
      </c>
      <c r="T2161" s="191">
        <f t="shared" si="398"/>
        <v>0</v>
      </c>
    </row>
    <row r="2162" spans="1:20" ht="12" customHeight="1" x14ac:dyDescent="0.25">
      <c r="A2162" s="170" t="s">
        <v>2720</v>
      </c>
      <c r="B2162" s="177">
        <v>525731</v>
      </c>
      <c r="C2162" s="178">
        <v>71008.37</v>
      </c>
      <c r="D2162" s="179">
        <v>0</v>
      </c>
      <c r="E2162" s="179">
        <v>0</v>
      </c>
      <c r="F2162" s="180"/>
      <c r="G2162" s="166">
        <f t="shared" si="390"/>
        <v>0</v>
      </c>
      <c r="H2162" s="166">
        <f t="shared" si="391"/>
        <v>0</v>
      </c>
      <c r="I2162" s="166">
        <f t="shared" si="392"/>
        <v>0</v>
      </c>
      <c r="J2162" s="166">
        <f t="shared" si="389"/>
        <v>0</v>
      </c>
      <c r="L2162" s="189">
        <f t="shared" si="393"/>
        <v>0</v>
      </c>
      <c r="M2162" s="191">
        <f t="shared" si="394"/>
        <v>0</v>
      </c>
      <c r="N2162" s="191">
        <f t="shared" si="394"/>
        <v>0</v>
      </c>
      <c r="O2162" s="189">
        <f t="shared" si="395"/>
        <v>0</v>
      </c>
      <c r="P2162" s="191">
        <f t="shared" si="396"/>
        <v>0</v>
      </c>
      <c r="Q2162" s="191">
        <f t="shared" si="396"/>
        <v>0</v>
      </c>
      <c r="R2162" s="189">
        <f t="shared" si="397"/>
        <v>0</v>
      </c>
      <c r="S2162" s="191">
        <f t="shared" si="398"/>
        <v>0</v>
      </c>
      <c r="T2162" s="191">
        <f t="shared" si="398"/>
        <v>0</v>
      </c>
    </row>
    <row r="2163" spans="1:20" ht="12" customHeight="1" x14ac:dyDescent="0.25">
      <c r="A2163" s="170" t="s">
        <v>2721</v>
      </c>
      <c r="B2163" s="177">
        <v>525740</v>
      </c>
      <c r="C2163" s="178">
        <v>368634.93</v>
      </c>
      <c r="D2163" s="179">
        <v>5.429168093213522</v>
      </c>
      <c r="E2163" s="179">
        <v>3.6408079939684508</v>
      </c>
      <c r="F2163" s="180"/>
      <c r="G2163" s="166">
        <f t="shared" si="390"/>
        <v>0</v>
      </c>
      <c r="H2163" s="166">
        <f t="shared" si="391"/>
        <v>0</v>
      </c>
      <c r="I2163" s="166">
        <f t="shared" si="392"/>
        <v>0</v>
      </c>
      <c r="J2163" s="166">
        <f t="shared" si="389"/>
        <v>0</v>
      </c>
      <c r="L2163" s="189">
        <f t="shared" si="393"/>
        <v>0</v>
      </c>
      <c r="M2163" s="191">
        <f t="shared" si="394"/>
        <v>0</v>
      </c>
      <c r="N2163" s="191">
        <f t="shared" si="394"/>
        <v>0</v>
      </c>
      <c r="O2163" s="189">
        <f t="shared" si="395"/>
        <v>0</v>
      </c>
      <c r="P2163" s="191">
        <f t="shared" si="396"/>
        <v>0</v>
      </c>
      <c r="Q2163" s="191">
        <f t="shared" si="396"/>
        <v>0</v>
      </c>
      <c r="R2163" s="189">
        <f t="shared" si="397"/>
        <v>0</v>
      </c>
      <c r="S2163" s="191">
        <f t="shared" si="398"/>
        <v>0</v>
      </c>
      <c r="T2163" s="191">
        <f t="shared" si="398"/>
        <v>0</v>
      </c>
    </row>
    <row r="2164" spans="1:20" ht="12" customHeight="1" x14ac:dyDescent="0.25">
      <c r="A2164" s="170" t="s">
        <v>1900</v>
      </c>
      <c r="B2164" s="177">
        <v>525758</v>
      </c>
      <c r="C2164" s="178">
        <v>107903.88</v>
      </c>
      <c r="D2164" s="179">
        <v>9.9263251701421673</v>
      </c>
      <c r="E2164" s="179">
        <v>10.114112671388648</v>
      </c>
      <c r="F2164" s="180"/>
      <c r="G2164" s="166">
        <f t="shared" si="390"/>
        <v>0</v>
      </c>
      <c r="H2164" s="166">
        <f t="shared" si="391"/>
        <v>0</v>
      </c>
      <c r="I2164" s="166">
        <f t="shared" si="392"/>
        <v>0</v>
      </c>
      <c r="J2164" s="166">
        <f t="shared" si="389"/>
        <v>0</v>
      </c>
      <c r="L2164" s="189">
        <f t="shared" si="393"/>
        <v>0</v>
      </c>
      <c r="M2164" s="191">
        <f t="shared" si="394"/>
        <v>0</v>
      </c>
      <c r="N2164" s="191">
        <f t="shared" si="394"/>
        <v>0</v>
      </c>
      <c r="O2164" s="189">
        <f t="shared" si="395"/>
        <v>0</v>
      </c>
      <c r="P2164" s="191">
        <f t="shared" si="396"/>
        <v>0</v>
      </c>
      <c r="Q2164" s="191">
        <f t="shared" si="396"/>
        <v>0</v>
      </c>
      <c r="R2164" s="189">
        <f t="shared" si="397"/>
        <v>0</v>
      </c>
      <c r="S2164" s="191">
        <f t="shared" si="398"/>
        <v>0</v>
      </c>
      <c r="T2164" s="191">
        <f t="shared" si="398"/>
        <v>0</v>
      </c>
    </row>
    <row r="2165" spans="1:20" ht="12" customHeight="1" x14ac:dyDescent="0.25">
      <c r="A2165" s="170" t="s">
        <v>2722</v>
      </c>
      <c r="B2165" s="177">
        <v>525766</v>
      </c>
      <c r="C2165" s="178">
        <v>516669.07</v>
      </c>
      <c r="D2165" s="179">
        <v>0</v>
      </c>
      <c r="E2165" s="179">
        <v>0</v>
      </c>
      <c r="F2165" s="180"/>
      <c r="G2165" s="166">
        <f t="shared" si="390"/>
        <v>0</v>
      </c>
      <c r="H2165" s="166">
        <f t="shared" si="391"/>
        <v>0</v>
      </c>
      <c r="I2165" s="166">
        <f t="shared" si="392"/>
        <v>0</v>
      </c>
      <c r="J2165" s="166">
        <f t="shared" si="389"/>
        <v>0</v>
      </c>
      <c r="L2165" s="189">
        <f t="shared" si="393"/>
        <v>0</v>
      </c>
      <c r="M2165" s="191">
        <f t="shared" si="394"/>
        <v>0</v>
      </c>
      <c r="N2165" s="191">
        <f t="shared" si="394"/>
        <v>0</v>
      </c>
      <c r="O2165" s="189">
        <f t="shared" si="395"/>
        <v>0</v>
      </c>
      <c r="P2165" s="191">
        <f t="shared" si="396"/>
        <v>0</v>
      </c>
      <c r="Q2165" s="191">
        <f t="shared" si="396"/>
        <v>0</v>
      </c>
      <c r="R2165" s="189">
        <f t="shared" si="397"/>
        <v>0</v>
      </c>
      <c r="S2165" s="191">
        <f t="shared" si="398"/>
        <v>0</v>
      </c>
      <c r="T2165" s="191">
        <f t="shared" si="398"/>
        <v>0</v>
      </c>
    </row>
    <row r="2166" spans="1:20" ht="12" customHeight="1" x14ac:dyDescent="0.25">
      <c r="A2166" s="170" t="s">
        <v>2723</v>
      </c>
      <c r="B2166" s="177">
        <v>525774</v>
      </c>
      <c r="C2166" s="178">
        <v>96256.7</v>
      </c>
      <c r="D2166" s="179">
        <v>0</v>
      </c>
      <c r="E2166" s="179">
        <v>0</v>
      </c>
      <c r="F2166" s="180"/>
      <c r="G2166" s="166">
        <f t="shared" si="390"/>
        <v>0</v>
      </c>
      <c r="H2166" s="166">
        <f t="shared" si="391"/>
        <v>0</v>
      </c>
      <c r="I2166" s="166">
        <f t="shared" si="392"/>
        <v>0</v>
      </c>
      <c r="J2166" s="166">
        <f t="shared" si="389"/>
        <v>0</v>
      </c>
      <c r="L2166" s="189">
        <f t="shared" si="393"/>
        <v>0</v>
      </c>
      <c r="M2166" s="191">
        <f t="shared" si="394"/>
        <v>0</v>
      </c>
      <c r="N2166" s="191">
        <f t="shared" si="394"/>
        <v>0</v>
      </c>
      <c r="O2166" s="189">
        <f t="shared" si="395"/>
        <v>0</v>
      </c>
      <c r="P2166" s="191">
        <f t="shared" si="396"/>
        <v>0</v>
      </c>
      <c r="Q2166" s="191">
        <f t="shared" si="396"/>
        <v>0</v>
      </c>
      <c r="R2166" s="189">
        <f t="shared" si="397"/>
        <v>0</v>
      </c>
      <c r="S2166" s="191">
        <f t="shared" si="398"/>
        <v>0</v>
      </c>
      <c r="T2166" s="191">
        <f t="shared" si="398"/>
        <v>0</v>
      </c>
    </row>
    <row r="2167" spans="1:20" ht="12" customHeight="1" x14ac:dyDescent="0.25">
      <c r="A2167" s="170" t="s">
        <v>2724</v>
      </c>
      <c r="B2167" s="177">
        <v>525782</v>
      </c>
      <c r="C2167" s="178">
        <v>706687.21</v>
      </c>
      <c r="D2167" s="179">
        <v>27.411722931847031</v>
      </c>
      <c r="E2167" s="179">
        <v>0.38581708589292291</v>
      </c>
      <c r="F2167" s="180"/>
      <c r="G2167" s="166">
        <f t="shared" si="390"/>
        <v>0</v>
      </c>
      <c r="H2167" s="166">
        <f t="shared" si="391"/>
        <v>0</v>
      </c>
      <c r="I2167" s="166">
        <f t="shared" si="392"/>
        <v>0</v>
      </c>
      <c r="J2167" s="166">
        <f t="shared" si="389"/>
        <v>0</v>
      </c>
      <c r="L2167" s="189">
        <f t="shared" si="393"/>
        <v>0</v>
      </c>
      <c r="M2167" s="191">
        <f t="shared" si="394"/>
        <v>0</v>
      </c>
      <c r="N2167" s="191">
        <f t="shared" si="394"/>
        <v>0</v>
      </c>
      <c r="O2167" s="189">
        <f t="shared" si="395"/>
        <v>0</v>
      </c>
      <c r="P2167" s="191">
        <f t="shared" si="396"/>
        <v>0</v>
      </c>
      <c r="Q2167" s="191">
        <f t="shared" si="396"/>
        <v>0</v>
      </c>
      <c r="R2167" s="189">
        <f t="shared" si="397"/>
        <v>0</v>
      </c>
      <c r="S2167" s="191">
        <f t="shared" si="398"/>
        <v>0</v>
      </c>
      <c r="T2167" s="191">
        <f t="shared" si="398"/>
        <v>0</v>
      </c>
    </row>
    <row r="2168" spans="1:20" ht="12" customHeight="1" x14ac:dyDescent="0.25">
      <c r="A2168" s="170" t="s">
        <v>2725</v>
      </c>
      <c r="B2168" s="177">
        <v>525791</v>
      </c>
      <c r="C2168" s="178">
        <v>2669137.2000000002</v>
      </c>
      <c r="D2168" s="179">
        <v>39.166211088736844</v>
      </c>
      <c r="E2168" s="179">
        <v>2.3999414492443476</v>
      </c>
      <c r="F2168" s="180"/>
      <c r="G2168" s="166">
        <f t="shared" si="390"/>
        <v>0</v>
      </c>
      <c r="H2168" s="166">
        <f t="shared" si="391"/>
        <v>0</v>
      </c>
      <c r="I2168" s="166">
        <f t="shared" si="392"/>
        <v>0</v>
      </c>
      <c r="J2168" s="166">
        <f t="shared" si="389"/>
        <v>0</v>
      </c>
      <c r="L2168" s="189">
        <f t="shared" si="393"/>
        <v>0</v>
      </c>
      <c r="M2168" s="191">
        <f t="shared" si="394"/>
        <v>0</v>
      </c>
      <c r="N2168" s="191">
        <f t="shared" si="394"/>
        <v>0</v>
      </c>
      <c r="O2168" s="189">
        <f t="shared" si="395"/>
        <v>0</v>
      </c>
      <c r="P2168" s="191">
        <f t="shared" si="396"/>
        <v>0</v>
      </c>
      <c r="Q2168" s="191">
        <f t="shared" si="396"/>
        <v>0</v>
      </c>
      <c r="R2168" s="189">
        <f t="shared" si="397"/>
        <v>0</v>
      </c>
      <c r="S2168" s="191">
        <f t="shared" si="398"/>
        <v>0</v>
      </c>
      <c r="T2168" s="191">
        <f t="shared" si="398"/>
        <v>0</v>
      </c>
    </row>
    <row r="2169" spans="1:20" ht="12" customHeight="1" x14ac:dyDescent="0.25">
      <c r="A2169" s="170" t="s">
        <v>2726</v>
      </c>
      <c r="B2169" s="177">
        <v>525812</v>
      </c>
      <c r="C2169" s="178">
        <v>442864.3</v>
      </c>
      <c r="D2169" s="179">
        <v>0</v>
      </c>
      <c r="E2169" s="179">
        <v>45.073091238106123</v>
      </c>
      <c r="F2169" s="180"/>
      <c r="G2169" s="166">
        <f t="shared" si="390"/>
        <v>0</v>
      </c>
      <c r="H2169" s="166">
        <f t="shared" si="391"/>
        <v>1</v>
      </c>
      <c r="I2169" s="166">
        <f t="shared" si="392"/>
        <v>0</v>
      </c>
      <c r="J2169" s="166">
        <f t="shared" si="389"/>
        <v>1</v>
      </c>
      <c r="L2169" s="189">
        <f t="shared" si="393"/>
        <v>0</v>
      </c>
      <c r="M2169" s="191">
        <f t="shared" si="394"/>
        <v>0</v>
      </c>
      <c r="N2169" s="191">
        <f t="shared" si="394"/>
        <v>0</v>
      </c>
      <c r="O2169" s="189">
        <f t="shared" si="395"/>
        <v>442864.3</v>
      </c>
      <c r="P2169" s="191">
        <f t="shared" si="396"/>
        <v>0</v>
      </c>
      <c r="Q2169" s="191">
        <f t="shared" si="396"/>
        <v>0.45073091238106122</v>
      </c>
      <c r="R2169" s="189">
        <f t="shared" si="397"/>
        <v>0</v>
      </c>
      <c r="S2169" s="191">
        <f t="shared" si="398"/>
        <v>0</v>
      </c>
      <c r="T2169" s="191">
        <f t="shared" si="398"/>
        <v>0</v>
      </c>
    </row>
    <row r="2170" spans="1:20" ht="12" customHeight="1" x14ac:dyDescent="0.25">
      <c r="A2170" s="170" t="s">
        <v>2727</v>
      </c>
      <c r="B2170" s="177">
        <v>525821</v>
      </c>
      <c r="C2170" s="178">
        <v>121442.53</v>
      </c>
      <c r="D2170" s="179">
        <v>12.503230952121964</v>
      </c>
      <c r="E2170" s="179">
        <v>94.448452284385056</v>
      </c>
      <c r="F2170" s="180"/>
      <c r="G2170" s="166">
        <f t="shared" si="390"/>
        <v>0</v>
      </c>
      <c r="H2170" s="166">
        <f t="shared" si="391"/>
        <v>1</v>
      </c>
      <c r="I2170" s="166">
        <f t="shared" si="392"/>
        <v>0</v>
      </c>
      <c r="J2170" s="166">
        <f t="shared" si="389"/>
        <v>1</v>
      </c>
      <c r="L2170" s="189">
        <f t="shared" si="393"/>
        <v>0</v>
      </c>
      <c r="M2170" s="191">
        <f t="shared" si="394"/>
        <v>0</v>
      </c>
      <c r="N2170" s="191">
        <f t="shared" si="394"/>
        <v>0</v>
      </c>
      <c r="O2170" s="189">
        <f t="shared" si="395"/>
        <v>121442.53</v>
      </c>
      <c r="P2170" s="191">
        <f t="shared" si="396"/>
        <v>0.12503230952121963</v>
      </c>
      <c r="Q2170" s="191">
        <f t="shared" si="396"/>
        <v>0.94448452284385054</v>
      </c>
      <c r="R2170" s="189">
        <f t="shared" si="397"/>
        <v>0</v>
      </c>
      <c r="S2170" s="191">
        <f t="shared" si="398"/>
        <v>0</v>
      </c>
      <c r="T2170" s="191">
        <f t="shared" si="398"/>
        <v>0</v>
      </c>
    </row>
    <row r="2171" spans="1:20" ht="12" customHeight="1" x14ac:dyDescent="0.25">
      <c r="A2171" s="170" t="s">
        <v>2728</v>
      </c>
      <c r="B2171" s="177">
        <v>525839</v>
      </c>
      <c r="C2171" s="178">
        <v>135059.33000000002</v>
      </c>
      <c r="D2171" s="179">
        <v>0</v>
      </c>
      <c r="E2171" s="179">
        <v>0</v>
      </c>
      <c r="F2171" s="180"/>
      <c r="G2171" s="166">
        <f t="shared" si="390"/>
        <v>0</v>
      </c>
      <c r="H2171" s="166">
        <f t="shared" si="391"/>
        <v>0</v>
      </c>
      <c r="I2171" s="166">
        <f t="shared" si="392"/>
        <v>0</v>
      </c>
      <c r="J2171" s="166">
        <f t="shared" si="389"/>
        <v>0</v>
      </c>
      <c r="L2171" s="189">
        <f t="shared" si="393"/>
        <v>0</v>
      </c>
      <c r="M2171" s="191">
        <f t="shared" si="394"/>
        <v>0</v>
      </c>
      <c r="N2171" s="191">
        <f t="shared" si="394"/>
        <v>0</v>
      </c>
      <c r="O2171" s="189">
        <f t="shared" si="395"/>
        <v>0</v>
      </c>
      <c r="P2171" s="191">
        <f t="shared" si="396"/>
        <v>0</v>
      </c>
      <c r="Q2171" s="191">
        <f t="shared" si="396"/>
        <v>0</v>
      </c>
      <c r="R2171" s="189">
        <f t="shared" si="397"/>
        <v>0</v>
      </c>
      <c r="S2171" s="191">
        <f t="shared" si="398"/>
        <v>0</v>
      </c>
      <c r="T2171" s="191">
        <f t="shared" si="398"/>
        <v>0</v>
      </c>
    </row>
    <row r="2172" spans="1:20" ht="12" customHeight="1" x14ac:dyDescent="0.25">
      <c r="A2172" s="170" t="s">
        <v>2729</v>
      </c>
      <c r="B2172" s="177">
        <v>525847</v>
      </c>
      <c r="C2172" s="178">
        <v>86067.15</v>
      </c>
      <c r="D2172" s="179">
        <v>0</v>
      </c>
      <c r="E2172" s="179">
        <v>0</v>
      </c>
      <c r="F2172" s="180"/>
      <c r="G2172" s="166">
        <f t="shared" si="390"/>
        <v>0</v>
      </c>
      <c r="H2172" s="166">
        <f t="shared" si="391"/>
        <v>0</v>
      </c>
      <c r="I2172" s="166">
        <f t="shared" si="392"/>
        <v>0</v>
      </c>
      <c r="J2172" s="166">
        <f t="shared" si="389"/>
        <v>0</v>
      </c>
      <c r="L2172" s="189">
        <f t="shared" si="393"/>
        <v>0</v>
      </c>
      <c r="M2172" s="191">
        <f t="shared" si="394"/>
        <v>0</v>
      </c>
      <c r="N2172" s="191">
        <f t="shared" si="394"/>
        <v>0</v>
      </c>
      <c r="O2172" s="189">
        <f t="shared" si="395"/>
        <v>0</v>
      </c>
      <c r="P2172" s="191">
        <f t="shared" si="396"/>
        <v>0</v>
      </c>
      <c r="Q2172" s="191">
        <f t="shared" si="396"/>
        <v>0</v>
      </c>
      <c r="R2172" s="189">
        <f t="shared" si="397"/>
        <v>0</v>
      </c>
      <c r="S2172" s="191">
        <f t="shared" si="398"/>
        <v>0</v>
      </c>
      <c r="T2172" s="191">
        <f t="shared" si="398"/>
        <v>0</v>
      </c>
    </row>
    <row r="2173" spans="1:20" ht="12" customHeight="1" x14ac:dyDescent="0.25">
      <c r="A2173" s="170" t="s">
        <v>2091</v>
      </c>
      <c r="B2173" s="177">
        <v>525855</v>
      </c>
      <c r="C2173" s="178">
        <v>24191.79</v>
      </c>
      <c r="D2173" s="179">
        <v>0</v>
      </c>
      <c r="E2173" s="179">
        <v>0</v>
      </c>
      <c r="F2173" s="180"/>
      <c r="G2173" s="166">
        <f t="shared" si="390"/>
        <v>0</v>
      </c>
      <c r="H2173" s="166">
        <f t="shared" si="391"/>
        <v>0</v>
      </c>
      <c r="I2173" s="166">
        <f t="shared" si="392"/>
        <v>0</v>
      </c>
      <c r="J2173" s="166">
        <f t="shared" si="389"/>
        <v>0</v>
      </c>
      <c r="L2173" s="189">
        <f t="shared" si="393"/>
        <v>0</v>
      </c>
      <c r="M2173" s="191">
        <f t="shared" si="394"/>
        <v>0</v>
      </c>
      <c r="N2173" s="191">
        <f t="shared" si="394"/>
        <v>0</v>
      </c>
      <c r="O2173" s="189">
        <f t="shared" si="395"/>
        <v>0</v>
      </c>
      <c r="P2173" s="191">
        <f t="shared" si="396"/>
        <v>0</v>
      </c>
      <c r="Q2173" s="191">
        <f t="shared" si="396"/>
        <v>0</v>
      </c>
      <c r="R2173" s="189">
        <f t="shared" si="397"/>
        <v>0</v>
      </c>
      <c r="S2173" s="191">
        <f t="shared" si="398"/>
        <v>0</v>
      </c>
      <c r="T2173" s="191">
        <f t="shared" si="398"/>
        <v>0</v>
      </c>
    </row>
    <row r="2174" spans="1:20" ht="12" customHeight="1" x14ac:dyDescent="0.25">
      <c r="A2174" s="170" t="s">
        <v>2730</v>
      </c>
      <c r="B2174" s="177">
        <v>525863</v>
      </c>
      <c r="C2174" s="178">
        <v>212002.99</v>
      </c>
      <c r="D2174" s="179">
        <v>0</v>
      </c>
      <c r="E2174" s="179">
        <v>0</v>
      </c>
      <c r="F2174" s="180"/>
      <c r="G2174" s="166">
        <f t="shared" si="390"/>
        <v>0</v>
      </c>
      <c r="H2174" s="166">
        <f t="shared" si="391"/>
        <v>0</v>
      </c>
      <c r="I2174" s="166">
        <f t="shared" si="392"/>
        <v>0</v>
      </c>
      <c r="J2174" s="166">
        <f t="shared" si="389"/>
        <v>0</v>
      </c>
      <c r="L2174" s="189">
        <f t="shared" si="393"/>
        <v>0</v>
      </c>
      <c r="M2174" s="191">
        <f t="shared" si="394"/>
        <v>0</v>
      </c>
      <c r="N2174" s="191">
        <f t="shared" si="394"/>
        <v>0</v>
      </c>
      <c r="O2174" s="189">
        <f t="shared" si="395"/>
        <v>0</v>
      </c>
      <c r="P2174" s="191">
        <f t="shared" si="396"/>
        <v>0</v>
      </c>
      <c r="Q2174" s="191">
        <f t="shared" si="396"/>
        <v>0</v>
      </c>
      <c r="R2174" s="189">
        <f t="shared" si="397"/>
        <v>0</v>
      </c>
      <c r="S2174" s="191">
        <f t="shared" si="398"/>
        <v>0</v>
      </c>
      <c r="T2174" s="191">
        <f t="shared" si="398"/>
        <v>0</v>
      </c>
    </row>
    <row r="2175" spans="1:20" ht="12" customHeight="1" x14ac:dyDescent="0.25">
      <c r="A2175" s="170" t="s">
        <v>2731</v>
      </c>
      <c r="B2175" s="177">
        <v>525871</v>
      </c>
      <c r="C2175" s="178">
        <v>1640650.86</v>
      </c>
      <c r="D2175" s="179">
        <v>0</v>
      </c>
      <c r="E2175" s="179">
        <v>0</v>
      </c>
      <c r="F2175" s="180"/>
      <c r="G2175" s="166">
        <f t="shared" si="390"/>
        <v>0</v>
      </c>
      <c r="H2175" s="166">
        <f t="shared" si="391"/>
        <v>0</v>
      </c>
      <c r="I2175" s="166">
        <f t="shared" si="392"/>
        <v>0</v>
      </c>
      <c r="J2175" s="166">
        <f t="shared" si="389"/>
        <v>0</v>
      </c>
      <c r="L2175" s="189">
        <f t="shared" si="393"/>
        <v>0</v>
      </c>
      <c r="M2175" s="191">
        <f t="shared" si="394"/>
        <v>0</v>
      </c>
      <c r="N2175" s="191">
        <f t="shared" si="394"/>
        <v>0</v>
      </c>
      <c r="O2175" s="189">
        <f t="shared" si="395"/>
        <v>0</v>
      </c>
      <c r="P2175" s="191">
        <f t="shared" si="396"/>
        <v>0</v>
      </c>
      <c r="Q2175" s="191">
        <f t="shared" si="396"/>
        <v>0</v>
      </c>
      <c r="R2175" s="189">
        <f t="shared" si="397"/>
        <v>0</v>
      </c>
      <c r="S2175" s="191">
        <f t="shared" si="398"/>
        <v>0</v>
      </c>
      <c r="T2175" s="191">
        <f t="shared" si="398"/>
        <v>0</v>
      </c>
    </row>
    <row r="2176" spans="1:20" ht="12" customHeight="1" x14ac:dyDescent="0.25">
      <c r="A2176" s="170" t="s">
        <v>2732</v>
      </c>
      <c r="B2176" s="177">
        <v>525898</v>
      </c>
      <c r="C2176" s="178">
        <v>220726.99</v>
      </c>
      <c r="D2176" s="179">
        <v>0</v>
      </c>
      <c r="E2176" s="179">
        <v>4.844020207950102</v>
      </c>
      <c r="F2176" s="180"/>
      <c r="G2176" s="166">
        <f t="shared" si="390"/>
        <v>0</v>
      </c>
      <c r="H2176" s="166">
        <f t="shared" si="391"/>
        <v>0</v>
      </c>
      <c r="I2176" s="166">
        <f t="shared" si="392"/>
        <v>0</v>
      </c>
      <c r="J2176" s="166">
        <f t="shared" si="389"/>
        <v>0</v>
      </c>
      <c r="L2176" s="189">
        <f t="shared" si="393"/>
        <v>0</v>
      </c>
      <c r="M2176" s="191">
        <f t="shared" si="394"/>
        <v>0</v>
      </c>
      <c r="N2176" s="191">
        <f t="shared" si="394"/>
        <v>0</v>
      </c>
      <c r="O2176" s="189">
        <f t="shared" si="395"/>
        <v>0</v>
      </c>
      <c r="P2176" s="191">
        <f t="shared" si="396"/>
        <v>0</v>
      </c>
      <c r="Q2176" s="191">
        <f t="shared" si="396"/>
        <v>0</v>
      </c>
      <c r="R2176" s="189">
        <f t="shared" si="397"/>
        <v>0</v>
      </c>
      <c r="S2176" s="191">
        <f t="shared" si="398"/>
        <v>0</v>
      </c>
      <c r="T2176" s="191">
        <f t="shared" si="398"/>
        <v>0</v>
      </c>
    </row>
    <row r="2177" spans="1:20" ht="12" customHeight="1" x14ac:dyDescent="0.25">
      <c r="A2177" s="170" t="s">
        <v>2733</v>
      </c>
      <c r="B2177" s="177">
        <v>525901</v>
      </c>
      <c r="C2177" s="178">
        <v>219911.50999999998</v>
      </c>
      <c r="D2177" s="179">
        <v>0</v>
      </c>
      <c r="E2177" s="179">
        <v>0.83329881187210253</v>
      </c>
      <c r="F2177" s="180"/>
      <c r="G2177" s="166">
        <f t="shared" si="390"/>
        <v>0</v>
      </c>
      <c r="H2177" s="166">
        <f t="shared" si="391"/>
        <v>0</v>
      </c>
      <c r="I2177" s="166">
        <f t="shared" si="392"/>
        <v>0</v>
      </c>
      <c r="J2177" s="166">
        <f t="shared" si="389"/>
        <v>0</v>
      </c>
      <c r="L2177" s="189">
        <f t="shared" si="393"/>
        <v>0</v>
      </c>
      <c r="M2177" s="191">
        <f t="shared" si="394"/>
        <v>0</v>
      </c>
      <c r="N2177" s="191">
        <f t="shared" si="394"/>
        <v>0</v>
      </c>
      <c r="O2177" s="189">
        <f t="shared" si="395"/>
        <v>0</v>
      </c>
      <c r="P2177" s="191">
        <f t="shared" si="396"/>
        <v>0</v>
      </c>
      <c r="Q2177" s="191">
        <f t="shared" si="396"/>
        <v>0</v>
      </c>
      <c r="R2177" s="189">
        <f t="shared" si="397"/>
        <v>0</v>
      </c>
      <c r="S2177" s="191">
        <f t="shared" si="398"/>
        <v>0</v>
      </c>
      <c r="T2177" s="191">
        <f t="shared" si="398"/>
        <v>0</v>
      </c>
    </row>
    <row r="2178" spans="1:20" ht="12" customHeight="1" x14ac:dyDescent="0.25">
      <c r="A2178" s="170" t="s">
        <v>1054</v>
      </c>
      <c r="B2178" s="177">
        <v>525910</v>
      </c>
      <c r="C2178" s="178">
        <v>124584.62</v>
      </c>
      <c r="D2178" s="179">
        <v>47.196836977148543</v>
      </c>
      <c r="E2178" s="179">
        <v>5.5277689974894173</v>
      </c>
      <c r="F2178" s="180"/>
      <c r="G2178" s="166">
        <f t="shared" si="390"/>
        <v>0</v>
      </c>
      <c r="H2178" s="166">
        <f t="shared" si="391"/>
        <v>0</v>
      </c>
      <c r="I2178" s="166">
        <f t="shared" si="392"/>
        <v>0</v>
      </c>
      <c r="J2178" s="166">
        <f t="shared" si="389"/>
        <v>0</v>
      </c>
      <c r="L2178" s="189">
        <f t="shared" si="393"/>
        <v>0</v>
      </c>
      <c r="M2178" s="191">
        <f t="shared" si="394"/>
        <v>0</v>
      </c>
      <c r="N2178" s="191">
        <f t="shared" si="394"/>
        <v>0</v>
      </c>
      <c r="O2178" s="189">
        <f t="shared" si="395"/>
        <v>0</v>
      </c>
      <c r="P2178" s="191">
        <f t="shared" si="396"/>
        <v>0</v>
      </c>
      <c r="Q2178" s="191">
        <f t="shared" si="396"/>
        <v>0</v>
      </c>
      <c r="R2178" s="189">
        <f t="shared" si="397"/>
        <v>0</v>
      </c>
      <c r="S2178" s="191">
        <f t="shared" si="398"/>
        <v>0</v>
      </c>
      <c r="T2178" s="191">
        <f t="shared" si="398"/>
        <v>0</v>
      </c>
    </row>
    <row r="2179" spans="1:20" ht="12" customHeight="1" x14ac:dyDescent="0.25">
      <c r="A2179" s="170" t="s">
        <v>2734</v>
      </c>
      <c r="B2179" s="177">
        <v>525928</v>
      </c>
      <c r="C2179" s="178">
        <v>1194482.44</v>
      </c>
      <c r="D2179" s="179">
        <v>0</v>
      </c>
      <c r="E2179" s="179">
        <v>0.5477284370961536</v>
      </c>
      <c r="F2179" s="180"/>
      <c r="G2179" s="166">
        <f t="shared" si="390"/>
        <v>0</v>
      </c>
      <c r="H2179" s="166">
        <f t="shared" si="391"/>
        <v>0</v>
      </c>
      <c r="I2179" s="166">
        <f t="shared" si="392"/>
        <v>0</v>
      </c>
      <c r="J2179" s="166">
        <f t="shared" ref="J2179:J2242" si="399">IF(OR(AND(ISNUMBER(D2179),D2179&gt;=$D$1),AND(ISNUMBER(E2179),E2179&gt;=$E$1)),1,0)</f>
        <v>0</v>
      </c>
      <c r="L2179" s="189">
        <f t="shared" si="393"/>
        <v>0</v>
      </c>
      <c r="M2179" s="191">
        <f t="shared" si="394"/>
        <v>0</v>
      </c>
      <c r="N2179" s="191">
        <f t="shared" si="394"/>
        <v>0</v>
      </c>
      <c r="O2179" s="189">
        <f t="shared" si="395"/>
        <v>0</v>
      </c>
      <c r="P2179" s="191">
        <f t="shared" si="396"/>
        <v>0</v>
      </c>
      <c r="Q2179" s="191">
        <f t="shared" si="396"/>
        <v>0</v>
      </c>
      <c r="R2179" s="189">
        <f t="shared" si="397"/>
        <v>0</v>
      </c>
      <c r="S2179" s="191">
        <f t="shared" si="398"/>
        <v>0</v>
      </c>
      <c r="T2179" s="191">
        <f t="shared" si="398"/>
        <v>0</v>
      </c>
    </row>
    <row r="2180" spans="1:20" ht="12" customHeight="1" x14ac:dyDescent="0.25">
      <c r="A2180" s="170" t="s">
        <v>2185</v>
      </c>
      <c r="B2180" s="177">
        <v>525936</v>
      </c>
      <c r="C2180" s="178">
        <v>79992.240000000005</v>
      </c>
      <c r="D2180" s="179">
        <v>4.6504510937560939</v>
      </c>
      <c r="E2180" s="179">
        <v>2.3729051718016647</v>
      </c>
      <c r="F2180" s="180"/>
      <c r="G2180" s="166">
        <f t="shared" ref="G2180:G2243" si="400">IF(AND(ISNUMBER(D2180),D2180&gt;=$D$1),1,0)</f>
        <v>0</v>
      </c>
      <c r="H2180" s="166">
        <f t="shared" ref="H2180:H2243" si="401">IF(AND(ISNUMBER(E2180),E2180&gt;=$E$1),1,0)</f>
        <v>0</v>
      </c>
      <c r="I2180" s="166">
        <f t="shared" ref="I2180:I2243" si="402">G2180*H2180</f>
        <v>0</v>
      </c>
      <c r="J2180" s="166">
        <f t="shared" si="399"/>
        <v>0</v>
      </c>
      <c r="L2180" s="189">
        <f t="shared" ref="L2180:L2243" si="403">IF($G2180=1,C2180,0)</f>
        <v>0</v>
      </c>
      <c r="M2180" s="191">
        <f t="shared" ref="M2180:N2243" si="404">IF($G2180=1,D2180,0)/100</f>
        <v>0</v>
      </c>
      <c r="N2180" s="191">
        <f t="shared" si="404"/>
        <v>0</v>
      </c>
      <c r="O2180" s="189">
        <f t="shared" ref="O2180:O2243" si="405">IF($H2180=1,C2180,0)</f>
        <v>0</v>
      </c>
      <c r="P2180" s="191">
        <f t="shared" ref="P2180:Q2243" si="406">IF($H2180=1,D2180,0)/100</f>
        <v>0</v>
      </c>
      <c r="Q2180" s="191">
        <f t="shared" si="406"/>
        <v>0</v>
      </c>
      <c r="R2180" s="189">
        <f t="shared" ref="R2180:R2243" si="407">IF($I2180=1,C2180,0)</f>
        <v>0</v>
      </c>
      <c r="S2180" s="191">
        <f t="shared" ref="S2180:T2243" si="408">IF($I2180=1,D2180,0)/100</f>
        <v>0</v>
      </c>
      <c r="T2180" s="191">
        <f t="shared" si="408"/>
        <v>0</v>
      </c>
    </row>
    <row r="2181" spans="1:20" ht="12" customHeight="1" x14ac:dyDescent="0.25">
      <c r="A2181" s="170" t="s">
        <v>2735</v>
      </c>
      <c r="B2181" s="177">
        <v>525944</v>
      </c>
      <c r="C2181" s="178">
        <v>197644.82</v>
      </c>
      <c r="D2181" s="179">
        <v>0</v>
      </c>
      <c r="E2181" s="179">
        <v>76.404921717654929</v>
      </c>
      <c r="F2181" s="180"/>
      <c r="G2181" s="166">
        <f t="shared" si="400"/>
        <v>0</v>
      </c>
      <c r="H2181" s="166">
        <f t="shared" si="401"/>
        <v>1</v>
      </c>
      <c r="I2181" s="166">
        <f t="shared" si="402"/>
        <v>0</v>
      </c>
      <c r="J2181" s="166">
        <f t="shared" si="399"/>
        <v>1</v>
      </c>
      <c r="L2181" s="189">
        <f t="shared" si="403"/>
        <v>0</v>
      </c>
      <c r="M2181" s="191">
        <f t="shared" si="404"/>
        <v>0</v>
      </c>
      <c r="N2181" s="191">
        <f t="shared" si="404"/>
        <v>0</v>
      </c>
      <c r="O2181" s="189">
        <f t="shared" si="405"/>
        <v>197644.82</v>
      </c>
      <c r="P2181" s="191">
        <f t="shared" si="406"/>
        <v>0</v>
      </c>
      <c r="Q2181" s="191">
        <f t="shared" si="406"/>
        <v>0.76404921717654928</v>
      </c>
      <c r="R2181" s="189">
        <f t="shared" si="407"/>
        <v>0</v>
      </c>
      <c r="S2181" s="191">
        <f t="shared" si="408"/>
        <v>0</v>
      </c>
      <c r="T2181" s="191">
        <f t="shared" si="408"/>
        <v>0</v>
      </c>
    </row>
    <row r="2182" spans="1:20" ht="12" customHeight="1" x14ac:dyDescent="0.25">
      <c r="A2182" s="170" t="s">
        <v>2736</v>
      </c>
      <c r="B2182" s="177">
        <v>525952</v>
      </c>
      <c r="C2182" s="178">
        <v>130512.59</v>
      </c>
      <c r="D2182" s="179">
        <v>0</v>
      </c>
      <c r="E2182" s="179">
        <v>1.838903051422089</v>
      </c>
      <c r="F2182" s="180"/>
      <c r="G2182" s="166">
        <f t="shared" si="400"/>
        <v>0</v>
      </c>
      <c r="H2182" s="166">
        <f t="shared" si="401"/>
        <v>0</v>
      </c>
      <c r="I2182" s="166">
        <f t="shared" si="402"/>
        <v>0</v>
      </c>
      <c r="J2182" s="166">
        <f t="shared" si="399"/>
        <v>0</v>
      </c>
      <c r="L2182" s="189">
        <f t="shared" si="403"/>
        <v>0</v>
      </c>
      <c r="M2182" s="191">
        <f t="shared" si="404"/>
        <v>0</v>
      </c>
      <c r="N2182" s="191">
        <f t="shared" si="404"/>
        <v>0</v>
      </c>
      <c r="O2182" s="189">
        <f t="shared" si="405"/>
        <v>0</v>
      </c>
      <c r="P2182" s="191">
        <f t="shared" si="406"/>
        <v>0</v>
      </c>
      <c r="Q2182" s="191">
        <f t="shared" si="406"/>
        <v>0</v>
      </c>
      <c r="R2182" s="189">
        <f t="shared" si="407"/>
        <v>0</v>
      </c>
      <c r="S2182" s="191">
        <f t="shared" si="408"/>
        <v>0</v>
      </c>
      <c r="T2182" s="191">
        <f t="shared" si="408"/>
        <v>0</v>
      </c>
    </row>
    <row r="2183" spans="1:20" ht="12" customHeight="1" x14ac:dyDescent="0.25">
      <c r="A2183" s="170" t="s">
        <v>2737</v>
      </c>
      <c r="B2183" s="177">
        <v>525961</v>
      </c>
      <c r="C2183" s="178">
        <v>40887.370000000003</v>
      </c>
      <c r="D2183" s="179">
        <v>0</v>
      </c>
      <c r="E2183" s="179">
        <v>13.977739336132405</v>
      </c>
      <c r="F2183" s="180"/>
      <c r="G2183" s="166">
        <f t="shared" si="400"/>
        <v>0</v>
      </c>
      <c r="H2183" s="166">
        <f t="shared" si="401"/>
        <v>0</v>
      </c>
      <c r="I2183" s="166">
        <f t="shared" si="402"/>
        <v>0</v>
      </c>
      <c r="J2183" s="166">
        <f t="shared" si="399"/>
        <v>0</v>
      </c>
      <c r="L2183" s="189">
        <f t="shared" si="403"/>
        <v>0</v>
      </c>
      <c r="M2183" s="191">
        <f t="shared" si="404"/>
        <v>0</v>
      </c>
      <c r="N2183" s="191">
        <f t="shared" si="404"/>
        <v>0</v>
      </c>
      <c r="O2183" s="189">
        <f t="shared" si="405"/>
        <v>0</v>
      </c>
      <c r="P2183" s="191">
        <f t="shared" si="406"/>
        <v>0</v>
      </c>
      <c r="Q2183" s="191">
        <f t="shared" si="406"/>
        <v>0</v>
      </c>
      <c r="R2183" s="189">
        <f t="shared" si="407"/>
        <v>0</v>
      </c>
      <c r="S2183" s="191">
        <f t="shared" si="408"/>
        <v>0</v>
      </c>
      <c r="T2183" s="191">
        <f t="shared" si="408"/>
        <v>0</v>
      </c>
    </row>
    <row r="2184" spans="1:20" ht="12" customHeight="1" x14ac:dyDescent="0.25">
      <c r="A2184" s="170" t="s">
        <v>2738</v>
      </c>
      <c r="B2184" s="177">
        <v>525987</v>
      </c>
      <c r="C2184" s="178">
        <v>1122928.73</v>
      </c>
      <c r="D2184" s="179">
        <v>30.69045174398557</v>
      </c>
      <c r="E2184" s="179">
        <v>8.8787023910235163</v>
      </c>
      <c r="F2184" s="180"/>
      <c r="G2184" s="166">
        <f t="shared" si="400"/>
        <v>0</v>
      </c>
      <c r="H2184" s="166">
        <f t="shared" si="401"/>
        <v>0</v>
      </c>
      <c r="I2184" s="166">
        <f t="shared" si="402"/>
        <v>0</v>
      </c>
      <c r="J2184" s="166">
        <f t="shared" si="399"/>
        <v>0</v>
      </c>
      <c r="L2184" s="189">
        <f t="shared" si="403"/>
        <v>0</v>
      </c>
      <c r="M2184" s="191">
        <f t="shared" si="404"/>
        <v>0</v>
      </c>
      <c r="N2184" s="191">
        <f t="shared" si="404"/>
        <v>0</v>
      </c>
      <c r="O2184" s="189">
        <f t="shared" si="405"/>
        <v>0</v>
      </c>
      <c r="P2184" s="191">
        <f t="shared" si="406"/>
        <v>0</v>
      </c>
      <c r="Q2184" s="191">
        <f t="shared" si="406"/>
        <v>0</v>
      </c>
      <c r="R2184" s="189">
        <f t="shared" si="407"/>
        <v>0</v>
      </c>
      <c r="S2184" s="191">
        <f t="shared" si="408"/>
        <v>0</v>
      </c>
      <c r="T2184" s="191">
        <f t="shared" si="408"/>
        <v>0</v>
      </c>
    </row>
    <row r="2185" spans="1:20" ht="12" customHeight="1" x14ac:dyDescent="0.25">
      <c r="A2185" s="170" t="s">
        <v>2739</v>
      </c>
      <c r="B2185" s="177">
        <v>525995</v>
      </c>
      <c r="C2185" s="178">
        <v>623239.04</v>
      </c>
      <c r="D2185" s="179">
        <v>2.5065823861098302</v>
      </c>
      <c r="E2185" s="179">
        <v>1.0935322665281044</v>
      </c>
      <c r="F2185" s="180"/>
      <c r="G2185" s="166">
        <f t="shared" si="400"/>
        <v>0</v>
      </c>
      <c r="H2185" s="166">
        <f t="shared" si="401"/>
        <v>0</v>
      </c>
      <c r="I2185" s="166">
        <f t="shared" si="402"/>
        <v>0</v>
      </c>
      <c r="J2185" s="166">
        <f t="shared" si="399"/>
        <v>0</v>
      </c>
      <c r="L2185" s="189">
        <f t="shared" si="403"/>
        <v>0</v>
      </c>
      <c r="M2185" s="191">
        <f t="shared" si="404"/>
        <v>0</v>
      </c>
      <c r="N2185" s="191">
        <f t="shared" si="404"/>
        <v>0</v>
      </c>
      <c r="O2185" s="189">
        <f t="shared" si="405"/>
        <v>0</v>
      </c>
      <c r="P2185" s="191">
        <f t="shared" si="406"/>
        <v>0</v>
      </c>
      <c r="Q2185" s="191">
        <f t="shared" si="406"/>
        <v>0</v>
      </c>
      <c r="R2185" s="189">
        <f t="shared" si="407"/>
        <v>0</v>
      </c>
      <c r="S2185" s="191">
        <f t="shared" si="408"/>
        <v>0</v>
      </c>
      <c r="T2185" s="191">
        <f t="shared" si="408"/>
        <v>0</v>
      </c>
    </row>
    <row r="2186" spans="1:20" ht="12" customHeight="1" x14ac:dyDescent="0.25">
      <c r="A2186" s="170" t="s">
        <v>2740</v>
      </c>
      <c r="B2186" s="177">
        <v>526002</v>
      </c>
      <c r="C2186" s="178">
        <v>72547.679999999993</v>
      </c>
      <c r="D2186" s="179">
        <v>0</v>
      </c>
      <c r="E2186" s="179">
        <v>321.17694184018018</v>
      </c>
      <c r="F2186" s="180"/>
      <c r="G2186" s="166">
        <f t="shared" si="400"/>
        <v>0</v>
      </c>
      <c r="H2186" s="166">
        <f t="shared" si="401"/>
        <v>1</v>
      </c>
      <c r="I2186" s="166">
        <f t="shared" si="402"/>
        <v>0</v>
      </c>
      <c r="J2186" s="166">
        <f t="shared" si="399"/>
        <v>1</v>
      </c>
      <c r="L2186" s="189">
        <f t="shared" si="403"/>
        <v>0</v>
      </c>
      <c r="M2186" s="191">
        <f t="shared" si="404"/>
        <v>0</v>
      </c>
      <c r="N2186" s="191">
        <f t="shared" si="404"/>
        <v>0</v>
      </c>
      <c r="O2186" s="189">
        <f t="shared" si="405"/>
        <v>72547.679999999993</v>
      </c>
      <c r="P2186" s="191">
        <f t="shared" si="406"/>
        <v>0</v>
      </c>
      <c r="Q2186" s="191">
        <f t="shared" si="406"/>
        <v>3.211769418401802</v>
      </c>
      <c r="R2186" s="189">
        <f t="shared" si="407"/>
        <v>0</v>
      </c>
      <c r="S2186" s="191">
        <f t="shared" si="408"/>
        <v>0</v>
      </c>
      <c r="T2186" s="191">
        <f t="shared" si="408"/>
        <v>0</v>
      </c>
    </row>
    <row r="2187" spans="1:20" ht="12" customHeight="1" x14ac:dyDescent="0.25">
      <c r="A2187" s="170" t="s">
        <v>2741</v>
      </c>
      <c r="B2187" s="177">
        <v>526011</v>
      </c>
      <c r="C2187" s="178">
        <v>51858.840000000004</v>
      </c>
      <c r="D2187" s="179">
        <v>0</v>
      </c>
      <c r="E2187" s="179">
        <v>0</v>
      </c>
      <c r="F2187" s="180"/>
      <c r="G2187" s="166">
        <f t="shared" si="400"/>
        <v>0</v>
      </c>
      <c r="H2187" s="166">
        <f t="shared" si="401"/>
        <v>0</v>
      </c>
      <c r="I2187" s="166">
        <f t="shared" si="402"/>
        <v>0</v>
      </c>
      <c r="J2187" s="166">
        <f t="shared" si="399"/>
        <v>0</v>
      </c>
      <c r="L2187" s="189">
        <f t="shared" si="403"/>
        <v>0</v>
      </c>
      <c r="M2187" s="191">
        <f t="shared" si="404"/>
        <v>0</v>
      </c>
      <c r="N2187" s="191">
        <f t="shared" si="404"/>
        <v>0</v>
      </c>
      <c r="O2187" s="189">
        <f t="shared" si="405"/>
        <v>0</v>
      </c>
      <c r="P2187" s="191">
        <f t="shared" si="406"/>
        <v>0</v>
      </c>
      <c r="Q2187" s="191">
        <f t="shared" si="406"/>
        <v>0</v>
      </c>
      <c r="R2187" s="189">
        <f t="shared" si="407"/>
        <v>0</v>
      </c>
      <c r="S2187" s="191">
        <f t="shared" si="408"/>
        <v>0</v>
      </c>
      <c r="T2187" s="191">
        <f t="shared" si="408"/>
        <v>0</v>
      </c>
    </row>
    <row r="2188" spans="1:20" ht="12" customHeight="1" x14ac:dyDescent="0.25">
      <c r="A2188" s="170" t="s">
        <v>2742</v>
      </c>
      <c r="B2188" s="177">
        <v>526029</v>
      </c>
      <c r="C2188" s="178">
        <v>118272.21</v>
      </c>
      <c r="D2188" s="179">
        <v>0</v>
      </c>
      <c r="E2188" s="179">
        <v>128.00147219706136</v>
      </c>
      <c r="F2188" s="180"/>
      <c r="G2188" s="166">
        <f t="shared" si="400"/>
        <v>0</v>
      </c>
      <c r="H2188" s="166">
        <f t="shared" si="401"/>
        <v>1</v>
      </c>
      <c r="I2188" s="166">
        <f t="shared" si="402"/>
        <v>0</v>
      </c>
      <c r="J2188" s="166">
        <f t="shared" si="399"/>
        <v>1</v>
      </c>
      <c r="L2188" s="189">
        <f t="shared" si="403"/>
        <v>0</v>
      </c>
      <c r="M2188" s="191">
        <f t="shared" si="404"/>
        <v>0</v>
      </c>
      <c r="N2188" s="191">
        <f t="shared" si="404"/>
        <v>0</v>
      </c>
      <c r="O2188" s="189">
        <f t="shared" si="405"/>
        <v>118272.21</v>
      </c>
      <c r="P2188" s="191">
        <f t="shared" si="406"/>
        <v>0</v>
      </c>
      <c r="Q2188" s="191">
        <f t="shared" si="406"/>
        <v>1.2800147219706135</v>
      </c>
      <c r="R2188" s="189">
        <f t="shared" si="407"/>
        <v>0</v>
      </c>
      <c r="S2188" s="191">
        <f t="shared" si="408"/>
        <v>0</v>
      </c>
      <c r="T2188" s="191">
        <f t="shared" si="408"/>
        <v>0</v>
      </c>
    </row>
    <row r="2189" spans="1:20" ht="12" customHeight="1" x14ac:dyDescent="0.25">
      <c r="A2189" s="170" t="s">
        <v>2743</v>
      </c>
      <c r="B2189" s="177">
        <v>526037</v>
      </c>
      <c r="C2189" s="178">
        <v>67960.790000000008</v>
      </c>
      <c r="D2189" s="179">
        <v>10.745401870696321</v>
      </c>
      <c r="E2189" s="179">
        <v>0.30804527139840482</v>
      </c>
      <c r="F2189" s="180"/>
      <c r="G2189" s="166">
        <f t="shared" si="400"/>
        <v>0</v>
      </c>
      <c r="H2189" s="166">
        <f t="shared" si="401"/>
        <v>0</v>
      </c>
      <c r="I2189" s="166">
        <f t="shared" si="402"/>
        <v>0</v>
      </c>
      <c r="J2189" s="166">
        <f t="shared" si="399"/>
        <v>0</v>
      </c>
      <c r="L2189" s="189">
        <f t="shared" si="403"/>
        <v>0</v>
      </c>
      <c r="M2189" s="191">
        <f t="shared" si="404"/>
        <v>0</v>
      </c>
      <c r="N2189" s="191">
        <f t="shared" si="404"/>
        <v>0</v>
      </c>
      <c r="O2189" s="189">
        <f t="shared" si="405"/>
        <v>0</v>
      </c>
      <c r="P2189" s="191">
        <f t="shared" si="406"/>
        <v>0</v>
      </c>
      <c r="Q2189" s="191">
        <f t="shared" si="406"/>
        <v>0</v>
      </c>
      <c r="R2189" s="189">
        <f t="shared" si="407"/>
        <v>0</v>
      </c>
      <c r="S2189" s="191">
        <f t="shared" si="408"/>
        <v>0</v>
      </c>
      <c r="T2189" s="191">
        <f t="shared" si="408"/>
        <v>0</v>
      </c>
    </row>
    <row r="2190" spans="1:20" ht="12" customHeight="1" x14ac:dyDescent="0.25">
      <c r="A2190" s="170" t="s">
        <v>2744</v>
      </c>
      <c r="B2190" s="177">
        <v>526045</v>
      </c>
      <c r="C2190" s="178">
        <v>1019994.87</v>
      </c>
      <c r="D2190" s="179">
        <v>5.2799285157189075</v>
      </c>
      <c r="E2190" s="179">
        <v>3.0281260140063253</v>
      </c>
      <c r="F2190" s="180"/>
      <c r="G2190" s="166">
        <f t="shared" si="400"/>
        <v>0</v>
      </c>
      <c r="H2190" s="166">
        <f t="shared" si="401"/>
        <v>0</v>
      </c>
      <c r="I2190" s="166">
        <f t="shared" si="402"/>
        <v>0</v>
      </c>
      <c r="J2190" s="166">
        <f t="shared" si="399"/>
        <v>0</v>
      </c>
      <c r="L2190" s="189">
        <f t="shared" si="403"/>
        <v>0</v>
      </c>
      <c r="M2190" s="191">
        <f t="shared" si="404"/>
        <v>0</v>
      </c>
      <c r="N2190" s="191">
        <f t="shared" si="404"/>
        <v>0</v>
      </c>
      <c r="O2190" s="189">
        <f t="shared" si="405"/>
        <v>0</v>
      </c>
      <c r="P2190" s="191">
        <f t="shared" si="406"/>
        <v>0</v>
      </c>
      <c r="Q2190" s="191">
        <f t="shared" si="406"/>
        <v>0</v>
      </c>
      <c r="R2190" s="189">
        <f t="shared" si="407"/>
        <v>0</v>
      </c>
      <c r="S2190" s="191">
        <f t="shared" si="408"/>
        <v>0</v>
      </c>
      <c r="T2190" s="191">
        <f t="shared" si="408"/>
        <v>0</v>
      </c>
    </row>
    <row r="2191" spans="1:20" ht="12" customHeight="1" x14ac:dyDescent="0.25">
      <c r="A2191" s="170" t="s">
        <v>2745</v>
      </c>
      <c r="B2191" s="177">
        <v>526053</v>
      </c>
      <c r="C2191" s="178">
        <v>232985.87</v>
      </c>
      <c r="D2191" s="179">
        <v>0</v>
      </c>
      <c r="E2191" s="179">
        <v>0</v>
      </c>
      <c r="F2191" s="180"/>
      <c r="G2191" s="166">
        <f t="shared" si="400"/>
        <v>0</v>
      </c>
      <c r="H2191" s="166">
        <f t="shared" si="401"/>
        <v>0</v>
      </c>
      <c r="I2191" s="166">
        <f t="shared" si="402"/>
        <v>0</v>
      </c>
      <c r="J2191" s="166">
        <f t="shared" si="399"/>
        <v>0</v>
      </c>
      <c r="L2191" s="189">
        <f t="shared" si="403"/>
        <v>0</v>
      </c>
      <c r="M2191" s="191">
        <f t="shared" si="404"/>
        <v>0</v>
      </c>
      <c r="N2191" s="191">
        <f t="shared" si="404"/>
        <v>0</v>
      </c>
      <c r="O2191" s="189">
        <f t="shared" si="405"/>
        <v>0</v>
      </c>
      <c r="P2191" s="191">
        <f t="shared" si="406"/>
        <v>0</v>
      </c>
      <c r="Q2191" s="191">
        <f t="shared" si="406"/>
        <v>0</v>
      </c>
      <c r="R2191" s="189">
        <f t="shared" si="407"/>
        <v>0</v>
      </c>
      <c r="S2191" s="191">
        <f t="shared" si="408"/>
        <v>0</v>
      </c>
      <c r="T2191" s="191">
        <f t="shared" si="408"/>
        <v>0</v>
      </c>
    </row>
    <row r="2192" spans="1:20" ht="12" customHeight="1" x14ac:dyDescent="0.25">
      <c r="A2192" s="170" t="s">
        <v>2746</v>
      </c>
      <c r="B2192" s="177">
        <v>526061</v>
      </c>
      <c r="C2192" s="178">
        <v>149999.6</v>
      </c>
      <c r="D2192" s="179">
        <v>0</v>
      </c>
      <c r="E2192" s="179">
        <v>0</v>
      </c>
      <c r="F2192" s="180"/>
      <c r="G2192" s="166">
        <f t="shared" si="400"/>
        <v>0</v>
      </c>
      <c r="H2192" s="166">
        <f t="shared" si="401"/>
        <v>0</v>
      </c>
      <c r="I2192" s="166">
        <f t="shared" si="402"/>
        <v>0</v>
      </c>
      <c r="J2192" s="166">
        <f t="shared" si="399"/>
        <v>0</v>
      </c>
      <c r="L2192" s="189">
        <f t="shared" si="403"/>
        <v>0</v>
      </c>
      <c r="M2192" s="191">
        <f t="shared" si="404"/>
        <v>0</v>
      </c>
      <c r="N2192" s="191">
        <f t="shared" si="404"/>
        <v>0</v>
      </c>
      <c r="O2192" s="189">
        <f t="shared" si="405"/>
        <v>0</v>
      </c>
      <c r="P2192" s="191">
        <f t="shared" si="406"/>
        <v>0</v>
      </c>
      <c r="Q2192" s="191">
        <f t="shared" si="406"/>
        <v>0</v>
      </c>
      <c r="R2192" s="189">
        <f t="shared" si="407"/>
        <v>0</v>
      </c>
      <c r="S2192" s="191">
        <f t="shared" si="408"/>
        <v>0</v>
      </c>
      <c r="T2192" s="191">
        <f t="shared" si="408"/>
        <v>0</v>
      </c>
    </row>
    <row r="2193" spans="1:20" ht="12" customHeight="1" x14ac:dyDescent="0.25">
      <c r="A2193" s="170" t="s">
        <v>2747</v>
      </c>
      <c r="B2193" s="177">
        <v>526070</v>
      </c>
      <c r="C2193" s="178">
        <v>95952.95</v>
      </c>
      <c r="D2193" s="179">
        <v>0</v>
      </c>
      <c r="E2193" s="179">
        <v>0</v>
      </c>
      <c r="F2193" s="180"/>
      <c r="G2193" s="166">
        <f t="shared" si="400"/>
        <v>0</v>
      </c>
      <c r="H2193" s="166">
        <f t="shared" si="401"/>
        <v>0</v>
      </c>
      <c r="I2193" s="166">
        <f t="shared" si="402"/>
        <v>0</v>
      </c>
      <c r="J2193" s="166">
        <f t="shared" si="399"/>
        <v>0</v>
      </c>
      <c r="L2193" s="189">
        <f t="shared" si="403"/>
        <v>0</v>
      </c>
      <c r="M2193" s="191">
        <f t="shared" si="404"/>
        <v>0</v>
      </c>
      <c r="N2193" s="191">
        <f t="shared" si="404"/>
        <v>0</v>
      </c>
      <c r="O2193" s="189">
        <f t="shared" si="405"/>
        <v>0</v>
      </c>
      <c r="P2193" s="191">
        <f t="shared" si="406"/>
        <v>0</v>
      </c>
      <c r="Q2193" s="191">
        <f t="shared" si="406"/>
        <v>0</v>
      </c>
      <c r="R2193" s="189">
        <f t="shared" si="407"/>
        <v>0</v>
      </c>
      <c r="S2193" s="191">
        <f t="shared" si="408"/>
        <v>0</v>
      </c>
      <c r="T2193" s="191">
        <f t="shared" si="408"/>
        <v>0</v>
      </c>
    </row>
    <row r="2194" spans="1:20" ht="12" customHeight="1" x14ac:dyDescent="0.25">
      <c r="A2194" s="170" t="s">
        <v>2748</v>
      </c>
      <c r="B2194" s="177">
        <v>526088</v>
      </c>
      <c r="C2194" s="178">
        <v>27047.58</v>
      </c>
      <c r="D2194" s="179">
        <v>0</v>
      </c>
      <c r="E2194" s="179">
        <v>0</v>
      </c>
      <c r="F2194" s="180"/>
      <c r="G2194" s="166">
        <f t="shared" si="400"/>
        <v>0</v>
      </c>
      <c r="H2194" s="166">
        <f t="shared" si="401"/>
        <v>0</v>
      </c>
      <c r="I2194" s="166">
        <f t="shared" si="402"/>
        <v>0</v>
      </c>
      <c r="J2194" s="166">
        <f t="shared" si="399"/>
        <v>0</v>
      </c>
      <c r="L2194" s="189">
        <f t="shared" si="403"/>
        <v>0</v>
      </c>
      <c r="M2194" s="191">
        <f t="shared" si="404"/>
        <v>0</v>
      </c>
      <c r="N2194" s="191">
        <f t="shared" si="404"/>
        <v>0</v>
      </c>
      <c r="O2194" s="189">
        <f t="shared" si="405"/>
        <v>0</v>
      </c>
      <c r="P2194" s="191">
        <f t="shared" si="406"/>
        <v>0</v>
      </c>
      <c r="Q2194" s="191">
        <f t="shared" si="406"/>
        <v>0</v>
      </c>
      <c r="R2194" s="189">
        <f t="shared" si="407"/>
        <v>0</v>
      </c>
      <c r="S2194" s="191">
        <f t="shared" si="408"/>
        <v>0</v>
      </c>
      <c r="T2194" s="191">
        <f t="shared" si="408"/>
        <v>0</v>
      </c>
    </row>
    <row r="2195" spans="1:20" ht="12" customHeight="1" x14ac:dyDescent="0.25">
      <c r="A2195" s="170" t="s">
        <v>2749</v>
      </c>
      <c r="B2195" s="177">
        <v>526096</v>
      </c>
      <c r="C2195" s="178">
        <v>2025739.87</v>
      </c>
      <c r="D2195" s="179">
        <v>44.682070161357885</v>
      </c>
      <c r="E2195" s="179">
        <v>5.8705074506925703</v>
      </c>
      <c r="F2195" s="180"/>
      <c r="G2195" s="166">
        <f t="shared" si="400"/>
        <v>0</v>
      </c>
      <c r="H2195" s="166">
        <f t="shared" si="401"/>
        <v>0</v>
      </c>
      <c r="I2195" s="166">
        <f t="shared" si="402"/>
        <v>0</v>
      </c>
      <c r="J2195" s="166">
        <f t="shared" si="399"/>
        <v>0</v>
      </c>
      <c r="L2195" s="189">
        <f t="shared" si="403"/>
        <v>0</v>
      </c>
      <c r="M2195" s="191">
        <f t="shared" si="404"/>
        <v>0</v>
      </c>
      <c r="N2195" s="191">
        <f t="shared" si="404"/>
        <v>0</v>
      </c>
      <c r="O2195" s="189">
        <f t="shared" si="405"/>
        <v>0</v>
      </c>
      <c r="P2195" s="191">
        <f t="shared" si="406"/>
        <v>0</v>
      </c>
      <c r="Q2195" s="191">
        <f t="shared" si="406"/>
        <v>0</v>
      </c>
      <c r="R2195" s="189">
        <f t="shared" si="407"/>
        <v>0</v>
      </c>
      <c r="S2195" s="191">
        <f t="shared" si="408"/>
        <v>0</v>
      </c>
      <c r="T2195" s="191">
        <f t="shared" si="408"/>
        <v>0</v>
      </c>
    </row>
    <row r="2196" spans="1:20" ht="12" customHeight="1" x14ac:dyDescent="0.25">
      <c r="A2196" s="170" t="s">
        <v>2750</v>
      </c>
      <c r="B2196" s="177">
        <v>526100</v>
      </c>
      <c r="C2196" s="178">
        <v>17922.09</v>
      </c>
      <c r="D2196" s="179">
        <v>0</v>
      </c>
      <c r="E2196" s="179">
        <v>0</v>
      </c>
      <c r="F2196" s="180"/>
      <c r="G2196" s="166">
        <f t="shared" si="400"/>
        <v>0</v>
      </c>
      <c r="H2196" s="166">
        <f t="shared" si="401"/>
        <v>0</v>
      </c>
      <c r="I2196" s="166">
        <f t="shared" si="402"/>
        <v>0</v>
      </c>
      <c r="J2196" s="166">
        <f t="shared" si="399"/>
        <v>0</v>
      </c>
      <c r="L2196" s="189">
        <f t="shared" si="403"/>
        <v>0</v>
      </c>
      <c r="M2196" s="191">
        <f t="shared" si="404"/>
        <v>0</v>
      </c>
      <c r="N2196" s="191">
        <f t="shared" si="404"/>
        <v>0</v>
      </c>
      <c r="O2196" s="189">
        <f t="shared" si="405"/>
        <v>0</v>
      </c>
      <c r="P2196" s="191">
        <f t="shared" si="406"/>
        <v>0</v>
      </c>
      <c r="Q2196" s="191">
        <f t="shared" si="406"/>
        <v>0</v>
      </c>
      <c r="R2196" s="189">
        <f t="shared" si="407"/>
        <v>0</v>
      </c>
      <c r="S2196" s="191">
        <f t="shared" si="408"/>
        <v>0</v>
      </c>
      <c r="T2196" s="191">
        <f t="shared" si="408"/>
        <v>0</v>
      </c>
    </row>
    <row r="2197" spans="1:20" ht="12" customHeight="1" x14ac:dyDescent="0.25">
      <c r="A2197" s="170" t="s">
        <v>2390</v>
      </c>
      <c r="B2197" s="177">
        <v>526118</v>
      </c>
      <c r="C2197" s="178">
        <v>123487.02</v>
      </c>
      <c r="D2197" s="179">
        <v>0</v>
      </c>
      <c r="E2197" s="179">
        <v>0</v>
      </c>
      <c r="F2197" s="180"/>
      <c r="G2197" s="166">
        <f t="shared" si="400"/>
        <v>0</v>
      </c>
      <c r="H2197" s="166">
        <f t="shared" si="401"/>
        <v>0</v>
      </c>
      <c r="I2197" s="166">
        <f t="shared" si="402"/>
        <v>0</v>
      </c>
      <c r="J2197" s="166">
        <f t="shared" si="399"/>
        <v>0</v>
      </c>
      <c r="L2197" s="189">
        <f t="shared" si="403"/>
        <v>0</v>
      </c>
      <c r="M2197" s="191">
        <f t="shared" si="404"/>
        <v>0</v>
      </c>
      <c r="N2197" s="191">
        <f t="shared" si="404"/>
        <v>0</v>
      </c>
      <c r="O2197" s="189">
        <f t="shared" si="405"/>
        <v>0</v>
      </c>
      <c r="P2197" s="191">
        <f t="shared" si="406"/>
        <v>0</v>
      </c>
      <c r="Q2197" s="191">
        <f t="shared" si="406"/>
        <v>0</v>
      </c>
      <c r="R2197" s="189">
        <f t="shared" si="407"/>
        <v>0</v>
      </c>
      <c r="S2197" s="191">
        <f t="shared" si="408"/>
        <v>0</v>
      </c>
      <c r="T2197" s="191">
        <f t="shared" si="408"/>
        <v>0</v>
      </c>
    </row>
    <row r="2198" spans="1:20" ht="12" customHeight="1" x14ac:dyDescent="0.25">
      <c r="A2198" s="170" t="s">
        <v>2751</v>
      </c>
      <c r="B2198" s="177">
        <v>526126</v>
      </c>
      <c r="C2198" s="178">
        <v>137000.91</v>
      </c>
      <c r="D2198" s="179">
        <v>0</v>
      </c>
      <c r="E2198" s="179">
        <v>5.9053476360120527</v>
      </c>
      <c r="F2198" s="180"/>
      <c r="G2198" s="166">
        <f t="shared" si="400"/>
        <v>0</v>
      </c>
      <c r="H2198" s="166">
        <f t="shared" si="401"/>
        <v>0</v>
      </c>
      <c r="I2198" s="166">
        <f t="shared" si="402"/>
        <v>0</v>
      </c>
      <c r="J2198" s="166">
        <f t="shared" si="399"/>
        <v>0</v>
      </c>
      <c r="L2198" s="189">
        <f t="shared" si="403"/>
        <v>0</v>
      </c>
      <c r="M2198" s="191">
        <f t="shared" si="404"/>
        <v>0</v>
      </c>
      <c r="N2198" s="191">
        <f t="shared" si="404"/>
        <v>0</v>
      </c>
      <c r="O2198" s="189">
        <f t="shared" si="405"/>
        <v>0</v>
      </c>
      <c r="P2198" s="191">
        <f t="shared" si="406"/>
        <v>0</v>
      </c>
      <c r="Q2198" s="191">
        <f t="shared" si="406"/>
        <v>0</v>
      </c>
      <c r="R2198" s="189">
        <f t="shared" si="407"/>
        <v>0</v>
      </c>
      <c r="S2198" s="191">
        <f t="shared" si="408"/>
        <v>0</v>
      </c>
      <c r="T2198" s="191">
        <f t="shared" si="408"/>
        <v>0</v>
      </c>
    </row>
    <row r="2199" spans="1:20" ht="12" customHeight="1" x14ac:dyDescent="0.25">
      <c r="A2199" s="170" t="s">
        <v>2752</v>
      </c>
      <c r="B2199" s="177">
        <v>526134</v>
      </c>
      <c r="C2199" s="178">
        <v>792030.57000000007</v>
      </c>
      <c r="D2199" s="179">
        <v>0</v>
      </c>
      <c r="E2199" s="179">
        <v>0</v>
      </c>
      <c r="F2199" s="180"/>
      <c r="G2199" s="166">
        <f t="shared" si="400"/>
        <v>0</v>
      </c>
      <c r="H2199" s="166">
        <f t="shared" si="401"/>
        <v>0</v>
      </c>
      <c r="I2199" s="166">
        <f t="shared" si="402"/>
        <v>0</v>
      </c>
      <c r="J2199" s="166">
        <f t="shared" si="399"/>
        <v>0</v>
      </c>
      <c r="L2199" s="189">
        <f t="shared" si="403"/>
        <v>0</v>
      </c>
      <c r="M2199" s="191">
        <f t="shared" si="404"/>
        <v>0</v>
      </c>
      <c r="N2199" s="191">
        <f t="shared" si="404"/>
        <v>0</v>
      </c>
      <c r="O2199" s="189">
        <f t="shared" si="405"/>
        <v>0</v>
      </c>
      <c r="P2199" s="191">
        <f t="shared" si="406"/>
        <v>0</v>
      </c>
      <c r="Q2199" s="191">
        <f t="shared" si="406"/>
        <v>0</v>
      </c>
      <c r="R2199" s="189">
        <f t="shared" si="407"/>
        <v>0</v>
      </c>
      <c r="S2199" s="191">
        <f t="shared" si="408"/>
        <v>0</v>
      </c>
      <c r="T2199" s="191">
        <f t="shared" si="408"/>
        <v>0</v>
      </c>
    </row>
    <row r="2200" spans="1:20" ht="12" customHeight="1" x14ac:dyDescent="0.25">
      <c r="A2200" s="170" t="s">
        <v>2753</v>
      </c>
      <c r="B2200" s="177">
        <v>526142</v>
      </c>
      <c r="C2200" s="178">
        <v>7622701.790000001</v>
      </c>
      <c r="D2200" s="179">
        <v>20.987070255046664</v>
      </c>
      <c r="E2200" s="179">
        <v>2.1489858125487546</v>
      </c>
      <c r="F2200" s="180"/>
      <c r="G2200" s="166">
        <f t="shared" si="400"/>
        <v>0</v>
      </c>
      <c r="H2200" s="166">
        <f t="shared" si="401"/>
        <v>0</v>
      </c>
      <c r="I2200" s="166">
        <f t="shared" si="402"/>
        <v>0</v>
      </c>
      <c r="J2200" s="166">
        <f t="shared" si="399"/>
        <v>0</v>
      </c>
      <c r="L2200" s="189">
        <f t="shared" si="403"/>
        <v>0</v>
      </c>
      <c r="M2200" s="191">
        <f t="shared" si="404"/>
        <v>0</v>
      </c>
      <c r="N2200" s="191">
        <f t="shared" si="404"/>
        <v>0</v>
      </c>
      <c r="O2200" s="189">
        <f t="shared" si="405"/>
        <v>0</v>
      </c>
      <c r="P2200" s="191">
        <f t="shared" si="406"/>
        <v>0</v>
      </c>
      <c r="Q2200" s="191">
        <f t="shared" si="406"/>
        <v>0</v>
      </c>
      <c r="R2200" s="189">
        <f t="shared" si="407"/>
        <v>0</v>
      </c>
      <c r="S2200" s="191">
        <f t="shared" si="408"/>
        <v>0</v>
      </c>
      <c r="T2200" s="191">
        <f t="shared" si="408"/>
        <v>0</v>
      </c>
    </row>
    <row r="2201" spans="1:20" ht="12" customHeight="1" x14ac:dyDescent="0.25">
      <c r="A2201" s="170" t="s">
        <v>2754</v>
      </c>
      <c r="B2201" s="177">
        <v>526151</v>
      </c>
      <c r="C2201" s="178">
        <v>66015.98</v>
      </c>
      <c r="D2201" s="179">
        <v>0</v>
      </c>
      <c r="E2201" s="179">
        <v>0</v>
      </c>
      <c r="F2201" s="180"/>
      <c r="G2201" s="166">
        <f t="shared" si="400"/>
        <v>0</v>
      </c>
      <c r="H2201" s="166">
        <f t="shared" si="401"/>
        <v>0</v>
      </c>
      <c r="I2201" s="166">
        <f t="shared" si="402"/>
        <v>0</v>
      </c>
      <c r="J2201" s="166">
        <f t="shared" si="399"/>
        <v>0</v>
      </c>
      <c r="L2201" s="189">
        <f t="shared" si="403"/>
        <v>0</v>
      </c>
      <c r="M2201" s="191">
        <f t="shared" si="404"/>
        <v>0</v>
      </c>
      <c r="N2201" s="191">
        <f t="shared" si="404"/>
        <v>0</v>
      </c>
      <c r="O2201" s="189">
        <f t="shared" si="405"/>
        <v>0</v>
      </c>
      <c r="P2201" s="191">
        <f t="shared" si="406"/>
        <v>0</v>
      </c>
      <c r="Q2201" s="191">
        <f t="shared" si="406"/>
        <v>0</v>
      </c>
      <c r="R2201" s="189">
        <f t="shared" si="407"/>
        <v>0</v>
      </c>
      <c r="S2201" s="191">
        <f t="shared" si="408"/>
        <v>0</v>
      </c>
      <c r="T2201" s="191">
        <f t="shared" si="408"/>
        <v>0</v>
      </c>
    </row>
    <row r="2202" spans="1:20" ht="12" customHeight="1" x14ac:dyDescent="0.25">
      <c r="A2202" s="170" t="s">
        <v>2755</v>
      </c>
      <c r="B2202" s="177">
        <v>526177</v>
      </c>
      <c r="C2202" s="178">
        <v>71758.960000000006</v>
      </c>
      <c r="D2202" s="179">
        <v>0</v>
      </c>
      <c r="E2202" s="179">
        <v>0</v>
      </c>
      <c r="F2202" s="180"/>
      <c r="G2202" s="166">
        <f t="shared" si="400"/>
        <v>0</v>
      </c>
      <c r="H2202" s="166">
        <f t="shared" si="401"/>
        <v>0</v>
      </c>
      <c r="I2202" s="166">
        <f t="shared" si="402"/>
        <v>0</v>
      </c>
      <c r="J2202" s="166">
        <f t="shared" si="399"/>
        <v>0</v>
      </c>
      <c r="L2202" s="189">
        <f t="shared" si="403"/>
        <v>0</v>
      </c>
      <c r="M2202" s="191">
        <f t="shared" si="404"/>
        <v>0</v>
      </c>
      <c r="N2202" s="191">
        <f t="shared" si="404"/>
        <v>0</v>
      </c>
      <c r="O2202" s="189">
        <f t="shared" si="405"/>
        <v>0</v>
      </c>
      <c r="P2202" s="191">
        <f t="shared" si="406"/>
        <v>0</v>
      </c>
      <c r="Q2202" s="191">
        <f t="shared" si="406"/>
        <v>0</v>
      </c>
      <c r="R2202" s="189">
        <f t="shared" si="407"/>
        <v>0</v>
      </c>
      <c r="S2202" s="191">
        <f t="shared" si="408"/>
        <v>0</v>
      </c>
      <c r="T2202" s="191">
        <f t="shared" si="408"/>
        <v>0</v>
      </c>
    </row>
    <row r="2203" spans="1:20" ht="12" customHeight="1" x14ac:dyDescent="0.25">
      <c r="A2203" s="170" t="s">
        <v>2756</v>
      </c>
      <c r="B2203" s="177">
        <v>526185</v>
      </c>
      <c r="C2203" s="178">
        <v>248470.68</v>
      </c>
      <c r="D2203" s="179">
        <v>0</v>
      </c>
      <c r="E2203" s="179">
        <v>0</v>
      </c>
      <c r="F2203" s="180"/>
      <c r="G2203" s="166">
        <f t="shared" si="400"/>
        <v>0</v>
      </c>
      <c r="H2203" s="166">
        <f t="shared" si="401"/>
        <v>0</v>
      </c>
      <c r="I2203" s="166">
        <f t="shared" si="402"/>
        <v>0</v>
      </c>
      <c r="J2203" s="166">
        <f t="shared" si="399"/>
        <v>0</v>
      </c>
      <c r="L2203" s="189">
        <f t="shared" si="403"/>
        <v>0</v>
      </c>
      <c r="M2203" s="191">
        <f t="shared" si="404"/>
        <v>0</v>
      </c>
      <c r="N2203" s="191">
        <f t="shared" si="404"/>
        <v>0</v>
      </c>
      <c r="O2203" s="189">
        <f t="shared" si="405"/>
        <v>0</v>
      </c>
      <c r="P2203" s="191">
        <f t="shared" si="406"/>
        <v>0</v>
      </c>
      <c r="Q2203" s="191">
        <f t="shared" si="406"/>
        <v>0</v>
      </c>
      <c r="R2203" s="189">
        <f t="shared" si="407"/>
        <v>0</v>
      </c>
      <c r="S2203" s="191">
        <f t="shared" si="408"/>
        <v>0</v>
      </c>
      <c r="T2203" s="191">
        <f t="shared" si="408"/>
        <v>0</v>
      </c>
    </row>
    <row r="2204" spans="1:20" ht="12" customHeight="1" x14ac:dyDescent="0.25">
      <c r="A2204" s="170" t="s">
        <v>2757</v>
      </c>
      <c r="B2204" s="177">
        <v>526193</v>
      </c>
      <c r="C2204" s="178">
        <v>124380.54</v>
      </c>
      <c r="D2204" s="179">
        <v>9.5745122187120266</v>
      </c>
      <c r="E2204" s="179">
        <v>0.78308069735024466</v>
      </c>
      <c r="F2204" s="180"/>
      <c r="G2204" s="166">
        <f t="shared" si="400"/>
        <v>0</v>
      </c>
      <c r="H2204" s="166">
        <f t="shared" si="401"/>
        <v>0</v>
      </c>
      <c r="I2204" s="166">
        <f t="shared" si="402"/>
        <v>0</v>
      </c>
      <c r="J2204" s="166">
        <f t="shared" si="399"/>
        <v>0</v>
      </c>
      <c r="L2204" s="189">
        <f t="shared" si="403"/>
        <v>0</v>
      </c>
      <c r="M2204" s="191">
        <f t="shared" si="404"/>
        <v>0</v>
      </c>
      <c r="N2204" s="191">
        <f t="shared" si="404"/>
        <v>0</v>
      </c>
      <c r="O2204" s="189">
        <f t="shared" si="405"/>
        <v>0</v>
      </c>
      <c r="P2204" s="191">
        <f t="shared" si="406"/>
        <v>0</v>
      </c>
      <c r="Q2204" s="191">
        <f t="shared" si="406"/>
        <v>0</v>
      </c>
      <c r="R2204" s="189">
        <f t="shared" si="407"/>
        <v>0</v>
      </c>
      <c r="S2204" s="191">
        <f t="shared" si="408"/>
        <v>0</v>
      </c>
      <c r="T2204" s="191">
        <f t="shared" si="408"/>
        <v>0</v>
      </c>
    </row>
    <row r="2205" spans="1:20" ht="12" customHeight="1" x14ac:dyDescent="0.25">
      <c r="A2205" s="170" t="s">
        <v>2758</v>
      </c>
      <c r="B2205" s="177">
        <v>526207</v>
      </c>
      <c r="C2205" s="178">
        <v>302380.24</v>
      </c>
      <c r="D2205" s="179">
        <v>5.8370216254871679</v>
      </c>
      <c r="E2205" s="179">
        <v>1.2127445893951272</v>
      </c>
      <c r="F2205" s="180"/>
      <c r="G2205" s="166">
        <f t="shared" si="400"/>
        <v>0</v>
      </c>
      <c r="H2205" s="166">
        <f t="shared" si="401"/>
        <v>0</v>
      </c>
      <c r="I2205" s="166">
        <f t="shared" si="402"/>
        <v>0</v>
      </c>
      <c r="J2205" s="166">
        <f t="shared" si="399"/>
        <v>0</v>
      </c>
      <c r="L2205" s="189">
        <f t="shared" si="403"/>
        <v>0</v>
      </c>
      <c r="M2205" s="191">
        <f t="shared" si="404"/>
        <v>0</v>
      </c>
      <c r="N2205" s="191">
        <f t="shared" si="404"/>
        <v>0</v>
      </c>
      <c r="O2205" s="189">
        <f t="shared" si="405"/>
        <v>0</v>
      </c>
      <c r="P2205" s="191">
        <f t="shared" si="406"/>
        <v>0</v>
      </c>
      <c r="Q2205" s="191">
        <f t="shared" si="406"/>
        <v>0</v>
      </c>
      <c r="R2205" s="189">
        <f t="shared" si="407"/>
        <v>0</v>
      </c>
      <c r="S2205" s="191">
        <f t="shared" si="408"/>
        <v>0</v>
      </c>
      <c r="T2205" s="191">
        <f t="shared" si="408"/>
        <v>0</v>
      </c>
    </row>
    <row r="2206" spans="1:20" ht="12" customHeight="1" x14ac:dyDescent="0.25">
      <c r="A2206" s="170" t="s">
        <v>2759</v>
      </c>
      <c r="B2206" s="177">
        <v>526215</v>
      </c>
      <c r="C2206" s="178">
        <v>182998.97</v>
      </c>
      <c r="D2206" s="179">
        <v>0</v>
      </c>
      <c r="E2206" s="179">
        <v>0</v>
      </c>
      <c r="F2206" s="180"/>
      <c r="G2206" s="166">
        <f t="shared" si="400"/>
        <v>0</v>
      </c>
      <c r="H2206" s="166">
        <f t="shared" si="401"/>
        <v>0</v>
      </c>
      <c r="I2206" s="166">
        <f t="shared" si="402"/>
        <v>0</v>
      </c>
      <c r="J2206" s="166">
        <f t="shared" si="399"/>
        <v>0</v>
      </c>
      <c r="L2206" s="189">
        <f t="shared" si="403"/>
        <v>0</v>
      </c>
      <c r="M2206" s="191">
        <f t="shared" si="404"/>
        <v>0</v>
      </c>
      <c r="N2206" s="191">
        <f t="shared" si="404"/>
        <v>0</v>
      </c>
      <c r="O2206" s="189">
        <f t="shared" si="405"/>
        <v>0</v>
      </c>
      <c r="P2206" s="191">
        <f t="shared" si="406"/>
        <v>0</v>
      </c>
      <c r="Q2206" s="191">
        <f t="shared" si="406"/>
        <v>0</v>
      </c>
      <c r="R2206" s="189">
        <f t="shared" si="407"/>
        <v>0</v>
      </c>
      <c r="S2206" s="191">
        <f t="shared" si="408"/>
        <v>0</v>
      </c>
      <c r="T2206" s="191">
        <f t="shared" si="408"/>
        <v>0</v>
      </c>
    </row>
    <row r="2207" spans="1:20" ht="12" customHeight="1" x14ac:dyDescent="0.25">
      <c r="A2207" s="170" t="s">
        <v>2760</v>
      </c>
      <c r="B2207" s="177">
        <v>526223</v>
      </c>
      <c r="C2207" s="178">
        <v>198421.79</v>
      </c>
      <c r="D2207" s="179">
        <v>0</v>
      </c>
      <c r="E2207" s="179">
        <v>2.6166128226138867</v>
      </c>
      <c r="F2207" s="180"/>
      <c r="G2207" s="166">
        <f t="shared" si="400"/>
        <v>0</v>
      </c>
      <c r="H2207" s="166">
        <f t="shared" si="401"/>
        <v>0</v>
      </c>
      <c r="I2207" s="166">
        <f t="shared" si="402"/>
        <v>0</v>
      </c>
      <c r="J2207" s="166">
        <f t="shared" si="399"/>
        <v>0</v>
      </c>
      <c r="L2207" s="189">
        <f t="shared" si="403"/>
        <v>0</v>
      </c>
      <c r="M2207" s="191">
        <f t="shared" si="404"/>
        <v>0</v>
      </c>
      <c r="N2207" s="191">
        <f t="shared" si="404"/>
        <v>0</v>
      </c>
      <c r="O2207" s="189">
        <f t="shared" si="405"/>
        <v>0</v>
      </c>
      <c r="P2207" s="191">
        <f t="shared" si="406"/>
        <v>0</v>
      </c>
      <c r="Q2207" s="191">
        <f t="shared" si="406"/>
        <v>0</v>
      </c>
      <c r="R2207" s="189">
        <f t="shared" si="407"/>
        <v>0</v>
      </c>
      <c r="S2207" s="191">
        <f t="shared" si="408"/>
        <v>0</v>
      </c>
      <c r="T2207" s="191">
        <f t="shared" si="408"/>
        <v>0</v>
      </c>
    </row>
    <row r="2208" spans="1:20" ht="12" customHeight="1" x14ac:dyDescent="0.25">
      <c r="A2208" s="170" t="s">
        <v>2761</v>
      </c>
      <c r="B2208" s="177">
        <v>526231</v>
      </c>
      <c r="C2208" s="178">
        <v>57738.27</v>
      </c>
      <c r="D2208" s="179">
        <v>12.728472813612186</v>
      </c>
      <c r="E2208" s="179">
        <v>1.611478833709427</v>
      </c>
      <c r="F2208" s="180"/>
      <c r="G2208" s="166">
        <f t="shared" si="400"/>
        <v>0</v>
      </c>
      <c r="H2208" s="166">
        <f t="shared" si="401"/>
        <v>0</v>
      </c>
      <c r="I2208" s="166">
        <f t="shared" si="402"/>
        <v>0</v>
      </c>
      <c r="J2208" s="166">
        <f t="shared" si="399"/>
        <v>0</v>
      </c>
      <c r="L2208" s="189">
        <f t="shared" si="403"/>
        <v>0</v>
      </c>
      <c r="M2208" s="191">
        <f t="shared" si="404"/>
        <v>0</v>
      </c>
      <c r="N2208" s="191">
        <f t="shared" si="404"/>
        <v>0</v>
      </c>
      <c r="O2208" s="189">
        <f t="shared" si="405"/>
        <v>0</v>
      </c>
      <c r="P2208" s="191">
        <f t="shared" si="406"/>
        <v>0</v>
      </c>
      <c r="Q2208" s="191">
        <f t="shared" si="406"/>
        <v>0</v>
      </c>
      <c r="R2208" s="189">
        <f t="shared" si="407"/>
        <v>0</v>
      </c>
      <c r="S2208" s="191">
        <f t="shared" si="408"/>
        <v>0</v>
      </c>
      <c r="T2208" s="191">
        <f t="shared" si="408"/>
        <v>0</v>
      </c>
    </row>
    <row r="2209" spans="1:20" ht="12" customHeight="1" x14ac:dyDescent="0.25">
      <c r="A2209" s="170" t="s">
        <v>2762</v>
      </c>
      <c r="B2209" s="177">
        <v>526240</v>
      </c>
      <c r="C2209" s="178">
        <v>57938.12</v>
      </c>
      <c r="D2209" s="179">
        <v>0</v>
      </c>
      <c r="E2209" s="179">
        <v>6.9454445536030498</v>
      </c>
      <c r="F2209" s="180"/>
      <c r="G2209" s="166">
        <f t="shared" si="400"/>
        <v>0</v>
      </c>
      <c r="H2209" s="166">
        <f t="shared" si="401"/>
        <v>0</v>
      </c>
      <c r="I2209" s="166">
        <f t="shared" si="402"/>
        <v>0</v>
      </c>
      <c r="J2209" s="166">
        <f t="shared" si="399"/>
        <v>0</v>
      </c>
      <c r="L2209" s="189">
        <f t="shared" si="403"/>
        <v>0</v>
      </c>
      <c r="M2209" s="191">
        <f t="shared" si="404"/>
        <v>0</v>
      </c>
      <c r="N2209" s="191">
        <f t="shared" si="404"/>
        <v>0</v>
      </c>
      <c r="O2209" s="189">
        <f t="shared" si="405"/>
        <v>0</v>
      </c>
      <c r="P2209" s="191">
        <f t="shared" si="406"/>
        <v>0</v>
      </c>
      <c r="Q2209" s="191">
        <f t="shared" si="406"/>
        <v>0</v>
      </c>
      <c r="R2209" s="189">
        <f t="shared" si="407"/>
        <v>0</v>
      </c>
      <c r="S2209" s="191">
        <f t="shared" si="408"/>
        <v>0</v>
      </c>
      <c r="T2209" s="191">
        <f t="shared" si="408"/>
        <v>0</v>
      </c>
    </row>
    <row r="2210" spans="1:20" ht="12" customHeight="1" x14ac:dyDescent="0.25">
      <c r="A2210" s="170" t="s">
        <v>2763</v>
      </c>
      <c r="B2210" s="177">
        <v>526258</v>
      </c>
      <c r="C2210" s="178">
        <v>962450.81</v>
      </c>
      <c r="D2210" s="179">
        <v>0</v>
      </c>
      <c r="E2210" s="179">
        <v>0</v>
      </c>
      <c r="F2210" s="180"/>
      <c r="G2210" s="166">
        <f t="shared" si="400"/>
        <v>0</v>
      </c>
      <c r="H2210" s="166">
        <f t="shared" si="401"/>
        <v>0</v>
      </c>
      <c r="I2210" s="166">
        <f t="shared" si="402"/>
        <v>0</v>
      </c>
      <c r="J2210" s="166">
        <f t="shared" si="399"/>
        <v>0</v>
      </c>
      <c r="L2210" s="189">
        <f t="shared" si="403"/>
        <v>0</v>
      </c>
      <c r="M2210" s="191">
        <f t="shared" si="404"/>
        <v>0</v>
      </c>
      <c r="N2210" s="191">
        <f t="shared" si="404"/>
        <v>0</v>
      </c>
      <c r="O2210" s="189">
        <f t="shared" si="405"/>
        <v>0</v>
      </c>
      <c r="P2210" s="191">
        <f t="shared" si="406"/>
        <v>0</v>
      </c>
      <c r="Q2210" s="191">
        <f t="shared" si="406"/>
        <v>0</v>
      </c>
      <c r="R2210" s="189">
        <f t="shared" si="407"/>
        <v>0</v>
      </c>
      <c r="S2210" s="191">
        <f t="shared" si="408"/>
        <v>0</v>
      </c>
      <c r="T2210" s="191">
        <f t="shared" si="408"/>
        <v>0</v>
      </c>
    </row>
    <row r="2211" spans="1:20" ht="12" customHeight="1" x14ac:dyDescent="0.25">
      <c r="A2211" s="170" t="s">
        <v>2764</v>
      </c>
      <c r="B2211" s="177">
        <v>526266</v>
      </c>
      <c r="C2211" s="178">
        <v>134171.51999999999</v>
      </c>
      <c r="D2211" s="179">
        <v>27.621405794612748</v>
      </c>
      <c r="E2211" s="179">
        <v>3.4998858177950134</v>
      </c>
      <c r="F2211" s="180"/>
      <c r="G2211" s="166">
        <f t="shared" si="400"/>
        <v>0</v>
      </c>
      <c r="H2211" s="166">
        <f t="shared" si="401"/>
        <v>0</v>
      </c>
      <c r="I2211" s="166">
        <f t="shared" si="402"/>
        <v>0</v>
      </c>
      <c r="J2211" s="166">
        <f t="shared" si="399"/>
        <v>0</v>
      </c>
      <c r="L2211" s="189">
        <f t="shared" si="403"/>
        <v>0</v>
      </c>
      <c r="M2211" s="191">
        <f t="shared" si="404"/>
        <v>0</v>
      </c>
      <c r="N2211" s="191">
        <f t="shared" si="404"/>
        <v>0</v>
      </c>
      <c r="O2211" s="189">
        <f t="shared" si="405"/>
        <v>0</v>
      </c>
      <c r="P2211" s="191">
        <f t="shared" si="406"/>
        <v>0</v>
      </c>
      <c r="Q2211" s="191">
        <f t="shared" si="406"/>
        <v>0</v>
      </c>
      <c r="R2211" s="189">
        <f t="shared" si="407"/>
        <v>0</v>
      </c>
      <c r="S2211" s="191">
        <f t="shared" si="408"/>
        <v>0</v>
      </c>
      <c r="T2211" s="191">
        <f t="shared" si="408"/>
        <v>0</v>
      </c>
    </row>
    <row r="2212" spans="1:20" ht="12" customHeight="1" x14ac:dyDescent="0.25">
      <c r="A2212" s="170" t="s">
        <v>2765</v>
      </c>
      <c r="B2212" s="177">
        <v>526274</v>
      </c>
      <c r="C2212" s="178">
        <v>29290.959999999999</v>
      </c>
      <c r="D2212" s="179">
        <v>0</v>
      </c>
      <c r="E2212" s="179">
        <v>0</v>
      </c>
      <c r="F2212" s="180"/>
      <c r="G2212" s="166">
        <f t="shared" si="400"/>
        <v>0</v>
      </c>
      <c r="H2212" s="166">
        <f t="shared" si="401"/>
        <v>0</v>
      </c>
      <c r="I2212" s="166">
        <f t="shared" si="402"/>
        <v>0</v>
      </c>
      <c r="J2212" s="166">
        <f t="shared" si="399"/>
        <v>0</v>
      </c>
      <c r="L2212" s="189">
        <f t="shared" si="403"/>
        <v>0</v>
      </c>
      <c r="M2212" s="191">
        <f t="shared" si="404"/>
        <v>0</v>
      </c>
      <c r="N2212" s="191">
        <f t="shared" si="404"/>
        <v>0</v>
      </c>
      <c r="O2212" s="189">
        <f t="shared" si="405"/>
        <v>0</v>
      </c>
      <c r="P2212" s="191">
        <f t="shared" si="406"/>
        <v>0</v>
      </c>
      <c r="Q2212" s="191">
        <f t="shared" si="406"/>
        <v>0</v>
      </c>
      <c r="R2212" s="189">
        <f t="shared" si="407"/>
        <v>0</v>
      </c>
      <c r="S2212" s="191">
        <f t="shared" si="408"/>
        <v>0</v>
      </c>
      <c r="T2212" s="191">
        <f t="shared" si="408"/>
        <v>0</v>
      </c>
    </row>
    <row r="2213" spans="1:20" ht="12" customHeight="1" x14ac:dyDescent="0.25">
      <c r="A2213" s="170" t="s">
        <v>2766</v>
      </c>
      <c r="B2213" s="177">
        <v>526282</v>
      </c>
      <c r="C2213" s="178">
        <v>1595592.4900000002</v>
      </c>
      <c r="D2213" s="179">
        <v>25.98800900598372</v>
      </c>
      <c r="E2213" s="179">
        <v>2.6614727924672037</v>
      </c>
      <c r="F2213" s="180"/>
      <c r="G2213" s="166">
        <f t="shared" si="400"/>
        <v>0</v>
      </c>
      <c r="H2213" s="166">
        <f t="shared" si="401"/>
        <v>0</v>
      </c>
      <c r="I2213" s="166">
        <f t="shared" si="402"/>
        <v>0</v>
      </c>
      <c r="J2213" s="166">
        <f t="shared" si="399"/>
        <v>0</v>
      </c>
      <c r="L2213" s="189">
        <f t="shared" si="403"/>
        <v>0</v>
      </c>
      <c r="M2213" s="191">
        <f t="shared" si="404"/>
        <v>0</v>
      </c>
      <c r="N2213" s="191">
        <f t="shared" si="404"/>
        <v>0</v>
      </c>
      <c r="O2213" s="189">
        <f t="shared" si="405"/>
        <v>0</v>
      </c>
      <c r="P2213" s="191">
        <f t="shared" si="406"/>
        <v>0</v>
      </c>
      <c r="Q2213" s="191">
        <f t="shared" si="406"/>
        <v>0</v>
      </c>
      <c r="R2213" s="189">
        <f t="shared" si="407"/>
        <v>0</v>
      </c>
      <c r="S2213" s="191">
        <f t="shared" si="408"/>
        <v>0</v>
      </c>
      <c r="T2213" s="191">
        <f t="shared" si="408"/>
        <v>0</v>
      </c>
    </row>
    <row r="2214" spans="1:20" ht="12" customHeight="1" x14ac:dyDescent="0.25">
      <c r="A2214" s="170" t="s">
        <v>2767</v>
      </c>
      <c r="B2214" s="177">
        <v>526291</v>
      </c>
      <c r="C2214" s="178">
        <v>657637.82999999996</v>
      </c>
      <c r="D2214" s="179">
        <v>0.63864939156556733</v>
      </c>
      <c r="E2214" s="179">
        <v>11.72320181155029</v>
      </c>
      <c r="F2214" s="180"/>
      <c r="G2214" s="166">
        <f t="shared" si="400"/>
        <v>0</v>
      </c>
      <c r="H2214" s="166">
        <f t="shared" si="401"/>
        <v>0</v>
      </c>
      <c r="I2214" s="166">
        <f t="shared" si="402"/>
        <v>0</v>
      </c>
      <c r="J2214" s="166">
        <f t="shared" si="399"/>
        <v>0</v>
      </c>
      <c r="L2214" s="189">
        <f t="shared" si="403"/>
        <v>0</v>
      </c>
      <c r="M2214" s="191">
        <f t="shared" si="404"/>
        <v>0</v>
      </c>
      <c r="N2214" s="191">
        <f t="shared" si="404"/>
        <v>0</v>
      </c>
      <c r="O2214" s="189">
        <f t="shared" si="405"/>
        <v>0</v>
      </c>
      <c r="P2214" s="191">
        <f t="shared" si="406"/>
        <v>0</v>
      </c>
      <c r="Q2214" s="191">
        <f t="shared" si="406"/>
        <v>0</v>
      </c>
      <c r="R2214" s="189">
        <f t="shared" si="407"/>
        <v>0</v>
      </c>
      <c r="S2214" s="191">
        <f t="shared" si="408"/>
        <v>0</v>
      </c>
      <c r="T2214" s="191">
        <f t="shared" si="408"/>
        <v>0</v>
      </c>
    </row>
    <row r="2215" spans="1:20" ht="12" customHeight="1" x14ac:dyDescent="0.25">
      <c r="A2215" s="170" t="s">
        <v>2768</v>
      </c>
      <c r="B2215" s="177">
        <v>526304</v>
      </c>
      <c r="C2215" s="178">
        <v>119888.42</v>
      </c>
      <c r="D2215" s="179">
        <v>0</v>
      </c>
      <c r="E2215" s="179">
        <v>0</v>
      </c>
      <c r="F2215" s="180"/>
      <c r="G2215" s="166">
        <f t="shared" si="400"/>
        <v>0</v>
      </c>
      <c r="H2215" s="166">
        <f t="shared" si="401"/>
        <v>0</v>
      </c>
      <c r="I2215" s="166">
        <f t="shared" si="402"/>
        <v>0</v>
      </c>
      <c r="J2215" s="166">
        <f t="shared" si="399"/>
        <v>0</v>
      </c>
      <c r="L2215" s="189">
        <f t="shared" si="403"/>
        <v>0</v>
      </c>
      <c r="M2215" s="191">
        <f t="shared" si="404"/>
        <v>0</v>
      </c>
      <c r="N2215" s="191">
        <f t="shared" si="404"/>
        <v>0</v>
      </c>
      <c r="O2215" s="189">
        <f t="shared" si="405"/>
        <v>0</v>
      </c>
      <c r="P2215" s="191">
        <f t="shared" si="406"/>
        <v>0</v>
      </c>
      <c r="Q2215" s="191">
        <f t="shared" si="406"/>
        <v>0</v>
      </c>
      <c r="R2215" s="189">
        <f t="shared" si="407"/>
        <v>0</v>
      </c>
      <c r="S2215" s="191">
        <f t="shared" si="408"/>
        <v>0</v>
      </c>
      <c r="T2215" s="191">
        <f t="shared" si="408"/>
        <v>0</v>
      </c>
    </row>
    <row r="2216" spans="1:20" ht="12" customHeight="1" x14ac:dyDescent="0.25">
      <c r="A2216" s="170" t="s">
        <v>2769</v>
      </c>
      <c r="B2216" s="177">
        <v>526312</v>
      </c>
      <c r="C2216" s="178">
        <v>1475465.73</v>
      </c>
      <c r="D2216" s="179">
        <v>11.440079330070246</v>
      </c>
      <c r="E2216" s="179">
        <v>4.5131817463493373</v>
      </c>
      <c r="F2216" s="180"/>
      <c r="G2216" s="166">
        <f t="shared" si="400"/>
        <v>0</v>
      </c>
      <c r="H2216" s="166">
        <f t="shared" si="401"/>
        <v>0</v>
      </c>
      <c r="I2216" s="166">
        <f t="shared" si="402"/>
        <v>0</v>
      </c>
      <c r="J2216" s="166">
        <f t="shared" si="399"/>
        <v>0</v>
      </c>
      <c r="L2216" s="189">
        <f t="shared" si="403"/>
        <v>0</v>
      </c>
      <c r="M2216" s="191">
        <f t="shared" si="404"/>
        <v>0</v>
      </c>
      <c r="N2216" s="191">
        <f t="shared" si="404"/>
        <v>0</v>
      </c>
      <c r="O2216" s="189">
        <f t="shared" si="405"/>
        <v>0</v>
      </c>
      <c r="P2216" s="191">
        <f t="shared" si="406"/>
        <v>0</v>
      </c>
      <c r="Q2216" s="191">
        <f t="shared" si="406"/>
        <v>0</v>
      </c>
      <c r="R2216" s="189">
        <f t="shared" si="407"/>
        <v>0</v>
      </c>
      <c r="S2216" s="191">
        <f t="shared" si="408"/>
        <v>0</v>
      </c>
      <c r="T2216" s="191">
        <f t="shared" si="408"/>
        <v>0</v>
      </c>
    </row>
    <row r="2217" spans="1:20" ht="12" customHeight="1" x14ac:dyDescent="0.25">
      <c r="A2217" s="170" t="s">
        <v>2770</v>
      </c>
      <c r="B2217" s="177">
        <v>526321</v>
      </c>
      <c r="C2217" s="178">
        <v>69290.87000000001</v>
      </c>
      <c r="D2217" s="179">
        <v>4.2574151544063445</v>
      </c>
      <c r="E2217" s="179">
        <v>7.9462416910048894</v>
      </c>
      <c r="F2217" s="180"/>
      <c r="G2217" s="166">
        <f t="shared" si="400"/>
        <v>0</v>
      </c>
      <c r="H2217" s="166">
        <f t="shared" si="401"/>
        <v>0</v>
      </c>
      <c r="I2217" s="166">
        <f t="shared" si="402"/>
        <v>0</v>
      </c>
      <c r="J2217" s="166">
        <f t="shared" si="399"/>
        <v>0</v>
      </c>
      <c r="L2217" s="189">
        <f t="shared" si="403"/>
        <v>0</v>
      </c>
      <c r="M2217" s="191">
        <f t="shared" si="404"/>
        <v>0</v>
      </c>
      <c r="N2217" s="191">
        <f t="shared" si="404"/>
        <v>0</v>
      </c>
      <c r="O2217" s="189">
        <f t="shared" si="405"/>
        <v>0</v>
      </c>
      <c r="P2217" s="191">
        <f t="shared" si="406"/>
        <v>0</v>
      </c>
      <c r="Q2217" s="191">
        <f t="shared" si="406"/>
        <v>0</v>
      </c>
      <c r="R2217" s="189">
        <f t="shared" si="407"/>
        <v>0</v>
      </c>
      <c r="S2217" s="191">
        <f t="shared" si="408"/>
        <v>0</v>
      </c>
      <c r="T2217" s="191">
        <f t="shared" si="408"/>
        <v>0</v>
      </c>
    </row>
    <row r="2218" spans="1:20" ht="12" customHeight="1" x14ac:dyDescent="0.25">
      <c r="A2218" s="170" t="s">
        <v>2771</v>
      </c>
      <c r="B2218" s="177">
        <v>526339</v>
      </c>
      <c r="C2218" s="178">
        <v>262798.92000000004</v>
      </c>
      <c r="D2218" s="179">
        <v>0</v>
      </c>
      <c r="E2218" s="179">
        <v>2.3828865050130337</v>
      </c>
      <c r="F2218" s="180"/>
      <c r="G2218" s="166">
        <f t="shared" si="400"/>
        <v>0</v>
      </c>
      <c r="H2218" s="166">
        <f t="shared" si="401"/>
        <v>0</v>
      </c>
      <c r="I2218" s="166">
        <f t="shared" si="402"/>
        <v>0</v>
      </c>
      <c r="J2218" s="166">
        <f t="shared" si="399"/>
        <v>0</v>
      </c>
      <c r="L2218" s="189">
        <f t="shared" si="403"/>
        <v>0</v>
      </c>
      <c r="M2218" s="191">
        <f t="shared" si="404"/>
        <v>0</v>
      </c>
      <c r="N2218" s="191">
        <f t="shared" si="404"/>
        <v>0</v>
      </c>
      <c r="O2218" s="189">
        <f t="shared" si="405"/>
        <v>0</v>
      </c>
      <c r="P2218" s="191">
        <f t="shared" si="406"/>
        <v>0</v>
      </c>
      <c r="Q2218" s="191">
        <f t="shared" si="406"/>
        <v>0</v>
      </c>
      <c r="R2218" s="189">
        <f t="shared" si="407"/>
        <v>0</v>
      </c>
      <c r="S2218" s="191">
        <f t="shared" si="408"/>
        <v>0</v>
      </c>
      <c r="T2218" s="191">
        <f t="shared" si="408"/>
        <v>0</v>
      </c>
    </row>
    <row r="2219" spans="1:20" ht="12" customHeight="1" x14ac:dyDescent="0.25">
      <c r="A2219" s="170" t="s">
        <v>2772</v>
      </c>
      <c r="B2219" s="177">
        <v>526347</v>
      </c>
      <c r="C2219" s="178">
        <v>176066.27</v>
      </c>
      <c r="D2219" s="179">
        <v>34.107827694651569</v>
      </c>
      <c r="E2219" s="179">
        <v>55.905591684312959</v>
      </c>
      <c r="F2219" s="180"/>
      <c r="G2219" s="166">
        <f t="shared" si="400"/>
        <v>0</v>
      </c>
      <c r="H2219" s="166">
        <f t="shared" si="401"/>
        <v>1</v>
      </c>
      <c r="I2219" s="166">
        <f t="shared" si="402"/>
        <v>0</v>
      </c>
      <c r="J2219" s="166">
        <f t="shared" si="399"/>
        <v>1</v>
      </c>
      <c r="L2219" s="189">
        <f t="shared" si="403"/>
        <v>0</v>
      </c>
      <c r="M2219" s="191">
        <f t="shared" si="404"/>
        <v>0</v>
      </c>
      <c r="N2219" s="191">
        <f t="shared" si="404"/>
        <v>0</v>
      </c>
      <c r="O2219" s="189">
        <f t="shared" si="405"/>
        <v>176066.27</v>
      </c>
      <c r="P2219" s="191">
        <f t="shared" si="406"/>
        <v>0.34107827694651571</v>
      </c>
      <c r="Q2219" s="191">
        <f t="shared" si="406"/>
        <v>0.55905591684312961</v>
      </c>
      <c r="R2219" s="189">
        <f t="shared" si="407"/>
        <v>0</v>
      </c>
      <c r="S2219" s="191">
        <f t="shared" si="408"/>
        <v>0</v>
      </c>
      <c r="T2219" s="191">
        <f t="shared" si="408"/>
        <v>0</v>
      </c>
    </row>
    <row r="2220" spans="1:20" ht="12" customHeight="1" x14ac:dyDescent="0.25">
      <c r="A2220" s="170" t="s">
        <v>2773</v>
      </c>
      <c r="B2220" s="177">
        <v>526355</v>
      </c>
      <c r="C2220" s="178">
        <v>26603234.18</v>
      </c>
      <c r="D2220" s="179">
        <v>14.331035633502815</v>
      </c>
      <c r="E2220" s="179">
        <v>4.4138484142757717</v>
      </c>
      <c r="F2220" s="180"/>
      <c r="G2220" s="166">
        <f t="shared" si="400"/>
        <v>0</v>
      </c>
      <c r="H2220" s="166">
        <f t="shared" si="401"/>
        <v>0</v>
      </c>
      <c r="I2220" s="166">
        <f t="shared" si="402"/>
        <v>0</v>
      </c>
      <c r="J2220" s="166">
        <f t="shared" si="399"/>
        <v>0</v>
      </c>
      <c r="L2220" s="189">
        <f t="shared" si="403"/>
        <v>0</v>
      </c>
      <c r="M2220" s="191">
        <f t="shared" si="404"/>
        <v>0</v>
      </c>
      <c r="N2220" s="191">
        <f t="shared" si="404"/>
        <v>0</v>
      </c>
      <c r="O2220" s="189">
        <f t="shared" si="405"/>
        <v>0</v>
      </c>
      <c r="P2220" s="191">
        <f t="shared" si="406"/>
        <v>0</v>
      </c>
      <c r="Q2220" s="191">
        <f t="shared" si="406"/>
        <v>0</v>
      </c>
      <c r="R2220" s="189">
        <f t="shared" si="407"/>
        <v>0</v>
      </c>
      <c r="S2220" s="191">
        <f t="shared" si="408"/>
        <v>0</v>
      </c>
      <c r="T2220" s="191">
        <f t="shared" si="408"/>
        <v>0</v>
      </c>
    </row>
    <row r="2221" spans="1:20" ht="12" customHeight="1" x14ac:dyDescent="0.25">
      <c r="A2221" s="170" t="s">
        <v>2774</v>
      </c>
      <c r="B2221" s="177">
        <v>526363</v>
      </c>
      <c r="C2221" s="178">
        <v>214108.84</v>
      </c>
      <c r="D2221" s="179">
        <v>13.629497969350544</v>
      </c>
      <c r="E2221" s="179">
        <v>3.3752880077254166</v>
      </c>
      <c r="F2221" s="180"/>
      <c r="G2221" s="166">
        <f t="shared" si="400"/>
        <v>0</v>
      </c>
      <c r="H2221" s="166">
        <f t="shared" si="401"/>
        <v>0</v>
      </c>
      <c r="I2221" s="166">
        <f t="shared" si="402"/>
        <v>0</v>
      </c>
      <c r="J2221" s="166">
        <f t="shared" si="399"/>
        <v>0</v>
      </c>
      <c r="L2221" s="189">
        <f t="shared" si="403"/>
        <v>0</v>
      </c>
      <c r="M2221" s="191">
        <f t="shared" si="404"/>
        <v>0</v>
      </c>
      <c r="N2221" s="191">
        <f t="shared" si="404"/>
        <v>0</v>
      </c>
      <c r="O2221" s="189">
        <f t="shared" si="405"/>
        <v>0</v>
      </c>
      <c r="P2221" s="191">
        <f t="shared" si="406"/>
        <v>0</v>
      </c>
      <c r="Q2221" s="191">
        <f t="shared" si="406"/>
        <v>0</v>
      </c>
      <c r="R2221" s="189">
        <f t="shared" si="407"/>
        <v>0</v>
      </c>
      <c r="S2221" s="191">
        <f t="shared" si="408"/>
        <v>0</v>
      </c>
      <c r="T2221" s="191">
        <f t="shared" si="408"/>
        <v>0</v>
      </c>
    </row>
    <row r="2222" spans="1:20" ht="12" customHeight="1" x14ac:dyDescent="0.25">
      <c r="A2222" s="170" t="s">
        <v>2775</v>
      </c>
      <c r="B2222" s="177">
        <v>526371</v>
      </c>
      <c r="C2222" s="178">
        <v>39831.54</v>
      </c>
      <c r="D2222" s="179">
        <v>0</v>
      </c>
      <c r="E2222" s="179">
        <v>0</v>
      </c>
      <c r="F2222" s="180"/>
      <c r="G2222" s="166">
        <f t="shared" si="400"/>
        <v>0</v>
      </c>
      <c r="H2222" s="166">
        <f t="shared" si="401"/>
        <v>0</v>
      </c>
      <c r="I2222" s="166">
        <f t="shared" si="402"/>
        <v>0</v>
      </c>
      <c r="J2222" s="166">
        <f t="shared" si="399"/>
        <v>0</v>
      </c>
      <c r="L2222" s="189">
        <f t="shared" si="403"/>
        <v>0</v>
      </c>
      <c r="M2222" s="191">
        <f t="shared" si="404"/>
        <v>0</v>
      </c>
      <c r="N2222" s="191">
        <f t="shared" si="404"/>
        <v>0</v>
      </c>
      <c r="O2222" s="189">
        <f t="shared" si="405"/>
        <v>0</v>
      </c>
      <c r="P2222" s="191">
        <f t="shared" si="406"/>
        <v>0</v>
      </c>
      <c r="Q2222" s="191">
        <f t="shared" si="406"/>
        <v>0</v>
      </c>
      <c r="R2222" s="189">
        <f t="shared" si="407"/>
        <v>0</v>
      </c>
      <c r="S2222" s="191">
        <f t="shared" si="408"/>
        <v>0</v>
      </c>
      <c r="T2222" s="191">
        <f t="shared" si="408"/>
        <v>0</v>
      </c>
    </row>
    <row r="2223" spans="1:20" ht="12" customHeight="1" x14ac:dyDescent="0.25">
      <c r="A2223" s="170" t="s">
        <v>2776</v>
      </c>
      <c r="B2223" s="177">
        <v>526380</v>
      </c>
      <c r="C2223" s="178">
        <v>63138.07</v>
      </c>
      <c r="D2223" s="179">
        <v>0</v>
      </c>
      <c r="E2223" s="179">
        <v>0</v>
      </c>
      <c r="F2223" s="180"/>
      <c r="G2223" s="166">
        <f t="shared" si="400"/>
        <v>0</v>
      </c>
      <c r="H2223" s="166">
        <f t="shared" si="401"/>
        <v>0</v>
      </c>
      <c r="I2223" s="166">
        <f t="shared" si="402"/>
        <v>0</v>
      </c>
      <c r="J2223" s="166">
        <f t="shared" si="399"/>
        <v>0</v>
      </c>
      <c r="L2223" s="189">
        <f t="shared" si="403"/>
        <v>0</v>
      </c>
      <c r="M2223" s="191">
        <f t="shared" si="404"/>
        <v>0</v>
      </c>
      <c r="N2223" s="191">
        <f t="shared" si="404"/>
        <v>0</v>
      </c>
      <c r="O2223" s="189">
        <f t="shared" si="405"/>
        <v>0</v>
      </c>
      <c r="P2223" s="191">
        <f t="shared" si="406"/>
        <v>0</v>
      </c>
      <c r="Q2223" s="191">
        <f t="shared" si="406"/>
        <v>0</v>
      </c>
      <c r="R2223" s="189">
        <f t="shared" si="407"/>
        <v>0</v>
      </c>
      <c r="S2223" s="191">
        <f t="shared" si="408"/>
        <v>0</v>
      </c>
      <c r="T2223" s="191">
        <f t="shared" si="408"/>
        <v>0</v>
      </c>
    </row>
    <row r="2224" spans="1:20" ht="12" customHeight="1" x14ac:dyDescent="0.25">
      <c r="A2224" s="170" t="s">
        <v>2777</v>
      </c>
      <c r="B2224" s="177">
        <v>526398</v>
      </c>
      <c r="C2224" s="178">
        <v>200010.83</v>
      </c>
      <c r="D2224" s="179">
        <v>13.986462633048422</v>
      </c>
      <c r="E2224" s="179">
        <v>3.8343223714435859</v>
      </c>
      <c r="F2224" s="180"/>
      <c r="G2224" s="166">
        <f t="shared" si="400"/>
        <v>0</v>
      </c>
      <c r="H2224" s="166">
        <f t="shared" si="401"/>
        <v>0</v>
      </c>
      <c r="I2224" s="166">
        <f t="shared" si="402"/>
        <v>0</v>
      </c>
      <c r="J2224" s="166">
        <f t="shared" si="399"/>
        <v>0</v>
      </c>
      <c r="L2224" s="189">
        <f t="shared" si="403"/>
        <v>0</v>
      </c>
      <c r="M2224" s="191">
        <f t="shared" si="404"/>
        <v>0</v>
      </c>
      <c r="N2224" s="191">
        <f t="shared" si="404"/>
        <v>0</v>
      </c>
      <c r="O2224" s="189">
        <f t="shared" si="405"/>
        <v>0</v>
      </c>
      <c r="P2224" s="191">
        <f t="shared" si="406"/>
        <v>0</v>
      </c>
      <c r="Q2224" s="191">
        <f t="shared" si="406"/>
        <v>0</v>
      </c>
      <c r="R2224" s="189">
        <f t="shared" si="407"/>
        <v>0</v>
      </c>
      <c r="S2224" s="191">
        <f t="shared" si="408"/>
        <v>0</v>
      </c>
      <c r="T2224" s="191">
        <f t="shared" si="408"/>
        <v>0</v>
      </c>
    </row>
    <row r="2225" spans="1:20" ht="12" customHeight="1" x14ac:dyDescent="0.25">
      <c r="A2225" s="170" t="s">
        <v>2778</v>
      </c>
      <c r="B2225" s="177">
        <v>526401</v>
      </c>
      <c r="C2225" s="178">
        <v>510471.49</v>
      </c>
      <c r="D2225" s="179">
        <v>0</v>
      </c>
      <c r="E2225" s="179">
        <v>0.58746865569319062</v>
      </c>
      <c r="F2225" s="180"/>
      <c r="G2225" s="166">
        <f t="shared" si="400"/>
        <v>0</v>
      </c>
      <c r="H2225" s="166">
        <f t="shared" si="401"/>
        <v>0</v>
      </c>
      <c r="I2225" s="166">
        <f t="shared" si="402"/>
        <v>0</v>
      </c>
      <c r="J2225" s="166">
        <f t="shared" si="399"/>
        <v>0</v>
      </c>
      <c r="L2225" s="189">
        <f t="shared" si="403"/>
        <v>0</v>
      </c>
      <c r="M2225" s="191">
        <f t="shared" si="404"/>
        <v>0</v>
      </c>
      <c r="N2225" s="191">
        <f t="shared" si="404"/>
        <v>0</v>
      </c>
      <c r="O2225" s="189">
        <f t="shared" si="405"/>
        <v>0</v>
      </c>
      <c r="P2225" s="191">
        <f t="shared" si="406"/>
        <v>0</v>
      </c>
      <c r="Q2225" s="191">
        <f t="shared" si="406"/>
        <v>0</v>
      </c>
      <c r="R2225" s="189">
        <f t="shared" si="407"/>
        <v>0</v>
      </c>
      <c r="S2225" s="191">
        <f t="shared" si="408"/>
        <v>0</v>
      </c>
      <c r="T2225" s="191">
        <f t="shared" si="408"/>
        <v>0</v>
      </c>
    </row>
    <row r="2226" spans="1:20" ht="12" customHeight="1" x14ac:dyDescent="0.25">
      <c r="A2226" s="170" t="s">
        <v>2779</v>
      </c>
      <c r="B2226" s="177">
        <v>526410</v>
      </c>
      <c r="C2226" s="178">
        <v>47788.67</v>
      </c>
      <c r="D2226" s="179">
        <v>0</v>
      </c>
      <c r="E2226" s="179">
        <v>30.731949644131127</v>
      </c>
      <c r="F2226" s="180"/>
      <c r="G2226" s="166">
        <f t="shared" si="400"/>
        <v>0</v>
      </c>
      <c r="H2226" s="166">
        <f t="shared" si="401"/>
        <v>1</v>
      </c>
      <c r="I2226" s="166">
        <f t="shared" si="402"/>
        <v>0</v>
      </c>
      <c r="J2226" s="166">
        <f t="shared" si="399"/>
        <v>1</v>
      </c>
      <c r="L2226" s="189">
        <f t="shared" si="403"/>
        <v>0</v>
      </c>
      <c r="M2226" s="191">
        <f t="shared" si="404"/>
        <v>0</v>
      </c>
      <c r="N2226" s="191">
        <f t="shared" si="404"/>
        <v>0</v>
      </c>
      <c r="O2226" s="189">
        <f t="shared" si="405"/>
        <v>47788.67</v>
      </c>
      <c r="P2226" s="191">
        <f t="shared" si="406"/>
        <v>0</v>
      </c>
      <c r="Q2226" s="191">
        <f t="shared" si="406"/>
        <v>0.30731949644131129</v>
      </c>
      <c r="R2226" s="189">
        <f t="shared" si="407"/>
        <v>0</v>
      </c>
      <c r="S2226" s="191">
        <f t="shared" si="408"/>
        <v>0</v>
      </c>
      <c r="T2226" s="191">
        <f t="shared" si="408"/>
        <v>0</v>
      </c>
    </row>
    <row r="2227" spans="1:20" ht="12" customHeight="1" x14ac:dyDescent="0.25">
      <c r="A2227" s="170" t="s">
        <v>2780</v>
      </c>
      <c r="B2227" s="177">
        <v>526428</v>
      </c>
      <c r="C2227" s="178">
        <v>87340.69</v>
      </c>
      <c r="D2227" s="179">
        <v>36.890136773593149</v>
      </c>
      <c r="E2227" s="179">
        <v>30.708997146690738</v>
      </c>
      <c r="F2227" s="180"/>
      <c r="G2227" s="166">
        <f t="shared" si="400"/>
        <v>0</v>
      </c>
      <c r="H2227" s="166">
        <f t="shared" si="401"/>
        <v>1</v>
      </c>
      <c r="I2227" s="166">
        <f t="shared" si="402"/>
        <v>0</v>
      </c>
      <c r="J2227" s="166">
        <f t="shared" si="399"/>
        <v>1</v>
      </c>
      <c r="L2227" s="189">
        <f t="shared" si="403"/>
        <v>0</v>
      </c>
      <c r="M2227" s="191">
        <f t="shared" si="404"/>
        <v>0</v>
      </c>
      <c r="N2227" s="191">
        <f t="shared" si="404"/>
        <v>0</v>
      </c>
      <c r="O2227" s="189">
        <f t="shared" si="405"/>
        <v>87340.69</v>
      </c>
      <c r="P2227" s="191">
        <f t="shared" si="406"/>
        <v>0.36890136773593146</v>
      </c>
      <c r="Q2227" s="191">
        <f t="shared" si="406"/>
        <v>0.30708997146690736</v>
      </c>
      <c r="R2227" s="189">
        <f t="shared" si="407"/>
        <v>0</v>
      </c>
      <c r="S2227" s="191">
        <f t="shared" si="408"/>
        <v>0</v>
      </c>
      <c r="T2227" s="191">
        <f t="shared" si="408"/>
        <v>0</v>
      </c>
    </row>
    <row r="2228" spans="1:20" ht="12" customHeight="1" x14ac:dyDescent="0.25">
      <c r="A2228" s="170" t="s">
        <v>2781</v>
      </c>
      <c r="B2228" s="177">
        <v>526436</v>
      </c>
      <c r="C2228" s="178">
        <v>2223264.29</v>
      </c>
      <c r="D2228" s="179">
        <v>0</v>
      </c>
      <c r="E2228" s="179">
        <v>0.22938163595476088</v>
      </c>
      <c r="F2228" s="180"/>
      <c r="G2228" s="166">
        <f t="shared" si="400"/>
        <v>0</v>
      </c>
      <c r="H2228" s="166">
        <f t="shared" si="401"/>
        <v>0</v>
      </c>
      <c r="I2228" s="166">
        <f t="shared" si="402"/>
        <v>0</v>
      </c>
      <c r="J2228" s="166">
        <f t="shared" si="399"/>
        <v>0</v>
      </c>
      <c r="L2228" s="189">
        <f t="shared" si="403"/>
        <v>0</v>
      </c>
      <c r="M2228" s="191">
        <f t="shared" si="404"/>
        <v>0</v>
      </c>
      <c r="N2228" s="191">
        <f t="shared" si="404"/>
        <v>0</v>
      </c>
      <c r="O2228" s="189">
        <f t="shared" si="405"/>
        <v>0</v>
      </c>
      <c r="P2228" s="191">
        <f t="shared" si="406"/>
        <v>0</v>
      </c>
      <c r="Q2228" s="191">
        <f t="shared" si="406"/>
        <v>0</v>
      </c>
      <c r="R2228" s="189">
        <f t="shared" si="407"/>
        <v>0</v>
      </c>
      <c r="S2228" s="191">
        <f t="shared" si="408"/>
        <v>0</v>
      </c>
      <c r="T2228" s="191">
        <f t="shared" si="408"/>
        <v>0</v>
      </c>
    </row>
    <row r="2229" spans="1:20" ht="12" customHeight="1" x14ac:dyDescent="0.25">
      <c r="A2229" s="170" t="s">
        <v>2782</v>
      </c>
      <c r="B2229" s="177">
        <v>526444</v>
      </c>
      <c r="C2229" s="178">
        <v>225085.05</v>
      </c>
      <c r="D2229" s="179">
        <v>435.45104839259648</v>
      </c>
      <c r="E2229" s="179">
        <v>20.892724772258305</v>
      </c>
      <c r="F2229" s="180"/>
      <c r="G2229" s="166">
        <f t="shared" si="400"/>
        <v>1</v>
      </c>
      <c r="H2229" s="166">
        <f t="shared" si="401"/>
        <v>0</v>
      </c>
      <c r="I2229" s="166">
        <f t="shared" si="402"/>
        <v>0</v>
      </c>
      <c r="J2229" s="166">
        <f t="shared" si="399"/>
        <v>1</v>
      </c>
      <c r="L2229" s="189">
        <f t="shared" si="403"/>
        <v>225085.05</v>
      </c>
      <c r="M2229" s="191">
        <f t="shared" si="404"/>
        <v>4.3545104839259645</v>
      </c>
      <c r="N2229" s="191">
        <f t="shared" si="404"/>
        <v>0.20892724772258306</v>
      </c>
      <c r="O2229" s="189">
        <f t="shared" si="405"/>
        <v>0</v>
      </c>
      <c r="P2229" s="191">
        <f t="shared" si="406"/>
        <v>0</v>
      </c>
      <c r="Q2229" s="191">
        <f t="shared" si="406"/>
        <v>0</v>
      </c>
      <c r="R2229" s="189">
        <f t="shared" si="407"/>
        <v>0</v>
      </c>
      <c r="S2229" s="191">
        <f t="shared" si="408"/>
        <v>0</v>
      </c>
      <c r="T2229" s="191">
        <f t="shared" si="408"/>
        <v>0</v>
      </c>
    </row>
    <row r="2230" spans="1:20" ht="12" customHeight="1" x14ac:dyDescent="0.25">
      <c r="A2230" s="170" t="s">
        <v>2783</v>
      </c>
      <c r="B2230" s="177">
        <v>526452</v>
      </c>
      <c r="C2230" s="178">
        <v>309724.03999999998</v>
      </c>
      <c r="D2230" s="179">
        <v>0</v>
      </c>
      <c r="E2230" s="179">
        <v>0</v>
      </c>
      <c r="F2230" s="180"/>
      <c r="G2230" s="166">
        <f t="shared" si="400"/>
        <v>0</v>
      </c>
      <c r="H2230" s="166">
        <f t="shared" si="401"/>
        <v>0</v>
      </c>
      <c r="I2230" s="166">
        <f t="shared" si="402"/>
        <v>0</v>
      </c>
      <c r="J2230" s="166">
        <f t="shared" si="399"/>
        <v>0</v>
      </c>
      <c r="L2230" s="189">
        <f t="shared" si="403"/>
        <v>0</v>
      </c>
      <c r="M2230" s="191">
        <f t="shared" si="404"/>
        <v>0</v>
      </c>
      <c r="N2230" s="191">
        <f t="shared" si="404"/>
        <v>0</v>
      </c>
      <c r="O2230" s="189">
        <f t="shared" si="405"/>
        <v>0</v>
      </c>
      <c r="P2230" s="191">
        <f t="shared" si="406"/>
        <v>0</v>
      </c>
      <c r="Q2230" s="191">
        <f t="shared" si="406"/>
        <v>0</v>
      </c>
      <c r="R2230" s="189">
        <f t="shared" si="407"/>
        <v>0</v>
      </c>
      <c r="S2230" s="191">
        <f t="shared" si="408"/>
        <v>0</v>
      </c>
      <c r="T2230" s="191">
        <f t="shared" si="408"/>
        <v>0</v>
      </c>
    </row>
    <row r="2231" spans="1:20" ht="12" customHeight="1" x14ac:dyDescent="0.25">
      <c r="A2231" s="170" t="s">
        <v>1260</v>
      </c>
      <c r="B2231" s="177">
        <v>526461</v>
      </c>
      <c r="C2231" s="178">
        <v>235238.3</v>
      </c>
      <c r="D2231" s="179">
        <v>1.0627521113696197E-2</v>
      </c>
      <c r="E2231" s="179">
        <v>4.429189464470709</v>
      </c>
      <c r="F2231" s="180"/>
      <c r="G2231" s="166">
        <f t="shared" si="400"/>
        <v>0</v>
      </c>
      <c r="H2231" s="166">
        <f t="shared" si="401"/>
        <v>0</v>
      </c>
      <c r="I2231" s="166">
        <f t="shared" si="402"/>
        <v>0</v>
      </c>
      <c r="J2231" s="166">
        <f t="shared" si="399"/>
        <v>0</v>
      </c>
      <c r="L2231" s="189">
        <f t="shared" si="403"/>
        <v>0</v>
      </c>
      <c r="M2231" s="191">
        <f t="shared" si="404"/>
        <v>0</v>
      </c>
      <c r="N2231" s="191">
        <f t="shared" si="404"/>
        <v>0</v>
      </c>
      <c r="O2231" s="189">
        <f t="shared" si="405"/>
        <v>0</v>
      </c>
      <c r="P2231" s="191">
        <f t="shared" si="406"/>
        <v>0</v>
      </c>
      <c r="Q2231" s="191">
        <f t="shared" si="406"/>
        <v>0</v>
      </c>
      <c r="R2231" s="189">
        <f t="shared" si="407"/>
        <v>0</v>
      </c>
      <c r="S2231" s="191">
        <f t="shared" si="408"/>
        <v>0</v>
      </c>
      <c r="T2231" s="191">
        <f t="shared" si="408"/>
        <v>0</v>
      </c>
    </row>
    <row r="2232" spans="1:20" ht="12" customHeight="1" x14ac:dyDescent="0.25">
      <c r="A2232" s="170" t="s">
        <v>2784</v>
      </c>
      <c r="B2232" s="177">
        <v>526479</v>
      </c>
      <c r="C2232" s="178">
        <v>340925.41</v>
      </c>
      <c r="D2232" s="179">
        <v>34.741009771022938</v>
      </c>
      <c r="E2232" s="179">
        <v>9.2529242686838753</v>
      </c>
      <c r="F2232" s="180"/>
      <c r="G2232" s="166">
        <f t="shared" si="400"/>
        <v>0</v>
      </c>
      <c r="H2232" s="166">
        <f t="shared" si="401"/>
        <v>0</v>
      </c>
      <c r="I2232" s="166">
        <f t="shared" si="402"/>
        <v>0</v>
      </c>
      <c r="J2232" s="166">
        <f t="shared" si="399"/>
        <v>0</v>
      </c>
      <c r="L2232" s="189">
        <f t="shared" si="403"/>
        <v>0</v>
      </c>
      <c r="M2232" s="191">
        <f t="shared" si="404"/>
        <v>0</v>
      </c>
      <c r="N2232" s="191">
        <f t="shared" si="404"/>
        <v>0</v>
      </c>
      <c r="O2232" s="189">
        <f t="shared" si="405"/>
        <v>0</v>
      </c>
      <c r="P2232" s="191">
        <f t="shared" si="406"/>
        <v>0</v>
      </c>
      <c r="Q2232" s="191">
        <f t="shared" si="406"/>
        <v>0</v>
      </c>
      <c r="R2232" s="189">
        <f t="shared" si="407"/>
        <v>0</v>
      </c>
      <c r="S2232" s="191">
        <f t="shared" si="408"/>
        <v>0</v>
      </c>
      <c r="T2232" s="191">
        <f t="shared" si="408"/>
        <v>0</v>
      </c>
    </row>
    <row r="2233" spans="1:20" ht="12" customHeight="1" x14ac:dyDescent="0.25">
      <c r="A2233" s="170" t="s">
        <v>2785</v>
      </c>
      <c r="B2233" s="177">
        <v>526487</v>
      </c>
      <c r="C2233" s="178">
        <v>349729.04</v>
      </c>
      <c r="D2233" s="179">
        <v>0.4037125427159266</v>
      </c>
      <c r="E2233" s="179">
        <v>1.646257342541529</v>
      </c>
      <c r="F2233" s="180"/>
      <c r="G2233" s="166">
        <f t="shared" si="400"/>
        <v>0</v>
      </c>
      <c r="H2233" s="166">
        <f t="shared" si="401"/>
        <v>0</v>
      </c>
      <c r="I2233" s="166">
        <f t="shared" si="402"/>
        <v>0</v>
      </c>
      <c r="J2233" s="166">
        <f t="shared" si="399"/>
        <v>0</v>
      </c>
      <c r="L2233" s="189">
        <f t="shared" si="403"/>
        <v>0</v>
      </c>
      <c r="M2233" s="191">
        <f t="shared" si="404"/>
        <v>0</v>
      </c>
      <c r="N2233" s="191">
        <f t="shared" si="404"/>
        <v>0</v>
      </c>
      <c r="O2233" s="189">
        <f t="shared" si="405"/>
        <v>0</v>
      </c>
      <c r="P2233" s="191">
        <f t="shared" si="406"/>
        <v>0</v>
      </c>
      <c r="Q2233" s="191">
        <f t="shared" si="406"/>
        <v>0</v>
      </c>
      <c r="R2233" s="189">
        <f t="shared" si="407"/>
        <v>0</v>
      </c>
      <c r="S2233" s="191">
        <f t="shared" si="408"/>
        <v>0</v>
      </c>
      <c r="T2233" s="191">
        <f t="shared" si="408"/>
        <v>0</v>
      </c>
    </row>
    <row r="2234" spans="1:20" ht="12" customHeight="1" x14ac:dyDescent="0.25">
      <c r="A2234" s="170" t="s">
        <v>1472</v>
      </c>
      <c r="B2234" s="177">
        <v>526495</v>
      </c>
      <c r="C2234" s="178">
        <v>252971.02000000002</v>
      </c>
      <c r="D2234" s="179">
        <v>65.704312691627678</v>
      </c>
      <c r="E2234" s="179">
        <v>6.2826682676932712</v>
      </c>
      <c r="F2234" s="180"/>
      <c r="G2234" s="166">
        <f t="shared" si="400"/>
        <v>1</v>
      </c>
      <c r="H2234" s="166">
        <f t="shared" si="401"/>
        <v>0</v>
      </c>
      <c r="I2234" s="166">
        <f t="shared" si="402"/>
        <v>0</v>
      </c>
      <c r="J2234" s="166">
        <f t="shared" si="399"/>
        <v>1</v>
      </c>
      <c r="L2234" s="189">
        <f t="shared" si="403"/>
        <v>252971.02000000002</v>
      </c>
      <c r="M2234" s="191">
        <f t="shared" si="404"/>
        <v>0.65704312691627675</v>
      </c>
      <c r="N2234" s="191">
        <f t="shared" si="404"/>
        <v>6.2826682676932713E-2</v>
      </c>
      <c r="O2234" s="189">
        <f t="shared" si="405"/>
        <v>0</v>
      </c>
      <c r="P2234" s="191">
        <f t="shared" si="406"/>
        <v>0</v>
      </c>
      <c r="Q2234" s="191">
        <f t="shared" si="406"/>
        <v>0</v>
      </c>
      <c r="R2234" s="189">
        <f t="shared" si="407"/>
        <v>0</v>
      </c>
      <c r="S2234" s="191">
        <f t="shared" si="408"/>
        <v>0</v>
      </c>
      <c r="T2234" s="191">
        <f t="shared" si="408"/>
        <v>0</v>
      </c>
    </row>
    <row r="2235" spans="1:20" ht="12" customHeight="1" x14ac:dyDescent="0.25">
      <c r="A2235" s="170" t="s">
        <v>2786</v>
      </c>
      <c r="B2235" s="177">
        <v>526509</v>
      </c>
      <c r="C2235" s="178">
        <v>3494547.53</v>
      </c>
      <c r="D2235" s="179">
        <v>42.895956833644789</v>
      </c>
      <c r="E2235" s="179">
        <v>48.506692367123136</v>
      </c>
      <c r="F2235" s="180"/>
      <c r="G2235" s="166">
        <f t="shared" si="400"/>
        <v>0</v>
      </c>
      <c r="H2235" s="166">
        <f t="shared" si="401"/>
        <v>1</v>
      </c>
      <c r="I2235" s="166">
        <f t="shared" si="402"/>
        <v>0</v>
      </c>
      <c r="J2235" s="166">
        <f t="shared" si="399"/>
        <v>1</v>
      </c>
      <c r="L2235" s="189">
        <f t="shared" si="403"/>
        <v>0</v>
      </c>
      <c r="M2235" s="191">
        <f t="shared" si="404"/>
        <v>0</v>
      </c>
      <c r="N2235" s="191">
        <f t="shared" si="404"/>
        <v>0</v>
      </c>
      <c r="O2235" s="189">
        <f t="shared" si="405"/>
        <v>3494547.53</v>
      </c>
      <c r="P2235" s="191">
        <f t="shared" si="406"/>
        <v>0.42895956833644788</v>
      </c>
      <c r="Q2235" s="191">
        <f t="shared" si="406"/>
        <v>0.48506692367123139</v>
      </c>
      <c r="R2235" s="189">
        <f t="shared" si="407"/>
        <v>0</v>
      </c>
      <c r="S2235" s="191">
        <f t="shared" si="408"/>
        <v>0</v>
      </c>
      <c r="T2235" s="191">
        <f t="shared" si="408"/>
        <v>0</v>
      </c>
    </row>
    <row r="2236" spans="1:20" ht="12" customHeight="1" x14ac:dyDescent="0.25">
      <c r="A2236" s="170" t="s">
        <v>2787</v>
      </c>
      <c r="B2236" s="177">
        <v>526517</v>
      </c>
      <c r="C2236" s="178">
        <v>407296.77</v>
      </c>
      <c r="D2236" s="179">
        <v>56.077756275847726</v>
      </c>
      <c r="E2236" s="179">
        <v>17.845177117412444</v>
      </c>
      <c r="F2236" s="180"/>
      <c r="G2236" s="166">
        <f t="shared" si="400"/>
        <v>0</v>
      </c>
      <c r="H2236" s="166">
        <f t="shared" si="401"/>
        <v>0</v>
      </c>
      <c r="I2236" s="166">
        <f t="shared" si="402"/>
        <v>0</v>
      </c>
      <c r="J2236" s="166">
        <f t="shared" si="399"/>
        <v>0</v>
      </c>
      <c r="L2236" s="189">
        <f t="shared" si="403"/>
        <v>0</v>
      </c>
      <c r="M2236" s="191">
        <f t="shared" si="404"/>
        <v>0</v>
      </c>
      <c r="N2236" s="191">
        <f t="shared" si="404"/>
        <v>0</v>
      </c>
      <c r="O2236" s="189">
        <f t="shared" si="405"/>
        <v>0</v>
      </c>
      <c r="P2236" s="191">
        <f t="shared" si="406"/>
        <v>0</v>
      </c>
      <c r="Q2236" s="191">
        <f t="shared" si="406"/>
        <v>0</v>
      </c>
      <c r="R2236" s="189">
        <f t="shared" si="407"/>
        <v>0</v>
      </c>
      <c r="S2236" s="191">
        <f t="shared" si="408"/>
        <v>0</v>
      </c>
      <c r="T2236" s="191">
        <f t="shared" si="408"/>
        <v>0</v>
      </c>
    </row>
    <row r="2237" spans="1:20" ht="12" customHeight="1" x14ac:dyDescent="0.25">
      <c r="A2237" s="170" t="s">
        <v>2788</v>
      </c>
      <c r="B2237" s="177">
        <v>526525</v>
      </c>
      <c r="C2237" s="178">
        <v>15419.33</v>
      </c>
      <c r="D2237" s="179">
        <v>0</v>
      </c>
      <c r="E2237" s="179">
        <v>0</v>
      </c>
      <c r="F2237" s="180"/>
      <c r="G2237" s="166">
        <f t="shared" si="400"/>
        <v>0</v>
      </c>
      <c r="H2237" s="166">
        <f t="shared" si="401"/>
        <v>0</v>
      </c>
      <c r="I2237" s="166">
        <f t="shared" si="402"/>
        <v>0</v>
      </c>
      <c r="J2237" s="166">
        <f t="shared" si="399"/>
        <v>0</v>
      </c>
      <c r="L2237" s="189">
        <f t="shared" si="403"/>
        <v>0</v>
      </c>
      <c r="M2237" s="191">
        <f t="shared" si="404"/>
        <v>0</v>
      </c>
      <c r="N2237" s="191">
        <f t="shared" si="404"/>
        <v>0</v>
      </c>
      <c r="O2237" s="189">
        <f t="shared" si="405"/>
        <v>0</v>
      </c>
      <c r="P2237" s="191">
        <f t="shared" si="406"/>
        <v>0</v>
      </c>
      <c r="Q2237" s="191">
        <f t="shared" si="406"/>
        <v>0</v>
      </c>
      <c r="R2237" s="189">
        <f t="shared" si="407"/>
        <v>0</v>
      </c>
      <c r="S2237" s="191">
        <f t="shared" si="408"/>
        <v>0</v>
      </c>
      <c r="T2237" s="191">
        <f t="shared" si="408"/>
        <v>0</v>
      </c>
    </row>
    <row r="2238" spans="1:20" ht="12" customHeight="1" x14ac:dyDescent="0.25">
      <c r="A2238" s="170" t="s">
        <v>2789</v>
      </c>
      <c r="B2238" s="177">
        <v>526533</v>
      </c>
      <c r="C2238" s="178">
        <v>969555.73</v>
      </c>
      <c r="D2238" s="179">
        <v>13.063519308993204</v>
      </c>
      <c r="E2238" s="179">
        <v>4.0052880714757881</v>
      </c>
      <c r="F2238" s="180"/>
      <c r="G2238" s="166">
        <f t="shared" si="400"/>
        <v>0</v>
      </c>
      <c r="H2238" s="166">
        <f t="shared" si="401"/>
        <v>0</v>
      </c>
      <c r="I2238" s="166">
        <f t="shared" si="402"/>
        <v>0</v>
      </c>
      <c r="J2238" s="166">
        <f t="shared" si="399"/>
        <v>0</v>
      </c>
      <c r="L2238" s="189">
        <f t="shared" si="403"/>
        <v>0</v>
      </c>
      <c r="M2238" s="191">
        <f t="shared" si="404"/>
        <v>0</v>
      </c>
      <c r="N2238" s="191">
        <f t="shared" si="404"/>
        <v>0</v>
      </c>
      <c r="O2238" s="189">
        <f t="shared" si="405"/>
        <v>0</v>
      </c>
      <c r="P2238" s="191">
        <f t="shared" si="406"/>
        <v>0</v>
      </c>
      <c r="Q2238" s="191">
        <f t="shared" si="406"/>
        <v>0</v>
      </c>
      <c r="R2238" s="189">
        <f t="shared" si="407"/>
        <v>0</v>
      </c>
      <c r="S2238" s="191">
        <f t="shared" si="408"/>
        <v>0</v>
      </c>
      <c r="T2238" s="191">
        <f t="shared" si="408"/>
        <v>0</v>
      </c>
    </row>
    <row r="2239" spans="1:20" ht="12" customHeight="1" x14ac:dyDescent="0.25">
      <c r="A2239" s="170" t="s">
        <v>2790</v>
      </c>
      <c r="B2239" s="177">
        <v>526541</v>
      </c>
      <c r="C2239" s="178">
        <v>803019.24</v>
      </c>
      <c r="D2239" s="179">
        <v>130.75113741982074</v>
      </c>
      <c r="E2239" s="179">
        <v>2.1769752366082784</v>
      </c>
      <c r="F2239" s="180"/>
      <c r="G2239" s="166">
        <f t="shared" si="400"/>
        <v>1</v>
      </c>
      <c r="H2239" s="166">
        <f t="shared" si="401"/>
        <v>0</v>
      </c>
      <c r="I2239" s="166">
        <f t="shared" si="402"/>
        <v>0</v>
      </c>
      <c r="J2239" s="166">
        <f t="shared" si="399"/>
        <v>1</v>
      </c>
      <c r="L2239" s="189">
        <f t="shared" si="403"/>
        <v>803019.24</v>
      </c>
      <c r="M2239" s="191">
        <f t="shared" si="404"/>
        <v>1.3075113741982074</v>
      </c>
      <c r="N2239" s="191">
        <f t="shared" si="404"/>
        <v>2.1769752366082785E-2</v>
      </c>
      <c r="O2239" s="189">
        <f t="shared" si="405"/>
        <v>0</v>
      </c>
      <c r="P2239" s="191">
        <f t="shared" si="406"/>
        <v>0</v>
      </c>
      <c r="Q2239" s="191">
        <f t="shared" si="406"/>
        <v>0</v>
      </c>
      <c r="R2239" s="189">
        <f t="shared" si="407"/>
        <v>0</v>
      </c>
      <c r="S2239" s="191">
        <f t="shared" si="408"/>
        <v>0</v>
      </c>
      <c r="T2239" s="191">
        <f t="shared" si="408"/>
        <v>0</v>
      </c>
    </row>
    <row r="2240" spans="1:20" ht="12" customHeight="1" x14ac:dyDescent="0.25">
      <c r="A2240" s="170" t="s">
        <v>2791</v>
      </c>
      <c r="B2240" s="177">
        <v>526550</v>
      </c>
      <c r="C2240" s="178">
        <v>26402.78</v>
      </c>
      <c r="D2240" s="179">
        <v>0</v>
      </c>
      <c r="E2240" s="179">
        <v>0</v>
      </c>
      <c r="F2240" s="180"/>
      <c r="G2240" s="166">
        <f t="shared" si="400"/>
        <v>0</v>
      </c>
      <c r="H2240" s="166">
        <f t="shared" si="401"/>
        <v>0</v>
      </c>
      <c r="I2240" s="166">
        <f t="shared" si="402"/>
        <v>0</v>
      </c>
      <c r="J2240" s="166">
        <f t="shared" si="399"/>
        <v>0</v>
      </c>
      <c r="L2240" s="189">
        <f t="shared" si="403"/>
        <v>0</v>
      </c>
      <c r="M2240" s="191">
        <f t="shared" si="404"/>
        <v>0</v>
      </c>
      <c r="N2240" s="191">
        <f t="shared" si="404"/>
        <v>0</v>
      </c>
      <c r="O2240" s="189">
        <f t="shared" si="405"/>
        <v>0</v>
      </c>
      <c r="P2240" s="191">
        <f t="shared" si="406"/>
        <v>0</v>
      </c>
      <c r="Q2240" s="191">
        <f t="shared" si="406"/>
        <v>0</v>
      </c>
      <c r="R2240" s="189">
        <f t="shared" si="407"/>
        <v>0</v>
      </c>
      <c r="S2240" s="191">
        <f t="shared" si="408"/>
        <v>0</v>
      </c>
      <c r="T2240" s="191">
        <f t="shared" si="408"/>
        <v>0</v>
      </c>
    </row>
    <row r="2241" spans="1:20" ht="12" customHeight="1" x14ac:dyDescent="0.25">
      <c r="A2241" s="170" t="s">
        <v>2792</v>
      </c>
      <c r="B2241" s="177">
        <v>526568</v>
      </c>
      <c r="C2241" s="178">
        <v>75673.819999999992</v>
      </c>
      <c r="D2241" s="179">
        <v>0</v>
      </c>
      <c r="E2241" s="179">
        <v>6.6592118648166565</v>
      </c>
      <c r="F2241" s="180"/>
      <c r="G2241" s="166">
        <f t="shared" si="400"/>
        <v>0</v>
      </c>
      <c r="H2241" s="166">
        <f t="shared" si="401"/>
        <v>0</v>
      </c>
      <c r="I2241" s="166">
        <f t="shared" si="402"/>
        <v>0</v>
      </c>
      <c r="J2241" s="166">
        <f t="shared" si="399"/>
        <v>0</v>
      </c>
      <c r="L2241" s="189">
        <f t="shared" si="403"/>
        <v>0</v>
      </c>
      <c r="M2241" s="191">
        <f t="shared" si="404"/>
        <v>0</v>
      </c>
      <c r="N2241" s="191">
        <f t="shared" si="404"/>
        <v>0</v>
      </c>
      <c r="O2241" s="189">
        <f t="shared" si="405"/>
        <v>0</v>
      </c>
      <c r="P2241" s="191">
        <f t="shared" si="406"/>
        <v>0</v>
      </c>
      <c r="Q2241" s="191">
        <f t="shared" si="406"/>
        <v>0</v>
      </c>
      <c r="R2241" s="189">
        <f t="shared" si="407"/>
        <v>0</v>
      </c>
      <c r="S2241" s="191">
        <f t="shared" si="408"/>
        <v>0</v>
      </c>
      <c r="T2241" s="191">
        <f t="shared" si="408"/>
        <v>0</v>
      </c>
    </row>
    <row r="2242" spans="1:20" ht="12" customHeight="1" x14ac:dyDescent="0.25">
      <c r="A2242" s="170" t="s">
        <v>2793</v>
      </c>
      <c r="B2242" s="177">
        <v>526576</v>
      </c>
      <c r="C2242" s="178">
        <v>203413.07</v>
      </c>
      <c r="D2242" s="179">
        <v>0.82378187399658875</v>
      </c>
      <c r="E2242" s="179">
        <v>16.017726884511404</v>
      </c>
      <c r="F2242" s="180"/>
      <c r="G2242" s="166">
        <f t="shared" si="400"/>
        <v>0</v>
      </c>
      <c r="H2242" s="166">
        <f t="shared" si="401"/>
        <v>0</v>
      </c>
      <c r="I2242" s="166">
        <f t="shared" si="402"/>
        <v>0</v>
      </c>
      <c r="J2242" s="166">
        <f t="shared" si="399"/>
        <v>0</v>
      </c>
      <c r="L2242" s="189">
        <f t="shared" si="403"/>
        <v>0</v>
      </c>
      <c r="M2242" s="191">
        <f t="shared" si="404"/>
        <v>0</v>
      </c>
      <c r="N2242" s="191">
        <f t="shared" si="404"/>
        <v>0</v>
      </c>
      <c r="O2242" s="189">
        <f t="shared" si="405"/>
        <v>0</v>
      </c>
      <c r="P2242" s="191">
        <f t="shared" si="406"/>
        <v>0</v>
      </c>
      <c r="Q2242" s="191">
        <f t="shared" si="406"/>
        <v>0</v>
      </c>
      <c r="R2242" s="189">
        <f t="shared" si="407"/>
        <v>0</v>
      </c>
      <c r="S2242" s="191">
        <f t="shared" si="408"/>
        <v>0</v>
      </c>
      <c r="T2242" s="191">
        <f t="shared" si="408"/>
        <v>0</v>
      </c>
    </row>
    <row r="2243" spans="1:20" ht="12" customHeight="1" x14ac:dyDescent="0.25">
      <c r="A2243" s="170" t="s">
        <v>2794</v>
      </c>
      <c r="B2243" s="177">
        <v>526584</v>
      </c>
      <c r="C2243" s="178">
        <v>126873.05</v>
      </c>
      <c r="D2243" s="179">
        <v>20.099508918560719</v>
      </c>
      <c r="E2243" s="179">
        <v>1.4261263522867935</v>
      </c>
      <c r="F2243" s="180"/>
      <c r="G2243" s="166">
        <f t="shared" si="400"/>
        <v>0</v>
      </c>
      <c r="H2243" s="166">
        <f t="shared" si="401"/>
        <v>0</v>
      </c>
      <c r="I2243" s="166">
        <f t="shared" si="402"/>
        <v>0</v>
      </c>
      <c r="J2243" s="166">
        <f t="shared" ref="J2243:J2306" si="409">IF(OR(AND(ISNUMBER(D2243),D2243&gt;=$D$1),AND(ISNUMBER(E2243),E2243&gt;=$E$1)),1,0)</f>
        <v>0</v>
      </c>
      <c r="L2243" s="189">
        <f t="shared" si="403"/>
        <v>0</v>
      </c>
      <c r="M2243" s="191">
        <f t="shared" si="404"/>
        <v>0</v>
      </c>
      <c r="N2243" s="191">
        <f t="shared" si="404"/>
        <v>0</v>
      </c>
      <c r="O2243" s="189">
        <f t="shared" si="405"/>
        <v>0</v>
      </c>
      <c r="P2243" s="191">
        <f t="shared" si="406"/>
        <v>0</v>
      </c>
      <c r="Q2243" s="191">
        <f t="shared" si="406"/>
        <v>0</v>
      </c>
      <c r="R2243" s="189">
        <f t="shared" si="407"/>
        <v>0</v>
      </c>
      <c r="S2243" s="191">
        <f t="shared" si="408"/>
        <v>0</v>
      </c>
      <c r="T2243" s="191">
        <f t="shared" si="408"/>
        <v>0</v>
      </c>
    </row>
    <row r="2244" spans="1:20" ht="12" customHeight="1" x14ac:dyDescent="0.25">
      <c r="A2244" s="170" t="s">
        <v>2795</v>
      </c>
      <c r="B2244" s="177">
        <v>526592</v>
      </c>
      <c r="C2244" s="178">
        <v>1828212.9300000002</v>
      </c>
      <c r="D2244" s="179">
        <v>27.775307879482071</v>
      </c>
      <c r="E2244" s="179">
        <v>4.7108949174755042</v>
      </c>
      <c r="F2244" s="180"/>
      <c r="G2244" s="166">
        <f t="shared" ref="G2244:G2307" si="410">IF(AND(ISNUMBER(D2244),D2244&gt;=$D$1),1,0)</f>
        <v>0</v>
      </c>
      <c r="H2244" s="166">
        <f t="shared" ref="H2244:H2307" si="411">IF(AND(ISNUMBER(E2244),E2244&gt;=$E$1),1,0)</f>
        <v>0</v>
      </c>
      <c r="I2244" s="166">
        <f t="shared" ref="I2244:I2307" si="412">G2244*H2244</f>
        <v>0</v>
      </c>
      <c r="J2244" s="166">
        <f t="shared" si="409"/>
        <v>0</v>
      </c>
      <c r="L2244" s="189">
        <f t="shared" ref="L2244:L2307" si="413">IF($G2244=1,C2244,0)</f>
        <v>0</v>
      </c>
      <c r="M2244" s="191">
        <f t="shared" ref="M2244:N2307" si="414">IF($G2244=1,D2244,0)/100</f>
        <v>0</v>
      </c>
      <c r="N2244" s="191">
        <f t="shared" si="414"/>
        <v>0</v>
      </c>
      <c r="O2244" s="189">
        <f t="shared" ref="O2244:O2307" si="415">IF($H2244=1,C2244,0)</f>
        <v>0</v>
      </c>
      <c r="P2244" s="191">
        <f t="shared" ref="P2244:Q2307" si="416">IF($H2244=1,D2244,0)/100</f>
        <v>0</v>
      </c>
      <c r="Q2244" s="191">
        <f t="shared" si="416"/>
        <v>0</v>
      </c>
      <c r="R2244" s="189">
        <f t="shared" ref="R2244:R2307" si="417">IF($I2244=1,C2244,0)</f>
        <v>0</v>
      </c>
      <c r="S2244" s="191">
        <f t="shared" ref="S2244:T2307" si="418">IF($I2244=1,D2244,0)/100</f>
        <v>0</v>
      </c>
      <c r="T2244" s="191">
        <f t="shared" si="418"/>
        <v>0</v>
      </c>
    </row>
    <row r="2245" spans="1:20" ht="12" customHeight="1" x14ac:dyDescent="0.25">
      <c r="A2245" s="170" t="s">
        <v>2796</v>
      </c>
      <c r="B2245" s="177">
        <v>526606</v>
      </c>
      <c r="C2245" s="178">
        <v>37389.25</v>
      </c>
      <c r="D2245" s="179">
        <v>0</v>
      </c>
      <c r="E2245" s="179">
        <v>0</v>
      </c>
      <c r="F2245" s="180"/>
      <c r="G2245" s="166">
        <f t="shared" si="410"/>
        <v>0</v>
      </c>
      <c r="H2245" s="166">
        <f t="shared" si="411"/>
        <v>0</v>
      </c>
      <c r="I2245" s="166">
        <f t="shared" si="412"/>
        <v>0</v>
      </c>
      <c r="J2245" s="166">
        <f t="shared" si="409"/>
        <v>0</v>
      </c>
      <c r="L2245" s="189">
        <f t="shared" si="413"/>
        <v>0</v>
      </c>
      <c r="M2245" s="191">
        <f t="shared" si="414"/>
        <v>0</v>
      </c>
      <c r="N2245" s="191">
        <f t="shared" si="414"/>
        <v>0</v>
      </c>
      <c r="O2245" s="189">
        <f t="shared" si="415"/>
        <v>0</v>
      </c>
      <c r="P2245" s="191">
        <f t="shared" si="416"/>
        <v>0</v>
      </c>
      <c r="Q2245" s="191">
        <f t="shared" si="416"/>
        <v>0</v>
      </c>
      <c r="R2245" s="189">
        <f t="shared" si="417"/>
        <v>0</v>
      </c>
      <c r="S2245" s="191">
        <f t="shared" si="418"/>
        <v>0</v>
      </c>
      <c r="T2245" s="191">
        <f t="shared" si="418"/>
        <v>0</v>
      </c>
    </row>
    <row r="2246" spans="1:20" ht="12" customHeight="1" x14ac:dyDescent="0.25">
      <c r="A2246" s="170" t="s">
        <v>2797</v>
      </c>
      <c r="B2246" s="177">
        <v>526614</v>
      </c>
      <c r="C2246" s="178">
        <v>89448.73</v>
      </c>
      <c r="D2246" s="179">
        <v>45.255186965762398</v>
      </c>
      <c r="E2246" s="179">
        <v>11.468592119753964</v>
      </c>
      <c r="F2246" s="180"/>
      <c r="G2246" s="166">
        <f t="shared" si="410"/>
        <v>0</v>
      </c>
      <c r="H2246" s="166">
        <f t="shared" si="411"/>
        <v>0</v>
      </c>
      <c r="I2246" s="166">
        <f t="shared" si="412"/>
        <v>0</v>
      </c>
      <c r="J2246" s="166">
        <f t="shared" si="409"/>
        <v>0</v>
      </c>
      <c r="L2246" s="189">
        <f t="shared" si="413"/>
        <v>0</v>
      </c>
      <c r="M2246" s="191">
        <f t="shared" si="414"/>
        <v>0</v>
      </c>
      <c r="N2246" s="191">
        <f t="shared" si="414"/>
        <v>0</v>
      </c>
      <c r="O2246" s="189">
        <f t="shared" si="415"/>
        <v>0</v>
      </c>
      <c r="P2246" s="191">
        <f t="shared" si="416"/>
        <v>0</v>
      </c>
      <c r="Q2246" s="191">
        <f t="shared" si="416"/>
        <v>0</v>
      </c>
      <c r="R2246" s="189">
        <f t="shared" si="417"/>
        <v>0</v>
      </c>
      <c r="S2246" s="191">
        <f t="shared" si="418"/>
        <v>0</v>
      </c>
      <c r="T2246" s="191">
        <f t="shared" si="418"/>
        <v>0</v>
      </c>
    </row>
    <row r="2247" spans="1:20" ht="12" customHeight="1" x14ac:dyDescent="0.25">
      <c r="A2247" s="170" t="s">
        <v>2320</v>
      </c>
      <c r="B2247" s="177">
        <v>526631</v>
      </c>
      <c r="C2247" s="178">
        <v>307183.29000000004</v>
      </c>
      <c r="D2247" s="179">
        <v>0</v>
      </c>
      <c r="E2247" s="179">
        <v>0</v>
      </c>
      <c r="F2247" s="180"/>
      <c r="G2247" s="166">
        <f t="shared" si="410"/>
        <v>0</v>
      </c>
      <c r="H2247" s="166">
        <f t="shared" si="411"/>
        <v>0</v>
      </c>
      <c r="I2247" s="166">
        <f t="shared" si="412"/>
        <v>0</v>
      </c>
      <c r="J2247" s="166">
        <f t="shared" si="409"/>
        <v>0</v>
      </c>
      <c r="L2247" s="189">
        <f t="shared" si="413"/>
        <v>0</v>
      </c>
      <c r="M2247" s="191">
        <f t="shared" si="414"/>
        <v>0</v>
      </c>
      <c r="N2247" s="191">
        <f t="shared" si="414"/>
        <v>0</v>
      </c>
      <c r="O2247" s="189">
        <f t="shared" si="415"/>
        <v>0</v>
      </c>
      <c r="P2247" s="191">
        <f t="shared" si="416"/>
        <v>0</v>
      </c>
      <c r="Q2247" s="191">
        <f t="shared" si="416"/>
        <v>0</v>
      </c>
      <c r="R2247" s="189">
        <f t="shared" si="417"/>
        <v>0</v>
      </c>
      <c r="S2247" s="191">
        <f t="shared" si="418"/>
        <v>0</v>
      </c>
      <c r="T2247" s="191">
        <f t="shared" si="418"/>
        <v>0</v>
      </c>
    </row>
    <row r="2248" spans="1:20" ht="12" customHeight="1" x14ac:dyDescent="0.25">
      <c r="A2248" s="170" t="s">
        <v>2798</v>
      </c>
      <c r="B2248" s="177">
        <v>526649</v>
      </c>
      <c r="C2248" s="178">
        <v>228724.76</v>
      </c>
      <c r="D2248" s="179">
        <v>0</v>
      </c>
      <c r="E2248" s="179">
        <v>0</v>
      </c>
      <c r="F2248" s="180"/>
      <c r="G2248" s="166">
        <f t="shared" si="410"/>
        <v>0</v>
      </c>
      <c r="H2248" s="166">
        <f t="shared" si="411"/>
        <v>0</v>
      </c>
      <c r="I2248" s="166">
        <f t="shared" si="412"/>
        <v>0</v>
      </c>
      <c r="J2248" s="166">
        <f t="shared" si="409"/>
        <v>0</v>
      </c>
      <c r="L2248" s="189">
        <f t="shared" si="413"/>
        <v>0</v>
      </c>
      <c r="M2248" s="191">
        <f t="shared" si="414"/>
        <v>0</v>
      </c>
      <c r="N2248" s="191">
        <f t="shared" si="414"/>
        <v>0</v>
      </c>
      <c r="O2248" s="189">
        <f t="shared" si="415"/>
        <v>0</v>
      </c>
      <c r="P2248" s="191">
        <f t="shared" si="416"/>
        <v>0</v>
      </c>
      <c r="Q2248" s="191">
        <f t="shared" si="416"/>
        <v>0</v>
      </c>
      <c r="R2248" s="189">
        <f t="shared" si="417"/>
        <v>0</v>
      </c>
      <c r="S2248" s="191">
        <f t="shared" si="418"/>
        <v>0</v>
      </c>
      <c r="T2248" s="191">
        <f t="shared" si="418"/>
        <v>0</v>
      </c>
    </row>
    <row r="2249" spans="1:20" ht="12" customHeight="1" x14ac:dyDescent="0.25">
      <c r="A2249" s="170" t="s">
        <v>2799</v>
      </c>
      <c r="B2249" s="177">
        <v>526657</v>
      </c>
      <c r="C2249" s="178">
        <v>604899.55000000005</v>
      </c>
      <c r="D2249" s="179">
        <v>54.734170326296315</v>
      </c>
      <c r="E2249" s="179">
        <v>3.9975232251371318</v>
      </c>
      <c r="F2249" s="180"/>
      <c r="G2249" s="166">
        <f t="shared" si="410"/>
        <v>0</v>
      </c>
      <c r="H2249" s="166">
        <f t="shared" si="411"/>
        <v>0</v>
      </c>
      <c r="I2249" s="166">
        <f t="shared" si="412"/>
        <v>0</v>
      </c>
      <c r="J2249" s="166">
        <f t="shared" si="409"/>
        <v>0</v>
      </c>
      <c r="L2249" s="189">
        <f t="shared" si="413"/>
        <v>0</v>
      </c>
      <c r="M2249" s="191">
        <f t="shared" si="414"/>
        <v>0</v>
      </c>
      <c r="N2249" s="191">
        <f t="shared" si="414"/>
        <v>0</v>
      </c>
      <c r="O2249" s="189">
        <f t="shared" si="415"/>
        <v>0</v>
      </c>
      <c r="P2249" s="191">
        <f t="shared" si="416"/>
        <v>0</v>
      </c>
      <c r="Q2249" s="191">
        <f t="shared" si="416"/>
        <v>0</v>
      </c>
      <c r="R2249" s="189">
        <f t="shared" si="417"/>
        <v>0</v>
      </c>
      <c r="S2249" s="191">
        <f t="shared" si="418"/>
        <v>0</v>
      </c>
      <c r="T2249" s="191">
        <f t="shared" si="418"/>
        <v>0</v>
      </c>
    </row>
    <row r="2250" spans="1:20" ht="12" customHeight="1" x14ac:dyDescent="0.25">
      <c r="A2250" s="170" t="s">
        <v>2800</v>
      </c>
      <c r="B2250" s="177">
        <v>526665</v>
      </c>
      <c r="C2250" s="178">
        <v>9225823.0700000003</v>
      </c>
      <c r="D2250" s="179">
        <v>21.479399452649595</v>
      </c>
      <c r="E2250" s="179">
        <v>3.0663176375004983</v>
      </c>
      <c r="F2250" s="180"/>
      <c r="G2250" s="166">
        <f t="shared" si="410"/>
        <v>0</v>
      </c>
      <c r="H2250" s="166">
        <f t="shared" si="411"/>
        <v>0</v>
      </c>
      <c r="I2250" s="166">
        <f t="shared" si="412"/>
        <v>0</v>
      </c>
      <c r="J2250" s="166">
        <f t="shared" si="409"/>
        <v>0</v>
      </c>
      <c r="L2250" s="189">
        <f t="shared" si="413"/>
        <v>0</v>
      </c>
      <c r="M2250" s="191">
        <f t="shared" si="414"/>
        <v>0</v>
      </c>
      <c r="N2250" s="191">
        <f t="shared" si="414"/>
        <v>0</v>
      </c>
      <c r="O2250" s="189">
        <f t="shared" si="415"/>
        <v>0</v>
      </c>
      <c r="P2250" s="191">
        <f t="shared" si="416"/>
        <v>0</v>
      </c>
      <c r="Q2250" s="191">
        <f t="shared" si="416"/>
        <v>0</v>
      </c>
      <c r="R2250" s="189">
        <f t="shared" si="417"/>
        <v>0</v>
      </c>
      <c r="S2250" s="191">
        <f t="shared" si="418"/>
        <v>0</v>
      </c>
      <c r="T2250" s="191">
        <f t="shared" si="418"/>
        <v>0</v>
      </c>
    </row>
    <row r="2251" spans="1:20" ht="12" customHeight="1" x14ac:dyDescent="0.25">
      <c r="A2251" s="170" t="s">
        <v>2801</v>
      </c>
      <c r="B2251" s="177">
        <v>526673</v>
      </c>
      <c r="C2251" s="178">
        <v>959343.65999999992</v>
      </c>
      <c r="D2251" s="179">
        <v>46.454074653497997</v>
      </c>
      <c r="E2251" s="179">
        <v>2.7070695396058593</v>
      </c>
      <c r="F2251" s="180"/>
      <c r="G2251" s="166">
        <f t="shared" si="410"/>
        <v>0</v>
      </c>
      <c r="H2251" s="166">
        <f t="shared" si="411"/>
        <v>0</v>
      </c>
      <c r="I2251" s="166">
        <f t="shared" si="412"/>
        <v>0</v>
      </c>
      <c r="J2251" s="166">
        <f t="shared" si="409"/>
        <v>0</v>
      </c>
      <c r="L2251" s="189">
        <f t="shared" si="413"/>
        <v>0</v>
      </c>
      <c r="M2251" s="191">
        <f t="shared" si="414"/>
        <v>0</v>
      </c>
      <c r="N2251" s="191">
        <f t="shared" si="414"/>
        <v>0</v>
      </c>
      <c r="O2251" s="189">
        <f t="shared" si="415"/>
        <v>0</v>
      </c>
      <c r="P2251" s="191">
        <f t="shared" si="416"/>
        <v>0</v>
      </c>
      <c r="Q2251" s="191">
        <f t="shared" si="416"/>
        <v>0</v>
      </c>
      <c r="R2251" s="189">
        <f t="shared" si="417"/>
        <v>0</v>
      </c>
      <c r="S2251" s="191">
        <f t="shared" si="418"/>
        <v>0</v>
      </c>
      <c r="T2251" s="191">
        <f t="shared" si="418"/>
        <v>0</v>
      </c>
    </row>
    <row r="2252" spans="1:20" ht="12" customHeight="1" x14ac:dyDescent="0.25">
      <c r="A2252" s="170" t="s">
        <v>2802</v>
      </c>
      <c r="B2252" s="177">
        <v>526681</v>
      </c>
      <c r="C2252" s="178">
        <v>49043.94</v>
      </c>
      <c r="D2252" s="179">
        <v>0</v>
      </c>
      <c r="E2252" s="179">
        <v>0</v>
      </c>
      <c r="F2252" s="180"/>
      <c r="G2252" s="166">
        <f t="shared" si="410"/>
        <v>0</v>
      </c>
      <c r="H2252" s="166">
        <f t="shared" si="411"/>
        <v>0</v>
      </c>
      <c r="I2252" s="166">
        <f t="shared" si="412"/>
        <v>0</v>
      </c>
      <c r="J2252" s="166">
        <f t="shared" si="409"/>
        <v>0</v>
      </c>
      <c r="L2252" s="189">
        <f t="shared" si="413"/>
        <v>0</v>
      </c>
      <c r="M2252" s="191">
        <f t="shared" si="414"/>
        <v>0</v>
      </c>
      <c r="N2252" s="191">
        <f t="shared" si="414"/>
        <v>0</v>
      </c>
      <c r="O2252" s="189">
        <f t="shared" si="415"/>
        <v>0</v>
      </c>
      <c r="P2252" s="191">
        <f t="shared" si="416"/>
        <v>0</v>
      </c>
      <c r="Q2252" s="191">
        <f t="shared" si="416"/>
        <v>0</v>
      </c>
      <c r="R2252" s="189">
        <f t="shared" si="417"/>
        <v>0</v>
      </c>
      <c r="S2252" s="191">
        <f t="shared" si="418"/>
        <v>0</v>
      </c>
      <c r="T2252" s="191">
        <f t="shared" si="418"/>
        <v>0</v>
      </c>
    </row>
    <row r="2253" spans="1:20" ht="12" customHeight="1" x14ac:dyDescent="0.25">
      <c r="A2253" s="170" t="s">
        <v>2803</v>
      </c>
      <c r="B2253" s="177">
        <v>526690</v>
      </c>
      <c r="C2253" s="178">
        <v>171699.24000000002</v>
      </c>
      <c r="D2253" s="179">
        <v>18.905733071386919</v>
      </c>
      <c r="E2253" s="179">
        <v>4.9048906681240982</v>
      </c>
      <c r="F2253" s="180"/>
      <c r="G2253" s="166">
        <f t="shared" si="410"/>
        <v>0</v>
      </c>
      <c r="H2253" s="166">
        <f t="shared" si="411"/>
        <v>0</v>
      </c>
      <c r="I2253" s="166">
        <f t="shared" si="412"/>
        <v>0</v>
      </c>
      <c r="J2253" s="166">
        <f t="shared" si="409"/>
        <v>0</v>
      </c>
      <c r="L2253" s="189">
        <f t="shared" si="413"/>
        <v>0</v>
      </c>
      <c r="M2253" s="191">
        <f t="shared" si="414"/>
        <v>0</v>
      </c>
      <c r="N2253" s="191">
        <f t="shared" si="414"/>
        <v>0</v>
      </c>
      <c r="O2253" s="189">
        <f t="shared" si="415"/>
        <v>0</v>
      </c>
      <c r="P2253" s="191">
        <f t="shared" si="416"/>
        <v>0</v>
      </c>
      <c r="Q2253" s="191">
        <f t="shared" si="416"/>
        <v>0</v>
      </c>
      <c r="R2253" s="189">
        <f t="shared" si="417"/>
        <v>0</v>
      </c>
      <c r="S2253" s="191">
        <f t="shared" si="418"/>
        <v>0</v>
      </c>
      <c r="T2253" s="191">
        <f t="shared" si="418"/>
        <v>0</v>
      </c>
    </row>
    <row r="2254" spans="1:20" ht="12" customHeight="1" x14ac:dyDescent="0.25">
      <c r="A2254" s="170" t="s">
        <v>2804</v>
      </c>
      <c r="B2254" s="177">
        <v>526703</v>
      </c>
      <c r="C2254" s="178">
        <v>22141.11</v>
      </c>
      <c r="D2254" s="179">
        <v>125.09761254065401</v>
      </c>
      <c r="E2254" s="179">
        <v>0</v>
      </c>
      <c r="F2254" s="180"/>
      <c r="G2254" s="166">
        <f t="shared" si="410"/>
        <v>1</v>
      </c>
      <c r="H2254" s="166">
        <f t="shared" si="411"/>
        <v>0</v>
      </c>
      <c r="I2254" s="166">
        <f t="shared" si="412"/>
        <v>0</v>
      </c>
      <c r="J2254" s="166">
        <f t="shared" si="409"/>
        <v>1</v>
      </c>
      <c r="L2254" s="189">
        <f t="shared" si="413"/>
        <v>22141.11</v>
      </c>
      <c r="M2254" s="191">
        <f t="shared" si="414"/>
        <v>1.2509761254065401</v>
      </c>
      <c r="N2254" s="191">
        <f t="shared" si="414"/>
        <v>0</v>
      </c>
      <c r="O2254" s="189">
        <f t="shared" si="415"/>
        <v>0</v>
      </c>
      <c r="P2254" s="191">
        <f t="shared" si="416"/>
        <v>0</v>
      </c>
      <c r="Q2254" s="191">
        <f t="shared" si="416"/>
        <v>0</v>
      </c>
      <c r="R2254" s="189">
        <f t="shared" si="417"/>
        <v>0</v>
      </c>
      <c r="S2254" s="191">
        <f t="shared" si="418"/>
        <v>0</v>
      </c>
      <c r="T2254" s="191">
        <f t="shared" si="418"/>
        <v>0</v>
      </c>
    </row>
    <row r="2255" spans="1:20" ht="12" customHeight="1" x14ac:dyDescent="0.25">
      <c r="A2255" s="170" t="s">
        <v>2805</v>
      </c>
      <c r="B2255" s="177">
        <v>526711</v>
      </c>
      <c r="C2255" s="178">
        <v>192478</v>
      </c>
      <c r="D2255" s="179">
        <v>0</v>
      </c>
      <c r="E2255" s="179">
        <v>0</v>
      </c>
      <c r="F2255" s="180"/>
      <c r="G2255" s="166">
        <f t="shared" si="410"/>
        <v>0</v>
      </c>
      <c r="H2255" s="166">
        <f t="shared" si="411"/>
        <v>0</v>
      </c>
      <c r="I2255" s="166">
        <f t="shared" si="412"/>
        <v>0</v>
      </c>
      <c r="J2255" s="166">
        <f t="shared" si="409"/>
        <v>0</v>
      </c>
      <c r="L2255" s="189">
        <f t="shared" si="413"/>
        <v>0</v>
      </c>
      <c r="M2255" s="191">
        <f t="shared" si="414"/>
        <v>0</v>
      </c>
      <c r="N2255" s="191">
        <f t="shared" si="414"/>
        <v>0</v>
      </c>
      <c r="O2255" s="189">
        <f t="shared" si="415"/>
        <v>0</v>
      </c>
      <c r="P2255" s="191">
        <f t="shared" si="416"/>
        <v>0</v>
      </c>
      <c r="Q2255" s="191">
        <f t="shared" si="416"/>
        <v>0</v>
      </c>
      <c r="R2255" s="189">
        <f t="shared" si="417"/>
        <v>0</v>
      </c>
      <c r="S2255" s="191">
        <f t="shared" si="418"/>
        <v>0</v>
      </c>
      <c r="T2255" s="191">
        <f t="shared" si="418"/>
        <v>0</v>
      </c>
    </row>
    <row r="2256" spans="1:20" ht="12" customHeight="1" x14ac:dyDescent="0.25">
      <c r="A2256" s="170" t="s">
        <v>2806</v>
      </c>
      <c r="B2256" s="177">
        <v>526720</v>
      </c>
      <c r="C2256" s="178">
        <v>1237590.55</v>
      </c>
      <c r="D2256" s="179">
        <v>26.827367904514137</v>
      </c>
      <c r="E2256" s="179">
        <v>4.8931134776360397</v>
      </c>
      <c r="F2256" s="180"/>
      <c r="G2256" s="166">
        <f t="shared" si="410"/>
        <v>0</v>
      </c>
      <c r="H2256" s="166">
        <f t="shared" si="411"/>
        <v>0</v>
      </c>
      <c r="I2256" s="166">
        <f t="shared" si="412"/>
        <v>0</v>
      </c>
      <c r="J2256" s="166">
        <f t="shared" si="409"/>
        <v>0</v>
      </c>
      <c r="L2256" s="189">
        <f t="shared" si="413"/>
        <v>0</v>
      </c>
      <c r="M2256" s="191">
        <f t="shared" si="414"/>
        <v>0</v>
      </c>
      <c r="N2256" s="191">
        <f t="shared" si="414"/>
        <v>0</v>
      </c>
      <c r="O2256" s="189">
        <f t="shared" si="415"/>
        <v>0</v>
      </c>
      <c r="P2256" s="191">
        <f t="shared" si="416"/>
        <v>0</v>
      </c>
      <c r="Q2256" s="191">
        <f t="shared" si="416"/>
        <v>0</v>
      </c>
      <c r="R2256" s="189">
        <f t="shared" si="417"/>
        <v>0</v>
      </c>
      <c r="S2256" s="191">
        <f t="shared" si="418"/>
        <v>0</v>
      </c>
      <c r="T2256" s="191">
        <f t="shared" si="418"/>
        <v>0</v>
      </c>
    </row>
    <row r="2257" spans="1:20" ht="12" customHeight="1" x14ac:dyDescent="0.25">
      <c r="A2257" s="170" t="s">
        <v>2807</v>
      </c>
      <c r="B2257" s="177">
        <v>526738</v>
      </c>
      <c r="C2257" s="178">
        <v>70569.88</v>
      </c>
      <c r="D2257" s="179">
        <v>0</v>
      </c>
      <c r="E2257" s="179">
        <v>24.052088511415914</v>
      </c>
      <c r="F2257" s="180"/>
      <c r="G2257" s="166">
        <f t="shared" si="410"/>
        <v>0</v>
      </c>
      <c r="H2257" s="166">
        <f t="shared" si="411"/>
        <v>0</v>
      </c>
      <c r="I2257" s="166">
        <f t="shared" si="412"/>
        <v>0</v>
      </c>
      <c r="J2257" s="166">
        <f t="shared" si="409"/>
        <v>0</v>
      </c>
      <c r="L2257" s="189">
        <f t="shared" si="413"/>
        <v>0</v>
      </c>
      <c r="M2257" s="191">
        <f t="shared" si="414"/>
        <v>0</v>
      </c>
      <c r="N2257" s="191">
        <f t="shared" si="414"/>
        <v>0</v>
      </c>
      <c r="O2257" s="189">
        <f t="shared" si="415"/>
        <v>0</v>
      </c>
      <c r="P2257" s="191">
        <f t="shared" si="416"/>
        <v>0</v>
      </c>
      <c r="Q2257" s="191">
        <f t="shared" si="416"/>
        <v>0</v>
      </c>
      <c r="R2257" s="189">
        <f t="shared" si="417"/>
        <v>0</v>
      </c>
      <c r="S2257" s="191">
        <f t="shared" si="418"/>
        <v>0</v>
      </c>
      <c r="T2257" s="191">
        <f t="shared" si="418"/>
        <v>0</v>
      </c>
    </row>
    <row r="2258" spans="1:20" ht="12" customHeight="1" x14ac:dyDescent="0.25">
      <c r="A2258" s="170" t="s">
        <v>2808</v>
      </c>
      <c r="B2258" s="177">
        <v>526746</v>
      </c>
      <c r="C2258" s="178">
        <v>209099.39</v>
      </c>
      <c r="D2258" s="179">
        <v>0</v>
      </c>
      <c r="E2258" s="179">
        <v>0</v>
      </c>
      <c r="F2258" s="180"/>
      <c r="G2258" s="166">
        <f t="shared" si="410"/>
        <v>0</v>
      </c>
      <c r="H2258" s="166">
        <f t="shared" si="411"/>
        <v>0</v>
      </c>
      <c r="I2258" s="166">
        <f t="shared" si="412"/>
        <v>0</v>
      </c>
      <c r="J2258" s="166">
        <f t="shared" si="409"/>
        <v>0</v>
      </c>
      <c r="L2258" s="189">
        <f t="shared" si="413"/>
        <v>0</v>
      </c>
      <c r="M2258" s="191">
        <f t="shared" si="414"/>
        <v>0</v>
      </c>
      <c r="N2258" s="191">
        <f t="shared" si="414"/>
        <v>0</v>
      </c>
      <c r="O2258" s="189">
        <f t="shared" si="415"/>
        <v>0</v>
      </c>
      <c r="P2258" s="191">
        <f t="shared" si="416"/>
        <v>0</v>
      </c>
      <c r="Q2258" s="191">
        <f t="shared" si="416"/>
        <v>0</v>
      </c>
      <c r="R2258" s="189">
        <f t="shared" si="417"/>
        <v>0</v>
      </c>
      <c r="S2258" s="191">
        <f t="shared" si="418"/>
        <v>0</v>
      </c>
      <c r="T2258" s="191">
        <f t="shared" si="418"/>
        <v>0</v>
      </c>
    </row>
    <row r="2259" spans="1:20" ht="12" customHeight="1" x14ac:dyDescent="0.25">
      <c r="A2259" s="170" t="s">
        <v>2809</v>
      </c>
      <c r="B2259" s="177">
        <v>526754</v>
      </c>
      <c r="C2259" s="178">
        <v>416438.98</v>
      </c>
      <c r="D2259" s="179">
        <v>28.205810608795556</v>
      </c>
      <c r="E2259" s="179">
        <v>3.2376652156817789</v>
      </c>
      <c r="F2259" s="180"/>
      <c r="G2259" s="166">
        <f t="shared" si="410"/>
        <v>0</v>
      </c>
      <c r="H2259" s="166">
        <f t="shared" si="411"/>
        <v>0</v>
      </c>
      <c r="I2259" s="166">
        <f t="shared" si="412"/>
        <v>0</v>
      </c>
      <c r="J2259" s="166">
        <f t="shared" si="409"/>
        <v>0</v>
      </c>
      <c r="L2259" s="189">
        <f t="shared" si="413"/>
        <v>0</v>
      </c>
      <c r="M2259" s="191">
        <f t="shared" si="414"/>
        <v>0</v>
      </c>
      <c r="N2259" s="191">
        <f t="shared" si="414"/>
        <v>0</v>
      </c>
      <c r="O2259" s="189">
        <f t="shared" si="415"/>
        <v>0</v>
      </c>
      <c r="P2259" s="191">
        <f t="shared" si="416"/>
        <v>0</v>
      </c>
      <c r="Q2259" s="191">
        <f t="shared" si="416"/>
        <v>0</v>
      </c>
      <c r="R2259" s="189">
        <f t="shared" si="417"/>
        <v>0</v>
      </c>
      <c r="S2259" s="191">
        <f t="shared" si="418"/>
        <v>0</v>
      </c>
      <c r="T2259" s="191">
        <f t="shared" si="418"/>
        <v>0</v>
      </c>
    </row>
    <row r="2260" spans="1:20" ht="12" customHeight="1" x14ac:dyDescent="0.25">
      <c r="A2260" s="170" t="s">
        <v>2810</v>
      </c>
      <c r="B2260" s="177">
        <v>526762</v>
      </c>
      <c r="C2260" s="178">
        <v>1793657.69</v>
      </c>
      <c r="D2260" s="179">
        <v>0</v>
      </c>
      <c r="E2260" s="179">
        <v>2.7914891609000376</v>
      </c>
      <c r="F2260" s="180"/>
      <c r="G2260" s="166">
        <f t="shared" si="410"/>
        <v>0</v>
      </c>
      <c r="H2260" s="166">
        <f t="shared" si="411"/>
        <v>0</v>
      </c>
      <c r="I2260" s="166">
        <f t="shared" si="412"/>
        <v>0</v>
      </c>
      <c r="J2260" s="166">
        <f t="shared" si="409"/>
        <v>0</v>
      </c>
      <c r="L2260" s="189">
        <f t="shared" si="413"/>
        <v>0</v>
      </c>
      <c r="M2260" s="191">
        <f t="shared" si="414"/>
        <v>0</v>
      </c>
      <c r="N2260" s="191">
        <f t="shared" si="414"/>
        <v>0</v>
      </c>
      <c r="O2260" s="189">
        <f t="shared" si="415"/>
        <v>0</v>
      </c>
      <c r="P2260" s="191">
        <f t="shared" si="416"/>
        <v>0</v>
      </c>
      <c r="Q2260" s="191">
        <f t="shared" si="416"/>
        <v>0</v>
      </c>
      <c r="R2260" s="189">
        <f t="shared" si="417"/>
        <v>0</v>
      </c>
      <c r="S2260" s="191">
        <f t="shared" si="418"/>
        <v>0</v>
      </c>
      <c r="T2260" s="191">
        <f t="shared" si="418"/>
        <v>0</v>
      </c>
    </row>
    <row r="2261" spans="1:20" ht="12" customHeight="1" x14ac:dyDescent="0.25">
      <c r="A2261" s="170" t="s">
        <v>2811</v>
      </c>
      <c r="B2261" s="177">
        <v>526771</v>
      </c>
      <c r="C2261" s="178">
        <v>804878.3</v>
      </c>
      <c r="D2261" s="179">
        <v>90.030045536076699</v>
      </c>
      <c r="E2261" s="179">
        <v>70.980740815102095</v>
      </c>
      <c r="F2261" s="180"/>
      <c r="G2261" s="166">
        <f t="shared" si="410"/>
        <v>1</v>
      </c>
      <c r="H2261" s="166">
        <f t="shared" si="411"/>
        <v>1</v>
      </c>
      <c r="I2261" s="166">
        <f t="shared" si="412"/>
        <v>1</v>
      </c>
      <c r="J2261" s="166">
        <f t="shared" si="409"/>
        <v>1</v>
      </c>
      <c r="L2261" s="189">
        <f t="shared" si="413"/>
        <v>804878.3</v>
      </c>
      <c r="M2261" s="191">
        <f t="shared" si="414"/>
        <v>0.90030045536076697</v>
      </c>
      <c r="N2261" s="191">
        <f t="shared" si="414"/>
        <v>0.70980740815102095</v>
      </c>
      <c r="O2261" s="189">
        <f t="shared" si="415"/>
        <v>804878.3</v>
      </c>
      <c r="P2261" s="191">
        <f t="shared" si="416"/>
        <v>0.90030045536076697</v>
      </c>
      <c r="Q2261" s="191">
        <f t="shared" si="416"/>
        <v>0.70980740815102095</v>
      </c>
      <c r="R2261" s="189">
        <f t="shared" si="417"/>
        <v>804878.3</v>
      </c>
      <c r="S2261" s="191">
        <f t="shared" si="418"/>
        <v>0.90030045536076697</v>
      </c>
      <c r="T2261" s="191">
        <f t="shared" si="418"/>
        <v>0.70980740815102095</v>
      </c>
    </row>
    <row r="2262" spans="1:20" ht="12" customHeight="1" x14ac:dyDescent="0.25">
      <c r="A2262" s="170" t="s">
        <v>2259</v>
      </c>
      <c r="B2262" s="177">
        <v>526789</v>
      </c>
      <c r="C2262" s="178">
        <v>861794.73</v>
      </c>
      <c r="D2262" s="179">
        <v>30.165643969533217</v>
      </c>
      <c r="E2262" s="179">
        <v>4.3001272472390255</v>
      </c>
      <c r="F2262" s="180"/>
      <c r="G2262" s="166">
        <f t="shared" si="410"/>
        <v>0</v>
      </c>
      <c r="H2262" s="166">
        <f t="shared" si="411"/>
        <v>0</v>
      </c>
      <c r="I2262" s="166">
        <f t="shared" si="412"/>
        <v>0</v>
      </c>
      <c r="J2262" s="166">
        <f t="shared" si="409"/>
        <v>0</v>
      </c>
      <c r="L2262" s="189">
        <f t="shared" si="413"/>
        <v>0</v>
      </c>
      <c r="M2262" s="191">
        <f t="shared" si="414"/>
        <v>0</v>
      </c>
      <c r="N2262" s="191">
        <f t="shared" si="414"/>
        <v>0</v>
      </c>
      <c r="O2262" s="189">
        <f t="shared" si="415"/>
        <v>0</v>
      </c>
      <c r="P2262" s="191">
        <f t="shared" si="416"/>
        <v>0</v>
      </c>
      <c r="Q2262" s="191">
        <f t="shared" si="416"/>
        <v>0</v>
      </c>
      <c r="R2262" s="189">
        <f t="shared" si="417"/>
        <v>0</v>
      </c>
      <c r="S2262" s="191">
        <f t="shared" si="418"/>
        <v>0</v>
      </c>
      <c r="T2262" s="191">
        <f t="shared" si="418"/>
        <v>0</v>
      </c>
    </row>
    <row r="2263" spans="1:20" ht="12" customHeight="1" x14ac:dyDescent="0.25">
      <c r="A2263" s="170" t="s">
        <v>2812</v>
      </c>
      <c r="B2263" s="177">
        <v>526797</v>
      </c>
      <c r="C2263" s="178">
        <v>998135.27</v>
      </c>
      <c r="D2263" s="179">
        <v>46.909127857990626</v>
      </c>
      <c r="E2263" s="179">
        <v>2.5491604960518028</v>
      </c>
      <c r="F2263" s="180"/>
      <c r="G2263" s="166">
        <f t="shared" si="410"/>
        <v>0</v>
      </c>
      <c r="H2263" s="166">
        <f t="shared" si="411"/>
        <v>0</v>
      </c>
      <c r="I2263" s="166">
        <f t="shared" si="412"/>
        <v>0</v>
      </c>
      <c r="J2263" s="166">
        <f t="shared" si="409"/>
        <v>0</v>
      </c>
      <c r="L2263" s="189">
        <f t="shared" si="413"/>
        <v>0</v>
      </c>
      <c r="M2263" s="191">
        <f t="shared" si="414"/>
        <v>0</v>
      </c>
      <c r="N2263" s="191">
        <f t="shared" si="414"/>
        <v>0</v>
      </c>
      <c r="O2263" s="189">
        <f t="shared" si="415"/>
        <v>0</v>
      </c>
      <c r="P2263" s="191">
        <f t="shared" si="416"/>
        <v>0</v>
      </c>
      <c r="Q2263" s="191">
        <f t="shared" si="416"/>
        <v>0</v>
      </c>
      <c r="R2263" s="189">
        <f t="shared" si="417"/>
        <v>0</v>
      </c>
      <c r="S2263" s="191">
        <f t="shared" si="418"/>
        <v>0</v>
      </c>
      <c r="T2263" s="191">
        <f t="shared" si="418"/>
        <v>0</v>
      </c>
    </row>
    <row r="2264" spans="1:20" ht="12" customHeight="1" x14ac:dyDescent="0.25">
      <c r="A2264" s="170" t="s">
        <v>2813</v>
      </c>
      <c r="B2264" s="177">
        <v>526801</v>
      </c>
      <c r="C2264" s="178">
        <v>34374.43</v>
      </c>
      <c r="D2264" s="179">
        <v>0</v>
      </c>
      <c r="E2264" s="179">
        <v>0</v>
      </c>
      <c r="F2264" s="180"/>
      <c r="G2264" s="166">
        <f t="shared" si="410"/>
        <v>0</v>
      </c>
      <c r="H2264" s="166">
        <f t="shared" si="411"/>
        <v>0</v>
      </c>
      <c r="I2264" s="166">
        <f t="shared" si="412"/>
        <v>0</v>
      </c>
      <c r="J2264" s="166">
        <f t="shared" si="409"/>
        <v>0</v>
      </c>
      <c r="L2264" s="189">
        <f t="shared" si="413"/>
        <v>0</v>
      </c>
      <c r="M2264" s="191">
        <f t="shared" si="414"/>
        <v>0</v>
      </c>
      <c r="N2264" s="191">
        <f t="shared" si="414"/>
        <v>0</v>
      </c>
      <c r="O2264" s="189">
        <f t="shared" si="415"/>
        <v>0</v>
      </c>
      <c r="P2264" s="191">
        <f t="shared" si="416"/>
        <v>0</v>
      </c>
      <c r="Q2264" s="191">
        <f t="shared" si="416"/>
        <v>0</v>
      </c>
      <c r="R2264" s="189">
        <f t="shared" si="417"/>
        <v>0</v>
      </c>
      <c r="S2264" s="191">
        <f t="shared" si="418"/>
        <v>0</v>
      </c>
      <c r="T2264" s="191">
        <f t="shared" si="418"/>
        <v>0</v>
      </c>
    </row>
    <row r="2265" spans="1:20" ht="12" customHeight="1" x14ac:dyDescent="0.25">
      <c r="A2265" s="170" t="s">
        <v>2814</v>
      </c>
      <c r="B2265" s="177">
        <v>526819</v>
      </c>
      <c r="C2265" s="178">
        <v>471728.24</v>
      </c>
      <c r="D2265" s="179">
        <v>0</v>
      </c>
      <c r="E2265" s="179">
        <v>0</v>
      </c>
      <c r="F2265" s="180"/>
      <c r="G2265" s="166">
        <f t="shared" si="410"/>
        <v>0</v>
      </c>
      <c r="H2265" s="166">
        <f t="shared" si="411"/>
        <v>0</v>
      </c>
      <c r="I2265" s="166">
        <f t="shared" si="412"/>
        <v>0</v>
      </c>
      <c r="J2265" s="166">
        <f t="shared" si="409"/>
        <v>0</v>
      </c>
      <c r="L2265" s="189">
        <f t="shared" si="413"/>
        <v>0</v>
      </c>
      <c r="M2265" s="191">
        <f t="shared" si="414"/>
        <v>0</v>
      </c>
      <c r="N2265" s="191">
        <f t="shared" si="414"/>
        <v>0</v>
      </c>
      <c r="O2265" s="189">
        <f t="shared" si="415"/>
        <v>0</v>
      </c>
      <c r="P2265" s="191">
        <f t="shared" si="416"/>
        <v>0</v>
      </c>
      <c r="Q2265" s="191">
        <f t="shared" si="416"/>
        <v>0</v>
      </c>
      <c r="R2265" s="189">
        <f t="shared" si="417"/>
        <v>0</v>
      </c>
      <c r="S2265" s="191">
        <f t="shared" si="418"/>
        <v>0</v>
      </c>
      <c r="T2265" s="191">
        <f t="shared" si="418"/>
        <v>0</v>
      </c>
    </row>
    <row r="2266" spans="1:20" ht="12" customHeight="1" x14ac:dyDescent="0.25">
      <c r="A2266" s="170" t="s">
        <v>2815</v>
      </c>
      <c r="B2266" s="177">
        <v>526827</v>
      </c>
      <c r="C2266" s="178">
        <v>49447.519999999997</v>
      </c>
      <c r="D2266" s="179">
        <v>0</v>
      </c>
      <c r="E2266" s="179">
        <v>0.42991033726261707</v>
      </c>
      <c r="F2266" s="180"/>
      <c r="G2266" s="166">
        <f t="shared" si="410"/>
        <v>0</v>
      </c>
      <c r="H2266" s="166">
        <f t="shared" si="411"/>
        <v>0</v>
      </c>
      <c r="I2266" s="166">
        <f t="shared" si="412"/>
        <v>0</v>
      </c>
      <c r="J2266" s="166">
        <f t="shared" si="409"/>
        <v>0</v>
      </c>
      <c r="L2266" s="189">
        <f t="shared" si="413"/>
        <v>0</v>
      </c>
      <c r="M2266" s="191">
        <f t="shared" si="414"/>
        <v>0</v>
      </c>
      <c r="N2266" s="191">
        <f t="shared" si="414"/>
        <v>0</v>
      </c>
      <c r="O2266" s="189">
        <f t="shared" si="415"/>
        <v>0</v>
      </c>
      <c r="P2266" s="191">
        <f t="shared" si="416"/>
        <v>0</v>
      </c>
      <c r="Q2266" s="191">
        <f t="shared" si="416"/>
        <v>0</v>
      </c>
      <c r="R2266" s="189">
        <f t="shared" si="417"/>
        <v>0</v>
      </c>
      <c r="S2266" s="191">
        <f t="shared" si="418"/>
        <v>0</v>
      </c>
      <c r="T2266" s="191">
        <f t="shared" si="418"/>
        <v>0</v>
      </c>
    </row>
    <row r="2267" spans="1:20" ht="12" customHeight="1" x14ac:dyDescent="0.25">
      <c r="A2267" s="170" t="s">
        <v>2816</v>
      </c>
      <c r="B2267" s="177">
        <v>526835</v>
      </c>
      <c r="C2267" s="178">
        <v>32146.03</v>
      </c>
      <c r="D2267" s="179">
        <v>9.083547797348537E-3</v>
      </c>
      <c r="E2267" s="179">
        <v>606.12993268531136</v>
      </c>
      <c r="F2267" s="180"/>
      <c r="G2267" s="166">
        <f t="shared" si="410"/>
        <v>0</v>
      </c>
      <c r="H2267" s="166">
        <f t="shared" si="411"/>
        <v>1</v>
      </c>
      <c r="I2267" s="166">
        <f t="shared" si="412"/>
        <v>0</v>
      </c>
      <c r="J2267" s="166">
        <f t="shared" si="409"/>
        <v>1</v>
      </c>
      <c r="L2267" s="189">
        <f t="shared" si="413"/>
        <v>0</v>
      </c>
      <c r="M2267" s="191">
        <f t="shared" si="414"/>
        <v>0</v>
      </c>
      <c r="N2267" s="191">
        <f t="shared" si="414"/>
        <v>0</v>
      </c>
      <c r="O2267" s="189">
        <f t="shared" si="415"/>
        <v>32146.03</v>
      </c>
      <c r="P2267" s="191">
        <f t="shared" si="416"/>
        <v>9.0835477973485369E-5</v>
      </c>
      <c r="Q2267" s="191">
        <f t="shared" si="416"/>
        <v>6.0612993268531135</v>
      </c>
      <c r="R2267" s="189">
        <f t="shared" si="417"/>
        <v>0</v>
      </c>
      <c r="S2267" s="191">
        <f t="shared" si="418"/>
        <v>0</v>
      </c>
      <c r="T2267" s="191">
        <f t="shared" si="418"/>
        <v>0</v>
      </c>
    </row>
    <row r="2268" spans="1:20" ht="12" customHeight="1" x14ac:dyDescent="0.25">
      <c r="A2268" s="170" t="s">
        <v>2817</v>
      </c>
      <c r="B2268" s="177">
        <v>526843</v>
      </c>
      <c r="C2268" s="178">
        <v>401070.89</v>
      </c>
      <c r="D2268" s="179">
        <v>75.052851629296754</v>
      </c>
      <c r="E2268" s="179">
        <v>4.1452023606101154</v>
      </c>
      <c r="F2268" s="180"/>
      <c r="G2268" s="166">
        <f t="shared" si="410"/>
        <v>1</v>
      </c>
      <c r="H2268" s="166">
        <f t="shared" si="411"/>
        <v>0</v>
      </c>
      <c r="I2268" s="166">
        <f t="shared" si="412"/>
        <v>0</v>
      </c>
      <c r="J2268" s="166">
        <f t="shared" si="409"/>
        <v>1</v>
      </c>
      <c r="L2268" s="189">
        <f t="shared" si="413"/>
        <v>401070.89</v>
      </c>
      <c r="M2268" s="191">
        <f t="shared" si="414"/>
        <v>0.75052851629296757</v>
      </c>
      <c r="N2268" s="191">
        <f t="shared" si="414"/>
        <v>4.1452023606101153E-2</v>
      </c>
      <c r="O2268" s="189">
        <f t="shared" si="415"/>
        <v>0</v>
      </c>
      <c r="P2268" s="191">
        <f t="shared" si="416"/>
        <v>0</v>
      </c>
      <c r="Q2268" s="191">
        <f t="shared" si="416"/>
        <v>0</v>
      </c>
      <c r="R2268" s="189">
        <f t="shared" si="417"/>
        <v>0</v>
      </c>
      <c r="S2268" s="191">
        <f t="shared" si="418"/>
        <v>0</v>
      </c>
      <c r="T2268" s="191">
        <f t="shared" si="418"/>
        <v>0</v>
      </c>
    </row>
    <row r="2269" spans="1:20" ht="12" customHeight="1" x14ac:dyDescent="0.25">
      <c r="A2269" s="170" t="s">
        <v>2818</v>
      </c>
      <c r="B2269" s="177">
        <v>526851</v>
      </c>
      <c r="C2269" s="178">
        <v>279416.36</v>
      </c>
      <c r="D2269" s="179">
        <v>0</v>
      </c>
      <c r="E2269" s="179">
        <v>0.27666597617977701</v>
      </c>
      <c r="F2269" s="180"/>
      <c r="G2269" s="166">
        <f t="shared" si="410"/>
        <v>0</v>
      </c>
      <c r="H2269" s="166">
        <f t="shared" si="411"/>
        <v>0</v>
      </c>
      <c r="I2269" s="166">
        <f t="shared" si="412"/>
        <v>0</v>
      </c>
      <c r="J2269" s="166">
        <f t="shared" si="409"/>
        <v>0</v>
      </c>
      <c r="L2269" s="189">
        <f t="shared" si="413"/>
        <v>0</v>
      </c>
      <c r="M2269" s="191">
        <f t="shared" si="414"/>
        <v>0</v>
      </c>
      <c r="N2269" s="191">
        <f t="shared" si="414"/>
        <v>0</v>
      </c>
      <c r="O2269" s="189">
        <f t="shared" si="415"/>
        <v>0</v>
      </c>
      <c r="P2269" s="191">
        <f t="shared" si="416"/>
        <v>0</v>
      </c>
      <c r="Q2269" s="191">
        <f t="shared" si="416"/>
        <v>0</v>
      </c>
      <c r="R2269" s="189">
        <f t="shared" si="417"/>
        <v>0</v>
      </c>
      <c r="S2269" s="191">
        <f t="shared" si="418"/>
        <v>0</v>
      </c>
      <c r="T2269" s="191">
        <f t="shared" si="418"/>
        <v>0</v>
      </c>
    </row>
    <row r="2270" spans="1:20" ht="12" customHeight="1" x14ac:dyDescent="0.25">
      <c r="A2270" s="170" t="s">
        <v>2819</v>
      </c>
      <c r="B2270" s="177">
        <v>526860</v>
      </c>
      <c r="C2270" s="178">
        <v>2533695.31</v>
      </c>
      <c r="D2270" s="179">
        <v>0</v>
      </c>
      <c r="E2270" s="179">
        <v>4.373154086945048</v>
      </c>
      <c r="F2270" s="180"/>
      <c r="G2270" s="166">
        <f t="shared" si="410"/>
        <v>0</v>
      </c>
      <c r="H2270" s="166">
        <f t="shared" si="411"/>
        <v>0</v>
      </c>
      <c r="I2270" s="166">
        <f t="shared" si="412"/>
        <v>0</v>
      </c>
      <c r="J2270" s="166">
        <f t="shared" si="409"/>
        <v>0</v>
      </c>
      <c r="L2270" s="189">
        <f t="shared" si="413"/>
        <v>0</v>
      </c>
      <c r="M2270" s="191">
        <f t="shared" si="414"/>
        <v>0</v>
      </c>
      <c r="N2270" s="191">
        <f t="shared" si="414"/>
        <v>0</v>
      </c>
      <c r="O2270" s="189">
        <f t="shared" si="415"/>
        <v>0</v>
      </c>
      <c r="P2270" s="191">
        <f t="shared" si="416"/>
        <v>0</v>
      </c>
      <c r="Q2270" s="191">
        <f t="shared" si="416"/>
        <v>0</v>
      </c>
      <c r="R2270" s="189">
        <f t="shared" si="417"/>
        <v>0</v>
      </c>
      <c r="S2270" s="191">
        <f t="shared" si="418"/>
        <v>0</v>
      </c>
      <c r="T2270" s="191">
        <f t="shared" si="418"/>
        <v>0</v>
      </c>
    </row>
    <row r="2271" spans="1:20" ht="12" customHeight="1" x14ac:dyDescent="0.25">
      <c r="A2271" s="170" t="s">
        <v>2820</v>
      </c>
      <c r="B2271" s="177">
        <v>526878</v>
      </c>
      <c r="C2271" s="178">
        <v>1114914.83</v>
      </c>
      <c r="D2271" s="179">
        <v>45.866130420024994</v>
      </c>
      <c r="E2271" s="179">
        <v>30.571406068748768</v>
      </c>
      <c r="F2271" s="180"/>
      <c r="G2271" s="166">
        <f t="shared" si="410"/>
        <v>0</v>
      </c>
      <c r="H2271" s="166">
        <f t="shared" si="411"/>
        <v>1</v>
      </c>
      <c r="I2271" s="166">
        <f t="shared" si="412"/>
        <v>0</v>
      </c>
      <c r="J2271" s="166">
        <f t="shared" si="409"/>
        <v>1</v>
      </c>
      <c r="L2271" s="189">
        <f t="shared" si="413"/>
        <v>0</v>
      </c>
      <c r="M2271" s="191">
        <f t="shared" si="414"/>
        <v>0</v>
      </c>
      <c r="N2271" s="191">
        <f t="shared" si="414"/>
        <v>0</v>
      </c>
      <c r="O2271" s="189">
        <f t="shared" si="415"/>
        <v>1114914.83</v>
      </c>
      <c r="P2271" s="191">
        <f t="shared" si="416"/>
        <v>0.45866130420024992</v>
      </c>
      <c r="Q2271" s="191">
        <f t="shared" si="416"/>
        <v>0.30571406068748769</v>
      </c>
      <c r="R2271" s="189">
        <f t="shared" si="417"/>
        <v>0</v>
      </c>
      <c r="S2271" s="191">
        <f t="shared" si="418"/>
        <v>0</v>
      </c>
      <c r="T2271" s="191">
        <f t="shared" si="418"/>
        <v>0</v>
      </c>
    </row>
    <row r="2272" spans="1:20" ht="12" customHeight="1" x14ac:dyDescent="0.25">
      <c r="A2272" s="170" t="s">
        <v>2821</v>
      </c>
      <c r="B2272" s="177">
        <v>526886</v>
      </c>
      <c r="C2272" s="178">
        <v>328215.08999999997</v>
      </c>
      <c r="D2272" s="179">
        <v>0</v>
      </c>
      <c r="E2272" s="179">
        <v>0</v>
      </c>
      <c r="F2272" s="180"/>
      <c r="G2272" s="166">
        <f t="shared" si="410"/>
        <v>0</v>
      </c>
      <c r="H2272" s="166">
        <f t="shared" si="411"/>
        <v>0</v>
      </c>
      <c r="I2272" s="166">
        <f t="shared" si="412"/>
        <v>0</v>
      </c>
      <c r="J2272" s="166">
        <f t="shared" si="409"/>
        <v>0</v>
      </c>
      <c r="L2272" s="189">
        <f t="shared" si="413"/>
        <v>0</v>
      </c>
      <c r="M2272" s="191">
        <f t="shared" si="414"/>
        <v>0</v>
      </c>
      <c r="N2272" s="191">
        <f t="shared" si="414"/>
        <v>0</v>
      </c>
      <c r="O2272" s="189">
        <f t="shared" si="415"/>
        <v>0</v>
      </c>
      <c r="P2272" s="191">
        <f t="shared" si="416"/>
        <v>0</v>
      </c>
      <c r="Q2272" s="191">
        <f t="shared" si="416"/>
        <v>0</v>
      </c>
      <c r="R2272" s="189">
        <f t="shared" si="417"/>
        <v>0</v>
      </c>
      <c r="S2272" s="191">
        <f t="shared" si="418"/>
        <v>0</v>
      </c>
      <c r="T2272" s="191">
        <f t="shared" si="418"/>
        <v>0</v>
      </c>
    </row>
    <row r="2273" spans="1:20" ht="12" customHeight="1" x14ac:dyDescent="0.25">
      <c r="A2273" s="170" t="s">
        <v>2822</v>
      </c>
      <c r="B2273" s="177">
        <v>526894</v>
      </c>
      <c r="C2273" s="178">
        <v>39344.57</v>
      </c>
      <c r="D2273" s="179">
        <v>0</v>
      </c>
      <c r="E2273" s="179">
        <v>482.34302725890768</v>
      </c>
      <c r="F2273" s="180"/>
      <c r="G2273" s="166">
        <f t="shared" si="410"/>
        <v>0</v>
      </c>
      <c r="H2273" s="166">
        <f t="shared" si="411"/>
        <v>1</v>
      </c>
      <c r="I2273" s="166">
        <f t="shared" si="412"/>
        <v>0</v>
      </c>
      <c r="J2273" s="166">
        <f t="shared" si="409"/>
        <v>1</v>
      </c>
      <c r="L2273" s="189">
        <f t="shared" si="413"/>
        <v>0</v>
      </c>
      <c r="M2273" s="191">
        <f t="shared" si="414"/>
        <v>0</v>
      </c>
      <c r="N2273" s="191">
        <f t="shared" si="414"/>
        <v>0</v>
      </c>
      <c r="O2273" s="189">
        <f t="shared" si="415"/>
        <v>39344.57</v>
      </c>
      <c r="P2273" s="191">
        <f t="shared" si="416"/>
        <v>0</v>
      </c>
      <c r="Q2273" s="191">
        <f t="shared" si="416"/>
        <v>4.8234302725890768</v>
      </c>
      <c r="R2273" s="189">
        <f t="shared" si="417"/>
        <v>0</v>
      </c>
      <c r="S2273" s="191">
        <f t="shared" si="418"/>
        <v>0</v>
      </c>
      <c r="T2273" s="191">
        <f t="shared" si="418"/>
        <v>0</v>
      </c>
    </row>
    <row r="2274" spans="1:20" ht="12" customHeight="1" x14ac:dyDescent="0.25">
      <c r="A2274" s="170" t="s">
        <v>2823</v>
      </c>
      <c r="B2274" s="177">
        <v>526908</v>
      </c>
      <c r="C2274" s="178">
        <v>523293.45</v>
      </c>
      <c r="D2274" s="179">
        <v>0</v>
      </c>
      <c r="E2274" s="179">
        <v>0</v>
      </c>
      <c r="F2274" s="180"/>
      <c r="G2274" s="166">
        <f t="shared" si="410"/>
        <v>0</v>
      </c>
      <c r="H2274" s="166">
        <f t="shared" si="411"/>
        <v>0</v>
      </c>
      <c r="I2274" s="166">
        <f t="shared" si="412"/>
        <v>0</v>
      </c>
      <c r="J2274" s="166">
        <f t="shared" si="409"/>
        <v>0</v>
      </c>
      <c r="L2274" s="189">
        <f t="shared" si="413"/>
        <v>0</v>
      </c>
      <c r="M2274" s="191">
        <f t="shared" si="414"/>
        <v>0</v>
      </c>
      <c r="N2274" s="191">
        <f t="shared" si="414"/>
        <v>0</v>
      </c>
      <c r="O2274" s="189">
        <f t="shared" si="415"/>
        <v>0</v>
      </c>
      <c r="P2274" s="191">
        <f t="shared" si="416"/>
        <v>0</v>
      </c>
      <c r="Q2274" s="191">
        <f t="shared" si="416"/>
        <v>0</v>
      </c>
      <c r="R2274" s="189">
        <f t="shared" si="417"/>
        <v>0</v>
      </c>
      <c r="S2274" s="191">
        <f t="shared" si="418"/>
        <v>0</v>
      </c>
      <c r="T2274" s="191">
        <f t="shared" si="418"/>
        <v>0</v>
      </c>
    </row>
    <row r="2275" spans="1:20" ht="12" customHeight="1" x14ac:dyDescent="0.25">
      <c r="A2275" s="170" t="s">
        <v>2824</v>
      </c>
      <c r="B2275" s="177">
        <v>526916</v>
      </c>
      <c r="C2275" s="178">
        <v>271468.89</v>
      </c>
      <c r="D2275" s="179">
        <v>8.320073066199237</v>
      </c>
      <c r="E2275" s="179">
        <v>11.586845181412867</v>
      </c>
      <c r="F2275" s="180"/>
      <c r="G2275" s="166">
        <f t="shared" si="410"/>
        <v>0</v>
      </c>
      <c r="H2275" s="166">
        <f t="shared" si="411"/>
        <v>0</v>
      </c>
      <c r="I2275" s="166">
        <f t="shared" si="412"/>
        <v>0</v>
      </c>
      <c r="J2275" s="166">
        <f t="shared" si="409"/>
        <v>0</v>
      </c>
      <c r="L2275" s="189">
        <f t="shared" si="413"/>
        <v>0</v>
      </c>
      <c r="M2275" s="191">
        <f t="shared" si="414"/>
        <v>0</v>
      </c>
      <c r="N2275" s="191">
        <f t="shared" si="414"/>
        <v>0</v>
      </c>
      <c r="O2275" s="189">
        <f t="shared" si="415"/>
        <v>0</v>
      </c>
      <c r="P2275" s="191">
        <f t="shared" si="416"/>
        <v>0</v>
      </c>
      <c r="Q2275" s="191">
        <f t="shared" si="416"/>
        <v>0</v>
      </c>
      <c r="R2275" s="189">
        <f t="shared" si="417"/>
        <v>0</v>
      </c>
      <c r="S2275" s="191">
        <f t="shared" si="418"/>
        <v>0</v>
      </c>
      <c r="T2275" s="191">
        <f t="shared" si="418"/>
        <v>0</v>
      </c>
    </row>
    <row r="2276" spans="1:20" ht="12" customHeight="1" x14ac:dyDescent="0.25">
      <c r="A2276" s="170" t="s">
        <v>2825</v>
      </c>
      <c r="B2276" s="177">
        <v>526924</v>
      </c>
      <c r="C2276" s="178">
        <v>1689619.58</v>
      </c>
      <c r="D2276" s="179">
        <v>12.098403831234011</v>
      </c>
      <c r="E2276" s="179">
        <v>7.1655508395564409</v>
      </c>
      <c r="F2276" s="180"/>
      <c r="G2276" s="166">
        <f t="shared" si="410"/>
        <v>0</v>
      </c>
      <c r="H2276" s="166">
        <f t="shared" si="411"/>
        <v>0</v>
      </c>
      <c r="I2276" s="166">
        <f t="shared" si="412"/>
        <v>0</v>
      </c>
      <c r="J2276" s="166">
        <f t="shared" si="409"/>
        <v>0</v>
      </c>
      <c r="L2276" s="189">
        <f t="shared" si="413"/>
        <v>0</v>
      </c>
      <c r="M2276" s="191">
        <f t="shared" si="414"/>
        <v>0</v>
      </c>
      <c r="N2276" s="191">
        <f t="shared" si="414"/>
        <v>0</v>
      </c>
      <c r="O2276" s="189">
        <f t="shared" si="415"/>
        <v>0</v>
      </c>
      <c r="P2276" s="191">
        <f t="shared" si="416"/>
        <v>0</v>
      </c>
      <c r="Q2276" s="191">
        <f t="shared" si="416"/>
        <v>0</v>
      </c>
      <c r="R2276" s="189">
        <f t="shared" si="417"/>
        <v>0</v>
      </c>
      <c r="S2276" s="191">
        <f t="shared" si="418"/>
        <v>0</v>
      </c>
      <c r="T2276" s="191">
        <f t="shared" si="418"/>
        <v>0</v>
      </c>
    </row>
    <row r="2277" spans="1:20" ht="12" customHeight="1" x14ac:dyDescent="0.25">
      <c r="A2277" s="170" t="s">
        <v>2826</v>
      </c>
      <c r="B2277" s="177">
        <v>526932</v>
      </c>
      <c r="C2277" s="178">
        <v>17835.66</v>
      </c>
      <c r="D2277" s="179">
        <v>0</v>
      </c>
      <c r="E2277" s="179">
        <v>0</v>
      </c>
      <c r="F2277" s="180"/>
      <c r="G2277" s="166">
        <f t="shared" si="410"/>
        <v>0</v>
      </c>
      <c r="H2277" s="166">
        <f t="shared" si="411"/>
        <v>0</v>
      </c>
      <c r="I2277" s="166">
        <f t="shared" si="412"/>
        <v>0</v>
      </c>
      <c r="J2277" s="166">
        <f t="shared" si="409"/>
        <v>0</v>
      </c>
      <c r="L2277" s="189">
        <f t="shared" si="413"/>
        <v>0</v>
      </c>
      <c r="M2277" s="191">
        <f t="shared" si="414"/>
        <v>0</v>
      </c>
      <c r="N2277" s="191">
        <f t="shared" si="414"/>
        <v>0</v>
      </c>
      <c r="O2277" s="189">
        <f t="shared" si="415"/>
        <v>0</v>
      </c>
      <c r="P2277" s="191">
        <f t="shared" si="416"/>
        <v>0</v>
      </c>
      <c r="Q2277" s="191">
        <f t="shared" si="416"/>
        <v>0</v>
      </c>
      <c r="R2277" s="189">
        <f t="shared" si="417"/>
        <v>0</v>
      </c>
      <c r="S2277" s="191">
        <f t="shared" si="418"/>
        <v>0</v>
      </c>
      <c r="T2277" s="191">
        <f t="shared" si="418"/>
        <v>0</v>
      </c>
    </row>
    <row r="2278" spans="1:20" ht="12" customHeight="1" x14ac:dyDescent="0.25">
      <c r="A2278" s="170" t="s">
        <v>2827</v>
      </c>
      <c r="B2278" s="177">
        <v>526941</v>
      </c>
      <c r="C2278" s="178">
        <v>686257.94</v>
      </c>
      <c r="D2278" s="179">
        <v>10.429584246413235</v>
      </c>
      <c r="E2278" s="179">
        <v>0.40106494068396503</v>
      </c>
      <c r="F2278" s="180"/>
      <c r="G2278" s="166">
        <f t="shared" si="410"/>
        <v>0</v>
      </c>
      <c r="H2278" s="166">
        <f t="shared" si="411"/>
        <v>0</v>
      </c>
      <c r="I2278" s="166">
        <f t="shared" si="412"/>
        <v>0</v>
      </c>
      <c r="J2278" s="166">
        <f t="shared" si="409"/>
        <v>0</v>
      </c>
      <c r="L2278" s="189">
        <f t="shared" si="413"/>
        <v>0</v>
      </c>
      <c r="M2278" s="191">
        <f t="shared" si="414"/>
        <v>0</v>
      </c>
      <c r="N2278" s="191">
        <f t="shared" si="414"/>
        <v>0</v>
      </c>
      <c r="O2278" s="189">
        <f t="shared" si="415"/>
        <v>0</v>
      </c>
      <c r="P2278" s="191">
        <f t="shared" si="416"/>
        <v>0</v>
      </c>
      <c r="Q2278" s="191">
        <f t="shared" si="416"/>
        <v>0</v>
      </c>
      <c r="R2278" s="189">
        <f t="shared" si="417"/>
        <v>0</v>
      </c>
      <c r="S2278" s="191">
        <f t="shared" si="418"/>
        <v>0</v>
      </c>
      <c r="T2278" s="191">
        <f t="shared" si="418"/>
        <v>0</v>
      </c>
    </row>
    <row r="2279" spans="1:20" ht="12" customHeight="1" x14ac:dyDescent="0.25">
      <c r="A2279" s="170" t="s">
        <v>2828</v>
      </c>
      <c r="B2279" s="177">
        <v>526959</v>
      </c>
      <c r="C2279" s="178">
        <v>1077682.1200000001</v>
      </c>
      <c r="D2279" s="179">
        <v>0</v>
      </c>
      <c r="E2279" s="179">
        <v>0</v>
      </c>
      <c r="F2279" s="180"/>
      <c r="G2279" s="166">
        <f t="shared" si="410"/>
        <v>0</v>
      </c>
      <c r="H2279" s="166">
        <f t="shared" si="411"/>
        <v>0</v>
      </c>
      <c r="I2279" s="166">
        <f t="shared" si="412"/>
        <v>0</v>
      </c>
      <c r="J2279" s="166">
        <f t="shared" si="409"/>
        <v>0</v>
      </c>
      <c r="L2279" s="189">
        <f t="shared" si="413"/>
        <v>0</v>
      </c>
      <c r="M2279" s="191">
        <f t="shared" si="414"/>
        <v>0</v>
      </c>
      <c r="N2279" s="191">
        <f t="shared" si="414"/>
        <v>0</v>
      </c>
      <c r="O2279" s="189">
        <f t="shared" si="415"/>
        <v>0</v>
      </c>
      <c r="P2279" s="191">
        <f t="shared" si="416"/>
        <v>0</v>
      </c>
      <c r="Q2279" s="191">
        <f t="shared" si="416"/>
        <v>0</v>
      </c>
      <c r="R2279" s="189">
        <f t="shared" si="417"/>
        <v>0</v>
      </c>
      <c r="S2279" s="191">
        <f t="shared" si="418"/>
        <v>0</v>
      </c>
      <c r="T2279" s="191">
        <f t="shared" si="418"/>
        <v>0</v>
      </c>
    </row>
    <row r="2280" spans="1:20" ht="12" customHeight="1" x14ac:dyDescent="0.25">
      <c r="A2280" s="170" t="s">
        <v>2829</v>
      </c>
      <c r="B2280" s="177">
        <v>526967</v>
      </c>
      <c r="C2280" s="178">
        <v>1099796.1499999999</v>
      </c>
      <c r="D2280" s="179">
        <v>8.2403170805789738</v>
      </c>
      <c r="E2280" s="179">
        <v>7.7043832168352306</v>
      </c>
      <c r="F2280" s="180"/>
      <c r="G2280" s="166">
        <f t="shared" si="410"/>
        <v>0</v>
      </c>
      <c r="H2280" s="166">
        <f t="shared" si="411"/>
        <v>0</v>
      </c>
      <c r="I2280" s="166">
        <f t="shared" si="412"/>
        <v>0</v>
      </c>
      <c r="J2280" s="166">
        <f t="shared" si="409"/>
        <v>0</v>
      </c>
      <c r="L2280" s="189">
        <f t="shared" si="413"/>
        <v>0</v>
      </c>
      <c r="M2280" s="191">
        <f t="shared" si="414"/>
        <v>0</v>
      </c>
      <c r="N2280" s="191">
        <f t="shared" si="414"/>
        <v>0</v>
      </c>
      <c r="O2280" s="189">
        <f t="shared" si="415"/>
        <v>0</v>
      </c>
      <c r="P2280" s="191">
        <f t="shared" si="416"/>
        <v>0</v>
      </c>
      <c r="Q2280" s="191">
        <f t="shared" si="416"/>
        <v>0</v>
      </c>
      <c r="R2280" s="189">
        <f t="shared" si="417"/>
        <v>0</v>
      </c>
      <c r="S2280" s="191">
        <f t="shared" si="418"/>
        <v>0</v>
      </c>
      <c r="T2280" s="191">
        <f t="shared" si="418"/>
        <v>0</v>
      </c>
    </row>
    <row r="2281" spans="1:20" ht="12" customHeight="1" x14ac:dyDescent="0.25">
      <c r="A2281" s="170" t="s">
        <v>2830</v>
      </c>
      <c r="B2281" s="177">
        <v>526975</v>
      </c>
      <c r="C2281" s="178">
        <v>2357297.71</v>
      </c>
      <c r="D2281" s="179">
        <v>2.0150191381639275</v>
      </c>
      <c r="E2281" s="179">
        <v>2.6447181336293752</v>
      </c>
      <c r="F2281" s="180"/>
      <c r="G2281" s="166">
        <f t="shared" si="410"/>
        <v>0</v>
      </c>
      <c r="H2281" s="166">
        <f t="shared" si="411"/>
        <v>0</v>
      </c>
      <c r="I2281" s="166">
        <f t="shared" si="412"/>
        <v>0</v>
      </c>
      <c r="J2281" s="166">
        <f t="shared" si="409"/>
        <v>0</v>
      </c>
      <c r="L2281" s="189">
        <f t="shared" si="413"/>
        <v>0</v>
      </c>
      <c r="M2281" s="191">
        <f t="shared" si="414"/>
        <v>0</v>
      </c>
      <c r="N2281" s="191">
        <f t="shared" si="414"/>
        <v>0</v>
      </c>
      <c r="O2281" s="189">
        <f t="shared" si="415"/>
        <v>0</v>
      </c>
      <c r="P2281" s="191">
        <f t="shared" si="416"/>
        <v>0</v>
      </c>
      <c r="Q2281" s="191">
        <f t="shared" si="416"/>
        <v>0</v>
      </c>
      <c r="R2281" s="189">
        <f t="shared" si="417"/>
        <v>0</v>
      </c>
      <c r="S2281" s="191">
        <f t="shared" si="418"/>
        <v>0</v>
      </c>
      <c r="T2281" s="191">
        <f t="shared" si="418"/>
        <v>0</v>
      </c>
    </row>
    <row r="2282" spans="1:20" ht="12" customHeight="1" x14ac:dyDescent="0.25">
      <c r="A2282" s="170" t="s">
        <v>2831</v>
      </c>
      <c r="B2282" s="177">
        <v>526983</v>
      </c>
      <c r="C2282" s="178">
        <v>44598.55</v>
      </c>
      <c r="D2282" s="179">
        <v>3.9967442887717199</v>
      </c>
      <c r="E2282" s="179">
        <v>4.7868820847314542</v>
      </c>
      <c r="F2282" s="180"/>
      <c r="G2282" s="166">
        <f t="shared" si="410"/>
        <v>0</v>
      </c>
      <c r="H2282" s="166">
        <f t="shared" si="411"/>
        <v>0</v>
      </c>
      <c r="I2282" s="166">
        <f t="shared" si="412"/>
        <v>0</v>
      </c>
      <c r="J2282" s="166">
        <f t="shared" si="409"/>
        <v>0</v>
      </c>
      <c r="L2282" s="189">
        <f t="shared" si="413"/>
        <v>0</v>
      </c>
      <c r="M2282" s="191">
        <f t="shared" si="414"/>
        <v>0</v>
      </c>
      <c r="N2282" s="191">
        <f t="shared" si="414"/>
        <v>0</v>
      </c>
      <c r="O2282" s="189">
        <f t="shared" si="415"/>
        <v>0</v>
      </c>
      <c r="P2282" s="191">
        <f t="shared" si="416"/>
        <v>0</v>
      </c>
      <c r="Q2282" s="191">
        <f t="shared" si="416"/>
        <v>0</v>
      </c>
      <c r="R2282" s="189">
        <f t="shared" si="417"/>
        <v>0</v>
      </c>
      <c r="S2282" s="191">
        <f t="shared" si="418"/>
        <v>0</v>
      </c>
      <c r="T2282" s="191">
        <f t="shared" si="418"/>
        <v>0</v>
      </c>
    </row>
    <row r="2283" spans="1:20" ht="12" customHeight="1" x14ac:dyDescent="0.25">
      <c r="A2283" s="170" t="s">
        <v>2832</v>
      </c>
      <c r="B2283" s="177">
        <v>526991</v>
      </c>
      <c r="C2283" s="178">
        <v>24474.47</v>
      </c>
      <c r="D2283" s="179">
        <v>12.257670952629413</v>
      </c>
      <c r="E2283" s="179">
        <v>709.49916382254651</v>
      </c>
      <c r="F2283" s="180"/>
      <c r="G2283" s="166">
        <f t="shared" si="410"/>
        <v>0</v>
      </c>
      <c r="H2283" s="166">
        <f t="shared" si="411"/>
        <v>1</v>
      </c>
      <c r="I2283" s="166">
        <f t="shared" si="412"/>
        <v>0</v>
      </c>
      <c r="J2283" s="166">
        <f t="shared" si="409"/>
        <v>1</v>
      </c>
      <c r="L2283" s="189">
        <f t="shared" si="413"/>
        <v>0</v>
      </c>
      <c r="M2283" s="191">
        <f t="shared" si="414"/>
        <v>0</v>
      </c>
      <c r="N2283" s="191">
        <f t="shared" si="414"/>
        <v>0</v>
      </c>
      <c r="O2283" s="189">
        <f t="shared" si="415"/>
        <v>24474.47</v>
      </c>
      <c r="P2283" s="191">
        <f t="shared" si="416"/>
        <v>0.12257670952629413</v>
      </c>
      <c r="Q2283" s="191">
        <f t="shared" si="416"/>
        <v>7.0949916382254647</v>
      </c>
      <c r="R2283" s="189">
        <f t="shared" si="417"/>
        <v>0</v>
      </c>
      <c r="S2283" s="191">
        <f t="shared" si="418"/>
        <v>0</v>
      </c>
      <c r="T2283" s="191">
        <f t="shared" si="418"/>
        <v>0</v>
      </c>
    </row>
    <row r="2284" spans="1:20" ht="12" customHeight="1" x14ac:dyDescent="0.25">
      <c r="A2284" s="170" t="s">
        <v>2833</v>
      </c>
      <c r="B2284" s="177">
        <v>527009</v>
      </c>
      <c r="C2284" s="178">
        <v>22565.4</v>
      </c>
      <c r="D2284" s="179">
        <v>0</v>
      </c>
      <c r="E2284" s="179">
        <v>858.85949285188815</v>
      </c>
      <c r="F2284" s="180"/>
      <c r="G2284" s="166">
        <f t="shared" si="410"/>
        <v>0</v>
      </c>
      <c r="H2284" s="166">
        <f t="shared" si="411"/>
        <v>1</v>
      </c>
      <c r="I2284" s="166">
        <f t="shared" si="412"/>
        <v>0</v>
      </c>
      <c r="J2284" s="166">
        <f t="shared" si="409"/>
        <v>1</v>
      </c>
      <c r="L2284" s="189">
        <f t="shared" si="413"/>
        <v>0</v>
      </c>
      <c r="M2284" s="191">
        <f t="shared" si="414"/>
        <v>0</v>
      </c>
      <c r="N2284" s="191">
        <f t="shared" si="414"/>
        <v>0</v>
      </c>
      <c r="O2284" s="189">
        <f t="shared" si="415"/>
        <v>22565.4</v>
      </c>
      <c r="P2284" s="191">
        <f t="shared" si="416"/>
        <v>0</v>
      </c>
      <c r="Q2284" s="191">
        <f t="shared" si="416"/>
        <v>8.5885949285188818</v>
      </c>
      <c r="R2284" s="189">
        <f t="shared" si="417"/>
        <v>0</v>
      </c>
      <c r="S2284" s="191">
        <f t="shared" si="418"/>
        <v>0</v>
      </c>
      <c r="T2284" s="191">
        <f t="shared" si="418"/>
        <v>0</v>
      </c>
    </row>
    <row r="2285" spans="1:20" ht="12" customHeight="1" x14ac:dyDescent="0.25">
      <c r="A2285" s="170" t="s">
        <v>2834</v>
      </c>
      <c r="B2285" s="177">
        <v>527017</v>
      </c>
      <c r="C2285" s="178">
        <v>79715.839999999997</v>
      </c>
      <c r="D2285" s="179">
        <v>0</v>
      </c>
      <c r="E2285" s="179">
        <v>44.009709989884072</v>
      </c>
      <c r="F2285" s="180"/>
      <c r="G2285" s="166">
        <f t="shared" si="410"/>
        <v>0</v>
      </c>
      <c r="H2285" s="166">
        <f t="shared" si="411"/>
        <v>1</v>
      </c>
      <c r="I2285" s="166">
        <f t="shared" si="412"/>
        <v>0</v>
      </c>
      <c r="J2285" s="166">
        <f t="shared" si="409"/>
        <v>1</v>
      </c>
      <c r="L2285" s="189">
        <f t="shared" si="413"/>
        <v>0</v>
      </c>
      <c r="M2285" s="191">
        <f t="shared" si="414"/>
        <v>0</v>
      </c>
      <c r="N2285" s="191">
        <f t="shared" si="414"/>
        <v>0</v>
      </c>
      <c r="O2285" s="189">
        <f t="shared" si="415"/>
        <v>79715.839999999997</v>
      </c>
      <c r="P2285" s="191">
        <f t="shared" si="416"/>
        <v>0</v>
      </c>
      <c r="Q2285" s="191">
        <f t="shared" si="416"/>
        <v>0.44009709989884072</v>
      </c>
      <c r="R2285" s="189">
        <f t="shared" si="417"/>
        <v>0</v>
      </c>
      <c r="S2285" s="191">
        <f t="shared" si="418"/>
        <v>0</v>
      </c>
      <c r="T2285" s="191">
        <f t="shared" si="418"/>
        <v>0</v>
      </c>
    </row>
    <row r="2286" spans="1:20" ht="12" customHeight="1" x14ac:dyDescent="0.25">
      <c r="A2286" s="170" t="s">
        <v>2835</v>
      </c>
      <c r="B2286" s="177">
        <v>527025</v>
      </c>
      <c r="C2286" s="178">
        <v>176188.27</v>
      </c>
      <c r="D2286" s="179">
        <v>9.7415906291605214</v>
      </c>
      <c r="E2286" s="179">
        <v>1.3808978316206861</v>
      </c>
      <c r="F2286" s="180"/>
      <c r="G2286" s="166">
        <f t="shared" si="410"/>
        <v>0</v>
      </c>
      <c r="H2286" s="166">
        <f t="shared" si="411"/>
        <v>0</v>
      </c>
      <c r="I2286" s="166">
        <f t="shared" si="412"/>
        <v>0</v>
      </c>
      <c r="J2286" s="166">
        <f t="shared" si="409"/>
        <v>0</v>
      </c>
      <c r="L2286" s="189">
        <f t="shared" si="413"/>
        <v>0</v>
      </c>
      <c r="M2286" s="191">
        <f t="shared" si="414"/>
        <v>0</v>
      </c>
      <c r="N2286" s="191">
        <f t="shared" si="414"/>
        <v>0</v>
      </c>
      <c r="O2286" s="189">
        <f t="shared" si="415"/>
        <v>0</v>
      </c>
      <c r="P2286" s="191">
        <f t="shared" si="416"/>
        <v>0</v>
      </c>
      <c r="Q2286" s="191">
        <f t="shared" si="416"/>
        <v>0</v>
      </c>
      <c r="R2286" s="189">
        <f t="shared" si="417"/>
        <v>0</v>
      </c>
      <c r="S2286" s="191">
        <f t="shared" si="418"/>
        <v>0</v>
      </c>
      <c r="T2286" s="191">
        <f t="shared" si="418"/>
        <v>0</v>
      </c>
    </row>
    <row r="2287" spans="1:20" ht="12" customHeight="1" x14ac:dyDescent="0.25">
      <c r="A2287" s="170" t="s">
        <v>2836</v>
      </c>
      <c r="B2287" s="177">
        <v>527033</v>
      </c>
      <c r="C2287" s="178">
        <v>130106.88</v>
      </c>
      <c r="D2287" s="179">
        <v>3.829021186273931</v>
      </c>
      <c r="E2287" s="179">
        <v>200.81787373580858</v>
      </c>
      <c r="F2287" s="180"/>
      <c r="G2287" s="166">
        <f t="shared" si="410"/>
        <v>0</v>
      </c>
      <c r="H2287" s="166">
        <f t="shared" si="411"/>
        <v>1</v>
      </c>
      <c r="I2287" s="166">
        <f t="shared" si="412"/>
        <v>0</v>
      </c>
      <c r="J2287" s="166">
        <f t="shared" si="409"/>
        <v>1</v>
      </c>
      <c r="L2287" s="189">
        <f t="shared" si="413"/>
        <v>0</v>
      </c>
      <c r="M2287" s="191">
        <f t="shared" si="414"/>
        <v>0</v>
      </c>
      <c r="N2287" s="191">
        <f t="shared" si="414"/>
        <v>0</v>
      </c>
      <c r="O2287" s="189">
        <f t="shared" si="415"/>
        <v>130106.88</v>
      </c>
      <c r="P2287" s="191">
        <f t="shared" si="416"/>
        <v>3.8290211862739308E-2</v>
      </c>
      <c r="Q2287" s="191">
        <f t="shared" si="416"/>
        <v>2.0081787373580857</v>
      </c>
      <c r="R2287" s="189">
        <f t="shared" si="417"/>
        <v>0</v>
      </c>
      <c r="S2287" s="191">
        <f t="shared" si="418"/>
        <v>0</v>
      </c>
      <c r="T2287" s="191">
        <f t="shared" si="418"/>
        <v>0</v>
      </c>
    </row>
    <row r="2288" spans="1:20" ht="12" customHeight="1" x14ac:dyDescent="0.25">
      <c r="A2288" s="170" t="s">
        <v>2837</v>
      </c>
      <c r="B2288" s="177">
        <v>527041</v>
      </c>
      <c r="C2288" s="178">
        <v>1290692.3400000001</v>
      </c>
      <c r="D2288" s="179">
        <v>21.222058232715625</v>
      </c>
      <c r="E2288" s="179">
        <v>2.0760927425973565</v>
      </c>
      <c r="F2288" s="180"/>
      <c r="G2288" s="166">
        <f t="shared" si="410"/>
        <v>0</v>
      </c>
      <c r="H2288" s="166">
        <f t="shared" si="411"/>
        <v>0</v>
      </c>
      <c r="I2288" s="166">
        <f t="shared" si="412"/>
        <v>0</v>
      </c>
      <c r="J2288" s="166">
        <f t="shared" si="409"/>
        <v>0</v>
      </c>
      <c r="L2288" s="189">
        <f t="shared" si="413"/>
        <v>0</v>
      </c>
      <c r="M2288" s="191">
        <f t="shared" si="414"/>
        <v>0</v>
      </c>
      <c r="N2288" s="191">
        <f t="shared" si="414"/>
        <v>0</v>
      </c>
      <c r="O2288" s="189">
        <f t="shared" si="415"/>
        <v>0</v>
      </c>
      <c r="P2288" s="191">
        <f t="shared" si="416"/>
        <v>0</v>
      </c>
      <c r="Q2288" s="191">
        <f t="shared" si="416"/>
        <v>0</v>
      </c>
      <c r="R2288" s="189">
        <f t="shared" si="417"/>
        <v>0</v>
      </c>
      <c r="S2288" s="191">
        <f t="shared" si="418"/>
        <v>0</v>
      </c>
      <c r="T2288" s="191">
        <f t="shared" si="418"/>
        <v>0</v>
      </c>
    </row>
    <row r="2289" spans="1:20" ht="12" customHeight="1" x14ac:dyDescent="0.25">
      <c r="A2289" s="170" t="s">
        <v>2838</v>
      </c>
      <c r="B2289" s="177">
        <v>527050</v>
      </c>
      <c r="C2289" s="178">
        <v>145663.91999999998</v>
      </c>
      <c r="D2289" s="179">
        <v>19.823028241997058</v>
      </c>
      <c r="E2289" s="179">
        <v>118.9724950420118</v>
      </c>
      <c r="F2289" s="180"/>
      <c r="G2289" s="166">
        <f t="shared" si="410"/>
        <v>0</v>
      </c>
      <c r="H2289" s="166">
        <f t="shared" si="411"/>
        <v>1</v>
      </c>
      <c r="I2289" s="166">
        <f t="shared" si="412"/>
        <v>0</v>
      </c>
      <c r="J2289" s="166">
        <f t="shared" si="409"/>
        <v>1</v>
      </c>
      <c r="L2289" s="189">
        <f t="shared" si="413"/>
        <v>0</v>
      </c>
      <c r="M2289" s="191">
        <f t="shared" si="414"/>
        <v>0</v>
      </c>
      <c r="N2289" s="191">
        <f t="shared" si="414"/>
        <v>0</v>
      </c>
      <c r="O2289" s="189">
        <f t="shared" si="415"/>
        <v>145663.91999999998</v>
      </c>
      <c r="P2289" s="191">
        <f t="shared" si="416"/>
        <v>0.19823028241997057</v>
      </c>
      <c r="Q2289" s="191">
        <f t="shared" si="416"/>
        <v>1.1897249504201179</v>
      </c>
      <c r="R2289" s="189">
        <f t="shared" si="417"/>
        <v>0</v>
      </c>
      <c r="S2289" s="191">
        <f t="shared" si="418"/>
        <v>0</v>
      </c>
      <c r="T2289" s="191">
        <f t="shared" si="418"/>
        <v>0</v>
      </c>
    </row>
    <row r="2290" spans="1:20" ht="12" customHeight="1" x14ac:dyDescent="0.25">
      <c r="A2290" s="170" t="s">
        <v>2839</v>
      </c>
      <c r="B2290" s="177">
        <v>527068</v>
      </c>
      <c r="C2290" s="178">
        <v>126709.73000000001</v>
      </c>
      <c r="D2290" s="179">
        <v>0</v>
      </c>
      <c r="E2290" s="179">
        <v>0</v>
      </c>
      <c r="F2290" s="180"/>
      <c r="G2290" s="166">
        <f t="shared" si="410"/>
        <v>0</v>
      </c>
      <c r="H2290" s="166">
        <f t="shared" si="411"/>
        <v>0</v>
      </c>
      <c r="I2290" s="166">
        <f t="shared" si="412"/>
        <v>0</v>
      </c>
      <c r="J2290" s="166">
        <f t="shared" si="409"/>
        <v>0</v>
      </c>
      <c r="L2290" s="189">
        <f t="shared" si="413"/>
        <v>0</v>
      </c>
      <c r="M2290" s="191">
        <f t="shared" si="414"/>
        <v>0</v>
      </c>
      <c r="N2290" s="191">
        <f t="shared" si="414"/>
        <v>0</v>
      </c>
      <c r="O2290" s="189">
        <f t="shared" si="415"/>
        <v>0</v>
      </c>
      <c r="P2290" s="191">
        <f t="shared" si="416"/>
        <v>0</v>
      </c>
      <c r="Q2290" s="191">
        <f t="shared" si="416"/>
        <v>0</v>
      </c>
      <c r="R2290" s="189">
        <f t="shared" si="417"/>
        <v>0</v>
      </c>
      <c r="S2290" s="191">
        <f t="shared" si="418"/>
        <v>0</v>
      </c>
      <c r="T2290" s="191">
        <f t="shared" si="418"/>
        <v>0</v>
      </c>
    </row>
    <row r="2291" spans="1:20" ht="12" customHeight="1" x14ac:dyDescent="0.25">
      <c r="A2291" s="170" t="s">
        <v>2840</v>
      </c>
      <c r="B2291" s="177">
        <v>527076</v>
      </c>
      <c r="C2291" s="178">
        <v>723968.45</v>
      </c>
      <c r="D2291" s="179">
        <v>0</v>
      </c>
      <c r="E2291" s="179">
        <v>0</v>
      </c>
      <c r="F2291" s="180"/>
      <c r="G2291" s="166">
        <f t="shared" si="410"/>
        <v>0</v>
      </c>
      <c r="H2291" s="166">
        <f t="shared" si="411"/>
        <v>0</v>
      </c>
      <c r="I2291" s="166">
        <f t="shared" si="412"/>
        <v>0</v>
      </c>
      <c r="J2291" s="166">
        <f t="shared" si="409"/>
        <v>0</v>
      </c>
      <c r="L2291" s="189">
        <f t="shared" si="413"/>
        <v>0</v>
      </c>
      <c r="M2291" s="191">
        <f t="shared" si="414"/>
        <v>0</v>
      </c>
      <c r="N2291" s="191">
        <f t="shared" si="414"/>
        <v>0</v>
      </c>
      <c r="O2291" s="189">
        <f t="shared" si="415"/>
        <v>0</v>
      </c>
      <c r="P2291" s="191">
        <f t="shared" si="416"/>
        <v>0</v>
      </c>
      <c r="Q2291" s="191">
        <f t="shared" si="416"/>
        <v>0</v>
      </c>
      <c r="R2291" s="189">
        <f t="shared" si="417"/>
        <v>0</v>
      </c>
      <c r="S2291" s="191">
        <f t="shared" si="418"/>
        <v>0</v>
      </c>
      <c r="T2291" s="191">
        <f t="shared" si="418"/>
        <v>0</v>
      </c>
    </row>
    <row r="2292" spans="1:20" ht="12" customHeight="1" x14ac:dyDescent="0.25">
      <c r="A2292" s="170" t="s">
        <v>2841</v>
      </c>
      <c r="B2292" s="177">
        <v>527084</v>
      </c>
      <c r="C2292" s="178">
        <v>161064.08000000002</v>
      </c>
      <c r="D2292" s="179">
        <v>0</v>
      </c>
      <c r="E2292" s="179">
        <v>17.523981759309709</v>
      </c>
      <c r="F2292" s="180"/>
      <c r="G2292" s="166">
        <f t="shared" si="410"/>
        <v>0</v>
      </c>
      <c r="H2292" s="166">
        <f t="shared" si="411"/>
        <v>0</v>
      </c>
      <c r="I2292" s="166">
        <f t="shared" si="412"/>
        <v>0</v>
      </c>
      <c r="J2292" s="166">
        <f t="shared" si="409"/>
        <v>0</v>
      </c>
      <c r="L2292" s="189">
        <f t="shared" si="413"/>
        <v>0</v>
      </c>
      <c r="M2292" s="191">
        <f t="shared" si="414"/>
        <v>0</v>
      </c>
      <c r="N2292" s="191">
        <f t="shared" si="414"/>
        <v>0</v>
      </c>
      <c r="O2292" s="189">
        <f t="shared" si="415"/>
        <v>0</v>
      </c>
      <c r="P2292" s="191">
        <f t="shared" si="416"/>
        <v>0</v>
      </c>
      <c r="Q2292" s="191">
        <f t="shared" si="416"/>
        <v>0</v>
      </c>
      <c r="R2292" s="189">
        <f t="shared" si="417"/>
        <v>0</v>
      </c>
      <c r="S2292" s="191">
        <f t="shared" si="418"/>
        <v>0</v>
      </c>
      <c r="T2292" s="191">
        <f t="shared" si="418"/>
        <v>0</v>
      </c>
    </row>
    <row r="2293" spans="1:20" ht="12" customHeight="1" x14ac:dyDescent="0.25">
      <c r="A2293" s="170" t="s">
        <v>2842</v>
      </c>
      <c r="B2293" s="177">
        <v>527092</v>
      </c>
      <c r="C2293" s="178">
        <v>858506.66999999993</v>
      </c>
      <c r="D2293" s="179">
        <v>4.2785747954643156</v>
      </c>
      <c r="E2293" s="179">
        <v>4.2315606004552073</v>
      </c>
      <c r="F2293" s="180"/>
      <c r="G2293" s="166">
        <f t="shared" si="410"/>
        <v>0</v>
      </c>
      <c r="H2293" s="166">
        <f t="shared" si="411"/>
        <v>0</v>
      </c>
      <c r="I2293" s="166">
        <f t="shared" si="412"/>
        <v>0</v>
      </c>
      <c r="J2293" s="166">
        <f t="shared" si="409"/>
        <v>0</v>
      </c>
      <c r="L2293" s="189">
        <f t="shared" si="413"/>
        <v>0</v>
      </c>
      <c r="M2293" s="191">
        <f t="shared" si="414"/>
        <v>0</v>
      </c>
      <c r="N2293" s="191">
        <f t="shared" si="414"/>
        <v>0</v>
      </c>
      <c r="O2293" s="189">
        <f t="shared" si="415"/>
        <v>0</v>
      </c>
      <c r="P2293" s="191">
        <f t="shared" si="416"/>
        <v>0</v>
      </c>
      <c r="Q2293" s="191">
        <f t="shared" si="416"/>
        <v>0</v>
      </c>
      <c r="R2293" s="189">
        <f t="shared" si="417"/>
        <v>0</v>
      </c>
      <c r="S2293" s="191">
        <f t="shared" si="418"/>
        <v>0</v>
      </c>
      <c r="T2293" s="191">
        <f t="shared" si="418"/>
        <v>0</v>
      </c>
    </row>
    <row r="2294" spans="1:20" ht="12" customHeight="1" x14ac:dyDescent="0.25">
      <c r="A2294" s="170" t="s">
        <v>2843</v>
      </c>
      <c r="B2294" s="177">
        <v>527106</v>
      </c>
      <c r="C2294" s="178">
        <v>7104936.0199999996</v>
      </c>
      <c r="D2294" s="179">
        <v>29.844052557703399</v>
      </c>
      <c r="E2294" s="179">
        <v>12.626129460909628</v>
      </c>
      <c r="F2294" s="180"/>
      <c r="G2294" s="166">
        <f t="shared" si="410"/>
        <v>0</v>
      </c>
      <c r="H2294" s="166">
        <f t="shared" si="411"/>
        <v>0</v>
      </c>
      <c r="I2294" s="166">
        <f t="shared" si="412"/>
        <v>0</v>
      </c>
      <c r="J2294" s="166">
        <f t="shared" si="409"/>
        <v>0</v>
      </c>
      <c r="L2294" s="189">
        <f t="shared" si="413"/>
        <v>0</v>
      </c>
      <c r="M2294" s="191">
        <f t="shared" si="414"/>
        <v>0</v>
      </c>
      <c r="N2294" s="191">
        <f t="shared" si="414"/>
        <v>0</v>
      </c>
      <c r="O2294" s="189">
        <f t="shared" si="415"/>
        <v>0</v>
      </c>
      <c r="P2294" s="191">
        <f t="shared" si="416"/>
        <v>0</v>
      </c>
      <c r="Q2294" s="191">
        <f t="shared" si="416"/>
        <v>0</v>
      </c>
      <c r="R2294" s="189">
        <f t="shared" si="417"/>
        <v>0</v>
      </c>
      <c r="S2294" s="191">
        <f t="shared" si="418"/>
        <v>0</v>
      </c>
      <c r="T2294" s="191">
        <f t="shared" si="418"/>
        <v>0</v>
      </c>
    </row>
    <row r="2295" spans="1:20" ht="12" customHeight="1" x14ac:dyDescent="0.25">
      <c r="A2295" s="170" t="s">
        <v>2844</v>
      </c>
      <c r="B2295" s="177">
        <v>527114</v>
      </c>
      <c r="C2295" s="178">
        <v>32851.82</v>
      </c>
      <c r="D2295" s="179">
        <v>0</v>
      </c>
      <c r="E2295" s="179">
        <v>1.8671416073751774</v>
      </c>
      <c r="F2295" s="180"/>
      <c r="G2295" s="166">
        <f t="shared" si="410"/>
        <v>0</v>
      </c>
      <c r="H2295" s="166">
        <f t="shared" si="411"/>
        <v>0</v>
      </c>
      <c r="I2295" s="166">
        <f t="shared" si="412"/>
        <v>0</v>
      </c>
      <c r="J2295" s="166">
        <f t="shared" si="409"/>
        <v>0</v>
      </c>
      <c r="L2295" s="189">
        <f t="shared" si="413"/>
        <v>0</v>
      </c>
      <c r="M2295" s="191">
        <f t="shared" si="414"/>
        <v>0</v>
      </c>
      <c r="N2295" s="191">
        <f t="shared" si="414"/>
        <v>0</v>
      </c>
      <c r="O2295" s="189">
        <f t="shared" si="415"/>
        <v>0</v>
      </c>
      <c r="P2295" s="191">
        <f t="shared" si="416"/>
        <v>0</v>
      </c>
      <c r="Q2295" s="191">
        <f t="shared" si="416"/>
        <v>0</v>
      </c>
      <c r="R2295" s="189">
        <f t="shared" si="417"/>
        <v>0</v>
      </c>
      <c r="S2295" s="191">
        <f t="shared" si="418"/>
        <v>0</v>
      </c>
      <c r="T2295" s="191">
        <f t="shared" si="418"/>
        <v>0</v>
      </c>
    </row>
    <row r="2296" spans="1:20" ht="12" customHeight="1" x14ac:dyDescent="0.25">
      <c r="A2296" s="170" t="s">
        <v>2845</v>
      </c>
      <c r="B2296" s="177">
        <v>527122</v>
      </c>
      <c r="C2296" s="178">
        <v>11382.76</v>
      </c>
      <c r="D2296" s="179">
        <v>0</v>
      </c>
      <c r="E2296" s="179">
        <v>0</v>
      </c>
      <c r="F2296" s="180"/>
      <c r="G2296" s="166">
        <f t="shared" si="410"/>
        <v>0</v>
      </c>
      <c r="H2296" s="166">
        <f t="shared" si="411"/>
        <v>0</v>
      </c>
      <c r="I2296" s="166">
        <f t="shared" si="412"/>
        <v>0</v>
      </c>
      <c r="J2296" s="166">
        <f t="shared" si="409"/>
        <v>0</v>
      </c>
      <c r="L2296" s="189">
        <f t="shared" si="413"/>
        <v>0</v>
      </c>
      <c r="M2296" s="191">
        <f t="shared" si="414"/>
        <v>0</v>
      </c>
      <c r="N2296" s="191">
        <f t="shared" si="414"/>
        <v>0</v>
      </c>
      <c r="O2296" s="189">
        <f t="shared" si="415"/>
        <v>0</v>
      </c>
      <c r="P2296" s="191">
        <f t="shared" si="416"/>
        <v>0</v>
      </c>
      <c r="Q2296" s="191">
        <f t="shared" si="416"/>
        <v>0</v>
      </c>
      <c r="R2296" s="189">
        <f t="shared" si="417"/>
        <v>0</v>
      </c>
      <c r="S2296" s="191">
        <f t="shared" si="418"/>
        <v>0</v>
      </c>
      <c r="T2296" s="191">
        <f t="shared" si="418"/>
        <v>0</v>
      </c>
    </row>
    <row r="2297" spans="1:20" ht="12" customHeight="1" x14ac:dyDescent="0.25">
      <c r="A2297" s="170" t="s">
        <v>2846</v>
      </c>
      <c r="B2297" s="177">
        <v>527131</v>
      </c>
      <c r="C2297" s="178">
        <v>46930.38</v>
      </c>
      <c r="D2297" s="179">
        <v>10.412274522388271</v>
      </c>
      <c r="E2297" s="179">
        <v>5.3585545226780606</v>
      </c>
      <c r="F2297" s="180"/>
      <c r="G2297" s="166">
        <f t="shared" si="410"/>
        <v>0</v>
      </c>
      <c r="H2297" s="166">
        <f t="shared" si="411"/>
        <v>0</v>
      </c>
      <c r="I2297" s="166">
        <f t="shared" si="412"/>
        <v>0</v>
      </c>
      <c r="J2297" s="166">
        <f t="shared" si="409"/>
        <v>0</v>
      </c>
      <c r="L2297" s="189">
        <f t="shared" si="413"/>
        <v>0</v>
      </c>
      <c r="M2297" s="191">
        <f t="shared" si="414"/>
        <v>0</v>
      </c>
      <c r="N2297" s="191">
        <f t="shared" si="414"/>
        <v>0</v>
      </c>
      <c r="O2297" s="189">
        <f t="shared" si="415"/>
        <v>0</v>
      </c>
      <c r="P2297" s="191">
        <f t="shared" si="416"/>
        <v>0</v>
      </c>
      <c r="Q2297" s="191">
        <f t="shared" si="416"/>
        <v>0</v>
      </c>
      <c r="R2297" s="189">
        <f t="shared" si="417"/>
        <v>0</v>
      </c>
      <c r="S2297" s="191">
        <f t="shared" si="418"/>
        <v>0</v>
      </c>
      <c r="T2297" s="191">
        <f t="shared" si="418"/>
        <v>0</v>
      </c>
    </row>
    <row r="2298" spans="1:20" ht="12" customHeight="1" x14ac:dyDescent="0.25">
      <c r="A2298" s="170" t="s">
        <v>2847</v>
      </c>
      <c r="B2298" s="177">
        <v>527149</v>
      </c>
      <c r="C2298" s="178">
        <v>19842.259999999998</v>
      </c>
      <c r="D2298" s="179">
        <v>0</v>
      </c>
      <c r="E2298" s="179">
        <v>0</v>
      </c>
      <c r="F2298" s="180"/>
      <c r="G2298" s="166">
        <f t="shared" si="410"/>
        <v>0</v>
      </c>
      <c r="H2298" s="166">
        <f t="shared" si="411"/>
        <v>0</v>
      </c>
      <c r="I2298" s="166">
        <f t="shared" si="412"/>
        <v>0</v>
      </c>
      <c r="J2298" s="166">
        <f t="shared" si="409"/>
        <v>0</v>
      </c>
      <c r="L2298" s="189">
        <f t="shared" si="413"/>
        <v>0</v>
      </c>
      <c r="M2298" s="191">
        <f t="shared" si="414"/>
        <v>0</v>
      </c>
      <c r="N2298" s="191">
        <f t="shared" si="414"/>
        <v>0</v>
      </c>
      <c r="O2298" s="189">
        <f t="shared" si="415"/>
        <v>0</v>
      </c>
      <c r="P2298" s="191">
        <f t="shared" si="416"/>
        <v>0</v>
      </c>
      <c r="Q2298" s="191">
        <f t="shared" si="416"/>
        <v>0</v>
      </c>
      <c r="R2298" s="189">
        <f t="shared" si="417"/>
        <v>0</v>
      </c>
      <c r="S2298" s="191">
        <f t="shared" si="418"/>
        <v>0</v>
      </c>
      <c r="T2298" s="191">
        <f t="shared" si="418"/>
        <v>0</v>
      </c>
    </row>
    <row r="2299" spans="1:20" ht="12" customHeight="1" x14ac:dyDescent="0.25">
      <c r="A2299" s="170" t="s">
        <v>2848</v>
      </c>
      <c r="B2299" s="177">
        <v>527157</v>
      </c>
      <c r="C2299" s="178">
        <v>278772.88</v>
      </c>
      <c r="D2299" s="179">
        <v>160.42494520987839</v>
      </c>
      <c r="E2299" s="179">
        <v>2.0908633580138787</v>
      </c>
      <c r="F2299" s="180"/>
      <c r="G2299" s="166">
        <f t="shared" si="410"/>
        <v>1</v>
      </c>
      <c r="H2299" s="166">
        <f t="shared" si="411"/>
        <v>0</v>
      </c>
      <c r="I2299" s="166">
        <f t="shared" si="412"/>
        <v>0</v>
      </c>
      <c r="J2299" s="166">
        <f t="shared" si="409"/>
        <v>1</v>
      </c>
      <c r="L2299" s="189">
        <f t="shared" si="413"/>
        <v>278772.88</v>
      </c>
      <c r="M2299" s="191">
        <f t="shared" si="414"/>
        <v>1.6042494520987838</v>
      </c>
      <c r="N2299" s="191">
        <f t="shared" si="414"/>
        <v>2.0908633580138787E-2</v>
      </c>
      <c r="O2299" s="189">
        <f t="shared" si="415"/>
        <v>0</v>
      </c>
      <c r="P2299" s="191">
        <f t="shared" si="416"/>
        <v>0</v>
      </c>
      <c r="Q2299" s="191">
        <f t="shared" si="416"/>
        <v>0</v>
      </c>
      <c r="R2299" s="189">
        <f t="shared" si="417"/>
        <v>0</v>
      </c>
      <c r="S2299" s="191">
        <f t="shared" si="418"/>
        <v>0</v>
      </c>
      <c r="T2299" s="191">
        <f t="shared" si="418"/>
        <v>0</v>
      </c>
    </row>
    <row r="2300" spans="1:20" ht="12" customHeight="1" x14ac:dyDescent="0.25">
      <c r="A2300" s="170" t="s">
        <v>1543</v>
      </c>
      <c r="B2300" s="177">
        <v>527165</v>
      </c>
      <c r="C2300" s="178">
        <v>25105.65</v>
      </c>
      <c r="D2300" s="179">
        <v>0</v>
      </c>
      <c r="E2300" s="179">
        <v>0</v>
      </c>
      <c r="F2300" s="180"/>
      <c r="G2300" s="166">
        <f t="shared" si="410"/>
        <v>0</v>
      </c>
      <c r="H2300" s="166">
        <f t="shared" si="411"/>
        <v>0</v>
      </c>
      <c r="I2300" s="166">
        <f t="shared" si="412"/>
        <v>0</v>
      </c>
      <c r="J2300" s="166">
        <f t="shared" si="409"/>
        <v>0</v>
      </c>
      <c r="L2300" s="189">
        <f t="shared" si="413"/>
        <v>0</v>
      </c>
      <c r="M2300" s="191">
        <f t="shared" si="414"/>
        <v>0</v>
      </c>
      <c r="N2300" s="191">
        <f t="shared" si="414"/>
        <v>0</v>
      </c>
      <c r="O2300" s="189">
        <f t="shared" si="415"/>
        <v>0</v>
      </c>
      <c r="P2300" s="191">
        <f t="shared" si="416"/>
        <v>0</v>
      </c>
      <c r="Q2300" s="191">
        <f t="shared" si="416"/>
        <v>0</v>
      </c>
      <c r="R2300" s="189">
        <f t="shared" si="417"/>
        <v>0</v>
      </c>
      <c r="S2300" s="191">
        <f t="shared" si="418"/>
        <v>0</v>
      </c>
      <c r="T2300" s="191">
        <f t="shared" si="418"/>
        <v>0</v>
      </c>
    </row>
    <row r="2301" spans="1:20" ht="12" customHeight="1" x14ac:dyDescent="0.25">
      <c r="A2301" s="170" t="s">
        <v>2849</v>
      </c>
      <c r="B2301" s="177">
        <v>527173</v>
      </c>
      <c r="C2301" s="178">
        <v>136491.37999999998</v>
      </c>
      <c r="D2301" s="179">
        <v>48.137201045223527</v>
      </c>
      <c r="E2301" s="179">
        <v>0.73677912846950488</v>
      </c>
      <c r="F2301" s="180"/>
      <c r="G2301" s="166">
        <f t="shared" si="410"/>
        <v>0</v>
      </c>
      <c r="H2301" s="166">
        <f t="shared" si="411"/>
        <v>0</v>
      </c>
      <c r="I2301" s="166">
        <f t="shared" si="412"/>
        <v>0</v>
      </c>
      <c r="J2301" s="166">
        <f t="shared" si="409"/>
        <v>0</v>
      </c>
      <c r="L2301" s="189">
        <f t="shared" si="413"/>
        <v>0</v>
      </c>
      <c r="M2301" s="191">
        <f t="shared" si="414"/>
        <v>0</v>
      </c>
      <c r="N2301" s="191">
        <f t="shared" si="414"/>
        <v>0</v>
      </c>
      <c r="O2301" s="189">
        <f t="shared" si="415"/>
        <v>0</v>
      </c>
      <c r="P2301" s="191">
        <f t="shared" si="416"/>
        <v>0</v>
      </c>
      <c r="Q2301" s="191">
        <f t="shared" si="416"/>
        <v>0</v>
      </c>
      <c r="R2301" s="189">
        <f t="shared" si="417"/>
        <v>0</v>
      </c>
      <c r="S2301" s="191">
        <f t="shared" si="418"/>
        <v>0</v>
      </c>
      <c r="T2301" s="191">
        <f t="shared" si="418"/>
        <v>0</v>
      </c>
    </row>
    <row r="2302" spans="1:20" ht="12" customHeight="1" x14ac:dyDescent="0.25">
      <c r="A2302" s="170" t="s">
        <v>2850</v>
      </c>
      <c r="B2302" s="177">
        <v>527181</v>
      </c>
      <c r="C2302" s="178">
        <v>531940.98</v>
      </c>
      <c r="D2302" s="179">
        <v>1.2758520691524837</v>
      </c>
      <c r="E2302" s="179">
        <v>0.45171552678644922</v>
      </c>
      <c r="F2302" s="180"/>
      <c r="G2302" s="166">
        <f t="shared" si="410"/>
        <v>0</v>
      </c>
      <c r="H2302" s="166">
        <f t="shared" si="411"/>
        <v>0</v>
      </c>
      <c r="I2302" s="166">
        <f t="shared" si="412"/>
        <v>0</v>
      </c>
      <c r="J2302" s="166">
        <f t="shared" si="409"/>
        <v>0</v>
      </c>
      <c r="L2302" s="189">
        <f t="shared" si="413"/>
        <v>0</v>
      </c>
      <c r="M2302" s="191">
        <f t="shared" si="414"/>
        <v>0</v>
      </c>
      <c r="N2302" s="191">
        <f t="shared" si="414"/>
        <v>0</v>
      </c>
      <c r="O2302" s="189">
        <f t="shared" si="415"/>
        <v>0</v>
      </c>
      <c r="P2302" s="191">
        <f t="shared" si="416"/>
        <v>0</v>
      </c>
      <c r="Q2302" s="191">
        <f t="shared" si="416"/>
        <v>0</v>
      </c>
      <c r="R2302" s="189">
        <f t="shared" si="417"/>
        <v>0</v>
      </c>
      <c r="S2302" s="191">
        <f t="shared" si="418"/>
        <v>0</v>
      </c>
      <c r="T2302" s="191">
        <f t="shared" si="418"/>
        <v>0</v>
      </c>
    </row>
    <row r="2303" spans="1:20" ht="12" customHeight="1" x14ac:dyDescent="0.25">
      <c r="A2303" s="170" t="s">
        <v>2851</v>
      </c>
      <c r="B2303" s="177">
        <v>527190</v>
      </c>
      <c r="C2303" s="178">
        <v>11790.68</v>
      </c>
      <c r="D2303" s="179">
        <v>0</v>
      </c>
      <c r="E2303" s="179">
        <v>0</v>
      </c>
      <c r="F2303" s="180"/>
      <c r="G2303" s="166">
        <f t="shared" si="410"/>
        <v>0</v>
      </c>
      <c r="H2303" s="166">
        <f t="shared" si="411"/>
        <v>0</v>
      </c>
      <c r="I2303" s="166">
        <f t="shared" si="412"/>
        <v>0</v>
      </c>
      <c r="J2303" s="166">
        <f t="shared" si="409"/>
        <v>0</v>
      </c>
      <c r="L2303" s="189">
        <f t="shared" si="413"/>
        <v>0</v>
      </c>
      <c r="M2303" s="191">
        <f t="shared" si="414"/>
        <v>0</v>
      </c>
      <c r="N2303" s="191">
        <f t="shared" si="414"/>
        <v>0</v>
      </c>
      <c r="O2303" s="189">
        <f t="shared" si="415"/>
        <v>0</v>
      </c>
      <c r="P2303" s="191">
        <f t="shared" si="416"/>
        <v>0</v>
      </c>
      <c r="Q2303" s="191">
        <f t="shared" si="416"/>
        <v>0</v>
      </c>
      <c r="R2303" s="189">
        <f t="shared" si="417"/>
        <v>0</v>
      </c>
      <c r="S2303" s="191">
        <f t="shared" si="418"/>
        <v>0</v>
      </c>
      <c r="T2303" s="191">
        <f t="shared" si="418"/>
        <v>0</v>
      </c>
    </row>
    <row r="2304" spans="1:20" ht="12" customHeight="1" x14ac:dyDescent="0.25">
      <c r="A2304" s="170" t="s">
        <v>2852</v>
      </c>
      <c r="B2304" s="177">
        <v>527203</v>
      </c>
      <c r="C2304" s="178">
        <v>100788.71</v>
      </c>
      <c r="D2304" s="179">
        <v>19.979301253086778</v>
      </c>
      <c r="E2304" s="179">
        <v>4.3598434785007161</v>
      </c>
      <c r="F2304" s="180"/>
      <c r="G2304" s="166">
        <f t="shared" si="410"/>
        <v>0</v>
      </c>
      <c r="H2304" s="166">
        <f t="shared" si="411"/>
        <v>0</v>
      </c>
      <c r="I2304" s="166">
        <f t="shared" si="412"/>
        <v>0</v>
      </c>
      <c r="J2304" s="166">
        <f t="shared" si="409"/>
        <v>0</v>
      </c>
      <c r="L2304" s="189">
        <f t="shared" si="413"/>
        <v>0</v>
      </c>
      <c r="M2304" s="191">
        <f t="shared" si="414"/>
        <v>0</v>
      </c>
      <c r="N2304" s="191">
        <f t="shared" si="414"/>
        <v>0</v>
      </c>
      <c r="O2304" s="189">
        <f t="shared" si="415"/>
        <v>0</v>
      </c>
      <c r="P2304" s="191">
        <f t="shared" si="416"/>
        <v>0</v>
      </c>
      <c r="Q2304" s="191">
        <f t="shared" si="416"/>
        <v>0</v>
      </c>
      <c r="R2304" s="189">
        <f t="shared" si="417"/>
        <v>0</v>
      </c>
      <c r="S2304" s="191">
        <f t="shared" si="418"/>
        <v>0</v>
      </c>
      <c r="T2304" s="191">
        <f t="shared" si="418"/>
        <v>0</v>
      </c>
    </row>
    <row r="2305" spans="1:20" ht="12" customHeight="1" x14ac:dyDescent="0.25">
      <c r="A2305" s="170" t="s">
        <v>2853</v>
      </c>
      <c r="B2305" s="177">
        <v>527211</v>
      </c>
      <c r="C2305" s="178">
        <v>623430.75</v>
      </c>
      <c r="D2305" s="179">
        <v>1.7644301311733501</v>
      </c>
      <c r="E2305" s="179">
        <v>0</v>
      </c>
      <c r="F2305" s="180"/>
      <c r="G2305" s="166">
        <f t="shared" si="410"/>
        <v>0</v>
      </c>
      <c r="H2305" s="166">
        <f t="shared" si="411"/>
        <v>0</v>
      </c>
      <c r="I2305" s="166">
        <f t="shared" si="412"/>
        <v>0</v>
      </c>
      <c r="J2305" s="166">
        <f t="shared" si="409"/>
        <v>0</v>
      </c>
      <c r="L2305" s="189">
        <f t="shared" si="413"/>
        <v>0</v>
      </c>
      <c r="M2305" s="191">
        <f t="shared" si="414"/>
        <v>0</v>
      </c>
      <c r="N2305" s="191">
        <f t="shared" si="414"/>
        <v>0</v>
      </c>
      <c r="O2305" s="189">
        <f t="shared" si="415"/>
        <v>0</v>
      </c>
      <c r="P2305" s="191">
        <f t="shared" si="416"/>
        <v>0</v>
      </c>
      <c r="Q2305" s="191">
        <f t="shared" si="416"/>
        <v>0</v>
      </c>
      <c r="R2305" s="189">
        <f t="shared" si="417"/>
        <v>0</v>
      </c>
      <c r="S2305" s="191">
        <f t="shared" si="418"/>
        <v>0</v>
      </c>
      <c r="T2305" s="191">
        <f t="shared" si="418"/>
        <v>0</v>
      </c>
    </row>
    <row r="2306" spans="1:20" ht="12" customHeight="1" x14ac:dyDescent="0.25">
      <c r="A2306" s="170" t="s">
        <v>2854</v>
      </c>
      <c r="B2306" s="177">
        <v>527220</v>
      </c>
      <c r="C2306" s="178">
        <v>35074.409999999996</v>
      </c>
      <c r="D2306" s="179">
        <v>6.9680430832621276</v>
      </c>
      <c r="E2306" s="179">
        <v>5.7577875151713176</v>
      </c>
      <c r="F2306" s="180"/>
      <c r="G2306" s="166">
        <f t="shared" si="410"/>
        <v>0</v>
      </c>
      <c r="H2306" s="166">
        <f t="shared" si="411"/>
        <v>0</v>
      </c>
      <c r="I2306" s="166">
        <f t="shared" si="412"/>
        <v>0</v>
      </c>
      <c r="J2306" s="166">
        <f t="shared" si="409"/>
        <v>0</v>
      </c>
      <c r="L2306" s="189">
        <f t="shared" si="413"/>
        <v>0</v>
      </c>
      <c r="M2306" s="191">
        <f t="shared" si="414"/>
        <v>0</v>
      </c>
      <c r="N2306" s="191">
        <f t="shared" si="414"/>
        <v>0</v>
      </c>
      <c r="O2306" s="189">
        <f t="shared" si="415"/>
        <v>0</v>
      </c>
      <c r="P2306" s="191">
        <f t="shared" si="416"/>
        <v>0</v>
      </c>
      <c r="Q2306" s="191">
        <f t="shared" si="416"/>
        <v>0</v>
      </c>
      <c r="R2306" s="189">
        <f t="shared" si="417"/>
        <v>0</v>
      </c>
      <c r="S2306" s="191">
        <f t="shared" si="418"/>
        <v>0</v>
      </c>
      <c r="T2306" s="191">
        <f t="shared" si="418"/>
        <v>0</v>
      </c>
    </row>
    <row r="2307" spans="1:20" ht="12" customHeight="1" x14ac:dyDescent="0.25">
      <c r="A2307" s="170" t="s">
        <v>2855</v>
      </c>
      <c r="B2307" s="177">
        <v>527238</v>
      </c>
      <c r="C2307" s="178">
        <v>20996.799999999999</v>
      </c>
      <c r="D2307" s="179">
        <v>0</v>
      </c>
      <c r="E2307" s="179">
        <v>0</v>
      </c>
      <c r="F2307" s="180"/>
      <c r="G2307" s="166">
        <f t="shared" si="410"/>
        <v>0</v>
      </c>
      <c r="H2307" s="166">
        <f t="shared" si="411"/>
        <v>0</v>
      </c>
      <c r="I2307" s="166">
        <f t="shared" si="412"/>
        <v>0</v>
      </c>
      <c r="J2307" s="166">
        <f t="shared" ref="J2307:J2370" si="419">IF(OR(AND(ISNUMBER(D2307),D2307&gt;=$D$1),AND(ISNUMBER(E2307),E2307&gt;=$E$1)),1,0)</f>
        <v>0</v>
      </c>
      <c r="L2307" s="189">
        <f t="shared" si="413"/>
        <v>0</v>
      </c>
      <c r="M2307" s="191">
        <f t="shared" si="414"/>
        <v>0</v>
      </c>
      <c r="N2307" s="191">
        <f t="shared" si="414"/>
        <v>0</v>
      </c>
      <c r="O2307" s="189">
        <f t="shared" si="415"/>
        <v>0</v>
      </c>
      <c r="P2307" s="191">
        <f t="shared" si="416"/>
        <v>0</v>
      </c>
      <c r="Q2307" s="191">
        <f t="shared" si="416"/>
        <v>0</v>
      </c>
      <c r="R2307" s="189">
        <f t="shared" si="417"/>
        <v>0</v>
      </c>
      <c r="S2307" s="191">
        <f t="shared" si="418"/>
        <v>0</v>
      </c>
      <c r="T2307" s="191">
        <f t="shared" si="418"/>
        <v>0</v>
      </c>
    </row>
    <row r="2308" spans="1:20" ht="12" customHeight="1" x14ac:dyDescent="0.25">
      <c r="A2308" s="170" t="s">
        <v>2856</v>
      </c>
      <c r="B2308" s="177">
        <v>527246</v>
      </c>
      <c r="C2308" s="178">
        <v>20190.05</v>
      </c>
      <c r="D2308" s="179">
        <v>0</v>
      </c>
      <c r="E2308" s="179">
        <v>752.21997964343825</v>
      </c>
      <c r="F2308" s="180"/>
      <c r="G2308" s="166">
        <f t="shared" ref="G2308:G2371" si="420">IF(AND(ISNUMBER(D2308),D2308&gt;=$D$1),1,0)</f>
        <v>0</v>
      </c>
      <c r="H2308" s="166">
        <f t="shared" ref="H2308:H2371" si="421">IF(AND(ISNUMBER(E2308),E2308&gt;=$E$1),1,0)</f>
        <v>1</v>
      </c>
      <c r="I2308" s="166">
        <f t="shared" ref="I2308:I2371" si="422">G2308*H2308</f>
        <v>0</v>
      </c>
      <c r="J2308" s="166">
        <f t="shared" si="419"/>
        <v>1</v>
      </c>
      <c r="L2308" s="189">
        <f t="shared" ref="L2308:L2371" si="423">IF($G2308=1,C2308,0)</f>
        <v>0</v>
      </c>
      <c r="M2308" s="191">
        <f t="shared" ref="M2308:N2371" si="424">IF($G2308=1,D2308,0)/100</f>
        <v>0</v>
      </c>
      <c r="N2308" s="191">
        <f t="shared" si="424"/>
        <v>0</v>
      </c>
      <c r="O2308" s="189">
        <f t="shared" ref="O2308:O2371" si="425">IF($H2308=1,C2308,0)</f>
        <v>20190.05</v>
      </c>
      <c r="P2308" s="191">
        <f t="shared" ref="P2308:Q2371" si="426">IF($H2308=1,D2308,0)/100</f>
        <v>0</v>
      </c>
      <c r="Q2308" s="191">
        <f t="shared" si="426"/>
        <v>7.5221997964343821</v>
      </c>
      <c r="R2308" s="189">
        <f t="shared" ref="R2308:R2371" si="427">IF($I2308=1,C2308,0)</f>
        <v>0</v>
      </c>
      <c r="S2308" s="191">
        <f t="shared" ref="S2308:T2371" si="428">IF($I2308=1,D2308,0)/100</f>
        <v>0</v>
      </c>
      <c r="T2308" s="191">
        <f t="shared" si="428"/>
        <v>0</v>
      </c>
    </row>
    <row r="2309" spans="1:20" ht="12" customHeight="1" x14ac:dyDescent="0.25">
      <c r="A2309" s="170" t="s">
        <v>1261</v>
      </c>
      <c r="B2309" s="177">
        <v>527254</v>
      </c>
      <c r="C2309" s="178">
        <v>47094.15</v>
      </c>
      <c r="D2309" s="179">
        <v>0</v>
      </c>
      <c r="E2309" s="179">
        <v>3.0488500164033114</v>
      </c>
      <c r="F2309" s="180"/>
      <c r="G2309" s="166">
        <f t="shared" si="420"/>
        <v>0</v>
      </c>
      <c r="H2309" s="166">
        <f t="shared" si="421"/>
        <v>0</v>
      </c>
      <c r="I2309" s="166">
        <f t="shared" si="422"/>
        <v>0</v>
      </c>
      <c r="J2309" s="166">
        <f t="shared" si="419"/>
        <v>0</v>
      </c>
      <c r="L2309" s="189">
        <f t="shared" si="423"/>
        <v>0</v>
      </c>
      <c r="M2309" s="191">
        <f t="shared" si="424"/>
        <v>0</v>
      </c>
      <c r="N2309" s="191">
        <f t="shared" si="424"/>
        <v>0</v>
      </c>
      <c r="O2309" s="189">
        <f t="shared" si="425"/>
        <v>0</v>
      </c>
      <c r="P2309" s="191">
        <f t="shared" si="426"/>
        <v>0</v>
      </c>
      <c r="Q2309" s="191">
        <f t="shared" si="426"/>
        <v>0</v>
      </c>
      <c r="R2309" s="189">
        <f t="shared" si="427"/>
        <v>0</v>
      </c>
      <c r="S2309" s="191">
        <f t="shared" si="428"/>
        <v>0</v>
      </c>
      <c r="T2309" s="191">
        <f t="shared" si="428"/>
        <v>0</v>
      </c>
    </row>
    <row r="2310" spans="1:20" ht="12" customHeight="1" x14ac:dyDescent="0.25">
      <c r="A2310" s="170" t="s">
        <v>2857</v>
      </c>
      <c r="B2310" s="177">
        <v>527262</v>
      </c>
      <c r="C2310" s="178">
        <v>350513.52</v>
      </c>
      <c r="D2310" s="179">
        <v>0</v>
      </c>
      <c r="E2310" s="179">
        <v>56.81439335064735</v>
      </c>
      <c r="F2310" s="180"/>
      <c r="G2310" s="166">
        <f t="shared" si="420"/>
        <v>0</v>
      </c>
      <c r="H2310" s="166">
        <f t="shared" si="421"/>
        <v>1</v>
      </c>
      <c r="I2310" s="166">
        <f t="shared" si="422"/>
        <v>0</v>
      </c>
      <c r="J2310" s="166">
        <f t="shared" si="419"/>
        <v>1</v>
      </c>
      <c r="L2310" s="189">
        <f t="shared" si="423"/>
        <v>0</v>
      </c>
      <c r="M2310" s="191">
        <f t="shared" si="424"/>
        <v>0</v>
      </c>
      <c r="N2310" s="191">
        <f t="shared" si="424"/>
        <v>0</v>
      </c>
      <c r="O2310" s="189">
        <f t="shared" si="425"/>
        <v>350513.52</v>
      </c>
      <c r="P2310" s="191">
        <f t="shared" si="426"/>
        <v>0</v>
      </c>
      <c r="Q2310" s="191">
        <f t="shared" si="426"/>
        <v>0.56814393350647352</v>
      </c>
      <c r="R2310" s="189">
        <f t="shared" si="427"/>
        <v>0</v>
      </c>
      <c r="S2310" s="191">
        <f t="shared" si="428"/>
        <v>0</v>
      </c>
      <c r="T2310" s="191">
        <f t="shared" si="428"/>
        <v>0</v>
      </c>
    </row>
    <row r="2311" spans="1:20" ht="12" customHeight="1" x14ac:dyDescent="0.25">
      <c r="A2311" s="170" t="s">
        <v>2858</v>
      </c>
      <c r="B2311" s="177">
        <v>527271</v>
      </c>
      <c r="C2311" s="178">
        <v>29906.68</v>
      </c>
      <c r="D2311" s="179">
        <v>0</v>
      </c>
      <c r="E2311" s="179">
        <v>0</v>
      </c>
      <c r="F2311" s="180"/>
      <c r="G2311" s="166">
        <f t="shared" si="420"/>
        <v>0</v>
      </c>
      <c r="H2311" s="166">
        <f t="shared" si="421"/>
        <v>0</v>
      </c>
      <c r="I2311" s="166">
        <f t="shared" si="422"/>
        <v>0</v>
      </c>
      <c r="J2311" s="166">
        <f t="shared" si="419"/>
        <v>0</v>
      </c>
      <c r="L2311" s="189">
        <f t="shared" si="423"/>
        <v>0</v>
      </c>
      <c r="M2311" s="191">
        <f t="shared" si="424"/>
        <v>0</v>
      </c>
      <c r="N2311" s="191">
        <f t="shared" si="424"/>
        <v>0</v>
      </c>
      <c r="O2311" s="189">
        <f t="shared" si="425"/>
        <v>0</v>
      </c>
      <c r="P2311" s="191">
        <f t="shared" si="426"/>
        <v>0</v>
      </c>
      <c r="Q2311" s="191">
        <f t="shared" si="426"/>
        <v>0</v>
      </c>
      <c r="R2311" s="189">
        <f t="shared" si="427"/>
        <v>0</v>
      </c>
      <c r="S2311" s="191">
        <f t="shared" si="428"/>
        <v>0</v>
      </c>
      <c r="T2311" s="191">
        <f t="shared" si="428"/>
        <v>0</v>
      </c>
    </row>
    <row r="2312" spans="1:20" ht="12" customHeight="1" x14ac:dyDescent="0.25">
      <c r="A2312" s="170" t="s">
        <v>2859</v>
      </c>
      <c r="B2312" s="177">
        <v>527289</v>
      </c>
      <c r="C2312" s="178">
        <v>47058.33</v>
      </c>
      <c r="D2312" s="179">
        <v>19.039243424065408</v>
      </c>
      <c r="E2312" s="179">
        <v>5.6057237900282475</v>
      </c>
      <c r="F2312" s="180"/>
      <c r="G2312" s="166">
        <f t="shared" si="420"/>
        <v>0</v>
      </c>
      <c r="H2312" s="166">
        <f t="shared" si="421"/>
        <v>0</v>
      </c>
      <c r="I2312" s="166">
        <f t="shared" si="422"/>
        <v>0</v>
      </c>
      <c r="J2312" s="166">
        <f t="shared" si="419"/>
        <v>0</v>
      </c>
      <c r="L2312" s="189">
        <f t="shared" si="423"/>
        <v>0</v>
      </c>
      <c r="M2312" s="191">
        <f t="shared" si="424"/>
        <v>0</v>
      </c>
      <c r="N2312" s="191">
        <f t="shared" si="424"/>
        <v>0</v>
      </c>
      <c r="O2312" s="189">
        <f t="shared" si="425"/>
        <v>0</v>
      </c>
      <c r="P2312" s="191">
        <f t="shared" si="426"/>
        <v>0</v>
      </c>
      <c r="Q2312" s="191">
        <f t="shared" si="426"/>
        <v>0</v>
      </c>
      <c r="R2312" s="189">
        <f t="shared" si="427"/>
        <v>0</v>
      </c>
      <c r="S2312" s="191">
        <f t="shared" si="428"/>
        <v>0</v>
      </c>
      <c r="T2312" s="191">
        <f t="shared" si="428"/>
        <v>0</v>
      </c>
    </row>
    <row r="2313" spans="1:20" ht="12" customHeight="1" x14ac:dyDescent="0.25">
      <c r="A2313" s="170" t="s">
        <v>2860</v>
      </c>
      <c r="B2313" s="177">
        <v>527297</v>
      </c>
      <c r="C2313" s="178">
        <v>562307.07000000007</v>
      </c>
      <c r="D2313" s="179">
        <v>12.657660519900629</v>
      </c>
      <c r="E2313" s="179">
        <v>6.0912696687238874</v>
      </c>
      <c r="F2313" s="180"/>
      <c r="G2313" s="166">
        <f t="shared" si="420"/>
        <v>0</v>
      </c>
      <c r="H2313" s="166">
        <f t="shared" si="421"/>
        <v>0</v>
      </c>
      <c r="I2313" s="166">
        <f t="shared" si="422"/>
        <v>0</v>
      </c>
      <c r="J2313" s="166">
        <f t="shared" si="419"/>
        <v>0</v>
      </c>
      <c r="L2313" s="189">
        <f t="shared" si="423"/>
        <v>0</v>
      </c>
      <c r="M2313" s="191">
        <f t="shared" si="424"/>
        <v>0</v>
      </c>
      <c r="N2313" s="191">
        <f t="shared" si="424"/>
        <v>0</v>
      </c>
      <c r="O2313" s="189">
        <f t="shared" si="425"/>
        <v>0</v>
      </c>
      <c r="P2313" s="191">
        <f t="shared" si="426"/>
        <v>0</v>
      </c>
      <c r="Q2313" s="191">
        <f t="shared" si="426"/>
        <v>0</v>
      </c>
      <c r="R2313" s="189">
        <f t="shared" si="427"/>
        <v>0</v>
      </c>
      <c r="S2313" s="191">
        <f t="shared" si="428"/>
        <v>0</v>
      </c>
      <c r="T2313" s="191">
        <f t="shared" si="428"/>
        <v>0</v>
      </c>
    </row>
    <row r="2314" spans="1:20" ht="12" customHeight="1" x14ac:dyDescent="0.25">
      <c r="A2314" s="170" t="s">
        <v>2861</v>
      </c>
      <c r="B2314" s="177">
        <v>527301</v>
      </c>
      <c r="C2314" s="178">
        <v>18655.830000000002</v>
      </c>
      <c r="D2314" s="179">
        <v>0</v>
      </c>
      <c r="E2314" s="179">
        <v>0</v>
      </c>
      <c r="F2314" s="180"/>
      <c r="G2314" s="166">
        <f t="shared" si="420"/>
        <v>0</v>
      </c>
      <c r="H2314" s="166">
        <f t="shared" si="421"/>
        <v>0</v>
      </c>
      <c r="I2314" s="166">
        <f t="shared" si="422"/>
        <v>0</v>
      </c>
      <c r="J2314" s="166">
        <f t="shared" si="419"/>
        <v>0</v>
      </c>
      <c r="L2314" s="189">
        <f t="shared" si="423"/>
        <v>0</v>
      </c>
      <c r="M2314" s="191">
        <f t="shared" si="424"/>
        <v>0</v>
      </c>
      <c r="N2314" s="191">
        <f t="shared" si="424"/>
        <v>0</v>
      </c>
      <c r="O2314" s="189">
        <f t="shared" si="425"/>
        <v>0</v>
      </c>
      <c r="P2314" s="191">
        <f t="shared" si="426"/>
        <v>0</v>
      </c>
      <c r="Q2314" s="191">
        <f t="shared" si="426"/>
        <v>0</v>
      </c>
      <c r="R2314" s="189">
        <f t="shared" si="427"/>
        <v>0</v>
      </c>
      <c r="S2314" s="191">
        <f t="shared" si="428"/>
        <v>0</v>
      </c>
      <c r="T2314" s="191">
        <f t="shared" si="428"/>
        <v>0</v>
      </c>
    </row>
    <row r="2315" spans="1:20" ht="12" customHeight="1" x14ac:dyDescent="0.25">
      <c r="A2315" s="170" t="s">
        <v>2862</v>
      </c>
      <c r="B2315" s="177">
        <v>527319</v>
      </c>
      <c r="C2315" s="178">
        <v>120810.42000000001</v>
      </c>
      <c r="D2315" s="179">
        <v>0</v>
      </c>
      <c r="E2315" s="179">
        <v>0</v>
      </c>
      <c r="F2315" s="180"/>
      <c r="G2315" s="166">
        <f t="shared" si="420"/>
        <v>0</v>
      </c>
      <c r="H2315" s="166">
        <f t="shared" si="421"/>
        <v>0</v>
      </c>
      <c r="I2315" s="166">
        <f t="shared" si="422"/>
        <v>0</v>
      </c>
      <c r="J2315" s="166">
        <f t="shared" si="419"/>
        <v>0</v>
      </c>
      <c r="L2315" s="189">
        <f t="shared" si="423"/>
        <v>0</v>
      </c>
      <c r="M2315" s="191">
        <f t="shared" si="424"/>
        <v>0</v>
      </c>
      <c r="N2315" s="191">
        <f t="shared" si="424"/>
        <v>0</v>
      </c>
      <c r="O2315" s="189">
        <f t="shared" si="425"/>
        <v>0</v>
      </c>
      <c r="P2315" s="191">
        <f t="shared" si="426"/>
        <v>0</v>
      </c>
      <c r="Q2315" s="191">
        <f t="shared" si="426"/>
        <v>0</v>
      </c>
      <c r="R2315" s="189">
        <f t="shared" si="427"/>
        <v>0</v>
      </c>
      <c r="S2315" s="191">
        <f t="shared" si="428"/>
        <v>0</v>
      </c>
      <c r="T2315" s="191">
        <f t="shared" si="428"/>
        <v>0</v>
      </c>
    </row>
    <row r="2316" spans="1:20" ht="12" customHeight="1" x14ac:dyDescent="0.25">
      <c r="A2316" s="170" t="s">
        <v>2863</v>
      </c>
      <c r="B2316" s="177">
        <v>527327</v>
      </c>
      <c r="C2316" s="178">
        <v>73379.87000000001</v>
      </c>
      <c r="D2316" s="179">
        <v>0</v>
      </c>
      <c r="E2316" s="179">
        <v>0</v>
      </c>
      <c r="F2316" s="180"/>
      <c r="G2316" s="166">
        <f t="shared" si="420"/>
        <v>0</v>
      </c>
      <c r="H2316" s="166">
        <f t="shared" si="421"/>
        <v>0</v>
      </c>
      <c r="I2316" s="166">
        <f t="shared" si="422"/>
        <v>0</v>
      </c>
      <c r="J2316" s="166">
        <f t="shared" si="419"/>
        <v>0</v>
      </c>
      <c r="L2316" s="189">
        <f t="shared" si="423"/>
        <v>0</v>
      </c>
      <c r="M2316" s="191">
        <f t="shared" si="424"/>
        <v>0</v>
      </c>
      <c r="N2316" s="191">
        <f t="shared" si="424"/>
        <v>0</v>
      </c>
      <c r="O2316" s="189">
        <f t="shared" si="425"/>
        <v>0</v>
      </c>
      <c r="P2316" s="191">
        <f t="shared" si="426"/>
        <v>0</v>
      </c>
      <c r="Q2316" s="191">
        <f t="shared" si="426"/>
        <v>0</v>
      </c>
      <c r="R2316" s="189">
        <f t="shared" si="427"/>
        <v>0</v>
      </c>
      <c r="S2316" s="191">
        <f t="shared" si="428"/>
        <v>0</v>
      </c>
      <c r="T2316" s="191">
        <f t="shared" si="428"/>
        <v>0</v>
      </c>
    </row>
    <row r="2317" spans="1:20" ht="12" customHeight="1" x14ac:dyDescent="0.25">
      <c r="A2317" s="170" t="s">
        <v>2864</v>
      </c>
      <c r="B2317" s="177">
        <v>527335</v>
      </c>
      <c r="C2317" s="178">
        <v>426625.42</v>
      </c>
      <c r="D2317" s="179">
        <v>0</v>
      </c>
      <c r="E2317" s="179">
        <v>4.9801345639460495</v>
      </c>
      <c r="F2317" s="180"/>
      <c r="G2317" s="166">
        <f t="shared" si="420"/>
        <v>0</v>
      </c>
      <c r="H2317" s="166">
        <f t="shared" si="421"/>
        <v>0</v>
      </c>
      <c r="I2317" s="166">
        <f t="shared" si="422"/>
        <v>0</v>
      </c>
      <c r="J2317" s="166">
        <f t="shared" si="419"/>
        <v>0</v>
      </c>
      <c r="L2317" s="189">
        <f t="shared" si="423"/>
        <v>0</v>
      </c>
      <c r="M2317" s="191">
        <f t="shared" si="424"/>
        <v>0</v>
      </c>
      <c r="N2317" s="191">
        <f t="shared" si="424"/>
        <v>0</v>
      </c>
      <c r="O2317" s="189">
        <f t="shared" si="425"/>
        <v>0</v>
      </c>
      <c r="P2317" s="191">
        <f t="shared" si="426"/>
        <v>0</v>
      </c>
      <c r="Q2317" s="191">
        <f t="shared" si="426"/>
        <v>0</v>
      </c>
      <c r="R2317" s="189">
        <f t="shared" si="427"/>
        <v>0</v>
      </c>
      <c r="S2317" s="191">
        <f t="shared" si="428"/>
        <v>0</v>
      </c>
      <c r="T2317" s="191">
        <f t="shared" si="428"/>
        <v>0</v>
      </c>
    </row>
    <row r="2318" spans="1:20" ht="12" customHeight="1" x14ac:dyDescent="0.25">
      <c r="A2318" s="170" t="s">
        <v>2865</v>
      </c>
      <c r="B2318" s="177">
        <v>527343</v>
      </c>
      <c r="C2318" s="178">
        <v>13432.06</v>
      </c>
      <c r="D2318" s="179">
        <v>0</v>
      </c>
      <c r="E2318" s="179">
        <v>0</v>
      </c>
      <c r="F2318" s="180"/>
      <c r="G2318" s="166">
        <f t="shared" si="420"/>
        <v>0</v>
      </c>
      <c r="H2318" s="166">
        <f t="shared" si="421"/>
        <v>0</v>
      </c>
      <c r="I2318" s="166">
        <f t="shared" si="422"/>
        <v>0</v>
      </c>
      <c r="J2318" s="166">
        <f t="shared" si="419"/>
        <v>0</v>
      </c>
      <c r="L2318" s="189">
        <f t="shared" si="423"/>
        <v>0</v>
      </c>
      <c r="M2318" s="191">
        <f t="shared" si="424"/>
        <v>0</v>
      </c>
      <c r="N2318" s="191">
        <f t="shared" si="424"/>
        <v>0</v>
      </c>
      <c r="O2318" s="189">
        <f t="shared" si="425"/>
        <v>0</v>
      </c>
      <c r="P2318" s="191">
        <f t="shared" si="426"/>
        <v>0</v>
      </c>
      <c r="Q2318" s="191">
        <f t="shared" si="426"/>
        <v>0</v>
      </c>
      <c r="R2318" s="189">
        <f t="shared" si="427"/>
        <v>0</v>
      </c>
      <c r="S2318" s="191">
        <f t="shared" si="428"/>
        <v>0</v>
      </c>
      <c r="T2318" s="191">
        <f t="shared" si="428"/>
        <v>0</v>
      </c>
    </row>
    <row r="2319" spans="1:20" ht="12" customHeight="1" x14ac:dyDescent="0.25">
      <c r="A2319" s="170" t="s">
        <v>2866</v>
      </c>
      <c r="B2319" s="177">
        <v>527351</v>
      </c>
      <c r="C2319" s="178">
        <v>23248.69</v>
      </c>
      <c r="D2319" s="179">
        <v>0</v>
      </c>
      <c r="E2319" s="179">
        <v>0</v>
      </c>
      <c r="F2319" s="180"/>
      <c r="G2319" s="166">
        <f t="shared" si="420"/>
        <v>0</v>
      </c>
      <c r="H2319" s="166">
        <f t="shared" si="421"/>
        <v>0</v>
      </c>
      <c r="I2319" s="166">
        <f t="shared" si="422"/>
        <v>0</v>
      </c>
      <c r="J2319" s="166">
        <f t="shared" si="419"/>
        <v>0</v>
      </c>
      <c r="L2319" s="189">
        <f t="shared" si="423"/>
        <v>0</v>
      </c>
      <c r="M2319" s="191">
        <f t="shared" si="424"/>
        <v>0</v>
      </c>
      <c r="N2319" s="191">
        <f t="shared" si="424"/>
        <v>0</v>
      </c>
      <c r="O2319" s="189">
        <f t="shared" si="425"/>
        <v>0</v>
      </c>
      <c r="P2319" s="191">
        <f t="shared" si="426"/>
        <v>0</v>
      </c>
      <c r="Q2319" s="191">
        <f t="shared" si="426"/>
        <v>0</v>
      </c>
      <c r="R2319" s="189">
        <f t="shared" si="427"/>
        <v>0</v>
      </c>
      <c r="S2319" s="191">
        <f t="shared" si="428"/>
        <v>0</v>
      </c>
      <c r="T2319" s="191">
        <f t="shared" si="428"/>
        <v>0</v>
      </c>
    </row>
    <row r="2320" spans="1:20" ht="12" customHeight="1" x14ac:dyDescent="0.25">
      <c r="A2320" s="170" t="s">
        <v>2867</v>
      </c>
      <c r="B2320" s="177">
        <v>527360</v>
      </c>
      <c r="C2320" s="178">
        <v>75423.640000000014</v>
      </c>
      <c r="D2320" s="179">
        <v>24.980324471213532</v>
      </c>
      <c r="E2320" s="179">
        <v>32.869628143112685</v>
      </c>
      <c r="F2320" s="180"/>
      <c r="G2320" s="166">
        <f t="shared" si="420"/>
        <v>0</v>
      </c>
      <c r="H2320" s="166">
        <f t="shared" si="421"/>
        <v>1</v>
      </c>
      <c r="I2320" s="166">
        <f t="shared" si="422"/>
        <v>0</v>
      </c>
      <c r="J2320" s="166">
        <f t="shared" si="419"/>
        <v>1</v>
      </c>
      <c r="L2320" s="189">
        <f t="shared" si="423"/>
        <v>0</v>
      </c>
      <c r="M2320" s="191">
        <f t="shared" si="424"/>
        <v>0</v>
      </c>
      <c r="N2320" s="191">
        <f t="shared" si="424"/>
        <v>0</v>
      </c>
      <c r="O2320" s="189">
        <f t="shared" si="425"/>
        <v>75423.640000000014</v>
      </c>
      <c r="P2320" s="191">
        <f t="shared" si="426"/>
        <v>0.24980324471213533</v>
      </c>
      <c r="Q2320" s="191">
        <f t="shared" si="426"/>
        <v>0.32869628143112684</v>
      </c>
      <c r="R2320" s="189">
        <f t="shared" si="427"/>
        <v>0</v>
      </c>
      <c r="S2320" s="191">
        <f t="shared" si="428"/>
        <v>0</v>
      </c>
      <c r="T2320" s="191">
        <f t="shared" si="428"/>
        <v>0</v>
      </c>
    </row>
    <row r="2321" spans="1:20" ht="12" customHeight="1" x14ac:dyDescent="0.25">
      <c r="A2321" s="170" t="s">
        <v>2868</v>
      </c>
      <c r="B2321" s="177">
        <v>527378</v>
      </c>
      <c r="C2321" s="178">
        <v>68874.98000000001</v>
      </c>
      <c r="D2321" s="179">
        <v>0</v>
      </c>
      <c r="E2321" s="179">
        <v>0</v>
      </c>
      <c r="F2321" s="180"/>
      <c r="G2321" s="166">
        <f t="shared" si="420"/>
        <v>0</v>
      </c>
      <c r="H2321" s="166">
        <f t="shared" si="421"/>
        <v>0</v>
      </c>
      <c r="I2321" s="166">
        <f t="shared" si="422"/>
        <v>0</v>
      </c>
      <c r="J2321" s="166">
        <f t="shared" si="419"/>
        <v>0</v>
      </c>
      <c r="L2321" s="189">
        <f t="shared" si="423"/>
        <v>0</v>
      </c>
      <c r="M2321" s="191">
        <f t="shared" si="424"/>
        <v>0</v>
      </c>
      <c r="N2321" s="191">
        <f t="shared" si="424"/>
        <v>0</v>
      </c>
      <c r="O2321" s="189">
        <f t="shared" si="425"/>
        <v>0</v>
      </c>
      <c r="P2321" s="191">
        <f t="shared" si="426"/>
        <v>0</v>
      </c>
      <c r="Q2321" s="191">
        <f t="shared" si="426"/>
        <v>0</v>
      </c>
      <c r="R2321" s="189">
        <f t="shared" si="427"/>
        <v>0</v>
      </c>
      <c r="S2321" s="191">
        <f t="shared" si="428"/>
        <v>0</v>
      </c>
      <c r="T2321" s="191">
        <f t="shared" si="428"/>
        <v>0</v>
      </c>
    </row>
    <row r="2322" spans="1:20" ht="12" customHeight="1" x14ac:dyDescent="0.25">
      <c r="A2322" s="170" t="s">
        <v>2869</v>
      </c>
      <c r="B2322" s="177">
        <v>527386</v>
      </c>
      <c r="C2322" s="178">
        <v>294727.99</v>
      </c>
      <c r="D2322" s="179">
        <v>17.821001663262457</v>
      </c>
      <c r="E2322" s="179">
        <v>2.6203110196625712</v>
      </c>
      <c r="F2322" s="180"/>
      <c r="G2322" s="166">
        <f t="shared" si="420"/>
        <v>0</v>
      </c>
      <c r="H2322" s="166">
        <f t="shared" si="421"/>
        <v>0</v>
      </c>
      <c r="I2322" s="166">
        <f t="shared" si="422"/>
        <v>0</v>
      </c>
      <c r="J2322" s="166">
        <f t="shared" si="419"/>
        <v>0</v>
      </c>
      <c r="L2322" s="189">
        <f t="shared" si="423"/>
        <v>0</v>
      </c>
      <c r="M2322" s="191">
        <f t="shared" si="424"/>
        <v>0</v>
      </c>
      <c r="N2322" s="191">
        <f t="shared" si="424"/>
        <v>0</v>
      </c>
      <c r="O2322" s="189">
        <f t="shared" si="425"/>
        <v>0</v>
      </c>
      <c r="P2322" s="191">
        <f t="shared" si="426"/>
        <v>0</v>
      </c>
      <c r="Q2322" s="191">
        <f t="shared" si="426"/>
        <v>0</v>
      </c>
      <c r="R2322" s="189">
        <f t="shared" si="427"/>
        <v>0</v>
      </c>
      <c r="S2322" s="191">
        <f t="shared" si="428"/>
        <v>0</v>
      </c>
      <c r="T2322" s="191">
        <f t="shared" si="428"/>
        <v>0</v>
      </c>
    </row>
    <row r="2323" spans="1:20" ht="12" customHeight="1" x14ac:dyDescent="0.25">
      <c r="A2323" s="170" t="s">
        <v>2870</v>
      </c>
      <c r="B2323" s="177">
        <v>527394</v>
      </c>
      <c r="C2323" s="178">
        <v>20015.689999999999</v>
      </c>
      <c r="D2323" s="179">
        <v>0</v>
      </c>
      <c r="E2323" s="179">
        <v>0</v>
      </c>
      <c r="F2323" s="180"/>
      <c r="G2323" s="166">
        <f t="shared" si="420"/>
        <v>0</v>
      </c>
      <c r="H2323" s="166">
        <f t="shared" si="421"/>
        <v>0</v>
      </c>
      <c r="I2323" s="166">
        <f t="shared" si="422"/>
        <v>0</v>
      </c>
      <c r="J2323" s="166">
        <f t="shared" si="419"/>
        <v>0</v>
      </c>
      <c r="L2323" s="189">
        <f t="shared" si="423"/>
        <v>0</v>
      </c>
      <c r="M2323" s="191">
        <f t="shared" si="424"/>
        <v>0</v>
      </c>
      <c r="N2323" s="191">
        <f t="shared" si="424"/>
        <v>0</v>
      </c>
      <c r="O2323" s="189">
        <f t="shared" si="425"/>
        <v>0</v>
      </c>
      <c r="P2323" s="191">
        <f t="shared" si="426"/>
        <v>0</v>
      </c>
      <c r="Q2323" s="191">
        <f t="shared" si="426"/>
        <v>0</v>
      </c>
      <c r="R2323" s="189">
        <f t="shared" si="427"/>
        <v>0</v>
      </c>
      <c r="S2323" s="191">
        <f t="shared" si="428"/>
        <v>0</v>
      </c>
      <c r="T2323" s="191">
        <f t="shared" si="428"/>
        <v>0</v>
      </c>
    </row>
    <row r="2324" spans="1:20" ht="12" customHeight="1" x14ac:dyDescent="0.25">
      <c r="A2324" s="170" t="s">
        <v>2871</v>
      </c>
      <c r="B2324" s="177">
        <v>527408</v>
      </c>
      <c r="C2324" s="178">
        <v>28420.87</v>
      </c>
      <c r="D2324" s="179">
        <v>0</v>
      </c>
      <c r="E2324" s="179">
        <v>0</v>
      </c>
      <c r="F2324" s="180"/>
      <c r="G2324" s="166">
        <f t="shared" si="420"/>
        <v>0</v>
      </c>
      <c r="H2324" s="166">
        <f t="shared" si="421"/>
        <v>0</v>
      </c>
      <c r="I2324" s="166">
        <f t="shared" si="422"/>
        <v>0</v>
      </c>
      <c r="J2324" s="166">
        <f t="shared" si="419"/>
        <v>0</v>
      </c>
      <c r="L2324" s="189">
        <f t="shared" si="423"/>
        <v>0</v>
      </c>
      <c r="M2324" s="191">
        <f t="shared" si="424"/>
        <v>0</v>
      </c>
      <c r="N2324" s="191">
        <f t="shared" si="424"/>
        <v>0</v>
      </c>
      <c r="O2324" s="189">
        <f t="shared" si="425"/>
        <v>0</v>
      </c>
      <c r="P2324" s="191">
        <f t="shared" si="426"/>
        <v>0</v>
      </c>
      <c r="Q2324" s="191">
        <f t="shared" si="426"/>
        <v>0</v>
      </c>
      <c r="R2324" s="189">
        <f t="shared" si="427"/>
        <v>0</v>
      </c>
      <c r="S2324" s="191">
        <f t="shared" si="428"/>
        <v>0</v>
      </c>
      <c r="T2324" s="191">
        <f t="shared" si="428"/>
        <v>0</v>
      </c>
    </row>
    <row r="2325" spans="1:20" ht="12" customHeight="1" x14ac:dyDescent="0.25">
      <c r="A2325" s="170" t="s">
        <v>2872</v>
      </c>
      <c r="B2325" s="177">
        <v>527416</v>
      </c>
      <c r="C2325" s="178">
        <v>18824.72</v>
      </c>
      <c r="D2325" s="179">
        <v>0</v>
      </c>
      <c r="E2325" s="179">
        <v>0</v>
      </c>
      <c r="F2325" s="180"/>
      <c r="G2325" s="166">
        <f t="shared" si="420"/>
        <v>0</v>
      </c>
      <c r="H2325" s="166">
        <f t="shared" si="421"/>
        <v>0</v>
      </c>
      <c r="I2325" s="166">
        <f t="shared" si="422"/>
        <v>0</v>
      </c>
      <c r="J2325" s="166">
        <f t="shared" si="419"/>
        <v>0</v>
      </c>
      <c r="L2325" s="189">
        <f t="shared" si="423"/>
        <v>0</v>
      </c>
      <c r="M2325" s="191">
        <f t="shared" si="424"/>
        <v>0</v>
      </c>
      <c r="N2325" s="191">
        <f t="shared" si="424"/>
        <v>0</v>
      </c>
      <c r="O2325" s="189">
        <f t="shared" si="425"/>
        <v>0</v>
      </c>
      <c r="P2325" s="191">
        <f t="shared" si="426"/>
        <v>0</v>
      </c>
      <c r="Q2325" s="191">
        <f t="shared" si="426"/>
        <v>0</v>
      </c>
      <c r="R2325" s="189">
        <f t="shared" si="427"/>
        <v>0</v>
      </c>
      <c r="S2325" s="191">
        <f t="shared" si="428"/>
        <v>0</v>
      </c>
      <c r="T2325" s="191">
        <f t="shared" si="428"/>
        <v>0</v>
      </c>
    </row>
    <row r="2326" spans="1:20" ht="12" customHeight="1" x14ac:dyDescent="0.25">
      <c r="A2326" s="170" t="s">
        <v>2873</v>
      </c>
      <c r="B2326" s="177">
        <v>527424</v>
      </c>
      <c r="C2326" s="178">
        <v>285450.74</v>
      </c>
      <c r="D2326" s="179">
        <v>0.98620518552518033</v>
      </c>
      <c r="E2326" s="179">
        <v>2.2840052893189204</v>
      </c>
      <c r="F2326" s="180"/>
      <c r="G2326" s="166">
        <f t="shared" si="420"/>
        <v>0</v>
      </c>
      <c r="H2326" s="166">
        <f t="shared" si="421"/>
        <v>0</v>
      </c>
      <c r="I2326" s="166">
        <f t="shared" si="422"/>
        <v>0</v>
      </c>
      <c r="J2326" s="166">
        <f t="shared" si="419"/>
        <v>0</v>
      </c>
      <c r="L2326" s="189">
        <f t="shared" si="423"/>
        <v>0</v>
      </c>
      <c r="M2326" s="191">
        <f t="shared" si="424"/>
        <v>0</v>
      </c>
      <c r="N2326" s="191">
        <f t="shared" si="424"/>
        <v>0</v>
      </c>
      <c r="O2326" s="189">
        <f t="shared" si="425"/>
        <v>0</v>
      </c>
      <c r="P2326" s="191">
        <f t="shared" si="426"/>
        <v>0</v>
      </c>
      <c r="Q2326" s="191">
        <f t="shared" si="426"/>
        <v>0</v>
      </c>
      <c r="R2326" s="189">
        <f t="shared" si="427"/>
        <v>0</v>
      </c>
      <c r="S2326" s="191">
        <f t="shared" si="428"/>
        <v>0</v>
      </c>
      <c r="T2326" s="191">
        <f t="shared" si="428"/>
        <v>0</v>
      </c>
    </row>
    <row r="2327" spans="1:20" ht="12" customHeight="1" x14ac:dyDescent="0.25">
      <c r="A2327" s="170" t="s">
        <v>2874</v>
      </c>
      <c r="B2327" s="177">
        <v>527432</v>
      </c>
      <c r="C2327" s="178">
        <v>528573.34000000008</v>
      </c>
      <c r="D2327" s="179">
        <v>0</v>
      </c>
      <c r="E2327" s="179">
        <v>0</v>
      </c>
      <c r="F2327" s="180"/>
      <c r="G2327" s="166">
        <f t="shared" si="420"/>
        <v>0</v>
      </c>
      <c r="H2327" s="166">
        <f t="shared" si="421"/>
        <v>0</v>
      </c>
      <c r="I2327" s="166">
        <f t="shared" si="422"/>
        <v>0</v>
      </c>
      <c r="J2327" s="166">
        <f t="shared" si="419"/>
        <v>0</v>
      </c>
      <c r="L2327" s="189">
        <f t="shared" si="423"/>
        <v>0</v>
      </c>
      <c r="M2327" s="191">
        <f t="shared" si="424"/>
        <v>0</v>
      </c>
      <c r="N2327" s="191">
        <f t="shared" si="424"/>
        <v>0</v>
      </c>
      <c r="O2327" s="189">
        <f t="shared" si="425"/>
        <v>0</v>
      </c>
      <c r="P2327" s="191">
        <f t="shared" si="426"/>
        <v>0</v>
      </c>
      <c r="Q2327" s="191">
        <f t="shared" si="426"/>
        <v>0</v>
      </c>
      <c r="R2327" s="189">
        <f t="shared" si="427"/>
        <v>0</v>
      </c>
      <c r="S2327" s="191">
        <f t="shared" si="428"/>
        <v>0</v>
      </c>
      <c r="T2327" s="191">
        <f t="shared" si="428"/>
        <v>0</v>
      </c>
    </row>
    <row r="2328" spans="1:20" ht="12" customHeight="1" x14ac:dyDescent="0.25">
      <c r="A2328" s="170" t="s">
        <v>2875</v>
      </c>
      <c r="B2328" s="177">
        <v>527441</v>
      </c>
      <c r="C2328" s="178">
        <v>14399.83</v>
      </c>
      <c r="D2328" s="179">
        <v>0</v>
      </c>
      <c r="E2328" s="179">
        <v>0</v>
      </c>
      <c r="F2328" s="180"/>
      <c r="G2328" s="166">
        <f t="shared" si="420"/>
        <v>0</v>
      </c>
      <c r="H2328" s="166">
        <f t="shared" si="421"/>
        <v>0</v>
      </c>
      <c r="I2328" s="166">
        <f t="shared" si="422"/>
        <v>0</v>
      </c>
      <c r="J2328" s="166">
        <f t="shared" si="419"/>
        <v>0</v>
      </c>
      <c r="L2328" s="189">
        <f t="shared" si="423"/>
        <v>0</v>
      </c>
      <c r="M2328" s="191">
        <f t="shared" si="424"/>
        <v>0</v>
      </c>
      <c r="N2328" s="191">
        <f t="shared" si="424"/>
        <v>0</v>
      </c>
      <c r="O2328" s="189">
        <f t="shared" si="425"/>
        <v>0</v>
      </c>
      <c r="P2328" s="191">
        <f t="shared" si="426"/>
        <v>0</v>
      </c>
      <c r="Q2328" s="191">
        <f t="shared" si="426"/>
        <v>0</v>
      </c>
      <c r="R2328" s="189">
        <f t="shared" si="427"/>
        <v>0</v>
      </c>
      <c r="S2328" s="191">
        <f t="shared" si="428"/>
        <v>0</v>
      </c>
      <c r="T2328" s="191">
        <f t="shared" si="428"/>
        <v>0</v>
      </c>
    </row>
    <row r="2329" spans="1:20" ht="12" customHeight="1" x14ac:dyDescent="0.25">
      <c r="A2329" s="170" t="s">
        <v>2876</v>
      </c>
      <c r="B2329" s="177">
        <v>527459</v>
      </c>
      <c r="C2329" s="178">
        <v>20194.32</v>
      </c>
      <c r="D2329" s="179">
        <v>0</v>
      </c>
      <c r="E2329" s="179">
        <v>0</v>
      </c>
      <c r="F2329" s="180"/>
      <c r="G2329" s="166">
        <f t="shared" si="420"/>
        <v>0</v>
      </c>
      <c r="H2329" s="166">
        <f t="shared" si="421"/>
        <v>0</v>
      </c>
      <c r="I2329" s="166">
        <f t="shared" si="422"/>
        <v>0</v>
      </c>
      <c r="J2329" s="166">
        <f t="shared" si="419"/>
        <v>0</v>
      </c>
      <c r="L2329" s="189">
        <f t="shared" si="423"/>
        <v>0</v>
      </c>
      <c r="M2329" s="191">
        <f t="shared" si="424"/>
        <v>0</v>
      </c>
      <c r="N2329" s="191">
        <f t="shared" si="424"/>
        <v>0</v>
      </c>
      <c r="O2329" s="189">
        <f t="shared" si="425"/>
        <v>0</v>
      </c>
      <c r="P2329" s="191">
        <f t="shared" si="426"/>
        <v>0</v>
      </c>
      <c r="Q2329" s="191">
        <f t="shared" si="426"/>
        <v>0</v>
      </c>
      <c r="R2329" s="189">
        <f t="shared" si="427"/>
        <v>0</v>
      </c>
      <c r="S2329" s="191">
        <f t="shared" si="428"/>
        <v>0</v>
      </c>
      <c r="T2329" s="191">
        <f t="shared" si="428"/>
        <v>0</v>
      </c>
    </row>
    <row r="2330" spans="1:20" ht="12" customHeight="1" x14ac:dyDescent="0.25">
      <c r="A2330" s="170" t="s">
        <v>2877</v>
      </c>
      <c r="B2330" s="177">
        <v>527467</v>
      </c>
      <c r="C2330" s="178">
        <v>14659.71</v>
      </c>
      <c r="D2330" s="179">
        <v>0</v>
      </c>
      <c r="E2330" s="179">
        <v>0</v>
      </c>
      <c r="F2330" s="180"/>
      <c r="G2330" s="166">
        <f t="shared" si="420"/>
        <v>0</v>
      </c>
      <c r="H2330" s="166">
        <f t="shared" si="421"/>
        <v>0</v>
      </c>
      <c r="I2330" s="166">
        <f t="shared" si="422"/>
        <v>0</v>
      </c>
      <c r="J2330" s="166">
        <f t="shared" si="419"/>
        <v>0</v>
      </c>
      <c r="L2330" s="189">
        <f t="shared" si="423"/>
        <v>0</v>
      </c>
      <c r="M2330" s="191">
        <f t="shared" si="424"/>
        <v>0</v>
      </c>
      <c r="N2330" s="191">
        <f t="shared" si="424"/>
        <v>0</v>
      </c>
      <c r="O2330" s="189">
        <f t="shared" si="425"/>
        <v>0</v>
      </c>
      <c r="P2330" s="191">
        <f t="shared" si="426"/>
        <v>0</v>
      </c>
      <c r="Q2330" s="191">
        <f t="shared" si="426"/>
        <v>0</v>
      </c>
      <c r="R2330" s="189">
        <f t="shared" si="427"/>
        <v>0</v>
      </c>
      <c r="S2330" s="191">
        <f t="shared" si="428"/>
        <v>0</v>
      </c>
      <c r="T2330" s="191">
        <f t="shared" si="428"/>
        <v>0</v>
      </c>
    </row>
    <row r="2331" spans="1:20" ht="12" customHeight="1" x14ac:dyDescent="0.25">
      <c r="A2331" s="170" t="s">
        <v>2878</v>
      </c>
      <c r="B2331" s="177">
        <v>527475</v>
      </c>
      <c r="C2331" s="178">
        <v>63206.94</v>
      </c>
      <c r="D2331" s="179">
        <v>0</v>
      </c>
      <c r="E2331" s="179">
        <v>0</v>
      </c>
      <c r="F2331" s="180"/>
      <c r="G2331" s="166">
        <f t="shared" si="420"/>
        <v>0</v>
      </c>
      <c r="H2331" s="166">
        <f t="shared" si="421"/>
        <v>0</v>
      </c>
      <c r="I2331" s="166">
        <f t="shared" si="422"/>
        <v>0</v>
      </c>
      <c r="J2331" s="166">
        <f t="shared" si="419"/>
        <v>0</v>
      </c>
      <c r="L2331" s="189">
        <f t="shared" si="423"/>
        <v>0</v>
      </c>
      <c r="M2331" s="191">
        <f t="shared" si="424"/>
        <v>0</v>
      </c>
      <c r="N2331" s="191">
        <f t="shared" si="424"/>
        <v>0</v>
      </c>
      <c r="O2331" s="189">
        <f t="shared" si="425"/>
        <v>0</v>
      </c>
      <c r="P2331" s="191">
        <f t="shared" si="426"/>
        <v>0</v>
      </c>
      <c r="Q2331" s="191">
        <f t="shared" si="426"/>
        <v>0</v>
      </c>
      <c r="R2331" s="189">
        <f t="shared" si="427"/>
        <v>0</v>
      </c>
      <c r="S2331" s="191">
        <f t="shared" si="428"/>
        <v>0</v>
      </c>
      <c r="T2331" s="191">
        <f t="shared" si="428"/>
        <v>0</v>
      </c>
    </row>
    <row r="2332" spans="1:20" ht="12" customHeight="1" x14ac:dyDescent="0.25">
      <c r="A2332" s="170" t="s">
        <v>2879</v>
      </c>
      <c r="B2332" s="177">
        <v>527483</v>
      </c>
      <c r="C2332" s="178">
        <v>756042.69000000006</v>
      </c>
      <c r="D2332" s="179">
        <v>0</v>
      </c>
      <c r="E2332" s="179">
        <v>0</v>
      </c>
      <c r="F2332" s="180"/>
      <c r="G2332" s="166">
        <f t="shared" si="420"/>
        <v>0</v>
      </c>
      <c r="H2332" s="166">
        <f t="shared" si="421"/>
        <v>0</v>
      </c>
      <c r="I2332" s="166">
        <f t="shared" si="422"/>
        <v>0</v>
      </c>
      <c r="J2332" s="166">
        <f t="shared" si="419"/>
        <v>0</v>
      </c>
      <c r="L2332" s="189">
        <f t="shared" si="423"/>
        <v>0</v>
      </c>
      <c r="M2332" s="191">
        <f t="shared" si="424"/>
        <v>0</v>
      </c>
      <c r="N2332" s="191">
        <f t="shared" si="424"/>
        <v>0</v>
      </c>
      <c r="O2332" s="189">
        <f t="shared" si="425"/>
        <v>0</v>
      </c>
      <c r="P2332" s="191">
        <f t="shared" si="426"/>
        <v>0</v>
      </c>
      <c r="Q2332" s="191">
        <f t="shared" si="426"/>
        <v>0</v>
      </c>
      <c r="R2332" s="189">
        <f t="shared" si="427"/>
        <v>0</v>
      </c>
      <c r="S2332" s="191">
        <f t="shared" si="428"/>
        <v>0</v>
      </c>
      <c r="T2332" s="191">
        <f t="shared" si="428"/>
        <v>0</v>
      </c>
    </row>
    <row r="2333" spans="1:20" ht="12" customHeight="1" x14ac:dyDescent="0.25">
      <c r="A2333" s="170" t="s">
        <v>2880</v>
      </c>
      <c r="B2333" s="177">
        <v>527491</v>
      </c>
      <c r="C2333" s="178">
        <v>89715.77</v>
      </c>
      <c r="D2333" s="179">
        <v>5.1529402244443752E-2</v>
      </c>
      <c r="E2333" s="179">
        <v>1.4549838896773664</v>
      </c>
      <c r="F2333" s="180"/>
      <c r="G2333" s="166">
        <f t="shared" si="420"/>
        <v>0</v>
      </c>
      <c r="H2333" s="166">
        <f t="shared" si="421"/>
        <v>0</v>
      </c>
      <c r="I2333" s="166">
        <f t="shared" si="422"/>
        <v>0</v>
      </c>
      <c r="J2333" s="166">
        <f t="shared" si="419"/>
        <v>0</v>
      </c>
      <c r="L2333" s="189">
        <f t="shared" si="423"/>
        <v>0</v>
      </c>
      <c r="M2333" s="191">
        <f t="shared" si="424"/>
        <v>0</v>
      </c>
      <c r="N2333" s="191">
        <f t="shared" si="424"/>
        <v>0</v>
      </c>
      <c r="O2333" s="189">
        <f t="shared" si="425"/>
        <v>0</v>
      </c>
      <c r="P2333" s="191">
        <f t="shared" si="426"/>
        <v>0</v>
      </c>
      <c r="Q2333" s="191">
        <f t="shared" si="426"/>
        <v>0</v>
      </c>
      <c r="R2333" s="189">
        <f t="shared" si="427"/>
        <v>0</v>
      </c>
      <c r="S2333" s="191">
        <f t="shared" si="428"/>
        <v>0</v>
      </c>
      <c r="T2333" s="191">
        <f t="shared" si="428"/>
        <v>0</v>
      </c>
    </row>
    <row r="2334" spans="1:20" ht="12" customHeight="1" x14ac:dyDescent="0.25">
      <c r="A2334" s="170" t="s">
        <v>2881</v>
      </c>
      <c r="B2334" s="177">
        <v>527505</v>
      </c>
      <c r="C2334" s="178">
        <v>533107.53</v>
      </c>
      <c r="D2334" s="179">
        <v>38.6680150625522</v>
      </c>
      <c r="E2334" s="179">
        <v>6.8359154484274489</v>
      </c>
      <c r="F2334" s="180"/>
      <c r="G2334" s="166">
        <f t="shared" si="420"/>
        <v>0</v>
      </c>
      <c r="H2334" s="166">
        <f t="shared" si="421"/>
        <v>0</v>
      </c>
      <c r="I2334" s="166">
        <f t="shared" si="422"/>
        <v>0</v>
      </c>
      <c r="J2334" s="166">
        <f t="shared" si="419"/>
        <v>0</v>
      </c>
      <c r="L2334" s="189">
        <f t="shared" si="423"/>
        <v>0</v>
      </c>
      <c r="M2334" s="191">
        <f t="shared" si="424"/>
        <v>0</v>
      </c>
      <c r="N2334" s="191">
        <f t="shared" si="424"/>
        <v>0</v>
      </c>
      <c r="O2334" s="189">
        <f t="shared" si="425"/>
        <v>0</v>
      </c>
      <c r="P2334" s="191">
        <f t="shared" si="426"/>
        <v>0</v>
      </c>
      <c r="Q2334" s="191">
        <f t="shared" si="426"/>
        <v>0</v>
      </c>
      <c r="R2334" s="189">
        <f t="shared" si="427"/>
        <v>0</v>
      </c>
      <c r="S2334" s="191">
        <f t="shared" si="428"/>
        <v>0</v>
      </c>
      <c r="T2334" s="191">
        <f t="shared" si="428"/>
        <v>0</v>
      </c>
    </row>
    <row r="2335" spans="1:20" ht="12" customHeight="1" x14ac:dyDescent="0.25">
      <c r="A2335" s="170" t="s">
        <v>2882</v>
      </c>
      <c r="B2335" s="177">
        <v>527513</v>
      </c>
      <c r="C2335" s="178">
        <v>196711.61</v>
      </c>
      <c r="D2335" s="179">
        <v>44.498807162424228</v>
      </c>
      <c r="E2335" s="179">
        <v>2.5293931557979725</v>
      </c>
      <c r="F2335" s="180"/>
      <c r="G2335" s="166">
        <f t="shared" si="420"/>
        <v>0</v>
      </c>
      <c r="H2335" s="166">
        <f t="shared" si="421"/>
        <v>0</v>
      </c>
      <c r="I2335" s="166">
        <f t="shared" si="422"/>
        <v>0</v>
      </c>
      <c r="J2335" s="166">
        <f t="shared" si="419"/>
        <v>0</v>
      </c>
      <c r="L2335" s="189">
        <f t="shared" si="423"/>
        <v>0</v>
      </c>
      <c r="M2335" s="191">
        <f t="shared" si="424"/>
        <v>0</v>
      </c>
      <c r="N2335" s="191">
        <f t="shared" si="424"/>
        <v>0</v>
      </c>
      <c r="O2335" s="189">
        <f t="shared" si="425"/>
        <v>0</v>
      </c>
      <c r="P2335" s="191">
        <f t="shared" si="426"/>
        <v>0</v>
      </c>
      <c r="Q2335" s="191">
        <f t="shared" si="426"/>
        <v>0</v>
      </c>
      <c r="R2335" s="189">
        <f t="shared" si="427"/>
        <v>0</v>
      </c>
      <c r="S2335" s="191">
        <f t="shared" si="428"/>
        <v>0</v>
      </c>
      <c r="T2335" s="191">
        <f t="shared" si="428"/>
        <v>0</v>
      </c>
    </row>
    <row r="2336" spans="1:20" ht="12" customHeight="1" x14ac:dyDescent="0.25">
      <c r="A2336" s="170" t="s">
        <v>2883</v>
      </c>
      <c r="B2336" s="177">
        <v>527521</v>
      </c>
      <c r="C2336" s="178">
        <v>41445.760000000002</v>
      </c>
      <c r="D2336" s="179">
        <v>14.15686429685449</v>
      </c>
      <c r="E2336" s="179">
        <v>5.7907009064377153</v>
      </c>
      <c r="F2336" s="180"/>
      <c r="G2336" s="166">
        <f t="shared" si="420"/>
        <v>0</v>
      </c>
      <c r="H2336" s="166">
        <f t="shared" si="421"/>
        <v>0</v>
      </c>
      <c r="I2336" s="166">
        <f t="shared" si="422"/>
        <v>0</v>
      </c>
      <c r="J2336" s="166">
        <f t="shared" si="419"/>
        <v>0</v>
      </c>
      <c r="L2336" s="189">
        <f t="shared" si="423"/>
        <v>0</v>
      </c>
      <c r="M2336" s="191">
        <f t="shared" si="424"/>
        <v>0</v>
      </c>
      <c r="N2336" s="191">
        <f t="shared" si="424"/>
        <v>0</v>
      </c>
      <c r="O2336" s="189">
        <f t="shared" si="425"/>
        <v>0</v>
      </c>
      <c r="P2336" s="191">
        <f t="shared" si="426"/>
        <v>0</v>
      </c>
      <c r="Q2336" s="191">
        <f t="shared" si="426"/>
        <v>0</v>
      </c>
      <c r="R2336" s="189">
        <f t="shared" si="427"/>
        <v>0</v>
      </c>
      <c r="S2336" s="191">
        <f t="shared" si="428"/>
        <v>0</v>
      </c>
      <c r="T2336" s="191">
        <f t="shared" si="428"/>
        <v>0</v>
      </c>
    </row>
    <row r="2337" spans="1:20" ht="12" customHeight="1" x14ac:dyDescent="0.25">
      <c r="A2337" s="170" t="s">
        <v>2884</v>
      </c>
      <c r="B2337" s="177">
        <v>527530</v>
      </c>
      <c r="C2337" s="178">
        <v>36604.01</v>
      </c>
      <c r="D2337" s="179">
        <v>0</v>
      </c>
      <c r="E2337" s="179">
        <v>478.9904439431636</v>
      </c>
      <c r="F2337" s="180"/>
      <c r="G2337" s="166">
        <f t="shared" si="420"/>
        <v>0</v>
      </c>
      <c r="H2337" s="166">
        <f t="shared" si="421"/>
        <v>1</v>
      </c>
      <c r="I2337" s="166">
        <f t="shared" si="422"/>
        <v>0</v>
      </c>
      <c r="J2337" s="166">
        <f t="shared" si="419"/>
        <v>1</v>
      </c>
      <c r="L2337" s="189">
        <f t="shared" si="423"/>
        <v>0</v>
      </c>
      <c r="M2337" s="191">
        <f t="shared" si="424"/>
        <v>0</v>
      </c>
      <c r="N2337" s="191">
        <f t="shared" si="424"/>
        <v>0</v>
      </c>
      <c r="O2337" s="189">
        <f t="shared" si="425"/>
        <v>36604.01</v>
      </c>
      <c r="P2337" s="191">
        <f t="shared" si="426"/>
        <v>0</v>
      </c>
      <c r="Q2337" s="191">
        <f t="shared" si="426"/>
        <v>4.7899044394316359</v>
      </c>
      <c r="R2337" s="189">
        <f t="shared" si="427"/>
        <v>0</v>
      </c>
      <c r="S2337" s="191">
        <f t="shared" si="428"/>
        <v>0</v>
      </c>
      <c r="T2337" s="191">
        <f t="shared" si="428"/>
        <v>0</v>
      </c>
    </row>
    <row r="2338" spans="1:20" ht="12" customHeight="1" x14ac:dyDescent="0.25">
      <c r="A2338" s="170" t="s">
        <v>2885</v>
      </c>
      <c r="B2338" s="177">
        <v>527548</v>
      </c>
      <c r="C2338" s="178">
        <v>32460.84</v>
      </c>
      <c r="D2338" s="179">
        <v>0</v>
      </c>
      <c r="E2338" s="179">
        <v>0</v>
      </c>
      <c r="F2338" s="180"/>
      <c r="G2338" s="166">
        <f t="shared" si="420"/>
        <v>0</v>
      </c>
      <c r="H2338" s="166">
        <f t="shared" si="421"/>
        <v>0</v>
      </c>
      <c r="I2338" s="166">
        <f t="shared" si="422"/>
        <v>0</v>
      </c>
      <c r="J2338" s="166">
        <f t="shared" si="419"/>
        <v>0</v>
      </c>
      <c r="L2338" s="189">
        <f t="shared" si="423"/>
        <v>0</v>
      </c>
      <c r="M2338" s="191">
        <f t="shared" si="424"/>
        <v>0</v>
      </c>
      <c r="N2338" s="191">
        <f t="shared" si="424"/>
        <v>0</v>
      </c>
      <c r="O2338" s="189">
        <f t="shared" si="425"/>
        <v>0</v>
      </c>
      <c r="P2338" s="191">
        <f t="shared" si="426"/>
        <v>0</v>
      </c>
      <c r="Q2338" s="191">
        <f t="shared" si="426"/>
        <v>0</v>
      </c>
      <c r="R2338" s="189">
        <f t="shared" si="427"/>
        <v>0</v>
      </c>
      <c r="S2338" s="191">
        <f t="shared" si="428"/>
        <v>0</v>
      </c>
      <c r="T2338" s="191">
        <f t="shared" si="428"/>
        <v>0</v>
      </c>
    </row>
    <row r="2339" spans="1:20" ht="12" customHeight="1" x14ac:dyDescent="0.25">
      <c r="A2339" s="170" t="s">
        <v>2886</v>
      </c>
      <c r="B2339" s="177">
        <v>527556</v>
      </c>
      <c r="C2339" s="178">
        <v>16407.650000000001</v>
      </c>
      <c r="D2339" s="179">
        <v>0</v>
      </c>
      <c r="E2339" s="179">
        <v>0</v>
      </c>
      <c r="F2339" s="180"/>
      <c r="G2339" s="166">
        <f t="shared" si="420"/>
        <v>0</v>
      </c>
      <c r="H2339" s="166">
        <f t="shared" si="421"/>
        <v>0</v>
      </c>
      <c r="I2339" s="166">
        <f t="shared" si="422"/>
        <v>0</v>
      </c>
      <c r="J2339" s="166">
        <f t="shared" si="419"/>
        <v>0</v>
      </c>
      <c r="L2339" s="189">
        <f t="shared" si="423"/>
        <v>0</v>
      </c>
      <c r="M2339" s="191">
        <f t="shared" si="424"/>
        <v>0</v>
      </c>
      <c r="N2339" s="191">
        <f t="shared" si="424"/>
        <v>0</v>
      </c>
      <c r="O2339" s="189">
        <f t="shared" si="425"/>
        <v>0</v>
      </c>
      <c r="P2339" s="191">
        <f t="shared" si="426"/>
        <v>0</v>
      </c>
      <c r="Q2339" s="191">
        <f t="shared" si="426"/>
        <v>0</v>
      </c>
      <c r="R2339" s="189">
        <f t="shared" si="427"/>
        <v>0</v>
      </c>
      <c r="S2339" s="191">
        <f t="shared" si="428"/>
        <v>0</v>
      </c>
      <c r="T2339" s="191">
        <f t="shared" si="428"/>
        <v>0</v>
      </c>
    </row>
    <row r="2340" spans="1:20" ht="12" customHeight="1" x14ac:dyDescent="0.25">
      <c r="A2340" s="170" t="s">
        <v>2887</v>
      </c>
      <c r="B2340" s="177">
        <v>527564</v>
      </c>
      <c r="C2340" s="178">
        <v>86750.02</v>
      </c>
      <c r="D2340" s="179">
        <v>5.3618546716185191</v>
      </c>
      <c r="E2340" s="179">
        <v>3.0491750895273566</v>
      </c>
      <c r="F2340" s="180"/>
      <c r="G2340" s="166">
        <f t="shared" si="420"/>
        <v>0</v>
      </c>
      <c r="H2340" s="166">
        <f t="shared" si="421"/>
        <v>0</v>
      </c>
      <c r="I2340" s="166">
        <f t="shared" si="422"/>
        <v>0</v>
      </c>
      <c r="J2340" s="166">
        <f t="shared" si="419"/>
        <v>0</v>
      </c>
      <c r="L2340" s="189">
        <f t="shared" si="423"/>
        <v>0</v>
      </c>
      <c r="M2340" s="191">
        <f t="shared" si="424"/>
        <v>0</v>
      </c>
      <c r="N2340" s="191">
        <f t="shared" si="424"/>
        <v>0</v>
      </c>
      <c r="O2340" s="189">
        <f t="shared" si="425"/>
        <v>0</v>
      </c>
      <c r="P2340" s="191">
        <f t="shared" si="426"/>
        <v>0</v>
      </c>
      <c r="Q2340" s="191">
        <f t="shared" si="426"/>
        <v>0</v>
      </c>
      <c r="R2340" s="189">
        <f t="shared" si="427"/>
        <v>0</v>
      </c>
      <c r="S2340" s="191">
        <f t="shared" si="428"/>
        <v>0</v>
      </c>
      <c r="T2340" s="191">
        <f t="shared" si="428"/>
        <v>0</v>
      </c>
    </row>
    <row r="2341" spans="1:20" ht="12" customHeight="1" x14ac:dyDescent="0.25">
      <c r="A2341" s="170" t="s">
        <v>2888</v>
      </c>
      <c r="B2341" s="177">
        <v>527572</v>
      </c>
      <c r="C2341" s="178">
        <v>71225.820000000007</v>
      </c>
      <c r="D2341" s="179">
        <v>0</v>
      </c>
      <c r="E2341" s="179">
        <v>246.52755138515778</v>
      </c>
      <c r="F2341" s="180"/>
      <c r="G2341" s="166">
        <f t="shared" si="420"/>
        <v>0</v>
      </c>
      <c r="H2341" s="166">
        <f t="shared" si="421"/>
        <v>1</v>
      </c>
      <c r="I2341" s="166">
        <f t="shared" si="422"/>
        <v>0</v>
      </c>
      <c r="J2341" s="166">
        <f t="shared" si="419"/>
        <v>1</v>
      </c>
      <c r="L2341" s="189">
        <f t="shared" si="423"/>
        <v>0</v>
      </c>
      <c r="M2341" s="191">
        <f t="shared" si="424"/>
        <v>0</v>
      </c>
      <c r="N2341" s="191">
        <f t="shared" si="424"/>
        <v>0</v>
      </c>
      <c r="O2341" s="189">
        <f t="shared" si="425"/>
        <v>71225.820000000007</v>
      </c>
      <c r="P2341" s="191">
        <f t="shared" si="426"/>
        <v>0</v>
      </c>
      <c r="Q2341" s="191">
        <f t="shared" si="426"/>
        <v>2.4652755138515778</v>
      </c>
      <c r="R2341" s="189">
        <f t="shared" si="427"/>
        <v>0</v>
      </c>
      <c r="S2341" s="191">
        <f t="shared" si="428"/>
        <v>0</v>
      </c>
      <c r="T2341" s="191">
        <f t="shared" si="428"/>
        <v>0</v>
      </c>
    </row>
    <row r="2342" spans="1:20" ht="12" customHeight="1" x14ac:dyDescent="0.25">
      <c r="A2342" s="170" t="s">
        <v>2889</v>
      </c>
      <c r="B2342" s="177">
        <v>527581</v>
      </c>
      <c r="C2342" s="178">
        <v>127565.94</v>
      </c>
      <c r="D2342" s="179">
        <v>0</v>
      </c>
      <c r="E2342" s="179">
        <v>0</v>
      </c>
      <c r="F2342" s="180"/>
      <c r="G2342" s="166">
        <f t="shared" si="420"/>
        <v>0</v>
      </c>
      <c r="H2342" s="166">
        <f t="shared" si="421"/>
        <v>0</v>
      </c>
      <c r="I2342" s="166">
        <f t="shared" si="422"/>
        <v>0</v>
      </c>
      <c r="J2342" s="166">
        <f t="shared" si="419"/>
        <v>0</v>
      </c>
      <c r="L2342" s="189">
        <f t="shared" si="423"/>
        <v>0</v>
      </c>
      <c r="M2342" s="191">
        <f t="shared" si="424"/>
        <v>0</v>
      </c>
      <c r="N2342" s="191">
        <f t="shared" si="424"/>
        <v>0</v>
      </c>
      <c r="O2342" s="189">
        <f t="shared" si="425"/>
        <v>0</v>
      </c>
      <c r="P2342" s="191">
        <f t="shared" si="426"/>
        <v>0</v>
      </c>
      <c r="Q2342" s="191">
        <f t="shared" si="426"/>
        <v>0</v>
      </c>
      <c r="R2342" s="189">
        <f t="shared" si="427"/>
        <v>0</v>
      </c>
      <c r="S2342" s="191">
        <f t="shared" si="428"/>
        <v>0</v>
      </c>
      <c r="T2342" s="191">
        <f t="shared" si="428"/>
        <v>0</v>
      </c>
    </row>
    <row r="2343" spans="1:20" ht="12" customHeight="1" x14ac:dyDescent="0.25">
      <c r="A2343" s="170" t="s">
        <v>2890</v>
      </c>
      <c r="B2343" s="177">
        <v>527599</v>
      </c>
      <c r="C2343" s="178">
        <v>16476.18</v>
      </c>
      <c r="D2343" s="179">
        <v>0.11258677678928003</v>
      </c>
      <c r="E2343" s="179">
        <v>0</v>
      </c>
      <c r="F2343" s="180"/>
      <c r="G2343" s="166">
        <f t="shared" si="420"/>
        <v>0</v>
      </c>
      <c r="H2343" s="166">
        <f t="shared" si="421"/>
        <v>0</v>
      </c>
      <c r="I2343" s="166">
        <f t="shared" si="422"/>
        <v>0</v>
      </c>
      <c r="J2343" s="166">
        <f t="shared" si="419"/>
        <v>0</v>
      </c>
      <c r="L2343" s="189">
        <f t="shared" si="423"/>
        <v>0</v>
      </c>
      <c r="M2343" s="191">
        <f t="shared" si="424"/>
        <v>0</v>
      </c>
      <c r="N2343" s="191">
        <f t="shared" si="424"/>
        <v>0</v>
      </c>
      <c r="O2343" s="189">
        <f t="shared" si="425"/>
        <v>0</v>
      </c>
      <c r="P2343" s="191">
        <f t="shared" si="426"/>
        <v>0</v>
      </c>
      <c r="Q2343" s="191">
        <f t="shared" si="426"/>
        <v>0</v>
      </c>
      <c r="R2343" s="189">
        <f t="shared" si="427"/>
        <v>0</v>
      </c>
      <c r="S2343" s="191">
        <f t="shared" si="428"/>
        <v>0</v>
      </c>
      <c r="T2343" s="191">
        <f t="shared" si="428"/>
        <v>0</v>
      </c>
    </row>
    <row r="2344" spans="1:20" ht="12" customHeight="1" x14ac:dyDescent="0.25">
      <c r="A2344" s="170" t="s">
        <v>2891</v>
      </c>
      <c r="B2344" s="177">
        <v>527602</v>
      </c>
      <c r="C2344" s="178">
        <v>58687.93</v>
      </c>
      <c r="D2344" s="179">
        <v>16.845917039500286</v>
      </c>
      <c r="E2344" s="179">
        <v>3.4180793222729102</v>
      </c>
      <c r="F2344" s="180"/>
      <c r="G2344" s="166">
        <f t="shared" si="420"/>
        <v>0</v>
      </c>
      <c r="H2344" s="166">
        <f t="shared" si="421"/>
        <v>0</v>
      </c>
      <c r="I2344" s="166">
        <f t="shared" si="422"/>
        <v>0</v>
      </c>
      <c r="J2344" s="166">
        <f t="shared" si="419"/>
        <v>0</v>
      </c>
      <c r="L2344" s="189">
        <f t="shared" si="423"/>
        <v>0</v>
      </c>
      <c r="M2344" s="191">
        <f t="shared" si="424"/>
        <v>0</v>
      </c>
      <c r="N2344" s="191">
        <f t="shared" si="424"/>
        <v>0</v>
      </c>
      <c r="O2344" s="189">
        <f t="shared" si="425"/>
        <v>0</v>
      </c>
      <c r="P2344" s="191">
        <f t="shared" si="426"/>
        <v>0</v>
      </c>
      <c r="Q2344" s="191">
        <f t="shared" si="426"/>
        <v>0</v>
      </c>
      <c r="R2344" s="189">
        <f t="shared" si="427"/>
        <v>0</v>
      </c>
      <c r="S2344" s="191">
        <f t="shared" si="428"/>
        <v>0</v>
      </c>
      <c r="T2344" s="191">
        <f t="shared" si="428"/>
        <v>0</v>
      </c>
    </row>
    <row r="2345" spans="1:20" ht="12" customHeight="1" x14ac:dyDescent="0.25">
      <c r="A2345" s="170" t="s">
        <v>2892</v>
      </c>
      <c r="B2345" s="177">
        <v>527611</v>
      </c>
      <c r="C2345" s="178">
        <v>31381.590000000004</v>
      </c>
      <c r="D2345" s="179">
        <v>0</v>
      </c>
      <c r="E2345" s="179">
        <v>0</v>
      </c>
      <c r="F2345" s="180"/>
      <c r="G2345" s="166">
        <f t="shared" si="420"/>
        <v>0</v>
      </c>
      <c r="H2345" s="166">
        <f t="shared" si="421"/>
        <v>0</v>
      </c>
      <c r="I2345" s="166">
        <f t="shared" si="422"/>
        <v>0</v>
      </c>
      <c r="J2345" s="166">
        <f t="shared" si="419"/>
        <v>0</v>
      </c>
      <c r="L2345" s="189">
        <f t="shared" si="423"/>
        <v>0</v>
      </c>
      <c r="M2345" s="191">
        <f t="shared" si="424"/>
        <v>0</v>
      </c>
      <c r="N2345" s="191">
        <f t="shared" si="424"/>
        <v>0</v>
      </c>
      <c r="O2345" s="189">
        <f t="shared" si="425"/>
        <v>0</v>
      </c>
      <c r="P2345" s="191">
        <f t="shared" si="426"/>
        <v>0</v>
      </c>
      <c r="Q2345" s="191">
        <f t="shared" si="426"/>
        <v>0</v>
      </c>
      <c r="R2345" s="189">
        <f t="shared" si="427"/>
        <v>0</v>
      </c>
      <c r="S2345" s="191">
        <f t="shared" si="428"/>
        <v>0</v>
      </c>
      <c r="T2345" s="191">
        <f t="shared" si="428"/>
        <v>0</v>
      </c>
    </row>
    <row r="2346" spans="1:20" ht="12" customHeight="1" x14ac:dyDescent="0.25">
      <c r="A2346" s="170" t="s">
        <v>2893</v>
      </c>
      <c r="B2346" s="177">
        <v>527629</v>
      </c>
      <c r="C2346" s="178">
        <v>29433.070000000003</v>
      </c>
      <c r="D2346" s="179">
        <v>0.57251927848505091</v>
      </c>
      <c r="E2346" s="179">
        <v>4.0124594546202621</v>
      </c>
      <c r="F2346" s="180"/>
      <c r="G2346" s="166">
        <f t="shared" si="420"/>
        <v>0</v>
      </c>
      <c r="H2346" s="166">
        <f t="shared" si="421"/>
        <v>0</v>
      </c>
      <c r="I2346" s="166">
        <f t="shared" si="422"/>
        <v>0</v>
      </c>
      <c r="J2346" s="166">
        <f t="shared" si="419"/>
        <v>0</v>
      </c>
      <c r="L2346" s="189">
        <f t="shared" si="423"/>
        <v>0</v>
      </c>
      <c r="M2346" s="191">
        <f t="shared" si="424"/>
        <v>0</v>
      </c>
      <c r="N2346" s="191">
        <f t="shared" si="424"/>
        <v>0</v>
      </c>
      <c r="O2346" s="189">
        <f t="shared" si="425"/>
        <v>0</v>
      </c>
      <c r="P2346" s="191">
        <f t="shared" si="426"/>
        <v>0</v>
      </c>
      <c r="Q2346" s="191">
        <f t="shared" si="426"/>
        <v>0</v>
      </c>
      <c r="R2346" s="189">
        <f t="shared" si="427"/>
        <v>0</v>
      </c>
      <c r="S2346" s="191">
        <f t="shared" si="428"/>
        <v>0</v>
      </c>
      <c r="T2346" s="191">
        <f t="shared" si="428"/>
        <v>0</v>
      </c>
    </row>
    <row r="2347" spans="1:20" ht="12" customHeight="1" x14ac:dyDescent="0.25">
      <c r="A2347" s="170" t="s">
        <v>2894</v>
      </c>
      <c r="B2347" s="177">
        <v>527637</v>
      </c>
      <c r="C2347" s="178">
        <v>216566.5</v>
      </c>
      <c r="D2347" s="179">
        <v>187.03494769504977</v>
      </c>
      <c r="E2347" s="179">
        <v>0.47360048761004131</v>
      </c>
      <c r="F2347" s="180"/>
      <c r="G2347" s="166">
        <f t="shared" si="420"/>
        <v>1</v>
      </c>
      <c r="H2347" s="166">
        <f t="shared" si="421"/>
        <v>0</v>
      </c>
      <c r="I2347" s="166">
        <f t="shared" si="422"/>
        <v>0</v>
      </c>
      <c r="J2347" s="166">
        <f t="shared" si="419"/>
        <v>1</v>
      </c>
      <c r="L2347" s="189">
        <f t="shared" si="423"/>
        <v>216566.5</v>
      </c>
      <c r="M2347" s="191">
        <f t="shared" si="424"/>
        <v>1.8703494769504976</v>
      </c>
      <c r="N2347" s="191">
        <f t="shared" si="424"/>
        <v>4.736004876100413E-3</v>
      </c>
      <c r="O2347" s="189">
        <f t="shared" si="425"/>
        <v>0</v>
      </c>
      <c r="P2347" s="191">
        <f t="shared" si="426"/>
        <v>0</v>
      </c>
      <c r="Q2347" s="191">
        <f t="shared" si="426"/>
        <v>0</v>
      </c>
      <c r="R2347" s="189">
        <f t="shared" si="427"/>
        <v>0</v>
      </c>
      <c r="S2347" s="191">
        <f t="shared" si="428"/>
        <v>0</v>
      </c>
      <c r="T2347" s="191">
        <f t="shared" si="428"/>
        <v>0</v>
      </c>
    </row>
    <row r="2348" spans="1:20" ht="12" customHeight="1" x14ac:dyDescent="0.25">
      <c r="A2348" s="170" t="s">
        <v>2895</v>
      </c>
      <c r="B2348" s="177">
        <v>527645</v>
      </c>
      <c r="C2348" s="178">
        <v>18991.25</v>
      </c>
      <c r="D2348" s="179">
        <v>0</v>
      </c>
      <c r="E2348" s="179">
        <v>797.10524583689858</v>
      </c>
      <c r="F2348" s="180"/>
      <c r="G2348" s="166">
        <f t="shared" si="420"/>
        <v>0</v>
      </c>
      <c r="H2348" s="166">
        <f t="shared" si="421"/>
        <v>1</v>
      </c>
      <c r="I2348" s="166">
        <f t="shared" si="422"/>
        <v>0</v>
      </c>
      <c r="J2348" s="166">
        <f t="shared" si="419"/>
        <v>1</v>
      </c>
      <c r="L2348" s="189">
        <f t="shared" si="423"/>
        <v>0</v>
      </c>
      <c r="M2348" s="191">
        <f t="shared" si="424"/>
        <v>0</v>
      </c>
      <c r="N2348" s="191">
        <f t="shared" si="424"/>
        <v>0</v>
      </c>
      <c r="O2348" s="189">
        <f t="shared" si="425"/>
        <v>18991.25</v>
      </c>
      <c r="P2348" s="191">
        <f t="shared" si="426"/>
        <v>0</v>
      </c>
      <c r="Q2348" s="191">
        <f t="shared" si="426"/>
        <v>7.9710524583689857</v>
      </c>
      <c r="R2348" s="189">
        <f t="shared" si="427"/>
        <v>0</v>
      </c>
      <c r="S2348" s="191">
        <f t="shared" si="428"/>
        <v>0</v>
      </c>
      <c r="T2348" s="191">
        <f t="shared" si="428"/>
        <v>0</v>
      </c>
    </row>
    <row r="2349" spans="1:20" ht="12" customHeight="1" x14ac:dyDescent="0.25">
      <c r="A2349" s="170" t="s">
        <v>2896</v>
      </c>
      <c r="B2349" s="177">
        <v>527653</v>
      </c>
      <c r="C2349" s="178">
        <v>86151.71</v>
      </c>
      <c r="D2349" s="179">
        <v>26.258782327129659</v>
      </c>
      <c r="E2349" s="179">
        <v>1.6643314450752049</v>
      </c>
      <c r="F2349" s="180"/>
      <c r="G2349" s="166">
        <f t="shared" si="420"/>
        <v>0</v>
      </c>
      <c r="H2349" s="166">
        <f t="shared" si="421"/>
        <v>0</v>
      </c>
      <c r="I2349" s="166">
        <f t="shared" si="422"/>
        <v>0</v>
      </c>
      <c r="J2349" s="166">
        <f t="shared" si="419"/>
        <v>0</v>
      </c>
      <c r="L2349" s="189">
        <f t="shared" si="423"/>
        <v>0</v>
      </c>
      <c r="M2349" s="191">
        <f t="shared" si="424"/>
        <v>0</v>
      </c>
      <c r="N2349" s="191">
        <f t="shared" si="424"/>
        <v>0</v>
      </c>
      <c r="O2349" s="189">
        <f t="shared" si="425"/>
        <v>0</v>
      </c>
      <c r="P2349" s="191">
        <f t="shared" si="426"/>
        <v>0</v>
      </c>
      <c r="Q2349" s="191">
        <f t="shared" si="426"/>
        <v>0</v>
      </c>
      <c r="R2349" s="189">
        <f t="shared" si="427"/>
        <v>0</v>
      </c>
      <c r="S2349" s="191">
        <f t="shared" si="428"/>
        <v>0</v>
      </c>
      <c r="T2349" s="191">
        <f t="shared" si="428"/>
        <v>0</v>
      </c>
    </row>
    <row r="2350" spans="1:20" ht="12" customHeight="1" x14ac:dyDescent="0.25">
      <c r="A2350" s="170" t="s">
        <v>2897</v>
      </c>
      <c r="B2350" s="177">
        <v>527661</v>
      </c>
      <c r="C2350" s="178">
        <v>349276.45</v>
      </c>
      <c r="D2350" s="179">
        <v>1.7326790855782002</v>
      </c>
      <c r="E2350" s="179">
        <v>0.983298473172182</v>
      </c>
      <c r="F2350" s="180"/>
      <c r="G2350" s="166">
        <f t="shared" si="420"/>
        <v>0</v>
      </c>
      <c r="H2350" s="166">
        <f t="shared" si="421"/>
        <v>0</v>
      </c>
      <c r="I2350" s="166">
        <f t="shared" si="422"/>
        <v>0</v>
      </c>
      <c r="J2350" s="166">
        <f t="shared" si="419"/>
        <v>0</v>
      </c>
      <c r="L2350" s="189">
        <f t="shared" si="423"/>
        <v>0</v>
      </c>
      <c r="M2350" s="191">
        <f t="shared" si="424"/>
        <v>0</v>
      </c>
      <c r="N2350" s="191">
        <f t="shared" si="424"/>
        <v>0</v>
      </c>
      <c r="O2350" s="189">
        <f t="shared" si="425"/>
        <v>0</v>
      </c>
      <c r="P2350" s="191">
        <f t="shared" si="426"/>
        <v>0</v>
      </c>
      <c r="Q2350" s="191">
        <f t="shared" si="426"/>
        <v>0</v>
      </c>
      <c r="R2350" s="189">
        <f t="shared" si="427"/>
        <v>0</v>
      </c>
      <c r="S2350" s="191">
        <f t="shared" si="428"/>
        <v>0</v>
      </c>
      <c r="T2350" s="191">
        <f t="shared" si="428"/>
        <v>0</v>
      </c>
    </row>
    <row r="2351" spans="1:20" ht="12" customHeight="1" x14ac:dyDescent="0.25">
      <c r="A2351" s="170" t="s">
        <v>2898</v>
      </c>
      <c r="B2351" s="177">
        <v>527670</v>
      </c>
      <c r="C2351" s="178">
        <v>96065.260000000009</v>
      </c>
      <c r="D2351" s="179">
        <v>0</v>
      </c>
      <c r="E2351" s="179">
        <v>0</v>
      </c>
      <c r="F2351" s="180"/>
      <c r="G2351" s="166">
        <f t="shared" si="420"/>
        <v>0</v>
      </c>
      <c r="H2351" s="166">
        <f t="shared" si="421"/>
        <v>0</v>
      </c>
      <c r="I2351" s="166">
        <f t="shared" si="422"/>
        <v>0</v>
      </c>
      <c r="J2351" s="166">
        <f t="shared" si="419"/>
        <v>0</v>
      </c>
      <c r="L2351" s="189">
        <f t="shared" si="423"/>
        <v>0</v>
      </c>
      <c r="M2351" s="191">
        <f t="shared" si="424"/>
        <v>0</v>
      </c>
      <c r="N2351" s="191">
        <f t="shared" si="424"/>
        <v>0</v>
      </c>
      <c r="O2351" s="189">
        <f t="shared" si="425"/>
        <v>0</v>
      </c>
      <c r="P2351" s="191">
        <f t="shared" si="426"/>
        <v>0</v>
      </c>
      <c r="Q2351" s="191">
        <f t="shared" si="426"/>
        <v>0</v>
      </c>
      <c r="R2351" s="189">
        <f t="shared" si="427"/>
        <v>0</v>
      </c>
      <c r="S2351" s="191">
        <f t="shared" si="428"/>
        <v>0</v>
      </c>
      <c r="T2351" s="191">
        <f t="shared" si="428"/>
        <v>0</v>
      </c>
    </row>
    <row r="2352" spans="1:20" ht="12" customHeight="1" x14ac:dyDescent="0.25">
      <c r="A2352" s="170" t="s">
        <v>2899</v>
      </c>
      <c r="B2352" s="177">
        <v>527688</v>
      </c>
      <c r="C2352" s="178">
        <v>16918.059999999998</v>
      </c>
      <c r="D2352" s="179">
        <v>0</v>
      </c>
      <c r="E2352" s="179">
        <v>0</v>
      </c>
      <c r="F2352" s="180"/>
      <c r="G2352" s="166">
        <f t="shared" si="420"/>
        <v>0</v>
      </c>
      <c r="H2352" s="166">
        <f t="shared" si="421"/>
        <v>0</v>
      </c>
      <c r="I2352" s="166">
        <f t="shared" si="422"/>
        <v>0</v>
      </c>
      <c r="J2352" s="166">
        <f t="shared" si="419"/>
        <v>0</v>
      </c>
      <c r="L2352" s="189">
        <f t="shared" si="423"/>
        <v>0</v>
      </c>
      <c r="M2352" s="191">
        <f t="shared" si="424"/>
        <v>0</v>
      </c>
      <c r="N2352" s="191">
        <f t="shared" si="424"/>
        <v>0</v>
      </c>
      <c r="O2352" s="189">
        <f t="shared" si="425"/>
        <v>0</v>
      </c>
      <c r="P2352" s="191">
        <f t="shared" si="426"/>
        <v>0</v>
      </c>
      <c r="Q2352" s="191">
        <f t="shared" si="426"/>
        <v>0</v>
      </c>
      <c r="R2352" s="189">
        <f t="shared" si="427"/>
        <v>0</v>
      </c>
      <c r="S2352" s="191">
        <f t="shared" si="428"/>
        <v>0</v>
      </c>
      <c r="T2352" s="191">
        <f t="shared" si="428"/>
        <v>0</v>
      </c>
    </row>
    <row r="2353" spans="1:20" ht="12" customHeight="1" x14ac:dyDescent="0.25">
      <c r="A2353" s="170" t="s">
        <v>2900</v>
      </c>
      <c r="B2353" s="177">
        <v>527696</v>
      </c>
      <c r="C2353" s="178">
        <v>488831.41000000003</v>
      </c>
      <c r="D2353" s="179">
        <v>9.2501114034386607</v>
      </c>
      <c r="E2353" s="179">
        <v>0.28934515480500733</v>
      </c>
      <c r="F2353" s="180"/>
      <c r="G2353" s="166">
        <f t="shared" si="420"/>
        <v>0</v>
      </c>
      <c r="H2353" s="166">
        <f t="shared" si="421"/>
        <v>0</v>
      </c>
      <c r="I2353" s="166">
        <f t="shared" si="422"/>
        <v>0</v>
      </c>
      <c r="J2353" s="166">
        <f t="shared" si="419"/>
        <v>0</v>
      </c>
      <c r="L2353" s="189">
        <f t="shared" si="423"/>
        <v>0</v>
      </c>
      <c r="M2353" s="191">
        <f t="shared" si="424"/>
        <v>0</v>
      </c>
      <c r="N2353" s="191">
        <f t="shared" si="424"/>
        <v>0</v>
      </c>
      <c r="O2353" s="189">
        <f t="shared" si="425"/>
        <v>0</v>
      </c>
      <c r="P2353" s="191">
        <f t="shared" si="426"/>
        <v>0</v>
      </c>
      <c r="Q2353" s="191">
        <f t="shared" si="426"/>
        <v>0</v>
      </c>
      <c r="R2353" s="189">
        <f t="shared" si="427"/>
        <v>0</v>
      </c>
      <c r="S2353" s="191">
        <f t="shared" si="428"/>
        <v>0</v>
      </c>
      <c r="T2353" s="191">
        <f t="shared" si="428"/>
        <v>0</v>
      </c>
    </row>
    <row r="2354" spans="1:20" ht="12" customHeight="1" x14ac:dyDescent="0.25">
      <c r="A2354" s="170" t="s">
        <v>2901</v>
      </c>
      <c r="B2354" s="177">
        <v>527700</v>
      </c>
      <c r="C2354" s="178">
        <v>47468.56</v>
      </c>
      <c r="D2354" s="179">
        <v>0</v>
      </c>
      <c r="E2354" s="179">
        <v>0</v>
      </c>
      <c r="F2354" s="180"/>
      <c r="G2354" s="166">
        <f t="shared" si="420"/>
        <v>0</v>
      </c>
      <c r="H2354" s="166">
        <f t="shared" si="421"/>
        <v>0</v>
      </c>
      <c r="I2354" s="166">
        <f t="shared" si="422"/>
        <v>0</v>
      </c>
      <c r="J2354" s="166">
        <f t="shared" si="419"/>
        <v>0</v>
      </c>
      <c r="L2354" s="189">
        <f t="shared" si="423"/>
        <v>0</v>
      </c>
      <c r="M2354" s="191">
        <f t="shared" si="424"/>
        <v>0</v>
      </c>
      <c r="N2354" s="191">
        <f t="shared" si="424"/>
        <v>0</v>
      </c>
      <c r="O2354" s="189">
        <f t="shared" si="425"/>
        <v>0</v>
      </c>
      <c r="P2354" s="191">
        <f t="shared" si="426"/>
        <v>0</v>
      </c>
      <c r="Q2354" s="191">
        <f t="shared" si="426"/>
        <v>0</v>
      </c>
      <c r="R2354" s="189">
        <f t="shared" si="427"/>
        <v>0</v>
      </c>
      <c r="S2354" s="191">
        <f t="shared" si="428"/>
        <v>0</v>
      </c>
      <c r="T2354" s="191">
        <f t="shared" si="428"/>
        <v>0</v>
      </c>
    </row>
    <row r="2355" spans="1:20" ht="12" customHeight="1" x14ac:dyDescent="0.25">
      <c r="A2355" s="170" t="s">
        <v>2902</v>
      </c>
      <c r="B2355" s="177">
        <v>527718</v>
      </c>
      <c r="C2355" s="178">
        <v>17806.919999999998</v>
      </c>
      <c r="D2355" s="179">
        <v>0</v>
      </c>
      <c r="E2355" s="179">
        <v>0</v>
      </c>
      <c r="F2355" s="180"/>
      <c r="G2355" s="166">
        <f t="shared" si="420"/>
        <v>0</v>
      </c>
      <c r="H2355" s="166">
        <f t="shared" si="421"/>
        <v>0</v>
      </c>
      <c r="I2355" s="166">
        <f t="shared" si="422"/>
        <v>0</v>
      </c>
      <c r="J2355" s="166">
        <f t="shared" si="419"/>
        <v>0</v>
      </c>
      <c r="L2355" s="189">
        <f t="shared" si="423"/>
        <v>0</v>
      </c>
      <c r="M2355" s="191">
        <f t="shared" si="424"/>
        <v>0</v>
      </c>
      <c r="N2355" s="191">
        <f t="shared" si="424"/>
        <v>0</v>
      </c>
      <c r="O2355" s="189">
        <f t="shared" si="425"/>
        <v>0</v>
      </c>
      <c r="P2355" s="191">
        <f t="shared" si="426"/>
        <v>0</v>
      </c>
      <c r="Q2355" s="191">
        <f t="shared" si="426"/>
        <v>0</v>
      </c>
      <c r="R2355" s="189">
        <f t="shared" si="427"/>
        <v>0</v>
      </c>
      <c r="S2355" s="191">
        <f t="shared" si="428"/>
        <v>0</v>
      </c>
      <c r="T2355" s="191">
        <f t="shared" si="428"/>
        <v>0</v>
      </c>
    </row>
    <row r="2356" spans="1:20" ht="12" customHeight="1" x14ac:dyDescent="0.25">
      <c r="A2356" s="170" t="s">
        <v>2903</v>
      </c>
      <c r="B2356" s="177">
        <v>527726</v>
      </c>
      <c r="C2356" s="178">
        <v>21637.66</v>
      </c>
      <c r="D2356" s="179">
        <v>1.9234057656881569</v>
      </c>
      <c r="E2356" s="179">
        <v>0</v>
      </c>
      <c r="F2356" s="180"/>
      <c r="G2356" s="166">
        <f t="shared" si="420"/>
        <v>0</v>
      </c>
      <c r="H2356" s="166">
        <f t="shared" si="421"/>
        <v>0</v>
      </c>
      <c r="I2356" s="166">
        <f t="shared" si="422"/>
        <v>0</v>
      </c>
      <c r="J2356" s="166">
        <f t="shared" si="419"/>
        <v>0</v>
      </c>
      <c r="L2356" s="189">
        <f t="shared" si="423"/>
        <v>0</v>
      </c>
      <c r="M2356" s="191">
        <f t="shared" si="424"/>
        <v>0</v>
      </c>
      <c r="N2356" s="191">
        <f t="shared" si="424"/>
        <v>0</v>
      </c>
      <c r="O2356" s="189">
        <f t="shared" si="425"/>
        <v>0</v>
      </c>
      <c r="P2356" s="191">
        <f t="shared" si="426"/>
        <v>0</v>
      </c>
      <c r="Q2356" s="191">
        <f t="shared" si="426"/>
        <v>0</v>
      </c>
      <c r="R2356" s="189">
        <f t="shared" si="427"/>
        <v>0</v>
      </c>
      <c r="S2356" s="191">
        <f t="shared" si="428"/>
        <v>0</v>
      </c>
      <c r="T2356" s="191">
        <f t="shared" si="428"/>
        <v>0</v>
      </c>
    </row>
    <row r="2357" spans="1:20" ht="12" customHeight="1" x14ac:dyDescent="0.25">
      <c r="A2357" s="170" t="s">
        <v>2904</v>
      </c>
      <c r="B2357" s="177">
        <v>527734</v>
      </c>
      <c r="C2357" s="178">
        <v>10043.67</v>
      </c>
      <c r="D2357" s="179">
        <v>0</v>
      </c>
      <c r="E2357" s="179">
        <v>0</v>
      </c>
      <c r="F2357" s="180"/>
      <c r="G2357" s="166">
        <f t="shared" si="420"/>
        <v>0</v>
      </c>
      <c r="H2357" s="166">
        <f t="shared" si="421"/>
        <v>0</v>
      </c>
      <c r="I2357" s="166">
        <f t="shared" si="422"/>
        <v>0</v>
      </c>
      <c r="J2357" s="166">
        <f t="shared" si="419"/>
        <v>0</v>
      </c>
      <c r="L2357" s="189">
        <f t="shared" si="423"/>
        <v>0</v>
      </c>
      <c r="M2357" s="191">
        <f t="shared" si="424"/>
        <v>0</v>
      </c>
      <c r="N2357" s="191">
        <f t="shared" si="424"/>
        <v>0</v>
      </c>
      <c r="O2357" s="189">
        <f t="shared" si="425"/>
        <v>0</v>
      </c>
      <c r="P2357" s="191">
        <f t="shared" si="426"/>
        <v>0</v>
      </c>
      <c r="Q2357" s="191">
        <f t="shared" si="426"/>
        <v>0</v>
      </c>
      <c r="R2357" s="189">
        <f t="shared" si="427"/>
        <v>0</v>
      </c>
      <c r="S2357" s="191">
        <f t="shared" si="428"/>
        <v>0</v>
      </c>
      <c r="T2357" s="191">
        <f t="shared" si="428"/>
        <v>0</v>
      </c>
    </row>
    <row r="2358" spans="1:20" ht="12" customHeight="1" x14ac:dyDescent="0.25">
      <c r="A2358" s="170" t="s">
        <v>2905</v>
      </c>
      <c r="B2358" s="177">
        <v>527742</v>
      </c>
      <c r="C2358" s="178">
        <v>25007.62</v>
      </c>
      <c r="D2358" s="179">
        <v>4.1987202300738735</v>
      </c>
      <c r="E2358" s="179">
        <v>605.21061180552169</v>
      </c>
      <c r="F2358" s="180"/>
      <c r="G2358" s="166">
        <f t="shared" si="420"/>
        <v>0</v>
      </c>
      <c r="H2358" s="166">
        <f t="shared" si="421"/>
        <v>1</v>
      </c>
      <c r="I2358" s="166">
        <f t="shared" si="422"/>
        <v>0</v>
      </c>
      <c r="J2358" s="166">
        <f t="shared" si="419"/>
        <v>1</v>
      </c>
      <c r="L2358" s="189">
        <f t="shared" si="423"/>
        <v>0</v>
      </c>
      <c r="M2358" s="191">
        <f t="shared" si="424"/>
        <v>0</v>
      </c>
      <c r="N2358" s="191">
        <f t="shared" si="424"/>
        <v>0</v>
      </c>
      <c r="O2358" s="189">
        <f t="shared" si="425"/>
        <v>25007.62</v>
      </c>
      <c r="P2358" s="191">
        <f t="shared" si="426"/>
        <v>4.1987202300738734E-2</v>
      </c>
      <c r="Q2358" s="191">
        <f t="shared" si="426"/>
        <v>6.0521061180552174</v>
      </c>
      <c r="R2358" s="189">
        <f t="shared" si="427"/>
        <v>0</v>
      </c>
      <c r="S2358" s="191">
        <f t="shared" si="428"/>
        <v>0</v>
      </c>
      <c r="T2358" s="191">
        <f t="shared" si="428"/>
        <v>0</v>
      </c>
    </row>
    <row r="2359" spans="1:20" ht="12" customHeight="1" x14ac:dyDescent="0.25">
      <c r="A2359" s="170" t="s">
        <v>2906</v>
      </c>
      <c r="B2359" s="177">
        <v>527751</v>
      </c>
      <c r="C2359" s="178">
        <v>133349.71</v>
      </c>
      <c r="D2359" s="179">
        <v>9.5988210248076289</v>
      </c>
      <c r="E2359" s="179">
        <v>0</v>
      </c>
      <c r="F2359" s="180"/>
      <c r="G2359" s="166">
        <f t="shared" si="420"/>
        <v>0</v>
      </c>
      <c r="H2359" s="166">
        <f t="shared" si="421"/>
        <v>0</v>
      </c>
      <c r="I2359" s="166">
        <f t="shared" si="422"/>
        <v>0</v>
      </c>
      <c r="J2359" s="166">
        <f t="shared" si="419"/>
        <v>0</v>
      </c>
      <c r="L2359" s="189">
        <f t="shared" si="423"/>
        <v>0</v>
      </c>
      <c r="M2359" s="191">
        <f t="shared" si="424"/>
        <v>0</v>
      </c>
      <c r="N2359" s="191">
        <f t="shared" si="424"/>
        <v>0</v>
      </c>
      <c r="O2359" s="189">
        <f t="shared" si="425"/>
        <v>0</v>
      </c>
      <c r="P2359" s="191">
        <f t="shared" si="426"/>
        <v>0</v>
      </c>
      <c r="Q2359" s="191">
        <f t="shared" si="426"/>
        <v>0</v>
      </c>
      <c r="R2359" s="189">
        <f t="shared" si="427"/>
        <v>0</v>
      </c>
      <c r="S2359" s="191">
        <f t="shared" si="428"/>
        <v>0</v>
      </c>
      <c r="T2359" s="191">
        <f t="shared" si="428"/>
        <v>0</v>
      </c>
    </row>
    <row r="2360" spans="1:20" ht="12" customHeight="1" x14ac:dyDescent="0.25">
      <c r="A2360" s="170" t="s">
        <v>2907</v>
      </c>
      <c r="B2360" s="177">
        <v>527769</v>
      </c>
      <c r="C2360" s="178">
        <v>39521</v>
      </c>
      <c r="D2360" s="179">
        <v>26.752612535107918</v>
      </c>
      <c r="E2360" s="179">
        <v>146.39363882492853</v>
      </c>
      <c r="F2360" s="180"/>
      <c r="G2360" s="166">
        <f t="shared" si="420"/>
        <v>0</v>
      </c>
      <c r="H2360" s="166">
        <f t="shared" si="421"/>
        <v>1</v>
      </c>
      <c r="I2360" s="166">
        <f t="shared" si="422"/>
        <v>0</v>
      </c>
      <c r="J2360" s="166">
        <f t="shared" si="419"/>
        <v>1</v>
      </c>
      <c r="L2360" s="189">
        <f t="shared" si="423"/>
        <v>0</v>
      </c>
      <c r="M2360" s="191">
        <f t="shared" si="424"/>
        <v>0</v>
      </c>
      <c r="N2360" s="191">
        <f t="shared" si="424"/>
        <v>0</v>
      </c>
      <c r="O2360" s="189">
        <f t="shared" si="425"/>
        <v>39521</v>
      </c>
      <c r="P2360" s="191">
        <f t="shared" si="426"/>
        <v>0.26752612535107917</v>
      </c>
      <c r="Q2360" s="191">
        <f t="shared" si="426"/>
        <v>1.4639363882492853</v>
      </c>
      <c r="R2360" s="189">
        <f t="shared" si="427"/>
        <v>0</v>
      </c>
      <c r="S2360" s="191">
        <f t="shared" si="428"/>
        <v>0</v>
      </c>
      <c r="T2360" s="191">
        <f t="shared" si="428"/>
        <v>0</v>
      </c>
    </row>
    <row r="2361" spans="1:20" ht="12" customHeight="1" x14ac:dyDescent="0.25">
      <c r="A2361" s="170" t="s">
        <v>1852</v>
      </c>
      <c r="B2361" s="177">
        <v>527777</v>
      </c>
      <c r="C2361" s="178">
        <v>231064.00999999998</v>
      </c>
      <c r="D2361" s="179">
        <v>6.7172425511008838</v>
      </c>
      <c r="E2361" s="179">
        <v>1.7453994674462718</v>
      </c>
      <c r="F2361" s="180"/>
      <c r="G2361" s="166">
        <f t="shared" si="420"/>
        <v>0</v>
      </c>
      <c r="H2361" s="166">
        <f t="shared" si="421"/>
        <v>0</v>
      </c>
      <c r="I2361" s="166">
        <f t="shared" si="422"/>
        <v>0</v>
      </c>
      <c r="J2361" s="166">
        <f t="shared" si="419"/>
        <v>0</v>
      </c>
      <c r="L2361" s="189">
        <f t="shared" si="423"/>
        <v>0</v>
      </c>
      <c r="M2361" s="191">
        <f t="shared" si="424"/>
        <v>0</v>
      </c>
      <c r="N2361" s="191">
        <f t="shared" si="424"/>
        <v>0</v>
      </c>
      <c r="O2361" s="189">
        <f t="shared" si="425"/>
        <v>0</v>
      </c>
      <c r="P2361" s="191">
        <f t="shared" si="426"/>
        <v>0</v>
      </c>
      <c r="Q2361" s="191">
        <f t="shared" si="426"/>
        <v>0</v>
      </c>
      <c r="R2361" s="189">
        <f t="shared" si="427"/>
        <v>0</v>
      </c>
      <c r="S2361" s="191">
        <f t="shared" si="428"/>
        <v>0</v>
      </c>
      <c r="T2361" s="191">
        <f t="shared" si="428"/>
        <v>0</v>
      </c>
    </row>
    <row r="2362" spans="1:20" ht="12" customHeight="1" x14ac:dyDescent="0.25">
      <c r="A2362" s="170" t="s">
        <v>2908</v>
      </c>
      <c r="B2362" s="177">
        <v>527785</v>
      </c>
      <c r="C2362" s="178">
        <v>292005.92</v>
      </c>
      <c r="D2362" s="179">
        <v>5.9063871033847537</v>
      </c>
      <c r="E2362" s="179">
        <v>2.9119169912719576</v>
      </c>
      <c r="F2362" s="180"/>
      <c r="G2362" s="166">
        <f t="shared" si="420"/>
        <v>0</v>
      </c>
      <c r="H2362" s="166">
        <f t="shared" si="421"/>
        <v>0</v>
      </c>
      <c r="I2362" s="166">
        <f t="shared" si="422"/>
        <v>0</v>
      </c>
      <c r="J2362" s="166">
        <f t="shared" si="419"/>
        <v>0</v>
      </c>
      <c r="L2362" s="189">
        <f t="shared" si="423"/>
        <v>0</v>
      </c>
      <c r="M2362" s="191">
        <f t="shared" si="424"/>
        <v>0</v>
      </c>
      <c r="N2362" s="191">
        <f t="shared" si="424"/>
        <v>0</v>
      </c>
      <c r="O2362" s="189">
        <f t="shared" si="425"/>
        <v>0</v>
      </c>
      <c r="P2362" s="191">
        <f t="shared" si="426"/>
        <v>0</v>
      </c>
      <c r="Q2362" s="191">
        <f t="shared" si="426"/>
        <v>0</v>
      </c>
      <c r="R2362" s="189">
        <f t="shared" si="427"/>
        <v>0</v>
      </c>
      <c r="S2362" s="191">
        <f t="shared" si="428"/>
        <v>0</v>
      </c>
      <c r="T2362" s="191">
        <f t="shared" si="428"/>
        <v>0</v>
      </c>
    </row>
    <row r="2363" spans="1:20" ht="12" customHeight="1" x14ac:dyDescent="0.25">
      <c r="A2363" s="170" t="s">
        <v>2909</v>
      </c>
      <c r="B2363" s="177">
        <v>527793</v>
      </c>
      <c r="C2363" s="178">
        <v>78859.38</v>
      </c>
      <c r="D2363" s="179">
        <v>0</v>
      </c>
      <c r="E2363" s="179">
        <v>0</v>
      </c>
      <c r="F2363" s="180"/>
      <c r="G2363" s="166">
        <f t="shared" si="420"/>
        <v>0</v>
      </c>
      <c r="H2363" s="166">
        <f t="shared" si="421"/>
        <v>0</v>
      </c>
      <c r="I2363" s="166">
        <f t="shared" si="422"/>
        <v>0</v>
      </c>
      <c r="J2363" s="166">
        <f t="shared" si="419"/>
        <v>0</v>
      </c>
      <c r="L2363" s="189">
        <f t="shared" si="423"/>
        <v>0</v>
      </c>
      <c r="M2363" s="191">
        <f t="shared" si="424"/>
        <v>0</v>
      </c>
      <c r="N2363" s="191">
        <f t="shared" si="424"/>
        <v>0</v>
      </c>
      <c r="O2363" s="189">
        <f t="shared" si="425"/>
        <v>0</v>
      </c>
      <c r="P2363" s="191">
        <f t="shared" si="426"/>
        <v>0</v>
      </c>
      <c r="Q2363" s="191">
        <f t="shared" si="426"/>
        <v>0</v>
      </c>
      <c r="R2363" s="189">
        <f t="shared" si="427"/>
        <v>0</v>
      </c>
      <c r="S2363" s="191">
        <f t="shared" si="428"/>
        <v>0</v>
      </c>
      <c r="T2363" s="191">
        <f t="shared" si="428"/>
        <v>0</v>
      </c>
    </row>
    <row r="2364" spans="1:20" ht="12" customHeight="1" x14ac:dyDescent="0.25">
      <c r="A2364" s="170" t="s">
        <v>2910</v>
      </c>
      <c r="B2364" s="177">
        <v>527807</v>
      </c>
      <c r="C2364" s="178">
        <v>50155.59</v>
      </c>
      <c r="D2364" s="179">
        <v>10.467427459232361</v>
      </c>
      <c r="E2364" s="179">
        <v>3.9794367886012307</v>
      </c>
      <c r="F2364" s="180"/>
      <c r="G2364" s="166">
        <f t="shared" si="420"/>
        <v>0</v>
      </c>
      <c r="H2364" s="166">
        <f t="shared" si="421"/>
        <v>0</v>
      </c>
      <c r="I2364" s="166">
        <f t="shared" si="422"/>
        <v>0</v>
      </c>
      <c r="J2364" s="166">
        <f t="shared" si="419"/>
        <v>0</v>
      </c>
      <c r="L2364" s="189">
        <f t="shared" si="423"/>
        <v>0</v>
      </c>
      <c r="M2364" s="191">
        <f t="shared" si="424"/>
        <v>0</v>
      </c>
      <c r="N2364" s="191">
        <f t="shared" si="424"/>
        <v>0</v>
      </c>
      <c r="O2364" s="189">
        <f t="shared" si="425"/>
        <v>0</v>
      </c>
      <c r="P2364" s="191">
        <f t="shared" si="426"/>
        <v>0</v>
      </c>
      <c r="Q2364" s="191">
        <f t="shared" si="426"/>
        <v>0</v>
      </c>
      <c r="R2364" s="189">
        <f t="shared" si="427"/>
        <v>0</v>
      </c>
      <c r="S2364" s="191">
        <f t="shared" si="428"/>
        <v>0</v>
      </c>
      <c r="T2364" s="191">
        <f t="shared" si="428"/>
        <v>0</v>
      </c>
    </row>
    <row r="2365" spans="1:20" ht="12" customHeight="1" x14ac:dyDescent="0.25">
      <c r="A2365" s="170" t="s">
        <v>2911</v>
      </c>
      <c r="B2365" s="177">
        <v>527815</v>
      </c>
      <c r="C2365" s="178">
        <v>11430.79</v>
      </c>
      <c r="D2365" s="179">
        <v>0</v>
      </c>
      <c r="E2365" s="179">
        <v>0</v>
      </c>
      <c r="F2365" s="180"/>
      <c r="G2365" s="166">
        <f t="shared" si="420"/>
        <v>0</v>
      </c>
      <c r="H2365" s="166">
        <f t="shared" si="421"/>
        <v>0</v>
      </c>
      <c r="I2365" s="166">
        <f t="shared" si="422"/>
        <v>0</v>
      </c>
      <c r="J2365" s="166">
        <f t="shared" si="419"/>
        <v>0</v>
      </c>
      <c r="L2365" s="189">
        <f t="shared" si="423"/>
        <v>0</v>
      </c>
      <c r="M2365" s="191">
        <f t="shared" si="424"/>
        <v>0</v>
      </c>
      <c r="N2365" s="191">
        <f t="shared" si="424"/>
        <v>0</v>
      </c>
      <c r="O2365" s="189">
        <f t="shared" si="425"/>
        <v>0</v>
      </c>
      <c r="P2365" s="191">
        <f t="shared" si="426"/>
        <v>0</v>
      </c>
      <c r="Q2365" s="191">
        <f t="shared" si="426"/>
        <v>0</v>
      </c>
      <c r="R2365" s="189">
        <f t="shared" si="427"/>
        <v>0</v>
      </c>
      <c r="S2365" s="191">
        <f t="shared" si="428"/>
        <v>0</v>
      </c>
      <c r="T2365" s="191">
        <f t="shared" si="428"/>
        <v>0</v>
      </c>
    </row>
    <row r="2366" spans="1:20" ht="12" customHeight="1" x14ac:dyDescent="0.25">
      <c r="A2366" s="170" t="s">
        <v>2912</v>
      </c>
      <c r="B2366" s="177">
        <v>527823</v>
      </c>
      <c r="C2366" s="178">
        <v>112623.66</v>
      </c>
      <c r="D2366" s="179">
        <v>35.560911446138405</v>
      </c>
      <c r="E2366" s="179">
        <v>220.01549230419255</v>
      </c>
      <c r="F2366" s="180"/>
      <c r="G2366" s="166">
        <f t="shared" si="420"/>
        <v>0</v>
      </c>
      <c r="H2366" s="166">
        <f t="shared" si="421"/>
        <v>1</v>
      </c>
      <c r="I2366" s="166">
        <f t="shared" si="422"/>
        <v>0</v>
      </c>
      <c r="J2366" s="166">
        <f t="shared" si="419"/>
        <v>1</v>
      </c>
      <c r="L2366" s="189">
        <f t="shared" si="423"/>
        <v>0</v>
      </c>
      <c r="M2366" s="191">
        <f t="shared" si="424"/>
        <v>0</v>
      </c>
      <c r="N2366" s="191">
        <f t="shared" si="424"/>
        <v>0</v>
      </c>
      <c r="O2366" s="189">
        <f t="shared" si="425"/>
        <v>112623.66</v>
      </c>
      <c r="P2366" s="191">
        <f t="shared" si="426"/>
        <v>0.35560911446138405</v>
      </c>
      <c r="Q2366" s="191">
        <f t="shared" si="426"/>
        <v>2.2001549230419255</v>
      </c>
      <c r="R2366" s="189">
        <f t="shared" si="427"/>
        <v>0</v>
      </c>
      <c r="S2366" s="191">
        <f t="shared" si="428"/>
        <v>0</v>
      </c>
      <c r="T2366" s="191">
        <f t="shared" si="428"/>
        <v>0</v>
      </c>
    </row>
    <row r="2367" spans="1:20" ht="12" customHeight="1" x14ac:dyDescent="0.25">
      <c r="A2367" s="170" t="s">
        <v>2913</v>
      </c>
      <c r="B2367" s="177">
        <v>527831</v>
      </c>
      <c r="C2367" s="178">
        <v>197810.25</v>
      </c>
      <c r="D2367" s="179">
        <v>0</v>
      </c>
      <c r="E2367" s="179">
        <v>0</v>
      </c>
      <c r="F2367" s="180"/>
      <c r="G2367" s="166">
        <f t="shared" si="420"/>
        <v>0</v>
      </c>
      <c r="H2367" s="166">
        <f t="shared" si="421"/>
        <v>0</v>
      </c>
      <c r="I2367" s="166">
        <f t="shared" si="422"/>
        <v>0</v>
      </c>
      <c r="J2367" s="166">
        <f t="shared" si="419"/>
        <v>0</v>
      </c>
      <c r="L2367" s="189">
        <f t="shared" si="423"/>
        <v>0</v>
      </c>
      <c r="M2367" s="191">
        <f t="shared" si="424"/>
        <v>0</v>
      </c>
      <c r="N2367" s="191">
        <f t="shared" si="424"/>
        <v>0</v>
      </c>
      <c r="O2367" s="189">
        <f t="shared" si="425"/>
        <v>0</v>
      </c>
      <c r="P2367" s="191">
        <f t="shared" si="426"/>
        <v>0</v>
      </c>
      <c r="Q2367" s="191">
        <f t="shared" si="426"/>
        <v>0</v>
      </c>
      <c r="R2367" s="189">
        <f t="shared" si="427"/>
        <v>0</v>
      </c>
      <c r="S2367" s="191">
        <f t="shared" si="428"/>
        <v>0</v>
      </c>
      <c r="T2367" s="191">
        <f t="shared" si="428"/>
        <v>0</v>
      </c>
    </row>
    <row r="2368" spans="1:20" ht="12" customHeight="1" x14ac:dyDescent="0.25">
      <c r="A2368" s="170" t="s">
        <v>2914</v>
      </c>
      <c r="B2368" s="177">
        <v>527840</v>
      </c>
      <c r="C2368" s="178">
        <v>7063628.8300000001</v>
      </c>
      <c r="D2368" s="179">
        <v>29.231303904738155</v>
      </c>
      <c r="E2368" s="179">
        <v>3.6280752594413999</v>
      </c>
      <c r="F2368" s="180"/>
      <c r="G2368" s="166">
        <f t="shared" si="420"/>
        <v>0</v>
      </c>
      <c r="H2368" s="166">
        <f t="shared" si="421"/>
        <v>0</v>
      </c>
      <c r="I2368" s="166">
        <f t="shared" si="422"/>
        <v>0</v>
      </c>
      <c r="J2368" s="166">
        <f t="shared" si="419"/>
        <v>0</v>
      </c>
      <c r="L2368" s="189">
        <f t="shared" si="423"/>
        <v>0</v>
      </c>
      <c r="M2368" s="191">
        <f t="shared" si="424"/>
        <v>0</v>
      </c>
      <c r="N2368" s="191">
        <f t="shared" si="424"/>
        <v>0</v>
      </c>
      <c r="O2368" s="189">
        <f t="shared" si="425"/>
        <v>0</v>
      </c>
      <c r="P2368" s="191">
        <f t="shared" si="426"/>
        <v>0</v>
      </c>
      <c r="Q2368" s="191">
        <f t="shared" si="426"/>
        <v>0</v>
      </c>
      <c r="R2368" s="189">
        <f t="shared" si="427"/>
        <v>0</v>
      </c>
      <c r="S2368" s="191">
        <f t="shared" si="428"/>
        <v>0</v>
      </c>
      <c r="T2368" s="191">
        <f t="shared" si="428"/>
        <v>0</v>
      </c>
    </row>
    <row r="2369" spans="1:20" ht="12" customHeight="1" x14ac:dyDescent="0.25">
      <c r="A2369" s="170" t="s">
        <v>2915</v>
      </c>
      <c r="B2369" s="177">
        <v>527858</v>
      </c>
      <c r="C2369" s="178">
        <v>33282.329999999994</v>
      </c>
      <c r="D2369" s="179">
        <v>30.031731552448409</v>
      </c>
      <c r="E2369" s="179">
        <v>7.4867654998913844</v>
      </c>
      <c r="F2369" s="180"/>
      <c r="G2369" s="166">
        <f t="shared" si="420"/>
        <v>0</v>
      </c>
      <c r="H2369" s="166">
        <f t="shared" si="421"/>
        <v>0</v>
      </c>
      <c r="I2369" s="166">
        <f t="shared" si="422"/>
        <v>0</v>
      </c>
      <c r="J2369" s="166">
        <f t="shared" si="419"/>
        <v>0</v>
      </c>
      <c r="L2369" s="189">
        <f t="shared" si="423"/>
        <v>0</v>
      </c>
      <c r="M2369" s="191">
        <f t="shared" si="424"/>
        <v>0</v>
      </c>
      <c r="N2369" s="191">
        <f t="shared" si="424"/>
        <v>0</v>
      </c>
      <c r="O2369" s="189">
        <f t="shared" si="425"/>
        <v>0</v>
      </c>
      <c r="P2369" s="191">
        <f t="shared" si="426"/>
        <v>0</v>
      </c>
      <c r="Q2369" s="191">
        <f t="shared" si="426"/>
        <v>0</v>
      </c>
      <c r="R2369" s="189">
        <f t="shared" si="427"/>
        <v>0</v>
      </c>
      <c r="S2369" s="191">
        <f t="shared" si="428"/>
        <v>0</v>
      </c>
      <c r="T2369" s="191">
        <f t="shared" si="428"/>
        <v>0</v>
      </c>
    </row>
    <row r="2370" spans="1:20" ht="12" customHeight="1" x14ac:dyDescent="0.25">
      <c r="A2370" s="170" t="s">
        <v>2916</v>
      </c>
      <c r="B2370" s="177">
        <v>527866</v>
      </c>
      <c r="C2370" s="178">
        <v>81588.55</v>
      </c>
      <c r="D2370" s="179">
        <v>0</v>
      </c>
      <c r="E2370" s="179">
        <v>0</v>
      </c>
      <c r="F2370" s="180"/>
      <c r="G2370" s="166">
        <f t="shared" si="420"/>
        <v>0</v>
      </c>
      <c r="H2370" s="166">
        <f t="shared" si="421"/>
        <v>0</v>
      </c>
      <c r="I2370" s="166">
        <f t="shared" si="422"/>
        <v>0</v>
      </c>
      <c r="J2370" s="166">
        <f t="shared" si="419"/>
        <v>0</v>
      </c>
      <c r="L2370" s="189">
        <f t="shared" si="423"/>
        <v>0</v>
      </c>
      <c r="M2370" s="191">
        <f t="shared" si="424"/>
        <v>0</v>
      </c>
      <c r="N2370" s="191">
        <f t="shared" si="424"/>
        <v>0</v>
      </c>
      <c r="O2370" s="189">
        <f t="shared" si="425"/>
        <v>0</v>
      </c>
      <c r="P2370" s="191">
        <f t="shared" si="426"/>
        <v>0</v>
      </c>
      <c r="Q2370" s="191">
        <f t="shared" si="426"/>
        <v>0</v>
      </c>
      <c r="R2370" s="189">
        <f t="shared" si="427"/>
        <v>0</v>
      </c>
      <c r="S2370" s="191">
        <f t="shared" si="428"/>
        <v>0</v>
      </c>
      <c r="T2370" s="191">
        <f t="shared" si="428"/>
        <v>0</v>
      </c>
    </row>
    <row r="2371" spans="1:20" ht="12" customHeight="1" x14ac:dyDescent="0.25">
      <c r="A2371" s="170" t="s">
        <v>2917</v>
      </c>
      <c r="B2371" s="177">
        <v>527874</v>
      </c>
      <c r="C2371" s="178">
        <v>8288.94</v>
      </c>
      <c r="D2371" s="179">
        <v>0</v>
      </c>
      <c r="E2371" s="179">
        <v>0</v>
      </c>
      <c r="F2371" s="180"/>
      <c r="G2371" s="166">
        <f t="shared" si="420"/>
        <v>0</v>
      </c>
      <c r="H2371" s="166">
        <f t="shared" si="421"/>
        <v>0</v>
      </c>
      <c r="I2371" s="166">
        <f t="shared" si="422"/>
        <v>0</v>
      </c>
      <c r="J2371" s="166">
        <f t="shared" ref="J2371:J2434" si="429">IF(OR(AND(ISNUMBER(D2371),D2371&gt;=$D$1),AND(ISNUMBER(E2371),E2371&gt;=$E$1)),1,0)</f>
        <v>0</v>
      </c>
      <c r="L2371" s="189">
        <f t="shared" si="423"/>
        <v>0</v>
      </c>
      <c r="M2371" s="191">
        <f t="shared" si="424"/>
        <v>0</v>
      </c>
      <c r="N2371" s="191">
        <f t="shared" si="424"/>
        <v>0</v>
      </c>
      <c r="O2371" s="189">
        <f t="shared" si="425"/>
        <v>0</v>
      </c>
      <c r="P2371" s="191">
        <f t="shared" si="426"/>
        <v>0</v>
      </c>
      <c r="Q2371" s="191">
        <f t="shared" si="426"/>
        <v>0</v>
      </c>
      <c r="R2371" s="189">
        <f t="shared" si="427"/>
        <v>0</v>
      </c>
      <c r="S2371" s="191">
        <f t="shared" si="428"/>
        <v>0</v>
      </c>
      <c r="T2371" s="191">
        <f t="shared" si="428"/>
        <v>0</v>
      </c>
    </row>
    <row r="2372" spans="1:20" ht="12" customHeight="1" x14ac:dyDescent="0.25">
      <c r="A2372" s="170" t="s">
        <v>2918</v>
      </c>
      <c r="B2372" s="177">
        <v>527882</v>
      </c>
      <c r="C2372" s="178">
        <v>191600.41</v>
      </c>
      <c r="D2372" s="179">
        <v>30.627210035719653</v>
      </c>
      <c r="E2372" s="179">
        <v>1.0437764720858376</v>
      </c>
      <c r="F2372" s="180"/>
      <c r="G2372" s="166">
        <f t="shared" ref="G2372:G2435" si="430">IF(AND(ISNUMBER(D2372),D2372&gt;=$D$1),1,0)</f>
        <v>0</v>
      </c>
      <c r="H2372" s="166">
        <f t="shared" ref="H2372:H2435" si="431">IF(AND(ISNUMBER(E2372),E2372&gt;=$E$1),1,0)</f>
        <v>0</v>
      </c>
      <c r="I2372" s="166">
        <f t="shared" ref="I2372:I2435" si="432">G2372*H2372</f>
        <v>0</v>
      </c>
      <c r="J2372" s="166">
        <f t="shared" si="429"/>
        <v>0</v>
      </c>
      <c r="L2372" s="189">
        <f t="shared" ref="L2372:L2435" si="433">IF($G2372=1,C2372,0)</f>
        <v>0</v>
      </c>
      <c r="M2372" s="191">
        <f t="shared" ref="M2372:N2435" si="434">IF($G2372=1,D2372,0)/100</f>
        <v>0</v>
      </c>
      <c r="N2372" s="191">
        <f t="shared" si="434"/>
        <v>0</v>
      </c>
      <c r="O2372" s="189">
        <f t="shared" ref="O2372:O2435" si="435">IF($H2372=1,C2372,0)</f>
        <v>0</v>
      </c>
      <c r="P2372" s="191">
        <f t="shared" ref="P2372:Q2435" si="436">IF($H2372=1,D2372,0)/100</f>
        <v>0</v>
      </c>
      <c r="Q2372" s="191">
        <f t="shared" si="436"/>
        <v>0</v>
      </c>
      <c r="R2372" s="189">
        <f t="shared" ref="R2372:R2435" si="437">IF($I2372=1,C2372,0)</f>
        <v>0</v>
      </c>
      <c r="S2372" s="191">
        <f t="shared" ref="S2372:T2435" si="438">IF($I2372=1,D2372,0)/100</f>
        <v>0</v>
      </c>
      <c r="T2372" s="191">
        <f t="shared" si="438"/>
        <v>0</v>
      </c>
    </row>
    <row r="2373" spans="1:20" ht="12" customHeight="1" x14ac:dyDescent="0.25">
      <c r="A2373" s="170" t="s">
        <v>2919</v>
      </c>
      <c r="B2373" s="177">
        <v>527891</v>
      </c>
      <c r="C2373" s="178">
        <v>22672.959999999999</v>
      </c>
      <c r="D2373" s="179">
        <v>0</v>
      </c>
      <c r="E2373" s="179">
        <v>0</v>
      </c>
      <c r="F2373" s="180"/>
      <c r="G2373" s="166">
        <f t="shared" si="430"/>
        <v>0</v>
      </c>
      <c r="H2373" s="166">
        <f t="shared" si="431"/>
        <v>0</v>
      </c>
      <c r="I2373" s="166">
        <f t="shared" si="432"/>
        <v>0</v>
      </c>
      <c r="J2373" s="166">
        <f t="shared" si="429"/>
        <v>0</v>
      </c>
      <c r="L2373" s="189">
        <f t="shared" si="433"/>
        <v>0</v>
      </c>
      <c r="M2373" s="191">
        <f t="shared" si="434"/>
        <v>0</v>
      </c>
      <c r="N2373" s="191">
        <f t="shared" si="434"/>
        <v>0</v>
      </c>
      <c r="O2373" s="189">
        <f t="shared" si="435"/>
        <v>0</v>
      </c>
      <c r="P2373" s="191">
        <f t="shared" si="436"/>
        <v>0</v>
      </c>
      <c r="Q2373" s="191">
        <f t="shared" si="436"/>
        <v>0</v>
      </c>
      <c r="R2373" s="189">
        <f t="shared" si="437"/>
        <v>0</v>
      </c>
      <c r="S2373" s="191">
        <f t="shared" si="438"/>
        <v>0</v>
      </c>
      <c r="T2373" s="191">
        <f t="shared" si="438"/>
        <v>0</v>
      </c>
    </row>
    <row r="2374" spans="1:20" ht="12" customHeight="1" x14ac:dyDescent="0.25">
      <c r="A2374" s="170" t="s">
        <v>2920</v>
      </c>
      <c r="B2374" s="177">
        <v>527904</v>
      </c>
      <c r="C2374" s="178">
        <v>30343.03</v>
      </c>
      <c r="D2374" s="179">
        <v>0</v>
      </c>
      <c r="E2374" s="179">
        <v>0</v>
      </c>
      <c r="F2374" s="180"/>
      <c r="G2374" s="166">
        <f t="shared" si="430"/>
        <v>0</v>
      </c>
      <c r="H2374" s="166">
        <f t="shared" si="431"/>
        <v>0</v>
      </c>
      <c r="I2374" s="166">
        <f t="shared" si="432"/>
        <v>0</v>
      </c>
      <c r="J2374" s="166">
        <f t="shared" si="429"/>
        <v>0</v>
      </c>
      <c r="L2374" s="189">
        <f t="shared" si="433"/>
        <v>0</v>
      </c>
      <c r="M2374" s="191">
        <f t="shared" si="434"/>
        <v>0</v>
      </c>
      <c r="N2374" s="191">
        <f t="shared" si="434"/>
        <v>0</v>
      </c>
      <c r="O2374" s="189">
        <f t="shared" si="435"/>
        <v>0</v>
      </c>
      <c r="P2374" s="191">
        <f t="shared" si="436"/>
        <v>0</v>
      </c>
      <c r="Q2374" s="191">
        <f t="shared" si="436"/>
        <v>0</v>
      </c>
      <c r="R2374" s="189">
        <f t="shared" si="437"/>
        <v>0</v>
      </c>
      <c r="S2374" s="191">
        <f t="shared" si="438"/>
        <v>0</v>
      </c>
      <c r="T2374" s="191">
        <f t="shared" si="438"/>
        <v>0</v>
      </c>
    </row>
    <row r="2375" spans="1:20" ht="12" customHeight="1" x14ac:dyDescent="0.25">
      <c r="A2375" s="170" t="s">
        <v>2921</v>
      </c>
      <c r="B2375" s="177">
        <v>527912</v>
      </c>
      <c r="C2375" s="178">
        <v>170479.83</v>
      </c>
      <c r="D2375" s="179">
        <v>402.18156012942995</v>
      </c>
      <c r="E2375" s="179">
        <v>16.237252230953068</v>
      </c>
      <c r="F2375" s="180"/>
      <c r="G2375" s="166">
        <f t="shared" si="430"/>
        <v>1</v>
      </c>
      <c r="H2375" s="166">
        <f t="shared" si="431"/>
        <v>0</v>
      </c>
      <c r="I2375" s="166">
        <f t="shared" si="432"/>
        <v>0</v>
      </c>
      <c r="J2375" s="166">
        <f t="shared" si="429"/>
        <v>1</v>
      </c>
      <c r="L2375" s="189">
        <f t="shared" si="433"/>
        <v>170479.83</v>
      </c>
      <c r="M2375" s="191">
        <f t="shared" si="434"/>
        <v>4.0218156012942998</v>
      </c>
      <c r="N2375" s="191">
        <f t="shared" si="434"/>
        <v>0.16237252230953067</v>
      </c>
      <c r="O2375" s="189">
        <f t="shared" si="435"/>
        <v>0</v>
      </c>
      <c r="P2375" s="191">
        <f t="shared" si="436"/>
        <v>0</v>
      </c>
      <c r="Q2375" s="191">
        <f t="shared" si="436"/>
        <v>0</v>
      </c>
      <c r="R2375" s="189">
        <f t="shared" si="437"/>
        <v>0</v>
      </c>
      <c r="S2375" s="191">
        <f t="shared" si="438"/>
        <v>0</v>
      </c>
      <c r="T2375" s="191">
        <f t="shared" si="438"/>
        <v>0</v>
      </c>
    </row>
    <row r="2376" spans="1:20" ht="12" customHeight="1" x14ac:dyDescent="0.25">
      <c r="A2376" s="170" t="s">
        <v>2922</v>
      </c>
      <c r="B2376" s="177">
        <v>527921</v>
      </c>
      <c r="C2376" s="178">
        <v>26931.69</v>
      </c>
      <c r="D2376" s="179">
        <v>22.794744778363334</v>
      </c>
      <c r="E2376" s="179">
        <v>5.6743561209860953</v>
      </c>
      <c r="F2376" s="180"/>
      <c r="G2376" s="166">
        <f t="shared" si="430"/>
        <v>0</v>
      </c>
      <c r="H2376" s="166">
        <f t="shared" si="431"/>
        <v>0</v>
      </c>
      <c r="I2376" s="166">
        <f t="shared" si="432"/>
        <v>0</v>
      </c>
      <c r="J2376" s="166">
        <f t="shared" si="429"/>
        <v>0</v>
      </c>
      <c r="L2376" s="189">
        <f t="shared" si="433"/>
        <v>0</v>
      </c>
      <c r="M2376" s="191">
        <f t="shared" si="434"/>
        <v>0</v>
      </c>
      <c r="N2376" s="191">
        <f t="shared" si="434"/>
        <v>0</v>
      </c>
      <c r="O2376" s="189">
        <f t="shared" si="435"/>
        <v>0</v>
      </c>
      <c r="P2376" s="191">
        <f t="shared" si="436"/>
        <v>0</v>
      </c>
      <c r="Q2376" s="191">
        <f t="shared" si="436"/>
        <v>0</v>
      </c>
      <c r="R2376" s="189">
        <f t="shared" si="437"/>
        <v>0</v>
      </c>
      <c r="S2376" s="191">
        <f t="shared" si="438"/>
        <v>0</v>
      </c>
      <c r="T2376" s="191">
        <f t="shared" si="438"/>
        <v>0</v>
      </c>
    </row>
    <row r="2377" spans="1:20" ht="12" customHeight="1" x14ac:dyDescent="0.25">
      <c r="A2377" s="170" t="s">
        <v>2923</v>
      </c>
      <c r="B2377" s="177">
        <v>527939</v>
      </c>
      <c r="C2377" s="178">
        <v>229397.08000000002</v>
      </c>
      <c r="D2377" s="179">
        <v>3.4438363382829453</v>
      </c>
      <c r="E2377" s="179">
        <v>2.7886318343720848</v>
      </c>
      <c r="F2377" s="180"/>
      <c r="G2377" s="166">
        <f t="shared" si="430"/>
        <v>0</v>
      </c>
      <c r="H2377" s="166">
        <f t="shared" si="431"/>
        <v>0</v>
      </c>
      <c r="I2377" s="166">
        <f t="shared" si="432"/>
        <v>0</v>
      </c>
      <c r="J2377" s="166">
        <f t="shared" si="429"/>
        <v>0</v>
      </c>
      <c r="L2377" s="189">
        <f t="shared" si="433"/>
        <v>0</v>
      </c>
      <c r="M2377" s="191">
        <f t="shared" si="434"/>
        <v>0</v>
      </c>
      <c r="N2377" s="191">
        <f t="shared" si="434"/>
        <v>0</v>
      </c>
      <c r="O2377" s="189">
        <f t="shared" si="435"/>
        <v>0</v>
      </c>
      <c r="P2377" s="191">
        <f t="shared" si="436"/>
        <v>0</v>
      </c>
      <c r="Q2377" s="191">
        <f t="shared" si="436"/>
        <v>0</v>
      </c>
      <c r="R2377" s="189">
        <f t="shared" si="437"/>
        <v>0</v>
      </c>
      <c r="S2377" s="191">
        <f t="shared" si="438"/>
        <v>0</v>
      </c>
      <c r="T2377" s="191">
        <f t="shared" si="438"/>
        <v>0</v>
      </c>
    </row>
    <row r="2378" spans="1:20" ht="12" customHeight="1" x14ac:dyDescent="0.25">
      <c r="A2378" s="170" t="s">
        <v>2924</v>
      </c>
      <c r="B2378" s="177">
        <v>527947</v>
      </c>
      <c r="C2378" s="178">
        <v>28266.07</v>
      </c>
      <c r="D2378" s="179">
        <v>33.255418952829316</v>
      </c>
      <c r="E2378" s="179">
        <v>7.7222974400049242</v>
      </c>
      <c r="F2378" s="180"/>
      <c r="G2378" s="166">
        <f t="shared" si="430"/>
        <v>0</v>
      </c>
      <c r="H2378" s="166">
        <f t="shared" si="431"/>
        <v>0</v>
      </c>
      <c r="I2378" s="166">
        <f t="shared" si="432"/>
        <v>0</v>
      </c>
      <c r="J2378" s="166">
        <f t="shared" si="429"/>
        <v>0</v>
      </c>
      <c r="L2378" s="189">
        <f t="shared" si="433"/>
        <v>0</v>
      </c>
      <c r="M2378" s="191">
        <f t="shared" si="434"/>
        <v>0</v>
      </c>
      <c r="N2378" s="191">
        <f t="shared" si="434"/>
        <v>0</v>
      </c>
      <c r="O2378" s="189">
        <f t="shared" si="435"/>
        <v>0</v>
      </c>
      <c r="P2378" s="191">
        <f t="shared" si="436"/>
        <v>0</v>
      </c>
      <c r="Q2378" s="191">
        <f t="shared" si="436"/>
        <v>0</v>
      </c>
      <c r="R2378" s="189">
        <f t="shared" si="437"/>
        <v>0</v>
      </c>
      <c r="S2378" s="191">
        <f t="shared" si="438"/>
        <v>0</v>
      </c>
      <c r="T2378" s="191">
        <f t="shared" si="438"/>
        <v>0</v>
      </c>
    </row>
    <row r="2379" spans="1:20" ht="12" customHeight="1" x14ac:dyDescent="0.25">
      <c r="A2379" s="170" t="s">
        <v>2925</v>
      </c>
      <c r="B2379" s="177">
        <v>527955</v>
      </c>
      <c r="C2379" s="178">
        <v>90507.97</v>
      </c>
      <c r="D2379" s="179">
        <v>0.71104235350765232</v>
      </c>
      <c r="E2379" s="179">
        <v>0</v>
      </c>
      <c r="F2379" s="180"/>
      <c r="G2379" s="166">
        <f t="shared" si="430"/>
        <v>0</v>
      </c>
      <c r="H2379" s="166">
        <f t="shared" si="431"/>
        <v>0</v>
      </c>
      <c r="I2379" s="166">
        <f t="shared" si="432"/>
        <v>0</v>
      </c>
      <c r="J2379" s="166">
        <f t="shared" si="429"/>
        <v>0</v>
      </c>
      <c r="L2379" s="189">
        <f t="shared" si="433"/>
        <v>0</v>
      </c>
      <c r="M2379" s="191">
        <f t="shared" si="434"/>
        <v>0</v>
      </c>
      <c r="N2379" s="191">
        <f t="shared" si="434"/>
        <v>0</v>
      </c>
      <c r="O2379" s="189">
        <f t="shared" si="435"/>
        <v>0</v>
      </c>
      <c r="P2379" s="191">
        <f t="shared" si="436"/>
        <v>0</v>
      </c>
      <c r="Q2379" s="191">
        <f t="shared" si="436"/>
        <v>0</v>
      </c>
      <c r="R2379" s="189">
        <f t="shared" si="437"/>
        <v>0</v>
      </c>
      <c r="S2379" s="191">
        <f t="shared" si="438"/>
        <v>0</v>
      </c>
      <c r="T2379" s="191">
        <f t="shared" si="438"/>
        <v>0</v>
      </c>
    </row>
    <row r="2380" spans="1:20" ht="12" customHeight="1" x14ac:dyDescent="0.25">
      <c r="A2380" s="170" t="s">
        <v>2926</v>
      </c>
      <c r="B2380" s="177">
        <v>527963</v>
      </c>
      <c r="C2380" s="178">
        <v>10362.07</v>
      </c>
      <c r="D2380" s="179">
        <v>0</v>
      </c>
      <c r="E2380" s="179">
        <v>0</v>
      </c>
      <c r="F2380" s="180"/>
      <c r="G2380" s="166">
        <f t="shared" si="430"/>
        <v>0</v>
      </c>
      <c r="H2380" s="166">
        <f t="shared" si="431"/>
        <v>0</v>
      </c>
      <c r="I2380" s="166">
        <f t="shared" si="432"/>
        <v>0</v>
      </c>
      <c r="J2380" s="166">
        <f t="shared" si="429"/>
        <v>0</v>
      </c>
      <c r="L2380" s="189">
        <f t="shared" si="433"/>
        <v>0</v>
      </c>
      <c r="M2380" s="191">
        <f t="shared" si="434"/>
        <v>0</v>
      </c>
      <c r="N2380" s="191">
        <f t="shared" si="434"/>
        <v>0</v>
      </c>
      <c r="O2380" s="189">
        <f t="shared" si="435"/>
        <v>0</v>
      </c>
      <c r="P2380" s="191">
        <f t="shared" si="436"/>
        <v>0</v>
      </c>
      <c r="Q2380" s="191">
        <f t="shared" si="436"/>
        <v>0</v>
      </c>
      <c r="R2380" s="189">
        <f t="shared" si="437"/>
        <v>0</v>
      </c>
      <c r="S2380" s="191">
        <f t="shared" si="438"/>
        <v>0</v>
      </c>
      <c r="T2380" s="191">
        <f t="shared" si="438"/>
        <v>0</v>
      </c>
    </row>
    <row r="2381" spans="1:20" ht="12" customHeight="1" x14ac:dyDescent="0.25">
      <c r="A2381" s="170" t="s">
        <v>2927</v>
      </c>
      <c r="B2381" s="177">
        <v>527971</v>
      </c>
      <c r="C2381" s="178">
        <v>47307.74</v>
      </c>
      <c r="D2381" s="179">
        <v>37.063174017613186</v>
      </c>
      <c r="E2381" s="179">
        <v>4.51919707007775</v>
      </c>
      <c r="F2381" s="180"/>
      <c r="G2381" s="166">
        <f t="shared" si="430"/>
        <v>0</v>
      </c>
      <c r="H2381" s="166">
        <f t="shared" si="431"/>
        <v>0</v>
      </c>
      <c r="I2381" s="166">
        <f t="shared" si="432"/>
        <v>0</v>
      </c>
      <c r="J2381" s="166">
        <f t="shared" si="429"/>
        <v>0</v>
      </c>
      <c r="L2381" s="189">
        <f t="shared" si="433"/>
        <v>0</v>
      </c>
      <c r="M2381" s="191">
        <f t="shared" si="434"/>
        <v>0</v>
      </c>
      <c r="N2381" s="191">
        <f t="shared" si="434"/>
        <v>0</v>
      </c>
      <c r="O2381" s="189">
        <f t="shared" si="435"/>
        <v>0</v>
      </c>
      <c r="P2381" s="191">
        <f t="shared" si="436"/>
        <v>0</v>
      </c>
      <c r="Q2381" s="191">
        <f t="shared" si="436"/>
        <v>0</v>
      </c>
      <c r="R2381" s="189">
        <f t="shared" si="437"/>
        <v>0</v>
      </c>
      <c r="S2381" s="191">
        <f t="shared" si="438"/>
        <v>0</v>
      </c>
      <c r="T2381" s="191">
        <f t="shared" si="438"/>
        <v>0</v>
      </c>
    </row>
    <row r="2382" spans="1:20" ht="12" customHeight="1" x14ac:dyDescent="0.25">
      <c r="A2382" s="170" t="s">
        <v>2928</v>
      </c>
      <c r="B2382" s="177">
        <v>527980</v>
      </c>
      <c r="C2382" s="178">
        <v>75843.509999999995</v>
      </c>
      <c r="D2382" s="179">
        <v>0</v>
      </c>
      <c r="E2382" s="179">
        <v>0</v>
      </c>
      <c r="F2382" s="180"/>
      <c r="G2382" s="166">
        <f t="shared" si="430"/>
        <v>0</v>
      </c>
      <c r="H2382" s="166">
        <f t="shared" si="431"/>
        <v>0</v>
      </c>
      <c r="I2382" s="166">
        <f t="shared" si="432"/>
        <v>0</v>
      </c>
      <c r="J2382" s="166">
        <f t="shared" si="429"/>
        <v>0</v>
      </c>
      <c r="L2382" s="189">
        <f t="shared" si="433"/>
        <v>0</v>
      </c>
      <c r="M2382" s="191">
        <f t="shared" si="434"/>
        <v>0</v>
      </c>
      <c r="N2382" s="191">
        <f t="shared" si="434"/>
        <v>0</v>
      </c>
      <c r="O2382" s="189">
        <f t="shared" si="435"/>
        <v>0</v>
      </c>
      <c r="P2382" s="191">
        <f t="shared" si="436"/>
        <v>0</v>
      </c>
      <c r="Q2382" s="191">
        <f t="shared" si="436"/>
        <v>0</v>
      </c>
      <c r="R2382" s="189">
        <f t="shared" si="437"/>
        <v>0</v>
      </c>
      <c r="S2382" s="191">
        <f t="shared" si="438"/>
        <v>0</v>
      </c>
      <c r="T2382" s="191">
        <f t="shared" si="438"/>
        <v>0</v>
      </c>
    </row>
    <row r="2383" spans="1:20" ht="12" customHeight="1" x14ac:dyDescent="0.25">
      <c r="A2383" s="170" t="s">
        <v>2929</v>
      </c>
      <c r="B2383" s="177">
        <v>527998</v>
      </c>
      <c r="C2383" s="178">
        <v>44079.87</v>
      </c>
      <c r="D2383" s="179">
        <v>12.137059387879319</v>
      </c>
      <c r="E2383" s="179">
        <v>0</v>
      </c>
      <c r="F2383" s="180"/>
      <c r="G2383" s="166">
        <f t="shared" si="430"/>
        <v>0</v>
      </c>
      <c r="H2383" s="166">
        <f t="shared" si="431"/>
        <v>0</v>
      </c>
      <c r="I2383" s="166">
        <f t="shared" si="432"/>
        <v>0</v>
      </c>
      <c r="J2383" s="166">
        <f t="shared" si="429"/>
        <v>0</v>
      </c>
      <c r="L2383" s="189">
        <f t="shared" si="433"/>
        <v>0</v>
      </c>
      <c r="M2383" s="191">
        <f t="shared" si="434"/>
        <v>0</v>
      </c>
      <c r="N2383" s="191">
        <f t="shared" si="434"/>
        <v>0</v>
      </c>
      <c r="O2383" s="189">
        <f t="shared" si="435"/>
        <v>0</v>
      </c>
      <c r="P2383" s="191">
        <f t="shared" si="436"/>
        <v>0</v>
      </c>
      <c r="Q2383" s="191">
        <f t="shared" si="436"/>
        <v>0</v>
      </c>
      <c r="R2383" s="189">
        <f t="shared" si="437"/>
        <v>0</v>
      </c>
      <c r="S2383" s="191">
        <f t="shared" si="438"/>
        <v>0</v>
      </c>
      <c r="T2383" s="191">
        <f t="shared" si="438"/>
        <v>0</v>
      </c>
    </row>
    <row r="2384" spans="1:20" ht="12" customHeight="1" x14ac:dyDescent="0.25">
      <c r="A2384" s="170" t="s">
        <v>2930</v>
      </c>
      <c r="B2384" s="177">
        <v>528005</v>
      </c>
      <c r="C2384" s="178">
        <v>24276.87</v>
      </c>
      <c r="D2384" s="179">
        <v>0</v>
      </c>
      <c r="E2384" s="179">
        <v>0</v>
      </c>
      <c r="F2384" s="180"/>
      <c r="G2384" s="166">
        <f t="shared" si="430"/>
        <v>0</v>
      </c>
      <c r="H2384" s="166">
        <f t="shared" si="431"/>
        <v>0</v>
      </c>
      <c r="I2384" s="166">
        <f t="shared" si="432"/>
        <v>0</v>
      </c>
      <c r="J2384" s="166">
        <f t="shared" si="429"/>
        <v>0</v>
      </c>
      <c r="L2384" s="189">
        <f t="shared" si="433"/>
        <v>0</v>
      </c>
      <c r="M2384" s="191">
        <f t="shared" si="434"/>
        <v>0</v>
      </c>
      <c r="N2384" s="191">
        <f t="shared" si="434"/>
        <v>0</v>
      </c>
      <c r="O2384" s="189">
        <f t="shared" si="435"/>
        <v>0</v>
      </c>
      <c r="P2384" s="191">
        <f t="shared" si="436"/>
        <v>0</v>
      </c>
      <c r="Q2384" s="191">
        <f t="shared" si="436"/>
        <v>0</v>
      </c>
      <c r="R2384" s="189">
        <f t="shared" si="437"/>
        <v>0</v>
      </c>
      <c r="S2384" s="191">
        <f t="shared" si="438"/>
        <v>0</v>
      </c>
      <c r="T2384" s="191">
        <f t="shared" si="438"/>
        <v>0</v>
      </c>
    </row>
    <row r="2385" spans="1:20" ht="12" customHeight="1" x14ac:dyDescent="0.25">
      <c r="A2385" s="170" t="s">
        <v>2931</v>
      </c>
      <c r="B2385" s="177">
        <v>528013</v>
      </c>
      <c r="C2385" s="178">
        <v>28599.29</v>
      </c>
      <c r="D2385" s="179">
        <v>0</v>
      </c>
      <c r="E2385" s="179">
        <v>0</v>
      </c>
      <c r="F2385" s="180"/>
      <c r="G2385" s="166">
        <f t="shared" si="430"/>
        <v>0</v>
      </c>
      <c r="H2385" s="166">
        <f t="shared" si="431"/>
        <v>0</v>
      </c>
      <c r="I2385" s="166">
        <f t="shared" si="432"/>
        <v>0</v>
      </c>
      <c r="J2385" s="166">
        <f t="shared" si="429"/>
        <v>0</v>
      </c>
      <c r="L2385" s="189">
        <f t="shared" si="433"/>
        <v>0</v>
      </c>
      <c r="M2385" s="191">
        <f t="shared" si="434"/>
        <v>0</v>
      </c>
      <c r="N2385" s="191">
        <f t="shared" si="434"/>
        <v>0</v>
      </c>
      <c r="O2385" s="189">
        <f t="shared" si="435"/>
        <v>0</v>
      </c>
      <c r="P2385" s="191">
        <f t="shared" si="436"/>
        <v>0</v>
      </c>
      <c r="Q2385" s="191">
        <f t="shared" si="436"/>
        <v>0</v>
      </c>
      <c r="R2385" s="189">
        <f t="shared" si="437"/>
        <v>0</v>
      </c>
      <c r="S2385" s="191">
        <f t="shared" si="438"/>
        <v>0</v>
      </c>
      <c r="T2385" s="191">
        <f t="shared" si="438"/>
        <v>0</v>
      </c>
    </row>
    <row r="2386" spans="1:20" ht="12" customHeight="1" x14ac:dyDescent="0.25">
      <c r="A2386" s="170" t="s">
        <v>2932</v>
      </c>
      <c r="B2386" s="177">
        <v>528021</v>
      </c>
      <c r="C2386" s="178">
        <v>45163.95</v>
      </c>
      <c r="D2386" s="179">
        <v>0</v>
      </c>
      <c r="E2386" s="179">
        <v>0</v>
      </c>
      <c r="F2386" s="180"/>
      <c r="G2386" s="166">
        <f t="shared" si="430"/>
        <v>0</v>
      </c>
      <c r="H2386" s="166">
        <f t="shared" si="431"/>
        <v>0</v>
      </c>
      <c r="I2386" s="166">
        <f t="shared" si="432"/>
        <v>0</v>
      </c>
      <c r="J2386" s="166">
        <f t="shared" si="429"/>
        <v>0</v>
      </c>
      <c r="L2386" s="189">
        <f t="shared" si="433"/>
        <v>0</v>
      </c>
      <c r="M2386" s="191">
        <f t="shared" si="434"/>
        <v>0</v>
      </c>
      <c r="N2386" s="191">
        <f t="shared" si="434"/>
        <v>0</v>
      </c>
      <c r="O2386" s="189">
        <f t="shared" si="435"/>
        <v>0</v>
      </c>
      <c r="P2386" s="191">
        <f t="shared" si="436"/>
        <v>0</v>
      </c>
      <c r="Q2386" s="191">
        <f t="shared" si="436"/>
        <v>0</v>
      </c>
      <c r="R2386" s="189">
        <f t="shared" si="437"/>
        <v>0</v>
      </c>
      <c r="S2386" s="191">
        <f t="shared" si="438"/>
        <v>0</v>
      </c>
      <c r="T2386" s="191">
        <f t="shared" si="438"/>
        <v>0</v>
      </c>
    </row>
    <row r="2387" spans="1:20" ht="12" customHeight="1" x14ac:dyDescent="0.25">
      <c r="A2387" s="170" t="s">
        <v>2933</v>
      </c>
      <c r="B2387" s="177">
        <v>528030</v>
      </c>
      <c r="C2387" s="178">
        <v>43839.840000000004</v>
      </c>
      <c r="D2387" s="179">
        <v>18.654265161551685</v>
      </c>
      <c r="E2387" s="179">
        <v>0.51973273625086214</v>
      </c>
      <c r="F2387" s="180"/>
      <c r="G2387" s="166">
        <f t="shared" si="430"/>
        <v>0</v>
      </c>
      <c r="H2387" s="166">
        <f t="shared" si="431"/>
        <v>0</v>
      </c>
      <c r="I2387" s="166">
        <f t="shared" si="432"/>
        <v>0</v>
      </c>
      <c r="J2387" s="166">
        <f t="shared" si="429"/>
        <v>0</v>
      </c>
      <c r="L2387" s="189">
        <f t="shared" si="433"/>
        <v>0</v>
      </c>
      <c r="M2387" s="191">
        <f t="shared" si="434"/>
        <v>0</v>
      </c>
      <c r="N2387" s="191">
        <f t="shared" si="434"/>
        <v>0</v>
      </c>
      <c r="O2387" s="189">
        <f t="shared" si="435"/>
        <v>0</v>
      </c>
      <c r="P2387" s="191">
        <f t="shared" si="436"/>
        <v>0</v>
      </c>
      <c r="Q2387" s="191">
        <f t="shared" si="436"/>
        <v>0</v>
      </c>
      <c r="R2387" s="189">
        <f t="shared" si="437"/>
        <v>0</v>
      </c>
      <c r="S2387" s="191">
        <f t="shared" si="438"/>
        <v>0</v>
      </c>
      <c r="T2387" s="191">
        <f t="shared" si="438"/>
        <v>0</v>
      </c>
    </row>
    <row r="2388" spans="1:20" ht="12" customHeight="1" x14ac:dyDescent="0.25">
      <c r="A2388" s="170" t="s">
        <v>2934</v>
      </c>
      <c r="B2388" s="177">
        <v>528048</v>
      </c>
      <c r="C2388" s="178">
        <v>309819.21000000002</v>
      </c>
      <c r="D2388" s="179">
        <v>0</v>
      </c>
      <c r="E2388" s="179">
        <v>0</v>
      </c>
      <c r="F2388" s="180"/>
      <c r="G2388" s="166">
        <f t="shared" si="430"/>
        <v>0</v>
      </c>
      <c r="H2388" s="166">
        <f t="shared" si="431"/>
        <v>0</v>
      </c>
      <c r="I2388" s="166">
        <f t="shared" si="432"/>
        <v>0</v>
      </c>
      <c r="J2388" s="166">
        <f t="shared" si="429"/>
        <v>0</v>
      </c>
      <c r="L2388" s="189">
        <f t="shared" si="433"/>
        <v>0</v>
      </c>
      <c r="M2388" s="191">
        <f t="shared" si="434"/>
        <v>0</v>
      </c>
      <c r="N2388" s="191">
        <f t="shared" si="434"/>
        <v>0</v>
      </c>
      <c r="O2388" s="189">
        <f t="shared" si="435"/>
        <v>0</v>
      </c>
      <c r="P2388" s="191">
        <f t="shared" si="436"/>
        <v>0</v>
      </c>
      <c r="Q2388" s="191">
        <f t="shared" si="436"/>
        <v>0</v>
      </c>
      <c r="R2388" s="189">
        <f t="shared" si="437"/>
        <v>0</v>
      </c>
      <c r="S2388" s="191">
        <f t="shared" si="438"/>
        <v>0</v>
      </c>
      <c r="T2388" s="191">
        <f t="shared" si="438"/>
        <v>0</v>
      </c>
    </row>
    <row r="2389" spans="1:20" ht="12" customHeight="1" x14ac:dyDescent="0.25">
      <c r="A2389" s="170" t="s">
        <v>2935</v>
      </c>
      <c r="B2389" s="177">
        <v>528056</v>
      </c>
      <c r="C2389" s="178">
        <v>23700.080000000002</v>
      </c>
      <c r="D2389" s="179">
        <v>0</v>
      </c>
      <c r="E2389" s="179">
        <v>0</v>
      </c>
      <c r="F2389" s="180"/>
      <c r="G2389" s="166">
        <f t="shared" si="430"/>
        <v>0</v>
      </c>
      <c r="H2389" s="166">
        <f t="shared" si="431"/>
        <v>0</v>
      </c>
      <c r="I2389" s="166">
        <f t="shared" si="432"/>
        <v>0</v>
      </c>
      <c r="J2389" s="166">
        <f t="shared" si="429"/>
        <v>0</v>
      </c>
      <c r="L2389" s="189">
        <f t="shared" si="433"/>
        <v>0</v>
      </c>
      <c r="M2389" s="191">
        <f t="shared" si="434"/>
        <v>0</v>
      </c>
      <c r="N2389" s="191">
        <f t="shared" si="434"/>
        <v>0</v>
      </c>
      <c r="O2389" s="189">
        <f t="shared" si="435"/>
        <v>0</v>
      </c>
      <c r="P2389" s="191">
        <f t="shared" si="436"/>
        <v>0</v>
      </c>
      <c r="Q2389" s="191">
        <f t="shared" si="436"/>
        <v>0</v>
      </c>
      <c r="R2389" s="189">
        <f t="shared" si="437"/>
        <v>0</v>
      </c>
      <c r="S2389" s="191">
        <f t="shared" si="438"/>
        <v>0</v>
      </c>
      <c r="T2389" s="191">
        <f t="shared" si="438"/>
        <v>0</v>
      </c>
    </row>
    <row r="2390" spans="1:20" ht="12" customHeight="1" x14ac:dyDescent="0.25">
      <c r="A2390" s="170" t="s">
        <v>2936</v>
      </c>
      <c r="B2390" s="177">
        <v>528064</v>
      </c>
      <c r="C2390" s="178">
        <v>45985.919999999998</v>
      </c>
      <c r="D2390" s="179">
        <v>0</v>
      </c>
      <c r="E2390" s="179">
        <v>0</v>
      </c>
      <c r="F2390" s="180"/>
      <c r="G2390" s="166">
        <f t="shared" si="430"/>
        <v>0</v>
      </c>
      <c r="H2390" s="166">
        <f t="shared" si="431"/>
        <v>0</v>
      </c>
      <c r="I2390" s="166">
        <f t="shared" si="432"/>
        <v>0</v>
      </c>
      <c r="J2390" s="166">
        <f t="shared" si="429"/>
        <v>0</v>
      </c>
      <c r="L2390" s="189">
        <f t="shared" si="433"/>
        <v>0</v>
      </c>
      <c r="M2390" s="191">
        <f t="shared" si="434"/>
        <v>0</v>
      </c>
      <c r="N2390" s="191">
        <f t="shared" si="434"/>
        <v>0</v>
      </c>
      <c r="O2390" s="189">
        <f t="shared" si="435"/>
        <v>0</v>
      </c>
      <c r="P2390" s="191">
        <f t="shared" si="436"/>
        <v>0</v>
      </c>
      <c r="Q2390" s="191">
        <f t="shared" si="436"/>
        <v>0</v>
      </c>
      <c r="R2390" s="189">
        <f t="shared" si="437"/>
        <v>0</v>
      </c>
      <c r="S2390" s="191">
        <f t="shared" si="438"/>
        <v>0</v>
      </c>
      <c r="T2390" s="191">
        <f t="shared" si="438"/>
        <v>0</v>
      </c>
    </row>
    <row r="2391" spans="1:20" ht="12" customHeight="1" x14ac:dyDescent="0.25">
      <c r="A2391" s="170" t="s">
        <v>2937</v>
      </c>
      <c r="B2391" s="177">
        <v>528072</v>
      </c>
      <c r="C2391" s="178">
        <v>260548.37</v>
      </c>
      <c r="D2391" s="179">
        <v>0</v>
      </c>
      <c r="E2391" s="179">
        <v>0</v>
      </c>
      <c r="F2391" s="180"/>
      <c r="G2391" s="166">
        <f t="shared" si="430"/>
        <v>0</v>
      </c>
      <c r="H2391" s="166">
        <f t="shared" si="431"/>
        <v>0</v>
      </c>
      <c r="I2391" s="166">
        <f t="shared" si="432"/>
        <v>0</v>
      </c>
      <c r="J2391" s="166">
        <f t="shared" si="429"/>
        <v>0</v>
      </c>
      <c r="L2391" s="189">
        <f t="shared" si="433"/>
        <v>0</v>
      </c>
      <c r="M2391" s="191">
        <f t="shared" si="434"/>
        <v>0</v>
      </c>
      <c r="N2391" s="191">
        <f t="shared" si="434"/>
        <v>0</v>
      </c>
      <c r="O2391" s="189">
        <f t="shared" si="435"/>
        <v>0</v>
      </c>
      <c r="P2391" s="191">
        <f t="shared" si="436"/>
        <v>0</v>
      </c>
      <c r="Q2391" s="191">
        <f t="shared" si="436"/>
        <v>0</v>
      </c>
      <c r="R2391" s="189">
        <f t="shared" si="437"/>
        <v>0</v>
      </c>
      <c r="S2391" s="191">
        <f t="shared" si="438"/>
        <v>0</v>
      </c>
      <c r="T2391" s="191">
        <f t="shared" si="438"/>
        <v>0</v>
      </c>
    </row>
    <row r="2392" spans="1:20" ht="12" customHeight="1" x14ac:dyDescent="0.25">
      <c r="A2392" s="170" t="s">
        <v>2938</v>
      </c>
      <c r="B2392" s="177">
        <v>528081</v>
      </c>
      <c r="C2392" s="178">
        <v>172851.47999999998</v>
      </c>
      <c r="D2392" s="179">
        <v>17.506514841527537</v>
      </c>
      <c r="E2392" s="179">
        <v>4.3334890739726388</v>
      </c>
      <c r="F2392" s="180"/>
      <c r="G2392" s="166">
        <f t="shared" si="430"/>
        <v>0</v>
      </c>
      <c r="H2392" s="166">
        <f t="shared" si="431"/>
        <v>0</v>
      </c>
      <c r="I2392" s="166">
        <f t="shared" si="432"/>
        <v>0</v>
      </c>
      <c r="J2392" s="166">
        <f t="shared" si="429"/>
        <v>0</v>
      </c>
      <c r="L2392" s="189">
        <f t="shared" si="433"/>
        <v>0</v>
      </c>
      <c r="M2392" s="191">
        <f t="shared" si="434"/>
        <v>0</v>
      </c>
      <c r="N2392" s="191">
        <f t="shared" si="434"/>
        <v>0</v>
      </c>
      <c r="O2392" s="189">
        <f t="shared" si="435"/>
        <v>0</v>
      </c>
      <c r="P2392" s="191">
        <f t="shared" si="436"/>
        <v>0</v>
      </c>
      <c r="Q2392" s="191">
        <f t="shared" si="436"/>
        <v>0</v>
      </c>
      <c r="R2392" s="189">
        <f t="shared" si="437"/>
        <v>0</v>
      </c>
      <c r="S2392" s="191">
        <f t="shared" si="438"/>
        <v>0</v>
      </c>
      <c r="T2392" s="191">
        <f t="shared" si="438"/>
        <v>0</v>
      </c>
    </row>
    <row r="2393" spans="1:20" ht="12" customHeight="1" x14ac:dyDescent="0.25">
      <c r="A2393" s="170" t="s">
        <v>2939</v>
      </c>
      <c r="B2393" s="177">
        <v>528099</v>
      </c>
      <c r="C2393" s="178">
        <v>15189505.02</v>
      </c>
      <c r="D2393" s="179">
        <v>8.7495850473737153</v>
      </c>
      <c r="E2393" s="179">
        <v>2.8898823195490806</v>
      </c>
      <c r="F2393" s="180"/>
      <c r="G2393" s="166">
        <f t="shared" si="430"/>
        <v>0</v>
      </c>
      <c r="H2393" s="166">
        <f t="shared" si="431"/>
        <v>0</v>
      </c>
      <c r="I2393" s="166">
        <f t="shared" si="432"/>
        <v>0</v>
      </c>
      <c r="J2393" s="166">
        <f t="shared" si="429"/>
        <v>0</v>
      </c>
      <c r="L2393" s="189">
        <f t="shared" si="433"/>
        <v>0</v>
      </c>
      <c r="M2393" s="191">
        <f t="shared" si="434"/>
        <v>0</v>
      </c>
      <c r="N2393" s="191">
        <f t="shared" si="434"/>
        <v>0</v>
      </c>
      <c r="O2393" s="189">
        <f t="shared" si="435"/>
        <v>0</v>
      </c>
      <c r="P2393" s="191">
        <f t="shared" si="436"/>
        <v>0</v>
      </c>
      <c r="Q2393" s="191">
        <f t="shared" si="436"/>
        <v>0</v>
      </c>
      <c r="R2393" s="189">
        <f t="shared" si="437"/>
        <v>0</v>
      </c>
      <c r="S2393" s="191">
        <f t="shared" si="438"/>
        <v>0</v>
      </c>
      <c r="T2393" s="191">
        <f t="shared" si="438"/>
        <v>0</v>
      </c>
    </row>
    <row r="2394" spans="1:20" ht="12" customHeight="1" x14ac:dyDescent="0.25">
      <c r="A2394" s="170" t="s">
        <v>2940</v>
      </c>
      <c r="B2394" s="177">
        <v>528102</v>
      </c>
      <c r="C2394" s="178">
        <v>252444.63</v>
      </c>
      <c r="D2394" s="179">
        <v>0</v>
      </c>
      <c r="E2394" s="179">
        <v>0</v>
      </c>
      <c r="F2394" s="180"/>
      <c r="G2394" s="166">
        <f t="shared" si="430"/>
        <v>0</v>
      </c>
      <c r="H2394" s="166">
        <f t="shared" si="431"/>
        <v>0</v>
      </c>
      <c r="I2394" s="166">
        <f t="shared" si="432"/>
        <v>0</v>
      </c>
      <c r="J2394" s="166">
        <f t="shared" si="429"/>
        <v>0</v>
      </c>
      <c r="L2394" s="189">
        <f t="shared" si="433"/>
        <v>0</v>
      </c>
      <c r="M2394" s="191">
        <f t="shared" si="434"/>
        <v>0</v>
      </c>
      <c r="N2394" s="191">
        <f t="shared" si="434"/>
        <v>0</v>
      </c>
      <c r="O2394" s="189">
        <f t="shared" si="435"/>
        <v>0</v>
      </c>
      <c r="P2394" s="191">
        <f t="shared" si="436"/>
        <v>0</v>
      </c>
      <c r="Q2394" s="191">
        <f t="shared" si="436"/>
        <v>0</v>
      </c>
      <c r="R2394" s="189">
        <f t="shared" si="437"/>
        <v>0</v>
      </c>
      <c r="S2394" s="191">
        <f t="shared" si="438"/>
        <v>0</v>
      </c>
      <c r="T2394" s="191">
        <f t="shared" si="438"/>
        <v>0</v>
      </c>
    </row>
    <row r="2395" spans="1:20" ht="12" customHeight="1" x14ac:dyDescent="0.25">
      <c r="A2395" s="170" t="s">
        <v>2941</v>
      </c>
      <c r="B2395" s="177">
        <v>528111</v>
      </c>
      <c r="C2395" s="178">
        <v>358861.17</v>
      </c>
      <c r="D2395" s="179">
        <v>7.2961307014631878</v>
      </c>
      <c r="E2395" s="179">
        <v>3.1812971016061731</v>
      </c>
      <c r="F2395" s="180"/>
      <c r="G2395" s="166">
        <f t="shared" si="430"/>
        <v>0</v>
      </c>
      <c r="H2395" s="166">
        <f t="shared" si="431"/>
        <v>0</v>
      </c>
      <c r="I2395" s="166">
        <f t="shared" si="432"/>
        <v>0</v>
      </c>
      <c r="J2395" s="166">
        <f t="shared" si="429"/>
        <v>0</v>
      </c>
      <c r="L2395" s="189">
        <f t="shared" si="433"/>
        <v>0</v>
      </c>
      <c r="M2395" s="191">
        <f t="shared" si="434"/>
        <v>0</v>
      </c>
      <c r="N2395" s="191">
        <f t="shared" si="434"/>
        <v>0</v>
      </c>
      <c r="O2395" s="189">
        <f t="shared" si="435"/>
        <v>0</v>
      </c>
      <c r="P2395" s="191">
        <f t="shared" si="436"/>
        <v>0</v>
      </c>
      <c r="Q2395" s="191">
        <f t="shared" si="436"/>
        <v>0</v>
      </c>
      <c r="R2395" s="189">
        <f t="shared" si="437"/>
        <v>0</v>
      </c>
      <c r="S2395" s="191">
        <f t="shared" si="438"/>
        <v>0</v>
      </c>
      <c r="T2395" s="191">
        <f t="shared" si="438"/>
        <v>0</v>
      </c>
    </row>
    <row r="2396" spans="1:20" ht="12" customHeight="1" x14ac:dyDescent="0.25">
      <c r="A2396" s="170" t="s">
        <v>2942</v>
      </c>
      <c r="B2396" s="177">
        <v>528129</v>
      </c>
      <c r="C2396" s="178">
        <v>114501.08</v>
      </c>
      <c r="D2396" s="179">
        <v>0</v>
      </c>
      <c r="E2396" s="179">
        <v>0</v>
      </c>
      <c r="F2396" s="180"/>
      <c r="G2396" s="166">
        <f t="shared" si="430"/>
        <v>0</v>
      </c>
      <c r="H2396" s="166">
        <f t="shared" si="431"/>
        <v>0</v>
      </c>
      <c r="I2396" s="166">
        <f t="shared" si="432"/>
        <v>0</v>
      </c>
      <c r="J2396" s="166">
        <f t="shared" si="429"/>
        <v>0</v>
      </c>
      <c r="L2396" s="189">
        <f t="shared" si="433"/>
        <v>0</v>
      </c>
      <c r="M2396" s="191">
        <f t="shared" si="434"/>
        <v>0</v>
      </c>
      <c r="N2396" s="191">
        <f t="shared" si="434"/>
        <v>0</v>
      </c>
      <c r="O2396" s="189">
        <f t="shared" si="435"/>
        <v>0</v>
      </c>
      <c r="P2396" s="191">
        <f t="shared" si="436"/>
        <v>0</v>
      </c>
      <c r="Q2396" s="191">
        <f t="shared" si="436"/>
        <v>0</v>
      </c>
      <c r="R2396" s="189">
        <f t="shared" si="437"/>
        <v>0</v>
      </c>
      <c r="S2396" s="191">
        <f t="shared" si="438"/>
        <v>0</v>
      </c>
      <c r="T2396" s="191">
        <f t="shared" si="438"/>
        <v>0</v>
      </c>
    </row>
    <row r="2397" spans="1:20" ht="12" customHeight="1" x14ac:dyDescent="0.25">
      <c r="A2397" s="170" t="s">
        <v>797</v>
      </c>
      <c r="B2397" s="177">
        <v>528137</v>
      </c>
      <c r="C2397" s="178">
        <v>153754.82</v>
      </c>
      <c r="D2397" s="179">
        <v>0</v>
      </c>
      <c r="E2397" s="179">
        <v>0</v>
      </c>
      <c r="F2397" s="180"/>
      <c r="G2397" s="166">
        <f t="shared" si="430"/>
        <v>0</v>
      </c>
      <c r="H2397" s="166">
        <f t="shared" si="431"/>
        <v>0</v>
      </c>
      <c r="I2397" s="166">
        <f t="shared" si="432"/>
        <v>0</v>
      </c>
      <c r="J2397" s="166">
        <f t="shared" si="429"/>
        <v>0</v>
      </c>
      <c r="L2397" s="189">
        <f t="shared" si="433"/>
        <v>0</v>
      </c>
      <c r="M2397" s="191">
        <f t="shared" si="434"/>
        <v>0</v>
      </c>
      <c r="N2397" s="191">
        <f t="shared" si="434"/>
        <v>0</v>
      </c>
      <c r="O2397" s="189">
        <f t="shared" si="435"/>
        <v>0</v>
      </c>
      <c r="P2397" s="191">
        <f t="shared" si="436"/>
        <v>0</v>
      </c>
      <c r="Q2397" s="191">
        <f t="shared" si="436"/>
        <v>0</v>
      </c>
      <c r="R2397" s="189">
        <f t="shared" si="437"/>
        <v>0</v>
      </c>
      <c r="S2397" s="191">
        <f t="shared" si="438"/>
        <v>0</v>
      </c>
      <c r="T2397" s="191">
        <f t="shared" si="438"/>
        <v>0</v>
      </c>
    </row>
    <row r="2398" spans="1:20" ht="12" customHeight="1" x14ac:dyDescent="0.25">
      <c r="A2398" s="170" t="s">
        <v>2943</v>
      </c>
      <c r="B2398" s="177">
        <v>528145</v>
      </c>
      <c r="C2398" s="178">
        <v>947573.67</v>
      </c>
      <c r="D2398" s="179">
        <v>83.157344378300408</v>
      </c>
      <c r="E2398" s="179">
        <v>5.0829567689444133</v>
      </c>
      <c r="F2398" s="180"/>
      <c r="G2398" s="166">
        <f t="shared" si="430"/>
        <v>1</v>
      </c>
      <c r="H2398" s="166">
        <f t="shared" si="431"/>
        <v>0</v>
      </c>
      <c r="I2398" s="166">
        <f t="shared" si="432"/>
        <v>0</v>
      </c>
      <c r="J2398" s="166">
        <f t="shared" si="429"/>
        <v>1</v>
      </c>
      <c r="L2398" s="189">
        <f t="shared" si="433"/>
        <v>947573.67</v>
      </c>
      <c r="M2398" s="191">
        <f t="shared" si="434"/>
        <v>0.83157344378300413</v>
      </c>
      <c r="N2398" s="191">
        <f t="shared" si="434"/>
        <v>5.0829567689444133E-2</v>
      </c>
      <c r="O2398" s="189">
        <f t="shared" si="435"/>
        <v>0</v>
      </c>
      <c r="P2398" s="191">
        <f t="shared" si="436"/>
        <v>0</v>
      </c>
      <c r="Q2398" s="191">
        <f t="shared" si="436"/>
        <v>0</v>
      </c>
      <c r="R2398" s="189">
        <f t="shared" si="437"/>
        <v>0</v>
      </c>
      <c r="S2398" s="191">
        <f t="shared" si="438"/>
        <v>0</v>
      </c>
      <c r="T2398" s="191">
        <f t="shared" si="438"/>
        <v>0</v>
      </c>
    </row>
    <row r="2399" spans="1:20" ht="12" customHeight="1" x14ac:dyDescent="0.25">
      <c r="A2399" s="170" t="s">
        <v>2944</v>
      </c>
      <c r="B2399" s="177">
        <v>528153</v>
      </c>
      <c r="C2399" s="178">
        <v>142174.20000000001</v>
      </c>
      <c r="D2399" s="179">
        <v>96.425631373343393</v>
      </c>
      <c r="E2399" s="179">
        <v>7.4255314958691514</v>
      </c>
      <c r="F2399" s="180"/>
      <c r="G2399" s="166">
        <f t="shared" si="430"/>
        <v>1</v>
      </c>
      <c r="H2399" s="166">
        <f t="shared" si="431"/>
        <v>0</v>
      </c>
      <c r="I2399" s="166">
        <f t="shared" si="432"/>
        <v>0</v>
      </c>
      <c r="J2399" s="166">
        <f t="shared" si="429"/>
        <v>1</v>
      </c>
      <c r="L2399" s="189">
        <f t="shared" si="433"/>
        <v>142174.20000000001</v>
      </c>
      <c r="M2399" s="191">
        <f t="shared" si="434"/>
        <v>0.9642563137334339</v>
      </c>
      <c r="N2399" s="191">
        <f t="shared" si="434"/>
        <v>7.4255314958691518E-2</v>
      </c>
      <c r="O2399" s="189">
        <f t="shared" si="435"/>
        <v>0</v>
      </c>
      <c r="P2399" s="191">
        <f t="shared" si="436"/>
        <v>0</v>
      </c>
      <c r="Q2399" s="191">
        <f t="shared" si="436"/>
        <v>0</v>
      </c>
      <c r="R2399" s="189">
        <f t="shared" si="437"/>
        <v>0</v>
      </c>
      <c r="S2399" s="191">
        <f t="shared" si="438"/>
        <v>0</v>
      </c>
      <c r="T2399" s="191">
        <f t="shared" si="438"/>
        <v>0</v>
      </c>
    </row>
    <row r="2400" spans="1:20" ht="12" customHeight="1" x14ac:dyDescent="0.25">
      <c r="A2400" s="170" t="s">
        <v>2945</v>
      </c>
      <c r="B2400" s="177">
        <v>528161</v>
      </c>
      <c r="C2400" s="178">
        <v>688085.26</v>
      </c>
      <c r="D2400" s="179">
        <v>5.396982344891387</v>
      </c>
      <c r="E2400" s="179">
        <v>1.0643898984262501</v>
      </c>
      <c r="F2400" s="180"/>
      <c r="G2400" s="166">
        <f t="shared" si="430"/>
        <v>0</v>
      </c>
      <c r="H2400" s="166">
        <f t="shared" si="431"/>
        <v>0</v>
      </c>
      <c r="I2400" s="166">
        <f t="shared" si="432"/>
        <v>0</v>
      </c>
      <c r="J2400" s="166">
        <f t="shared" si="429"/>
        <v>0</v>
      </c>
      <c r="L2400" s="189">
        <f t="shared" si="433"/>
        <v>0</v>
      </c>
      <c r="M2400" s="191">
        <f t="shared" si="434"/>
        <v>0</v>
      </c>
      <c r="N2400" s="191">
        <f t="shared" si="434"/>
        <v>0</v>
      </c>
      <c r="O2400" s="189">
        <f t="shared" si="435"/>
        <v>0</v>
      </c>
      <c r="P2400" s="191">
        <f t="shared" si="436"/>
        <v>0</v>
      </c>
      <c r="Q2400" s="191">
        <f t="shared" si="436"/>
        <v>0</v>
      </c>
      <c r="R2400" s="189">
        <f t="shared" si="437"/>
        <v>0</v>
      </c>
      <c r="S2400" s="191">
        <f t="shared" si="438"/>
        <v>0</v>
      </c>
      <c r="T2400" s="191">
        <f t="shared" si="438"/>
        <v>0</v>
      </c>
    </row>
    <row r="2401" spans="1:20" ht="12" customHeight="1" x14ac:dyDescent="0.25">
      <c r="A2401" s="170" t="s">
        <v>2946</v>
      </c>
      <c r="B2401" s="177">
        <v>528170</v>
      </c>
      <c r="C2401" s="178">
        <v>853862.03</v>
      </c>
      <c r="D2401" s="179">
        <v>0</v>
      </c>
      <c r="E2401" s="179">
        <v>0</v>
      </c>
      <c r="F2401" s="180"/>
      <c r="G2401" s="166">
        <f t="shared" si="430"/>
        <v>0</v>
      </c>
      <c r="H2401" s="166">
        <f t="shared" si="431"/>
        <v>0</v>
      </c>
      <c r="I2401" s="166">
        <f t="shared" si="432"/>
        <v>0</v>
      </c>
      <c r="J2401" s="166">
        <f t="shared" si="429"/>
        <v>0</v>
      </c>
      <c r="L2401" s="189">
        <f t="shared" si="433"/>
        <v>0</v>
      </c>
      <c r="M2401" s="191">
        <f t="shared" si="434"/>
        <v>0</v>
      </c>
      <c r="N2401" s="191">
        <f t="shared" si="434"/>
        <v>0</v>
      </c>
      <c r="O2401" s="189">
        <f t="shared" si="435"/>
        <v>0</v>
      </c>
      <c r="P2401" s="191">
        <f t="shared" si="436"/>
        <v>0</v>
      </c>
      <c r="Q2401" s="191">
        <f t="shared" si="436"/>
        <v>0</v>
      </c>
      <c r="R2401" s="189">
        <f t="shared" si="437"/>
        <v>0</v>
      </c>
      <c r="S2401" s="191">
        <f t="shared" si="438"/>
        <v>0</v>
      </c>
      <c r="T2401" s="191">
        <f t="shared" si="438"/>
        <v>0</v>
      </c>
    </row>
    <row r="2402" spans="1:20" ht="12" customHeight="1" x14ac:dyDescent="0.25">
      <c r="A2402" s="170" t="s">
        <v>2947</v>
      </c>
      <c r="B2402" s="177">
        <v>528188</v>
      </c>
      <c r="C2402" s="178">
        <v>470070.73</v>
      </c>
      <c r="D2402" s="179">
        <v>0</v>
      </c>
      <c r="E2402" s="179">
        <v>0</v>
      </c>
      <c r="F2402" s="180"/>
      <c r="G2402" s="166">
        <f t="shared" si="430"/>
        <v>0</v>
      </c>
      <c r="H2402" s="166">
        <f t="shared" si="431"/>
        <v>0</v>
      </c>
      <c r="I2402" s="166">
        <f t="shared" si="432"/>
        <v>0</v>
      </c>
      <c r="J2402" s="166">
        <f t="shared" si="429"/>
        <v>0</v>
      </c>
      <c r="L2402" s="189">
        <f t="shared" si="433"/>
        <v>0</v>
      </c>
      <c r="M2402" s="191">
        <f t="shared" si="434"/>
        <v>0</v>
      </c>
      <c r="N2402" s="191">
        <f t="shared" si="434"/>
        <v>0</v>
      </c>
      <c r="O2402" s="189">
        <f t="shared" si="435"/>
        <v>0</v>
      </c>
      <c r="P2402" s="191">
        <f t="shared" si="436"/>
        <v>0</v>
      </c>
      <c r="Q2402" s="191">
        <f t="shared" si="436"/>
        <v>0</v>
      </c>
      <c r="R2402" s="189">
        <f t="shared" si="437"/>
        <v>0</v>
      </c>
      <c r="S2402" s="191">
        <f t="shared" si="438"/>
        <v>0</v>
      </c>
      <c r="T2402" s="191">
        <f t="shared" si="438"/>
        <v>0</v>
      </c>
    </row>
    <row r="2403" spans="1:20" ht="12" customHeight="1" x14ac:dyDescent="0.25">
      <c r="A2403" s="170" t="s">
        <v>2948</v>
      </c>
      <c r="B2403" s="177">
        <v>528200</v>
      </c>
      <c r="C2403" s="178">
        <v>168718.5</v>
      </c>
      <c r="D2403" s="179">
        <v>0</v>
      </c>
      <c r="E2403" s="179">
        <v>0</v>
      </c>
      <c r="F2403" s="180"/>
      <c r="G2403" s="166">
        <f t="shared" si="430"/>
        <v>0</v>
      </c>
      <c r="H2403" s="166">
        <f t="shared" si="431"/>
        <v>0</v>
      </c>
      <c r="I2403" s="166">
        <f t="shared" si="432"/>
        <v>0</v>
      </c>
      <c r="J2403" s="166">
        <f t="shared" si="429"/>
        <v>0</v>
      </c>
      <c r="L2403" s="189">
        <f t="shared" si="433"/>
        <v>0</v>
      </c>
      <c r="M2403" s="191">
        <f t="shared" si="434"/>
        <v>0</v>
      </c>
      <c r="N2403" s="191">
        <f t="shared" si="434"/>
        <v>0</v>
      </c>
      <c r="O2403" s="189">
        <f t="shared" si="435"/>
        <v>0</v>
      </c>
      <c r="P2403" s="191">
        <f t="shared" si="436"/>
        <v>0</v>
      </c>
      <c r="Q2403" s="191">
        <f t="shared" si="436"/>
        <v>0</v>
      </c>
      <c r="R2403" s="189">
        <f t="shared" si="437"/>
        <v>0</v>
      </c>
      <c r="S2403" s="191">
        <f t="shared" si="438"/>
        <v>0</v>
      </c>
      <c r="T2403" s="191">
        <f t="shared" si="438"/>
        <v>0</v>
      </c>
    </row>
    <row r="2404" spans="1:20" ht="12" customHeight="1" x14ac:dyDescent="0.25">
      <c r="A2404" s="170" t="s">
        <v>2949</v>
      </c>
      <c r="B2404" s="177">
        <v>528218</v>
      </c>
      <c r="C2404" s="178">
        <v>296845.20999999996</v>
      </c>
      <c r="D2404" s="179">
        <v>27.520184678068414</v>
      </c>
      <c r="E2404" s="179">
        <v>1.2659864041599325</v>
      </c>
      <c r="F2404" s="180"/>
      <c r="G2404" s="166">
        <f t="shared" si="430"/>
        <v>0</v>
      </c>
      <c r="H2404" s="166">
        <f t="shared" si="431"/>
        <v>0</v>
      </c>
      <c r="I2404" s="166">
        <f t="shared" si="432"/>
        <v>0</v>
      </c>
      <c r="J2404" s="166">
        <f t="shared" si="429"/>
        <v>0</v>
      </c>
      <c r="L2404" s="189">
        <f t="shared" si="433"/>
        <v>0</v>
      </c>
      <c r="M2404" s="191">
        <f t="shared" si="434"/>
        <v>0</v>
      </c>
      <c r="N2404" s="191">
        <f t="shared" si="434"/>
        <v>0</v>
      </c>
      <c r="O2404" s="189">
        <f t="shared" si="435"/>
        <v>0</v>
      </c>
      <c r="P2404" s="191">
        <f t="shared" si="436"/>
        <v>0</v>
      </c>
      <c r="Q2404" s="191">
        <f t="shared" si="436"/>
        <v>0</v>
      </c>
      <c r="R2404" s="189">
        <f t="shared" si="437"/>
        <v>0</v>
      </c>
      <c r="S2404" s="191">
        <f t="shared" si="438"/>
        <v>0</v>
      </c>
      <c r="T2404" s="191">
        <f t="shared" si="438"/>
        <v>0</v>
      </c>
    </row>
    <row r="2405" spans="1:20" ht="12" customHeight="1" x14ac:dyDescent="0.25">
      <c r="A2405" s="170" t="s">
        <v>2950</v>
      </c>
      <c r="B2405" s="177">
        <v>528226</v>
      </c>
      <c r="C2405" s="178">
        <v>53246.579999999994</v>
      </c>
      <c r="D2405" s="179">
        <v>0</v>
      </c>
      <c r="E2405" s="179">
        <v>135.94362304583697</v>
      </c>
      <c r="F2405" s="180"/>
      <c r="G2405" s="166">
        <f t="shared" si="430"/>
        <v>0</v>
      </c>
      <c r="H2405" s="166">
        <f t="shared" si="431"/>
        <v>1</v>
      </c>
      <c r="I2405" s="166">
        <f t="shared" si="432"/>
        <v>0</v>
      </c>
      <c r="J2405" s="166">
        <f t="shared" si="429"/>
        <v>1</v>
      </c>
      <c r="L2405" s="189">
        <f t="shared" si="433"/>
        <v>0</v>
      </c>
      <c r="M2405" s="191">
        <f t="shared" si="434"/>
        <v>0</v>
      </c>
      <c r="N2405" s="191">
        <f t="shared" si="434"/>
        <v>0</v>
      </c>
      <c r="O2405" s="189">
        <f t="shared" si="435"/>
        <v>53246.579999999994</v>
      </c>
      <c r="P2405" s="191">
        <f t="shared" si="436"/>
        <v>0</v>
      </c>
      <c r="Q2405" s="191">
        <f t="shared" si="436"/>
        <v>1.3594362304583698</v>
      </c>
      <c r="R2405" s="189">
        <f t="shared" si="437"/>
        <v>0</v>
      </c>
      <c r="S2405" s="191">
        <f t="shared" si="438"/>
        <v>0</v>
      </c>
      <c r="T2405" s="191">
        <f t="shared" si="438"/>
        <v>0</v>
      </c>
    </row>
    <row r="2406" spans="1:20" ht="12" customHeight="1" x14ac:dyDescent="0.25">
      <c r="A2406" s="170" t="s">
        <v>2951</v>
      </c>
      <c r="B2406" s="177">
        <v>528234</v>
      </c>
      <c r="C2406" s="178">
        <v>802177.33000000007</v>
      </c>
      <c r="D2406" s="179">
        <v>46.922467878766902</v>
      </c>
      <c r="E2406" s="179">
        <v>1.679871706172499</v>
      </c>
      <c r="F2406" s="180"/>
      <c r="G2406" s="166">
        <f t="shared" si="430"/>
        <v>0</v>
      </c>
      <c r="H2406" s="166">
        <f t="shared" si="431"/>
        <v>0</v>
      </c>
      <c r="I2406" s="166">
        <f t="shared" si="432"/>
        <v>0</v>
      </c>
      <c r="J2406" s="166">
        <f t="shared" si="429"/>
        <v>0</v>
      </c>
      <c r="L2406" s="189">
        <f t="shared" si="433"/>
        <v>0</v>
      </c>
      <c r="M2406" s="191">
        <f t="shared" si="434"/>
        <v>0</v>
      </c>
      <c r="N2406" s="191">
        <f t="shared" si="434"/>
        <v>0</v>
      </c>
      <c r="O2406" s="189">
        <f t="shared" si="435"/>
        <v>0</v>
      </c>
      <c r="P2406" s="191">
        <f t="shared" si="436"/>
        <v>0</v>
      </c>
      <c r="Q2406" s="191">
        <f t="shared" si="436"/>
        <v>0</v>
      </c>
      <c r="R2406" s="189">
        <f t="shared" si="437"/>
        <v>0</v>
      </c>
      <c r="S2406" s="191">
        <f t="shared" si="438"/>
        <v>0</v>
      </c>
      <c r="T2406" s="191">
        <f t="shared" si="438"/>
        <v>0</v>
      </c>
    </row>
    <row r="2407" spans="1:20" ht="12" customHeight="1" x14ac:dyDescent="0.25">
      <c r="A2407" s="170" t="s">
        <v>2952</v>
      </c>
      <c r="B2407" s="177">
        <v>528242</v>
      </c>
      <c r="C2407" s="178">
        <v>181582.47</v>
      </c>
      <c r="D2407" s="179">
        <v>18.29263584750224</v>
      </c>
      <c r="E2407" s="179">
        <v>8.7628557976989736</v>
      </c>
      <c r="F2407" s="180"/>
      <c r="G2407" s="166">
        <f t="shared" si="430"/>
        <v>0</v>
      </c>
      <c r="H2407" s="166">
        <f t="shared" si="431"/>
        <v>0</v>
      </c>
      <c r="I2407" s="166">
        <f t="shared" si="432"/>
        <v>0</v>
      </c>
      <c r="J2407" s="166">
        <f t="shared" si="429"/>
        <v>0</v>
      </c>
      <c r="L2407" s="189">
        <f t="shared" si="433"/>
        <v>0</v>
      </c>
      <c r="M2407" s="191">
        <f t="shared" si="434"/>
        <v>0</v>
      </c>
      <c r="N2407" s="191">
        <f t="shared" si="434"/>
        <v>0</v>
      </c>
      <c r="O2407" s="189">
        <f t="shared" si="435"/>
        <v>0</v>
      </c>
      <c r="P2407" s="191">
        <f t="shared" si="436"/>
        <v>0</v>
      </c>
      <c r="Q2407" s="191">
        <f t="shared" si="436"/>
        <v>0</v>
      </c>
      <c r="R2407" s="189">
        <f t="shared" si="437"/>
        <v>0</v>
      </c>
      <c r="S2407" s="191">
        <f t="shared" si="438"/>
        <v>0</v>
      </c>
      <c r="T2407" s="191">
        <f t="shared" si="438"/>
        <v>0</v>
      </c>
    </row>
    <row r="2408" spans="1:20" ht="12" customHeight="1" x14ac:dyDescent="0.25">
      <c r="A2408" s="170" t="s">
        <v>2953</v>
      </c>
      <c r="B2408" s="177">
        <v>528251</v>
      </c>
      <c r="C2408" s="178">
        <v>748776</v>
      </c>
      <c r="D2408" s="179">
        <v>28.735736722330842</v>
      </c>
      <c r="E2408" s="179">
        <v>4.1941715546438454</v>
      </c>
      <c r="F2408" s="180"/>
      <c r="G2408" s="166">
        <f t="shared" si="430"/>
        <v>0</v>
      </c>
      <c r="H2408" s="166">
        <f t="shared" si="431"/>
        <v>0</v>
      </c>
      <c r="I2408" s="166">
        <f t="shared" si="432"/>
        <v>0</v>
      </c>
      <c r="J2408" s="166">
        <f t="shared" si="429"/>
        <v>0</v>
      </c>
      <c r="L2408" s="189">
        <f t="shared" si="433"/>
        <v>0</v>
      </c>
      <c r="M2408" s="191">
        <f t="shared" si="434"/>
        <v>0</v>
      </c>
      <c r="N2408" s="191">
        <f t="shared" si="434"/>
        <v>0</v>
      </c>
      <c r="O2408" s="189">
        <f t="shared" si="435"/>
        <v>0</v>
      </c>
      <c r="P2408" s="191">
        <f t="shared" si="436"/>
        <v>0</v>
      </c>
      <c r="Q2408" s="191">
        <f t="shared" si="436"/>
        <v>0</v>
      </c>
      <c r="R2408" s="189">
        <f t="shared" si="437"/>
        <v>0</v>
      </c>
      <c r="S2408" s="191">
        <f t="shared" si="438"/>
        <v>0</v>
      </c>
      <c r="T2408" s="191">
        <f t="shared" si="438"/>
        <v>0</v>
      </c>
    </row>
    <row r="2409" spans="1:20" ht="12" customHeight="1" x14ac:dyDescent="0.25">
      <c r="A2409" s="170" t="s">
        <v>2954</v>
      </c>
      <c r="B2409" s="177">
        <v>528269</v>
      </c>
      <c r="C2409" s="178">
        <v>44704.87</v>
      </c>
      <c r="D2409" s="179">
        <v>69.499027734562247</v>
      </c>
      <c r="E2409" s="179">
        <v>94.058298346466501</v>
      </c>
      <c r="F2409" s="180"/>
      <c r="G2409" s="166">
        <f t="shared" si="430"/>
        <v>1</v>
      </c>
      <c r="H2409" s="166">
        <f t="shared" si="431"/>
        <v>1</v>
      </c>
      <c r="I2409" s="166">
        <f t="shared" si="432"/>
        <v>1</v>
      </c>
      <c r="J2409" s="166">
        <f t="shared" si="429"/>
        <v>1</v>
      </c>
      <c r="L2409" s="189">
        <f t="shared" si="433"/>
        <v>44704.87</v>
      </c>
      <c r="M2409" s="191">
        <f t="shared" si="434"/>
        <v>0.69499027734562246</v>
      </c>
      <c r="N2409" s="191">
        <f t="shared" si="434"/>
        <v>0.94058298346466496</v>
      </c>
      <c r="O2409" s="189">
        <f t="shared" si="435"/>
        <v>44704.87</v>
      </c>
      <c r="P2409" s="191">
        <f t="shared" si="436"/>
        <v>0.69499027734562246</v>
      </c>
      <c r="Q2409" s="191">
        <f t="shared" si="436"/>
        <v>0.94058298346466496</v>
      </c>
      <c r="R2409" s="189">
        <f t="shared" si="437"/>
        <v>44704.87</v>
      </c>
      <c r="S2409" s="191">
        <f t="shared" si="438"/>
        <v>0.69499027734562246</v>
      </c>
      <c r="T2409" s="191">
        <f t="shared" si="438"/>
        <v>0.94058298346466496</v>
      </c>
    </row>
    <row r="2410" spans="1:20" ht="12" customHeight="1" x14ac:dyDescent="0.25">
      <c r="A2410" s="170" t="s">
        <v>2955</v>
      </c>
      <c r="B2410" s="177">
        <v>528277</v>
      </c>
      <c r="C2410" s="178">
        <v>531904.29</v>
      </c>
      <c r="D2410" s="179">
        <v>0</v>
      </c>
      <c r="E2410" s="179">
        <v>0</v>
      </c>
      <c r="F2410" s="180"/>
      <c r="G2410" s="166">
        <f t="shared" si="430"/>
        <v>0</v>
      </c>
      <c r="H2410" s="166">
        <f t="shared" si="431"/>
        <v>0</v>
      </c>
      <c r="I2410" s="166">
        <f t="shared" si="432"/>
        <v>0</v>
      </c>
      <c r="J2410" s="166">
        <f t="shared" si="429"/>
        <v>0</v>
      </c>
      <c r="L2410" s="189">
        <f t="shared" si="433"/>
        <v>0</v>
      </c>
      <c r="M2410" s="191">
        <f t="shared" si="434"/>
        <v>0</v>
      </c>
      <c r="N2410" s="191">
        <f t="shared" si="434"/>
        <v>0</v>
      </c>
      <c r="O2410" s="189">
        <f t="shared" si="435"/>
        <v>0</v>
      </c>
      <c r="P2410" s="191">
        <f t="shared" si="436"/>
        <v>0</v>
      </c>
      <c r="Q2410" s="191">
        <f t="shared" si="436"/>
        <v>0</v>
      </c>
      <c r="R2410" s="189">
        <f t="shared" si="437"/>
        <v>0</v>
      </c>
      <c r="S2410" s="191">
        <f t="shared" si="438"/>
        <v>0</v>
      </c>
      <c r="T2410" s="191">
        <f t="shared" si="438"/>
        <v>0</v>
      </c>
    </row>
    <row r="2411" spans="1:20" ht="12" customHeight="1" x14ac:dyDescent="0.25">
      <c r="A2411" s="170" t="s">
        <v>2956</v>
      </c>
      <c r="B2411" s="177">
        <v>528285</v>
      </c>
      <c r="C2411" s="178">
        <v>131995.38</v>
      </c>
      <c r="D2411" s="179">
        <v>0</v>
      </c>
      <c r="E2411" s="179">
        <v>0</v>
      </c>
      <c r="F2411" s="180"/>
      <c r="G2411" s="166">
        <f t="shared" si="430"/>
        <v>0</v>
      </c>
      <c r="H2411" s="166">
        <f t="shared" si="431"/>
        <v>0</v>
      </c>
      <c r="I2411" s="166">
        <f t="shared" si="432"/>
        <v>0</v>
      </c>
      <c r="J2411" s="166">
        <f t="shared" si="429"/>
        <v>0</v>
      </c>
      <c r="L2411" s="189">
        <f t="shared" si="433"/>
        <v>0</v>
      </c>
      <c r="M2411" s="191">
        <f t="shared" si="434"/>
        <v>0</v>
      </c>
      <c r="N2411" s="191">
        <f t="shared" si="434"/>
        <v>0</v>
      </c>
      <c r="O2411" s="189">
        <f t="shared" si="435"/>
        <v>0</v>
      </c>
      <c r="P2411" s="191">
        <f t="shared" si="436"/>
        <v>0</v>
      </c>
      <c r="Q2411" s="191">
        <f t="shared" si="436"/>
        <v>0</v>
      </c>
      <c r="R2411" s="189">
        <f t="shared" si="437"/>
        <v>0</v>
      </c>
      <c r="S2411" s="191">
        <f t="shared" si="438"/>
        <v>0</v>
      </c>
      <c r="T2411" s="191">
        <f t="shared" si="438"/>
        <v>0</v>
      </c>
    </row>
    <row r="2412" spans="1:20" ht="12" customHeight="1" x14ac:dyDescent="0.25">
      <c r="A2412" s="170" t="s">
        <v>2957</v>
      </c>
      <c r="B2412" s="177">
        <v>528293</v>
      </c>
      <c r="C2412" s="178">
        <v>2535395.48</v>
      </c>
      <c r="D2412" s="179">
        <v>12.258863851883179</v>
      </c>
      <c r="E2412" s="179">
        <v>1.1656915157078374</v>
      </c>
      <c r="F2412" s="180"/>
      <c r="G2412" s="166">
        <f t="shared" si="430"/>
        <v>0</v>
      </c>
      <c r="H2412" s="166">
        <f t="shared" si="431"/>
        <v>0</v>
      </c>
      <c r="I2412" s="166">
        <f t="shared" si="432"/>
        <v>0</v>
      </c>
      <c r="J2412" s="166">
        <f t="shared" si="429"/>
        <v>0</v>
      </c>
      <c r="L2412" s="189">
        <f t="shared" si="433"/>
        <v>0</v>
      </c>
      <c r="M2412" s="191">
        <f t="shared" si="434"/>
        <v>0</v>
      </c>
      <c r="N2412" s="191">
        <f t="shared" si="434"/>
        <v>0</v>
      </c>
      <c r="O2412" s="189">
        <f t="shared" si="435"/>
        <v>0</v>
      </c>
      <c r="P2412" s="191">
        <f t="shared" si="436"/>
        <v>0</v>
      </c>
      <c r="Q2412" s="191">
        <f t="shared" si="436"/>
        <v>0</v>
      </c>
      <c r="R2412" s="189">
        <f t="shared" si="437"/>
        <v>0</v>
      </c>
      <c r="S2412" s="191">
        <f t="shared" si="438"/>
        <v>0</v>
      </c>
      <c r="T2412" s="191">
        <f t="shared" si="438"/>
        <v>0</v>
      </c>
    </row>
    <row r="2413" spans="1:20" ht="12" customHeight="1" x14ac:dyDescent="0.25">
      <c r="A2413" s="170" t="s">
        <v>2958</v>
      </c>
      <c r="B2413" s="177">
        <v>528307</v>
      </c>
      <c r="C2413" s="178">
        <v>99148.3</v>
      </c>
      <c r="D2413" s="179">
        <v>36.594454973005078</v>
      </c>
      <c r="E2413" s="179">
        <v>2.2306383467996929</v>
      </c>
      <c r="F2413" s="180"/>
      <c r="G2413" s="166">
        <f t="shared" si="430"/>
        <v>0</v>
      </c>
      <c r="H2413" s="166">
        <f t="shared" si="431"/>
        <v>0</v>
      </c>
      <c r="I2413" s="166">
        <f t="shared" si="432"/>
        <v>0</v>
      </c>
      <c r="J2413" s="166">
        <f t="shared" si="429"/>
        <v>0</v>
      </c>
      <c r="L2413" s="189">
        <f t="shared" si="433"/>
        <v>0</v>
      </c>
      <c r="M2413" s="191">
        <f t="shared" si="434"/>
        <v>0</v>
      </c>
      <c r="N2413" s="191">
        <f t="shared" si="434"/>
        <v>0</v>
      </c>
      <c r="O2413" s="189">
        <f t="shared" si="435"/>
        <v>0</v>
      </c>
      <c r="P2413" s="191">
        <f t="shared" si="436"/>
        <v>0</v>
      </c>
      <c r="Q2413" s="191">
        <f t="shared" si="436"/>
        <v>0</v>
      </c>
      <c r="R2413" s="189">
        <f t="shared" si="437"/>
        <v>0</v>
      </c>
      <c r="S2413" s="191">
        <f t="shared" si="438"/>
        <v>0</v>
      </c>
      <c r="T2413" s="191">
        <f t="shared" si="438"/>
        <v>0</v>
      </c>
    </row>
    <row r="2414" spans="1:20" ht="12" customHeight="1" x14ac:dyDescent="0.25">
      <c r="A2414" s="170" t="s">
        <v>2959</v>
      </c>
      <c r="B2414" s="177">
        <v>528315</v>
      </c>
      <c r="C2414" s="178">
        <v>219173.14</v>
      </c>
      <c r="D2414" s="179">
        <v>294.78422401577126</v>
      </c>
      <c r="E2414" s="179">
        <v>23.447521899809441</v>
      </c>
      <c r="F2414" s="180"/>
      <c r="G2414" s="166">
        <f t="shared" si="430"/>
        <v>1</v>
      </c>
      <c r="H2414" s="166">
        <f t="shared" si="431"/>
        <v>0</v>
      </c>
      <c r="I2414" s="166">
        <f t="shared" si="432"/>
        <v>0</v>
      </c>
      <c r="J2414" s="166">
        <f t="shared" si="429"/>
        <v>1</v>
      </c>
      <c r="L2414" s="189">
        <f t="shared" si="433"/>
        <v>219173.14</v>
      </c>
      <c r="M2414" s="191">
        <f t="shared" si="434"/>
        <v>2.9478422401577125</v>
      </c>
      <c r="N2414" s="191">
        <f t="shared" si="434"/>
        <v>0.23447521899809443</v>
      </c>
      <c r="O2414" s="189">
        <f t="shared" si="435"/>
        <v>0</v>
      </c>
      <c r="P2414" s="191">
        <f t="shared" si="436"/>
        <v>0</v>
      </c>
      <c r="Q2414" s="191">
        <f t="shared" si="436"/>
        <v>0</v>
      </c>
      <c r="R2414" s="189">
        <f t="shared" si="437"/>
        <v>0</v>
      </c>
      <c r="S2414" s="191">
        <f t="shared" si="438"/>
        <v>0</v>
      </c>
      <c r="T2414" s="191">
        <f t="shared" si="438"/>
        <v>0</v>
      </c>
    </row>
    <row r="2415" spans="1:20" ht="12" customHeight="1" x14ac:dyDescent="0.25">
      <c r="A2415" s="170" t="s">
        <v>2960</v>
      </c>
      <c r="B2415" s="177">
        <v>528323</v>
      </c>
      <c r="C2415" s="178">
        <v>160941.25</v>
      </c>
      <c r="D2415" s="179">
        <v>50.453392153969233</v>
      </c>
      <c r="E2415" s="179">
        <v>17.759809868507919</v>
      </c>
      <c r="F2415" s="180"/>
      <c r="G2415" s="166">
        <f t="shared" si="430"/>
        <v>0</v>
      </c>
      <c r="H2415" s="166">
        <f t="shared" si="431"/>
        <v>0</v>
      </c>
      <c r="I2415" s="166">
        <f t="shared" si="432"/>
        <v>0</v>
      </c>
      <c r="J2415" s="166">
        <f t="shared" si="429"/>
        <v>0</v>
      </c>
      <c r="L2415" s="189">
        <f t="shared" si="433"/>
        <v>0</v>
      </c>
      <c r="M2415" s="191">
        <f t="shared" si="434"/>
        <v>0</v>
      </c>
      <c r="N2415" s="191">
        <f t="shared" si="434"/>
        <v>0</v>
      </c>
      <c r="O2415" s="189">
        <f t="shared" si="435"/>
        <v>0</v>
      </c>
      <c r="P2415" s="191">
        <f t="shared" si="436"/>
        <v>0</v>
      </c>
      <c r="Q2415" s="191">
        <f t="shared" si="436"/>
        <v>0</v>
      </c>
      <c r="R2415" s="189">
        <f t="shared" si="437"/>
        <v>0</v>
      </c>
      <c r="S2415" s="191">
        <f t="shared" si="438"/>
        <v>0</v>
      </c>
      <c r="T2415" s="191">
        <f t="shared" si="438"/>
        <v>0</v>
      </c>
    </row>
    <row r="2416" spans="1:20" ht="12" customHeight="1" x14ac:dyDescent="0.25">
      <c r="A2416" s="170" t="s">
        <v>2961</v>
      </c>
      <c r="B2416" s="177">
        <v>528331</v>
      </c>
      <c r="C2416" s="178">
        <v>1667285.69</v>
      </c>
      <c r="D2416" s="179">
        <v>11.99554468676571</v>
      </c>
      <c r="E2416" s="179">
        <v>0.33279239624494111</v>
      </c>
      <c r="F2416" s="180"/>
      <c r="G2416" s="166">
        <f t="shared" si="430"/>
        <v>0</v>
      </c>
      <c r="H2416" s="166">
        <f t="shared" si="431"/>
        <v>0</v>
      </c>
      <c r="I2416" s="166">
        <f t="shared" si="432"/>
        <v>0</v>
      </c>
      <c r="J2416" s="166">
        <f t="shared" si="429"/>
        <v>0</v>
      </c>
      <c r="L2416" s="189">
        <f t="shared" si="433"/>
        <v>0</v>
      </c>
      <c r="M2416" s="191">
        <f t="shared" si="434"/>
        <v>0</v>
      </c>
      <c r="N2416" s="191">
        <f t="shared" si="434"/>
        <v>0</v>
      </c>
      <c r="O2416" s="189">
        <f t="shared" si="435"/>
        <v>0</v>
      </c>
      <c r="P2416" s="191">
        <f t="shared" si="436"/>
        <v>0</v>
      </c>
      <c r="Q2416" s="191">
        <f t="shared" si="436"/>
        <v>0</v>
      </c>
      <c r="R2416" s="189">
        <f t="shared" si="437"/>
        <v>0</v>
      </c>
      <c r="S2416" s="191">
        <f t="shared" si="438"/>
        <v>0</v>
      </c>
      <c r="T2416" s="191">
        <f t="shared" si="438"/>
        <v>0</v>
      </c>
    </row>
    <row r="2417" spans="1:20" ht="12" customHeight="1" x14ac:dyDescent="0.25">
      <c r="A2417" s="170" t="s">
        <v>2962</v>
      </c>
      <c r="B2417" s="177">
        <v>528340</v>
      </c>
      <c r="C2417" s="178">
        <v>224464.64000000001</v>
      </c>
      <c r="D2417" s="179">
        <v>35.354993998163806</v>
      </c>
      <c r="E2417" s="179">
        <v>8.6739942647536825</v>
      </c>
      <c r="F2417" s="180"/>
      <c r="G2417" s="166">
        <f t="shared" si="430"/>
        <v>0</v>
      </c>
      <c r="H2417" s="166">
        <f t="shared" si="431"/>
        <v>0</v>
      </c>
      <c r="I2417" s="166">
        <f t="shared" si="432"/>
        <v>0</v>
      </c>
      <c r="J2417" s="166">
        <f t="shared" si="429"/>
        <v>0</v>
      </c>
      <c r="L2417" s="189">
        <f t="shared" si="433"/>
        <v>0</v>
      </c>
      <c r="M2417" s="191">
        <f t="shared" si="434"/>
        <v>0</v>
      </c>
      <c r="N2417" s="191">
        <f t="shared" si="434"/>
        <v>0</v>
      </c>
      <c r="O2417" s="189">
        <f t="shared" si="435"/>
        <v>0</v>
      </c>
      <c r="P2417" s="191">
        <f t="shared" si="436"/>
        <v>0</v>
      </c>
      <c r="Q2417" s="191">
        <f t="shared" si="436"/>
        <v>0</v>
      </c>
      <c r="R2417" s="189">
        <f t="shared" si="437"/>
        <v>0</v>
      </c>
      <c r="S2417" s="191">
        <f t="shared" si="438"/>
        <v>0</v>
      </c>
      <c r="T2417" s="191">
        <f t="shared" si="438"/>
        <v>0</v>
      </c>
    </row>
    <row r="2418" spans="1:20" ht="12" customHeight="1" x14ac:dyDescent="0.25">
      <c r="A2418" s="170" t="s">
        <v>2963</v>
      </c>
      <c r="B2418" s="177">
        <v>528358</v>
      </c>
      <c r="C2418" s="178">
        <v>125389.84</v>
      </c>
      <c r="D2418" s="179">
        <v>0</v>
      </c>
      <c r="E2418" s="179">
        <v>0</v>
      </c>
      <c r="F2418" s="180"/>
      <c r="G2418" s="166">
        <f t="shared" si="430"/>
        <v>0</v>
      </c>
      <c r="H2418" s="166">
        <f t="shared" si="431"/>
        <v>0</v>
      </c>
      <c r="I2418" s="166">
        <f t="shared" si="432"/>
        <v>0</v>
      </c>
      <c r="J2418" s="166">
        <f t="shared" si="429"/>
        <v>0</v>
      </c>
      <c r="L2418" s="189">
        <f t="shared" si="433"/>
        <v>0</v>
      </c>
      <c r="M2418" s="191">
        <f t="shared" si="434"/>
        <v>0</v>
      </c>
      <c r="N2418" s="191">
        <f t="shared" si="434"/>
        <v>0</v>
      </c>
      <c r="O2418" s="189">
        <f t="shared" si="435"/>
        <v>0</v>
      </c>
      <c r="P2418" s="191">
        <f t="shared" si="436"/>
        <v>0</v>
      </c>
      <c r="Q2418" s="191">
        <f t="shared" si="436"/>
        <v>0</v>
      </c>
      <c r="R2418" s="189">
        <f t="shared" si="437"/>
        <v>0</v>
      </c>
      <c r="S2418" s="191">
        <f t="shared" si="438"/>
        <v>0</v>
      </c>
      <c r="T2418" s="191">
        <f t="shared" si="438"/>
        <v>0</v>
      </c>
    </row>
    <row r="2419" spans="1:20" ht="12" customHeight="1" x14ac:dyDescent="0.25">
      <c r="A2419" s="170" t="s">
        <v>2964</v>
      </c>
      <c r="B2419" s="177">
        <v>528366</v>
      </c>
      <c r="C2419" s="178">
        <v>538254.46</v>
      </c>
      <c r="D2419" s="179">
        <v>36.866382862856355</v>
      </c>
      <c r="E2419" s="179">
        <v>7.5096823164270692</v>
      </c>
      <c r="F2419" s="180"/>
      <c r="G2419" s="166">
        <f t="shared" si="430"/>
        <v>0</v>
      </c>
      <c r="H2419" s="166">
        <f t="shared" si="431"/>
        <v>0</v>
      </c>
      <c r="I2419" s="166">
        <f t="shared" si="432"/>
        <v>0</v>
      </c>
      <c r="J2419" s="166">
        <f t="shared" si="429"/>
        <v>0</v>
      </c>
      <c r="L2419" s="189">
        <f t="shared" si="433"/>
        <v>0</v>
      </c>
      <c r="M2419" s="191">
        <f t="shared" si="434"/>
        <v>0</v>
      </c>
      <c r="N2419" s="191">
        <f t="shared" si="434"/>
        <v>0</v>
      </c>
      <c r="O2419" s="189">
        <f t="shared" si="435"/>
        <v>0</v>
      </c>
      <c r="P2419" s="191">
        <f t="shared" si="436"/>
        <v>0</v>
      </c>
      <c r="Q2419" s="191">
        <f t="shared" si="436"/>
        <v>0</v>
      </c>
      <c r="R2419" s="189">
        <f t="shared" si="437"/>
        <v>0</v>
      </c>
      <c r="S2419" s="191">
        <f t="shared" si="438"/>
        <v>0</v>
      </c>
      <c r="T2419" s="191">
        <f t="shared" si="438"/>
        <v>0</v>
      </c>
    </row>
    <row r="2420" spans="1:20" ht="12" customHeight="1" x14ac:dyDescent="0.25">
      <c r="A2420" s="170" t="s">
        <v>2965</v>
      </c>
      <c r="B2420" s="177">
        <v>528374</v>
      </c>
      <c r="C2420" s="178">
        <v>652312.61</v>
      </c>
      <c r="D2420" s="179">
        <v>7.9737842259403822</v>
      </c>
      <c r="E2420" s="179">
        <v>0.48171075521596923</v>
      </c>
      <c r="F2420" s="180"/>
      <c r="G2420" s="166">
        <f t="shared" si="430"/>
        <v>0</v>
      </c>
      <c r="H2420" s="166">
        <f t="shared" si="431"/>
        <v>0</v>
      </c>
      <c r="I2420" s="166">
        <f t="shared" si="432"/>
        <v>0</v>
      </c>
      <c r="J2420" s="166">
        <f t="shared" si="429"/>
        <v>0</v>
      </c>
      <c r="L2420" s="189">
        <f t="shared" si="433"/>
        <v>0</v>
      </c>
      <c r="M2420" s="191">
        <f t="shared" si="434"/>
        <v>0</v>
      </c>
      <c r="N2420" s="191">
        <f t="shared" si="434"/>
        <v>0</v>
      </c>
      <c r="O2420" s="189">
        <f t="shared" si="435"/>
        <v>0</v>
      </c>
      <c r="P2420" s="191">
        <f t="shared" si="436"/>
        <v>0</v>
      </c>
      <c r="Q2420" s="191">
        <f t="shared" si="436"/>
        <v>0</v>
      </c>
      <c r="R2420" s="189">
        <f t="shared" si="437"/>
        <v>0</v>
      </c>
      <c r="S2420" s="191">
        <f t="shared" si="438"/>
        <v>0</v>
      </c>
      <c r="T2420" s="191">
        <f t="shared" si="438"/>
        <v>0</v>
      </c>
    </row>
    <row r="2421" spans="1:20" ht="12" customHeight="1" x14ac:dyDescent="0.25">
      <c r="A2421" s="170" t="s">
        <v>2966</v>
      </c>
      <c r="B2421" s="177">
        <v>528382</v>
      </c>
      <c r="C2421" s="178">
        <v>84938.02</v>
      </c>
      <c r="D2421" s="179">
        <v>58.150178212301149</v>
      </c>
      <c r="E2421" s="179">
        <v>33.994941252456783</v>
      </c>
      <c r="F2421" s="180"/>
      <c r="G2421" s="166">
        <f t="shared" si="430"/>
        <v>0</v>
      </c>
      <c r="H2421" s="166">
        <f t="shared" si="431"/>
        <v>1</v>
      </c>
      <c r="I2421" s="166">
        <f t="shared" si="432"/>
        <v>0</v>
      </c>
      <c r="J2421" s="166">
        <f t="shared" si="429"/>
        <v>1</v>
      </c>
      <c r="L2421" s="189">
        <f t="shared" si="433"/>
        <v>0</v>
      </c>
      <c r="M2421" s="191">
        <f t="shared" si="434"/>
        <v>0</v>
      </c>
      <c r="N2421" s="191">
        <f t="shared" si="434"/>
        <v>0</v>
      </c>
      <c r="O2421" s="189">
        <f t="shared" si="435"/>
        <v>84938.02</v>
      </c>
      <c r="P2421" s="191">
        <f t="shared" si="436"/>
        <v>0.58150178212301151</v>
      </c>
      <c r="Q2421" s="191">
        <f t="shared" si="436"/>
        <v>0.33994941252456784</v>
      </c>
      <c r="R2421" s="189">
        <f t="shared" si="437"/>
        <v>0</v>
      </c>
      <c r="S2421" s="191">
        <f t="shared" si="438"/>
        <v>0</v>
      </c>
      <c r="T2421" s="191">
        <f t="shared" si="438"/>
        <v>0</v>
      </c>
    </row>
    <row r="2422" spans="1:20" ht="12" customHeight="1" x14ac:dyDescent="0.25">
      <c r="A2422" s="170" t="s">
        <v>2967</v>
      </c>
      <c r="B2422" s="177">
        <v>528391</v>
      </c>
      <c r="C2422" s="178">
        <v>57207.69</v>
      </c>
      <c r="D2422" s="179">
        <v>50.342917184735128</v>
      </c>
      <c r="E2422" s="179">
        <v>8.3904803707333751E-3</v>
      </c>
      <c r="F2422" s="180"/>
      <c r="G2422" s="166">
        <f t="shared" si="430"/>
        <v>0</v>
      </c>
      <c r="H2422" s="166">
        <f t="shared" si="431"/>
        <v>0</v>
      </c>
      <c r="I2422" s="166">
        <f t="shared" si="432"/>
        <v>0</v>
      </c>
      <c r="J2422" s="166">
        <f t="shared" si="429"/>
        <v>0</v>
      </c>
      <c r="L2422" s="189">
        <f t="shared" si="433"/>
        <v>0</v>
      </c>
      <c r="M2422" s="191">
        <f t="shared" si="434"/>
        <v>0</v>
      </c>
      <c r="N2422" s="191">
        <f t="shared" si="434"/>
        <v>0</v>
      </c>
      <c r="O2422" s="189">
        <f t="shared" si="435"/>
        <v>0</v>
      </c>
      <c r="P2422" s="191">
        <f t="shared" si="436"/>
        <v>0</v>
      </c>
      <c r="Q2422" s="191">
        <f t="shared" si="436"/>
        <v>0</v>
      </c>
      <c r="R2422" s="189">
        <f t="shared" si="437"/>
        <v>0</v>
      </c>
      <c r="S2422" s="191">
        <f t="shared" si="438"/>
        <v>0</v>
      </c>
      <c r="T2422" s="191">
        <f t="shared" si="438"/>
        <v>0</v>
      </c>
    </row>
    <row r="2423" spans="1:20" ht="12" customHeight="1" x14ac:dyDescent="0.25">
      <c r="A2423" s="170" t="s">
        <v>2968</v>
      </c>
      <c r="B2423" s="177">
        <v>528404</v>
      </c>
      <c r="C2423" s="178">
        <v>393482.54</v>
      </c>
      <c r="D2423" s="179">
        <v>0</v>
      </c>
      <c r="E2423" s="179">
        <v>0</v>
      </c>
      <c r="F2423" s="180"/>
      <c r="G2423" s="166">
        <f t="shared" si="430"/>
        <v>0</v>
      </c>
      <c r="H2423" s="166">
        <f t="shared" si="431"/>
        <v>0</v>
      </c>
      <c r="I2423" s="166">
        <f t="shared" si="432"/>
        <v>0</v>
      </c>
      <c r="J2423" s="166">
        <f t="shared" si="429"/>
        <v>0</v>
      </c>
      <c r="L2423" s="189">
        <f t="shared" si="433"/>
        <v>0</v>
      </c>
      <c r="M2423" s="191">
        <f t="shared" si="434"/>
        <v>0</v>
      </c>
      <c r="N2423" s="191">
        <f t="shared" si="434"/>
        <v>0</v>
      </c>
      <c r="O2423" s="189">
        <f t="shared" si="435"/>
        <v>0</v>
      </c>
      <c r="P2423" s="191">
        <f t="shared" si="436"/>
        <v>0</v>
      </c>
      <c r="Q2423" s="191">
        <f t="shared" si="436"/>
        <v>0</v>
      </c>
      <c r="R2423" s="189">
        <f t="shared" si="437"/>
        <v>0</v>
      </c>
      <c r="S2423" s="191">
        <f t="shared" si="438"/>
        <v>0</v>
      </c>
      <c r="T2423" s="191">
        <f t="shared" si="438"/>
        <v>0</v>
      </c>
    </row>
    <row r="2424" spans="1:20" ht="12" customHeight="1" x14ac:dyDescent="0.25">
      <c r="A2424" s="170" t="s">
        <v>2969</v>
      </c>
      <c r="B2424" s="177">
        <v>528412</v>
      </c>
      <c r="C2424" s="178">
        <v>63568.160000000003</v>
      </c>
      <c r="D2424" s="179">
        <v>28.546146372649449</v>
      </c>
      <c r="E2424" s="179">
        <v>2.054943858686487</v>
      </c>
      <c r="F2424" s="180"/>
      <c r="G2424" s="166">
        <f t="shared" si="430"/>
        <v>0</v>
      </c>
      <c r="H2424" s="166">
        <f t="shared" si="431"/>
        <v>0</v>
      </c>
      <c r="I2424" s="166">
        <f t="shared" si="432"/>
        <v>0</v>
      </c>
      <c r="J2424" s="166">
        <f t="shared" si="429"/>
        <v>0</v>
      </c>
      <c r="L2424" s="189">
        <f t="shared" si="433"/>
        <v>0</v>
      </c>
      <c r="M2424" s="191">
        <f t="shared" si="434"/>
        <v>0</v>
      </c>
      <c r="N2424" s="191">
        <f t="shared" si="434"/>
        <v>0</v>
      </c>
      <c r="O2424" s="189">
        <f t="shared" si="435"/>
        <v>0</v>
      </c>
      <c r="P2424" s="191">
        <f t="shared" si="436"/>
        <v>0</v>
      </c>
      <c r="Q2424" s="191">
        <f t="shared" si="436"/>
        <v>0</v>
      </c>
      <c r="R2424" s="189">
        <f t="shared" si="437"/>
        <v>0</v>
      </c>
      <c r="S2424" s="191">
        <f t="shared" si="438"/>
        <v>0</v>
      </c>
      <c r="T2424" s="191">
        <f t="shared" si="438"/>
        <v>0</v>
      </c>
    </row>
    <row r="2425" spans="1:20" ht="12" customHeight="1" x14ac:dyDescent="0.25">
      <c r="A2425" s="170" t="s">
        <v>2970</v>
      </c>
      <c r="B2425" s="177">
        <v>528421</v>
      </c>
      <c r="C2425" s="178">
        <v>292230.11000000004</v>
      </c>
      <c r="D2425" s="179">
        <v>0</v>
      </c>
      <c r="E2425" s="179">
        <v>0</v>
      </c>
      <c r="F2425" s="180"/>
      <c r="G2425" s="166">
        <f t="shared" si="430"/>
        <v>0</v>
      </c>
      <c r="H2425" s="166">
        <f t="shared" si="431"/>
        <v>0</v>
      </c>
      <c r="I2425" s="166">
        <f t="shared" si="432"/>
        <v>0</v>
      </c>
      <c r="J2425" s="166">
        <f t="shared" si="429"/>
        <v>0</v>
      </c>
      <c r="L2425" s="189">
        <f t="shared" si="433"/>
        <v>0</v>
      </c>
      <c r="M2425" s="191">
        <f t="shared" si="434"/>
        <v>0</v>
      </c>
      <c r="N2425" s="191">
        <f t="shared" si="434"/>
        <v>0</v>
      </c>
      <c r="O2425" s="189">
        <f t="shared" si="435"/>
        <v>0</v>
      </c>
      <c r="P2425" s="191">
        <f t="shared" si="436"/>
        <v>0</v>
      </c>
      <c r="Q2425" s="191">
        <f t="shared" si="436"/>
        <v>0</v>
      </c>
      <c r="R2425" s="189">
        <f t="shared" si="437"/>
        <v>0</v>
      </c>
      <c r="S2425" s="191">
        <f t="shared" si="438"/>
        <v>0</v>
      </c>
      <c r="T2425" s="191">
        <f t="shared" si="438"/>
        <v>0</v>
      </c>
    </row>
    <row r="2426" spans="1:20" ht="12" customHeight="1" x14ac:dyDescent="0.25">
      <c r="A2426" s="170" t="s">
        <v>2971</v>
      </c>
      <c r="B2426" s="177">
        <v>528439</v>
      </c>
      <c r="C2426" s="178">
        <v>50317.599999999999</v>
      </c>
      <c r="D2426" s="179">
        <v>0</v>
      </c>
      <c r="E2426" s="179">
        <v>0</v>
      </c>
      <c r="F2426" s="180"/>
      <c r="G2426" s="166">
        <f t="shared" si="430"/>
        <v>0</v>
      </c>
      <c r="H2426" s="166">
        <f t="shared" si="431"/>
        <v>0</v>
      </c>
      <c r="I2426" s="166">
        <f t="shared" si="432"/>
        <v>0</v>
      </c>
      <c r="J2426" s="166">
        <f t="shared" si="429"/>
        <v>0</v>
      </c>
      <c r="L2426" s="189">
        <f t="shared" si="433"/>
        <v>0</v>
      </c>
      <c r="M2426" s="191">
        <f t="shared" si="434"/>
        <v>0</v>
      </c>
      <c r="N2426" s="191">
        <f t="shared" si="434"/>
        <v>0</v>
      </c>
      <c r="O2426" s="189">
        <f t="shared" si="435"/>
        <v>0</v>
      </c>
      <c r="P2426" s="191">
        <f t="shared" si="436"/>
        <v>0</v>
      </c>
      <c r="Q2426" s="191">
        <f t="shared" si="436"/>
        <v>0</v>
      </c>
      <c r="R2426" s="189">
        <f t="shared" si="437"/>
        <v>0</v>
      </c>
      <c r="S2426" s="191">
        <f t="shared" si="438"/>
        <v>0</v>
      </c>
      <c r="T2426" s="191">
        <f t="shared" si="438"/>
        <v>0</v>
      </c>
    </row>
    <row r="2427" spans="1:20" ht="12" customHeight="1" x14ac:dyDescent="0.25">
      <c r="A2427" s="170" t="s">
        <v>2972</v>
      </c>
      <c r="B2427" s="177">
        <v>528447</v>
      </c>
      <c r="C2427" s="178">
        <v>5482321.2000000002</v>
      </c>
      <c r="D2427" s="179">
        <v>27.922159869071518</v>
      </c>
      <c r="E2427" s="179">
        <v>18.341416953096438</v>
      </c>
      <c r="F2427" s="180"/>
      <c r="G2427" s="166">
        <f t="shared" si="430"/>
        <v>0</v>
      </c>
      <c r="H2427" s="166">
        <f t="shared" si="431"/>
        <v>0</v>
      </c>
      <c r="I2427" s="166">
        <f t="shared" si="432"/>
        <v>0</v>
      </c>
      <c r="J2427" s="166">
        <f t="shared" si="429"/>
        <v>0</v>
      </c>
      <c r="L2427" s="189">
        <f t="shared" si="433"/>
        <v>0</v>
      </c>
      <c r="M2427" s="191">
        <f t="shared" si="434"/>
        <v>0</v>
      </c>
      <c r="N2427" s="191">
        <f t="shared" si="434"/>
        <v>0</v>
      </c>
      <c r="O2427" s="189">
        <f t="shared" si="435"/>
        <v>0</v>
      </c>
      <c r="P2427" s="191">
        <f t="shared" si="436"/>
        <v>0</v>
      </c>
      <c r="Q2427" s="191">
        <f t="shared" si="436"/>
        <v>0</v>
      </c>
      <c r="R2427" s="189">
        <f t="shared" si="437"/>
        <v>0</v>
      </c>
      <c r="S2427" s="191">
        <f t="shared" si="438"/>
        <v>0</v>
      </c>
      <c r="T2427" s="191">
        <f t="shared" si="438"/>
        <v>0</v>
      </c>
    </row>
    <row r="2428" spans="1:20" ht="12" customHeight="1" x14ac:dyDescent="0.25">
      <c r="A2428" s="170" t="s">
        <v>2535</v>
      </c>
      <c r="B2428" s="177">
        <v>528455</v>
      </c>
      <c r="C2428" s="178">
        <v>101856.3</v>
      </c>
      <c r="D2428" s="179">
        <v>0</v>
      </c>
      <c r="E2428" s="179">
        <v>0</v>
      </c>
      <c r="F2428" s="180"/>
      <c r="G2428" s="166">
        <f t="shared" si="430"/>
        <v>0</v>
      </c>
      <c r="H2428" s="166">
        <f t="shared" si="431"/>
        <v>0</v>
      </c>
      <c r="I2428" s="166">
        <f t="shared" si="432"/>
        <v>0</v>
      </c>
      <c r="J2428" s="166">
        <f t="shared" si="429"/>
        <v>0</v>
      </c>
      <c r="L2428" s="189">
        <f t="shared" si="433"/>
        <v>0</v>
      </c>
      <c r="M2428" s="191">
        <f t="shared" si="434"/>
        <v>0</v>
      </c>
      <c r="N2428" s="191">
        <f t="shared" si="434"/>
        <v>0</v>
      </c>
      <c r="O2428" s="189">
        <f t="shared" si="435"/>
        <v>0</v>
      </c>
      <c r="P2428" s="191">
        <f t="shared" si="436"/>
        <v>0</v>
      </c>
      <c r="Q2428" s="191">
        <f t="shared" si="436"/>
        <v>0</v>
      </c>
      <c r="R2428" s="189">
        <f t="shared" si="437"/>
        <v>0</v>
      </c>
      <c r="S2428" s="191">
        <f t="shared" si="438"/>
        <v>0</v>
      </c>
      <c r="T2428" s="191">
        <f t="shared" si="438"/>
        <v>0</v>
      </c>
    </row>
    <row r="2429" spans="1:20" ht="12" customHeight="1" x14ac:dyDescent="0.25">
      <c r="A2429" s="170" t="s">
        <v>2973</v>
      </c>
      <c r="B2429" s="177">
        <v>528463</v>
      </c>
      <c r="C2429" s="178">
        <v>358196.68000000005</v>
      </c>
      <c r="D2429" s="179">
        <v>0</v>
      </c>
      <c r="E2429" s="179">
        <v>0</v>
      </c>
      <c r="F2429" s="180"/>
      <c r="G2429" s="166">
        <f t="shared" si="430"/>
        <v>0</v>
      </c>
      <c r="H2429" s="166">
        <f t="shared" si="431"/>
        <v>0</v>
      </c>
      <c r="I2429" s="166">
        <f t="shared" si="432"/>
        <v>0</v>
      </c>
      <c r="J2429" s="166">
        <f t="shared" si="429"/>
        <v>0</v>
      </c>
      <c r="L2429" s="189">
        <f t="shared" si="433"/>
        <v>0</v>
      </c>
      <c r="M2429" s="191">
        <f t="shared" si="434"/>
        <v>0</v>
      </c>
      <c r="N2429" s="191">
        <f t="shared" si="434"/>
        <v>0</v>
      </c>
      <c r="O2429" s="189">
        <f t="shared" si="435"/>
        <v>0</v>
      </c>
      <c r="P2429" s="191">
        <f t="shared" si="436"/>
        <v>0</v>
      </c>
      <c r="Q2429" s="191">
        <f t="shared" si="436"/>
        <v>0</v>
      </c>
      <c r="R2429" s="189">
        <f t="shared" si="437"/>
        <v>0</v>
      </c>
      <c r="S2429" s="191">
        <f t="shared" si="438"/>
        <v>0</v>
      </c>
      <c r="T2429" s="191">
        <f t="shared" si="438"/>
        <v>0</v>
      </c>
    </row>
    <row r="2430" spans="1:20" ht="12" customHeight="1" x14ac:dyDescent="0.25">
      <c r="A2430" s="170" t="s">
        <v>2974</v>
      </c>
      <c r="B2430" s="177">
        <v>528471</v>
      </c>
      <c r="C2430" s="178">
        <v>1001905.17</v>
      </c>
      <c r="D2430" s="179">
        <v>9.4479999539277717</v>
      </c>
      <c r="E2430" s="179">
        <v>3.0931560119606929</v>
      </c>
      <c r="F2430" s="180"/>
      <c r="G2430" s="166">
        <f t="shared" si="430"/>
        <v>0</v>
      </c>
      <c r="H2430" s="166">
        <f t="shared" si="431"/>
        <v>0</v>
      </c>
      <c r="I2430" s="166">
        <f t="shared" si="432"/>
        <v>0</v>
      </c>
      <c r="J2430" s="166">
        <f t="shared" si="429"/>
        <v>0</v>
      </c>
      <c r="L2430" s="189">
        <f t="shared" si="433"/>
        <v>0</v>
      </c>
      <c r="M2430" s="191">
        <f t="shared" si="434"/>
        <v>0</v>
      </c>
      <c r="N2430" s="191">
        <f t="shared" si="434"/>
        <v>0</v>
      </c>
      <c r="O2430" s="189">
        <f t="shared" si="435"/>
        <v>0</v>
      </c>
      <c r="P2430" s="191">
        <f t="shared" si="436"/>
        <v>0</v>
      </c>
      <c r="Q2430" s="191">
        <f t="shared" si="436"/>
        <v>0</v>
      </c>
      <c r="R2430" s="189">
        <f t="shared" si="437"/>
        <v>0</v>
      </c>
      <c r="S2430" s="191">
        <f t="shared" si="438"/>
        <v>0</v>
      </c>
      <c r="T2430" s="191">
        <f t="shared" si="438"/>
        <v>0</v>
      </c>
    </row>
    <row r="2431" spans="1:20" ht="12" customHeight="1" x14ac:dyDescent="0.25">
      <c r="A2431" s="170" t="s">
        <v>2975</v>
      </c>
      <c r="B2431" s="177">
        <v>528480</v>
      </c>
      <c r="C2431" s="178">
        <v>67264.350000000006</v>
      </c>
      <c r="D2431" s="179">
        <v>0</v>
      </c>
      <c r="E2431" s="179">
        <v>0.14616955341127952</v>
      </c>
      <c r="F2431" s="180"/>
      <c r="G2431" s="166">
        <f t="shared" si="430"/>
        <v>0</v>
      </c>
      <c r="H2431" s="166">
        <f t="shared" si="431"/>
        <v>0</v>
      </c>
      <c r="I2431" s="166">
        <f t="shared" si="432"/>
        <v>0</v>
      </c>
      <c r="J2431" s="166">
        <f t="shared" si="429"/>
        <v>0</v>
      </c>
      <c r="L2431" s="189">
        <f t="shared" si="433"/>
        <v>0</v>
      </c>
      <c r="M2431" s="191">
        <f t="shared" si="434"/>
        <v>0</v>
      </c>
      <c r="N2431" s="191">
        <f t="shared" si="434"/>
        <v>0</v>
      </c>
      <c r="O2431" s="189">
        <f t="shared" si="435"/>
        <v>0</v>
      </c>
      <c r="P2431" s="191">
        <f t="shared" si="436"/>
        <v>0</v>
      </c>
      <c r="Q2431" s="191">
        <f t="shared" si="436"/>
        <v>0</v>
      </c>
      <c r="R2431" s="189">
        <f t="shared" si="437"/>
        <v>0</v>
      </c>
      <c r="S2431" s="191">
        <f t="shared" si="438"/>
        <v>0</v>
      </c>
      <c r="T2431" s="191">
        <f t="shared" si="438"/>
        <v>0</v>
      </c>
    </row>
    <row r="2432" spans="1:20" ht="12" customHeight="1" x14ac:dyDescent="0.25">
      <c r="A2432" s="170" t="s">
        <v>2976</v>
      </c>
      <c r="B2432" s="177">
        <v>528498</v>
      </c>
      <c r="C2432" s="178">
        <v>136489.04999999999</v>
      </c>
      <c r="D2432" s="179">
        <v>9.5297021995537392</v>
      </c>
      <c r="E2432" s="179">
        <v>3.0359285232038764</v>
      </c>
      <c r="F2432" s="180"/>
      <c r="G2432" s="166">
        <f t="shared" si="430"/>
        <v>0</v>
      </c>
      <c r="H2432" s="166">
        <f t="shared" si="431"/>
        <v>0</v>
      </c>
      <c r="I2432" s="166">
        <f t="shared" si="432"/>
        <v>0</v>
      </c>
      <c r="J2432" s="166">
        <f t="shared" si="429"/>
        <v>0</v>
      </c>
      <c r="L2432" s="189">
        <f t="shared" si="433"/>
        <v>0</v>
      </c>
      <c r="M2432" s="191">
        <f t="shared" si="434"/>
        <v>0</v>
      </c>
      <c r="N2432" s="191">
        <f t="shared" si="434"/>
        <v>0</v>
      </c>
      <c r="O2432" s="189">
        <f t="shared" si="435"/>
        <v>0</v>
      </c>
      <c r="P2432" s="191">
        <f t="shared" si="436"/>
        <v>0</v>
      </c>
      <c r="Q2432" s="191">
        <f t="shared" si="436"/>
        <v>0</v>
      </c>
      <c r="R2432" s="189">
        <f t="shared" si="437"/>
        <v>0</v>
      </c>
      <c r="S2432" s="191">
        <f t="shared" si="438"/>
        <v>0</v>
      </c>
      <c r="T2432" s="191">
        <f t="shared" si="438"/>
        <v>0</v>
      </c>
    </row>
    <row r="2433" spans="1:20" ht="12" customHeight="1" x14ac:dyDescent="0.25">
      <c r="A2433" s="170" t="s">
        <v>2977</v>
      </c>
      <c r="B2433" s="177">
        <v>528501</v>
      </c>
      <c r="C2433" s="178">
        <v>513585.72</v>
      </c>
      <c r="D2433" s="179">
        <v>0</v>
      </c>
      <c r="E2433" s="179">
        <v>23.491624728195326</v>
      </c>
      <c r="F2433" s="180"/>
      <c r="G2433" s="166">
        <f t="shared" si="430"/>
        <v>0</v>
      </c>
      <c r="H2433" s="166">
        <f t="shared" si="431"/>
        <v>0</v>
      </c>
      <c r="I2433" s="166">
        <f t="shared" si="432"/>
        <v>0</v>
      </c>
      <c r="J2433" s="166">
        <f t="shared" si="429"/>
        <v>0</v>
      </c>
      <c r="L2433" s="189">
        <f t="shared" si="433"/>
        <v>0</v>
      </c>
      <c r="M2433" s="191">
        <f t="shared" si="434"/>
        <v>0</v>
      </c>
      <c r="N2433" s="191">
        <f t="shared" si="434"/>
        <v>0</v>
      </c>
      <c r="O2433" s="189">
        <f t="shared" si="435"/>
        <v>0</v>
      </c>
      <c r="P2433" s="191">
        <f t="shared" si="436"/>
        <v>0</v>
      </c>
      <c r="Q2433" s="191">
        <f t="shared" si="436"/>
        <v>0</v>
      </c>
      <c r="R2433" s="189">
        <f t="shared" si="437"/>
        <v>0</v>
      </c>
      <c r="S2433" s="191">
        <f t="shared" si="438"/>
        <v>0</v>
      </c>
      <c r="T2433" s="191">
        <f t="shared" si="438"/>
        <v>0</v>
      </c>
    </row>
    <row r="2434" spans="1:20" ht="12" customHeight="1" x14ac:dyDescent="0.25">
      <c r="A2434" s="170" t="s">
        <v>2978</v>
      </c>
      <c r="B2434" s="177">
        <v>528510</v>
      </c>
      <c r="C2434" s="178">
        <v>977400.6</v>
      </c>
      <c r="D2434" s="179">
        <v>90.523457832949973</v>
      </c>
      <c r="E2434" s="179">
        <v>29.71509532529446</v>
      </c>
      <c r="F2434" s="180"/>
      <c r="G2434" s="166">
        <f t="shared" si="430"/>
        <v>1</v>
      </c>
      <c r="H2434" s="166">
        <f t="shared" si="431"/>
        <v>1</v>
      </c>
      <c r="I2434" s="166">
        <f t="shared" si="432"/>
        <v>1</v>
      </c>
      <c r="J2434" s="166">
        <f t="shared" si="429"/>
        <v>1</v>
      </c>
      <c r="L2434" s="189">
        <f t="shared" si="433"/>
        <v>977400.6</v>
      </c>
      <c r="M2434" s="191">
        <f t="shared" si="434"/>
        <v>0.90523457832949972</v>
      </c>
      <c r="N2434" s="191">
        <f t="shared" si="434"/>
        <v>0.29715095325294461</v>
      </c>
      <c r="O2434" s="189">
        <f t="shared" si="435"/>
        <v>977400.6</v>
      </c>
      <c r="P2434" s="191">
        <f t="shared" si="436"/>
        <v>0.90523457832949972</v>
      </c>
      <c r="Q2434" s="191">
        <f t="shared" si="436"/>
        <v>0.29715095325294461</v>
      </c>
      <c r="R2434" s="189">
        <f t="shared" si="437"/>
        <v>977400.6</v>
      </c>
      <c r="S2434" s="191">
        <f t="shared" si="438"/>
        <v>0.90523457832949972</v>
      </c>
      <c r="T2434" s="191">
        <f t="shared" si="438"/>
        <v>0.29715095325294461</v>
      </c>
    </row>
    <row r="2435" spans="1:20" ht="12" customHeight="1" x14ac:dyDescent="0.25">
      <c r="A2435" s="170" t="s">
        <v>2979</v>
      </c>
      <c r="B2435" s="177">
        <v>528528</v>
      </c>
      <c r="C2435" s="178">
        <v>65475.92</v>
      </c>
      <c r="D2435" s="179">
        <v>249.69339873345803</v>
      </c>
      <c r="E2435" s="179">
        <v>14.940393353770364</v>
      </c>
      <c r="F2435" s="180"/>
      <c r="G2435" s="166">
        <f t="shared" si="430"/>
        <v>1</v>
      </c>
      <c r="H2435" s="166">
        <f t="shared" si="431"/>
        <v>0</v>
      </c>
      <c r="I2435" s="166">
        <f t="shared" si="432"/>
        <v>0</v>
      </c>
      <c r="J2435" s="166">
        <f t="shared" ref="J2435:J2498" si="439">IF(OR(AND(ISNUMBER(D2435),D2435&gt;=$D$1),AND(ISNUMBER(E2435),E2435&gt;=$E$1)),1,0)</f>
        <v>1</v>
      </c>
      <c r="L2435" s="189">
        <f t="shared" si="433"/>
        <v>65475.92</v>
      </c>
      <c r="M2435" s="191">
        <f t="shared" si="434"/>
        <v>2.4969339873345802</v>
      </c>
      <c r="N2435" s="191">
        <f t="shared" si="434"/>
        <v>0.14940393353770365</v>
      </c>
      <c r="O2435" s="189">
        <f t="shared" si="435"/>
        <v>0</v>
      </c>
      <c r="P2435" s="191">
        <f t="shared" si="436"/>
        <v>0</v>
      </c>
      <c r="Q2435" s="191">
        <f t="shared" si="436"/>
        <v>0</v>
      </c>
      <c r="R2435" s="189">
        <f t="shared" si="437"/>
        <v>0</v>
      </c>
      <c r="S2435" s="191">
        <f t="shared" si="438"/>
        <v>0</v>
      </c>
      <c r="T2435" s="191">
        <f t="shared" si="438"/>
        <v>0</v>
      </c>
    </row>
    <row r="2436" spans="1:20" ht="12" customHeight="1" x14ac:dyDescent="0.25">
      <c r="A2436" s="170" t="s">
        <v>2980</v>
      </c>
      <c r="B2436" s="177">
        <v>528536</v>
      </c>
      <c r="C2436" s="178">
        <v>117013.03</v>
      </c>
      <c r="D2436" s="179">
        <v>0</v>
      </c>
      <c r="E2436" s="179">
        <v>0</v>
      </c>
      <c r="F2436" s="180"/>
      <c r="G2436" s="166">
        <f t="shared" ref="G2436:G2499" si="440">IF(AND(ISNUMBER(D2436),D2436&gt;=$D$1),1,0)</f>
        <v>0</v>
      </c>
      <c r="H2436" s="166">
        <f t="shared" ref="H2436:H2499" si="441">IF(AND(ISNUMBER(E2436),E2436&gt;=$E$1),1,0)</f>
        <v>0</v>
      </c>
      <c r="I2436" s="166">
        <f t="shared" ref="I2436:I2499" si="442">G2436*H2436</f>
        <v>0</v>
      </c>
      <c r="J2436" s="166">
        <f t="shared" si="439"/>
        <v>0</v>
      </c>
      <c r="L2436" s="189">
        <f t="shared" ref="L2436:L2499" si="443">IF($G2436=1,C2436,0)</f>
        <v>0</v>
      </c>
      <c r="M2436" s="191">
        <f t="shared" ref="M2436:N2499" si="444">IF($G2436=1,D2436,0)/100</f>
        <v>0</v>
      </c>
      <c r="N2436" s="191">
        <f t="shared" si="444"/>
        <v>0</v>
      </c>
      <c r="O2436" s="189">
        <f t="shared" ref="O2436:O2499" si="445">IF($H2436=1,C2436,0)</f>
        <v>0</v>
      </c>
      <c r="P2436" s="191">
        <f t="shared" ref="P2436:Q2499" si="446">IF($H2436=1,D2436,0)/100</f>
        <v>0</v>
      </c>
      <c r="Q2436" s="191">
        <f t="shared" si="446"/>
        <v>0</v>
      </c>
      <c r="R2436" s="189">
        <f t="shared" ref="R2436:R2499" si="447">IF($I2436=1,C2436,0)</f>
        <v>0</v>
      </c>
      <c r="S2436" s="191">
        <f t="shared" ref="S2436:T2499" si="448">IF($I2436=1,D2436,0)/100</f>
        <v>0</v>
      </c>
      <c r="T2436" s="191">
        <f t="shared" si="448"/>
        <v>0</v>
      </c>
    </row>
    <row r="2437" spans="1:20" ht="12" customHeight="1" x14ac:dyDescent="0.25">
      <c r="A2437" s="170" t="s">
        <v>2981</v>
      </c>
      <c r="B2437" s="177">
        <v>528544</v>
      </c>
      <c r="C2437" s="178">
        <v>325502.27999999997</v>
      </c>
      <c r="D2437" s="179">
        <v>75.691297769097048</v>
      </c>
      <c r="E2437" s="179">
        <v>7.0973727127195563</v>
      </c>
      <c r="F2437" s="180"/>
      <c r="G2437" s="166">
        <f t="shared" si="440"/>
        <v>1</v>
      </c>
      <c r="H2437" s="166">
        <f t="shared" si="441"/>
        <v>0</v>
      </c>
      <c r="I2437" s="166">
        <f t="shared" si="442"/>
        <v>0</v>
      </c>
      <c r="J2437" s="166">
        <f t="shared" si="439"/>
        <v>1</v>
      </c>
      <c r="L2437" s="189">
        <f t="shared" si="443"/>
        <v>325502.27999999997</v>
      </c>
      <c r="M2437" s="191">
        <f t="shared" si="444"/>
        <v>0.75691297769097043</v>
      </c>
      <c r="N2437" s="191">
        <f t="shared" si="444"/>
        <v>7.097372712719556E-2</v>
      </c>
      <c r="O2437" s="189">
        <f t="shared" si="445"/>
        <v>0</v>
      </c>
      <c r="P2437" s="191">
        <f t="shared" si="446"/>
        <v>0</v>
      </c>
      <c r="Q2437" s="191">
        <f t="shared" si="446"/>
        <v>0</v>
      </c>
      <c r="R2437" s="189">
        <f t="shared" si="447"/>
        <v>0</v>
      </c>
      <c r="S2437" s="191">
        <f t="shared" si="448"/>
        <v>0</v>
      </c>
      <c r="T2437" s="191">
        <f t="shared" si="448"/>
        <v>0</v>
      </c>
    </row>
    <row r="2438" spans="1:20" ht="12" customHeight="1" x14ac:dyDescent="0.25">
      <c r="A2438" s="170" t="s">
        <v>2982</v>
      </c>
      <c r="B2438" s="177">
        <v>528552</v>
      </c>
      <c r="C2438" s="178">
        <v>315698.64</v>
      </c>
      <c r="D2438" s="179">
        <v>103.42269133626931</v>
      </c>
      <c r="E2438" s="179">
        <v>89.59837774404096</v>
      </c>
      <c r="F2438" s="180"/>
      <c r="G2438" s="166">
        <f t="shared" si="440"/>
        <v>1</v>
      </c>
      <c r="H2438" s="166">
        <f t="shared" si="441"/>
        <v>1</v>
      </c>
      <c r="I2438" s="166">
        <f t="shared" si="442"/>
        <v>1</v>
      </c>
      <c r="J2438" s="166">
        <f t="shared" si="439"/>
        <v>1</v>
      </c>
      <c r="L2438" s="189">
        <f t="shared" si="443"/>
        <v>315698.64</v>
      </c>
      <c r="M2438" s="191">
        <f t="shared" si="444"/>
        <v>1.0342269133626931</v>
      </c>
      <c r="N2438" s="191">
        <f t="shared" si="444"/>
        <v>0.89598377744040958</v>
      </c>
      <c r="O2438" s="189">
        <f t="shared" si="445"/>
        <v>315698.64</v>
      </c>
      <c r="P2438" s="191">
        <f t="shared" si="446"/>
        <v>1.0342269133626931</v>
      </c>
      <c r="Q2438" s="191">
        <f t="shared" si="446"/>
        <v>0.89598377744040958</v>
      </c>
      <c r="R2438" s="189">
        <f t="shared" si="447"/>
        <v>315698.64</v>
      </c>
      <c r="S2438" s="191">
        <f t="shared" si="448"/>
        <v>1.0342269133626931</v>
      </c>
      <c r="T2438" s="191">
        <f t="shared" si="448"/>
        <v>0.89598377744040958</v>
      </c>
    </row>
    <row r="2439" spans="1:20" ht="12" customHeight="1" x14ac:dyDescent="0.25">
      <c r="A2439" s="170" t="s">
        <v>2983</v>
      </c>
      <c r="B2439" s="177">
        <v>528561</v>
      </c>
      <c r="C2439" s="178">
        <v>118730.26000000001</v>
      </c>
      <c r="D2439" s="179">
        <v>59.875216309641701</v>
      </c>
      <c r="E2439" s="179">
        <v>4.5304288898213478</v>
      </c>
      <c r="F2439" s="180"/>
      <c r="G2439" s="166">
        <f t="shared" si="440"/>
        <v>0</v>
      </c>
      <c r="H2439" s="166">
        <f t="shared" si="441"/>
        <v>0</v>
      </c>
      <c r="I2439" s="166">
        <f t="shared" si="442"/>
        <v>0</v>
      </c>
      <c r="J2439" s="166">
        <f t="shared" si="439"/>
        <v>0</v>
      </c>
      <c r="L2439" s="189">
        <f t="shared" si="443"/>
        <v>0</v>
      </c>
      <c r="M2439" s="191">
        <f t="shared" si="444"/>
        <v>0</v>
      </c>
      <c r="N2439" s="191">
        <f t="shared" si="444"/>
        <v>0</v>
      </c>
      <c r="O2439" s="189">
        <f t="shared" si="445"/>
        <v>0</v>
      </c>
      <c r="P2439" s="191">
        <f t="shared" si="446"/>
        <v>0</v>
      </c>
      <c r="Q2439" s="191">
        <f t="shared" si="446"/>
        <v>0</v>
      </c>
      <c r="R2439" s="189">
        <f t="shared" si="447"/>
        <v>0</v>
      </c>
      <c r="S2439" s="191">
        <f t="shared" si="448"/>
        <v>0</v>
      </c>
      <c r="T2439" s="191">
        <f t="shared" si="448"/>
        <v>0</v>
      </c>
    </row>
    <row r="2440" spans="1:20" ht="12" customHeight="1" x14ac:dyDescent="0.25">
      <c r="A2440" s="170" t="s">
        <v>2984</v>
      </c>
      <c r="B2440" s="177">
        <v>528579</v>
      </c>
      <c r="C2440" s="178">
        <v>217768.08</v>
      </c>
      <c r="D2440" s="179">
        <v>0</v>
      </c>
      <c r="E2440" s="179">
        <v>0</v>
      </c>
      <c r="F2440" s="180"/>
      <c r="G2440" s="166">
        <f t="shared" si="440"/>
        <v>0</v>
      </c>
      <c r="H2440" s="166">
        <f t="shared" si="441"/>
        <v>0</v>
      </c>
      <c r="I2440" s="166">
        <f t="shared" si="442"/>
        <v>0</v>
      </c>
      <c r="J2440" s="166">
        <f t="shared" si="439"/>
        <v>0</v>
      </c>
      <c r="L2440" s="189">
        <f t="shared" si="443"/>
        <v>0</v>
      </c>
      <c r="M2440" s="191">
        <f t="shared" si="444"/>
        <v>0</v>
      </c>
      <c r="N2440" s="191">
        <f t="shared" si="444"/>
        <v>0</v>
      </c>
      <c r="O2440" s="189">
        <f t="shared" si="445"/>
        <v>0</v>
      </c>
      <c r="P2440" s="191">
        <f t="shared" si="446"/>
        <v>0</v>
      </c>
      <c r="Q2440" s="191">
        <f t="shared" si="446"/>
        <v>0</v>
      </c>
      <c r="R2440" s="189">
        <f t="shared" si="447"/>
        <v>0</v>
      </c>
      <c r="S2440" s="191">
        <f t="shared" si="448"/>
        <v>0</v>
      </c>
      <c r="T2440" s="191">
        <f t="shared" si="448"/>
        <v>0</v>
      </c>
    </row>
    <row r="2441" spans="1:20" ht="12" customHeight="1" x14ac:dyDescent="0.25">
      <c r="A2441" s="170" t="s">
        <v>2985</v>
      </c>
      <c r="B2441" s="177">
        <v>528587</v>
      </c>
      <c r="C2441" s="178">
        <v>1363162.2</v>
      </c>
      <c r="D2441" s="179">
        <v>0</v>
      </c>
      <c r="E2441" s="179">
        <v>0</v>
      </c>
      <c r="F2441" s="180"/>
      <c r="G2441" s="166">
        <f t="shared" si="440"/>
        <v>0</v>
      </c>
      <c r="H2441" s="166">
        <f t="shared" si="441"/>
        <v>0</v>
      </c>
      <c r="I2441" s="166">
        <f t="shared" si="442"/>
        <v>0</v>
      </c>
      <c r="J2441" s="166">
        <f t="shared" si="439"/>
        <v>0</v>
      </c>
      <c r="L2441" s="189">
        <f t="shared" si="443"/>
        <v>0</v>
      </c>
      <c r="M2441" s="191">
        <f t="shared" si="444"/>
        <v>0</v>
      </c>
      <c r="N2441" s="191">
        <f t="shared" si="444"/>
        <v>0</v>
      </c>
      <c r="O2441" s="189">
        <f t="shared" si="445"/>
        <v>0</v>
      </c>
      <c r="P2441" s="191">
        <f t="shared" si="446"/>
        <v>0</v>
      </c>
      <c r="Q2441" s="191">
        <f t="shared" si="446"/>
        <v>0</v>
      </c>
      <c r="R2441" s="189">
        <f t="shared" si="447"/>
        <v>0</v>
      </c>
      <c r="S2441" s="191">
        <f t="shared" si="448"/>
        <v>0</v>
      </c>
      <c r="T2441" s="191">
        <f t="shared" si="448"/>
        <v>0</v>
      </c>
    </row>
    <row r="2442" spans="1:20" ht="12" customHeight="1" x14ac:dyDescent="0.25">
      <c r="A2442" s="170" t="s">
        <v>2986</v>
      </c>
      <c r="B2442" s="177">
        <v>528595</v>
      </c>
      <c r="C2442" s="178">
        <v>19759534.909999985</v>
      </c>
      <c r="D2442" s="179">
        <v>0</v>
      </c>
      <c r="E2442" s="179">
        <v>0</v>
      </c>
      <c r="F2442" s="180"/>
      <c r="G2442" s="166">
        <f t="shared" si="440"/>
        <v>0</v>
      </c>
      <c r="H2442" s="166">
        <f t="shared" si="441"/>
        <v>0</v>
      </c>
      <c r="I2442" s="166">
        <f t="shared" si="442"/>
        <v>0</v>
      </c>
      <c r="J2442" s="166">
        <f t="shared" si="439"/>
        <v>0</v>
      </c>
      <c r="L2442" s="189">
        <f t="shared" si="443"/>
        <v>0</v>
      </c>
      <c r="M2442" s="191">
        <f t="shared" si="444"/>
        <v>0</v>
      </c>
      <c r="N2442" s="191">
        <f t="shared" si="444"/>
        <v>0</v>
      </c>
      <c r="O2442" s="189">
        <f t="shared" si="445"/>
        <v>0</v>
      </c>
      <c r="P2442" s="191">
        <f t="shared" si="446"/>
        <v>0</v>
      </c>
      <c r="Q2442" s="191">
        <f t="shared" si="446"/>
        <v>0</v>
      </c>
      <c r="R2442" s="189">
        <f t="shared" si="447"/>
        <v>0</v>
      </c>
      <c r="S2442" s="191">
        <f t="shared" si="448"/>
        <v>0</v>
      </c>
      <c r="T2442" s="191">
        <f t="shared" si="448"/>
        <v>0</v>
      </c>
    </row>
    <row r="2443" spans="1:20" ht="12" customHeight="1" x14ac:dyDescent="0.25">
      <c r="A2443" s="170" t="s">
        <v>2987</v>
      </c>
      <c r="B2443" s="177">
        <v>528609</v>
      </c>
      <c r="C2443" s="178">
        <v>756364.57000000007</v>
      </c>
      <c r="D2443" s="179">
        <v>6.7153766866684412</v>
      </c>
      <c r="E2443" s="179">
        <v>3.289076589084547</v>
      </c>
      <c r="F2443" s="180"/>
      <c r="G2443" s="166">
        <f t="shared" si="440"/>
        <v>0</v>
      </c>
      <c r="H2443" s="166">
        <f t="shared" si="441"/>
        <v>0</v>
      </c>
      <c r="I2443" s="166">
        <f t="shared" si="442"/>
        <v>0</v>
      </c>
      <c r="J2443" s="166">
        <f t="shared" si="439"/>
        <v>0</v>
      </c>
      <c r="L2443" s="189">
        <f t="shared" si="443"/>
        <v>0</v>
      </c>
      <c r="M2443" s="191">
        <f t="shared" si="444"/>
        <v>0</v>
      </c>
      <c r="N2443" s="191">
        <f t="shared" si="444"/>
        <v>0</v>
      </c>
      <c r="O2443" s="189">
        <f t="shared" si="445"/>
        <v>0</v>
      </c>
      <c r="P2443" s="191">
        <f t="shared" si="446"/>
        <v>0</v>
      </c>
      <c r="Q2443" s="191">
        <f t="shared" si="446"/>
        <v>0</v>
      </c>
      <c r="R2443" s="189">
        <f t="shared" si="447"/>
        <v>0</v>
      </c>
      <c r="S2443" s="191">
        <f t="shared" si="448"/>
        <v>0</v>
      </c>
      <c r="T2443" s="191">
        <f t="shared" si="448"/>
        <v>0</v>
      </c>
    </row>
    <row r="2444" spans="1:20" ht="12" customHeight="1" x14ac:dyDescent="0.25">
      <c r="A2444" s="170" t="s">
        <v>2988</v>
      </c>
      <c r="B2444" s="177">
        <v>528617</v>
      </c>
      <c r="C2444" s="178">
        <v>1017319.8899999999</v>
      </c>
      <c r="D2444" s="179">
        <v>0</v>
      </c>
      <c r="E2444" s="179">
        <v>0</v>
      </c>
      <c r="F2444" s="180"/>
      <c r="G2444" s="166">
        <f t="shared" si="440"/>
        <v>0</v>
      </c>
      <c r="H2444" s="166">
        <f t="shared" si="441"/>
        <v>0</v>
      </c>
      <c r="I2444" s="166">
        <f t="shared" si="442"/>
        <v>0</v>
      </c>
      <c r="J2444" s="166">
        <f t="shared" si="439"/>
        <v>0</v>
      </c>
      <c r="L2444" s="189">
        <f t="shared" si="443"/>
        <v>0</v>
      </c>
      <c r="M2444" s="191">
        <f t="shared" si="444"/>
        <v>0</v>
      </c>
      <c r="N2444" s="191">
        <f t="shared" si="444"/>
        <v>0</v>
      </c>
      <c r="O2444" s="189">
        <f t="shared" si="445"/>
        <v>0</v>
      </c>
      <c r="P2444" s="191">
        <f t="shared" si="446"/>
        <v>0</v>
      </c>
      <c r="Q2444" s="191">
        <f t="shared" si="446"/>
        <v>0</v>
      </c>
      <c r="R2444" s="189">
        <f t="shared" si="447"/>
        <v>0</v>
      </c>
      <c r="S2444" s="191">
        <f t="shared" si="448"/>
        <v>0</v>
      </c>
      <c r="T2444" s="191">
        <f t="shared" si="448"/>
        <v>0</v>
      </c>
    </row>
    <row r="2445" spans="1:20" ht="12" customHeight="1" x14ac:dyDescent="0.25">
      <c r="A2445" s="170" t="s">
        <v>2989</v>
      </c>
      <c r="B2445" s="177">
        <v>528625</v>
      </c>
      <c r="C2445" s="178">
        <v>246310.83000000002</v>
      </c>
      <c r="D2445" s="179">
        <v>0</v>
      </c>
      <c r="E2445" s="179">
        <v>0</v>
      </c>
      <c r="F2445" s="180"/>
      <c r="G2445" s="166">
        <f t="shared" si="440"/>
        <v>0</v>
      </c>
      <c r="H2445" s="166">
        <f t="shared" si="441"/>
        <v>0</v>
      </c>
      <c r="I2445" s="166">
        <f t="shared" si="442"/>
        <v>0</v>
      </c>
      <c r="J2445" s="166">
        <f t="shared" si="439"/>
        <v>0</v>
      </c>
      <c r="L2445" s="189">
        <f t="shared" si="443"/>
        <v>0</v>
      </c>
      <c r="M2445" s="191">
        <f t="shared" si="444"/>
        <v>0</v>
      </c>
      <c r="N2445" s="191">
        <f t="shared" si="444"/>
        <v>0</v>
      </c>
      <c r="O2445" s="189">
        <f t="shared" si="445"/>
        <v>0</v>
      </c>
      <c r="P2445" s="191">
        <f t="shared" si="446"/>
        <v>0</v>
      </c>
      <c r="Q2445" s="191">
        <f t="shared" si="446"/>
        <v>0</v>
      </c>
      <c r="R2445" s="189">
        <f t="shared" si="447"/>
        <v>0</v>
      </c>
      <c r="S2445" s="191">
        <f t="shared" si="448"/>
        <v>0</v>
      </c>
      <c r="T2445" s="191">
        <f t="shared" si="448"/>
        <v>0</v>
      </c>
    </row>
    <row r="2446" spans="1:20" ht="12" customHeight="1" x14ac:dyDescent="0.25">
      <c r="A2446" s="170" t="s">
        <v>2990</v>
      </c>
      <c r="B2446" s="177">
        <v>528633</v>
      </c>
      <c r="C2446" s="178">
        <v>269065.45999999996</v>
      </c>
      <c r="D2446" s="179">
        <v>10.850519423786317</v>
      </c>
      <c r="E2446" s="179">
        <v>2.8052653060708725</v>
      </c>
      <c r="F2446" s="180"/>
      <c r="G2446" s="166">
        <f t="shared" si="440"/>
        <v>0</v>
      </c>
      <c r="H2446" s="166">
        <f t="shared" si="441"/>
        <v>0</v>
      </c>
      <c r="I2446" s="166">
        <f t="shared" si="442"/>
        <v>0</v>
      </c>
      <c r="J2446" s="166">
        <f t="shared" si="439"/>
        <v>0</v>
      </c>
      <c r="L2446" s="189">
        <f t="shared" si="443"/>
        <v>0</v>
      </c>
      <c r="M2446" s="191">
        <f t="shared" si="444"/>
        <v>0</v>
      </c>
      <c r="N2446" s="191">
        <f t="shared" si="444"/>
        <v>0</v>
      </c>
      <c r="O2446" s="189">
        <f t="shared" si="445"/>
        <v>0</v>
      </c>
      <c r="P2446" s="191">
        <f t="shared" si="446"/>
        <v>0</v>
      </c>
      <c r="Q2446" s="191">
        <f t="shared" si="446"/>
        <v>0</v>
      </c>
      <c r="R2446" s="189">
        <f t="shared" si="447"/>
        <v>0</v>
      </c>
      <c r="S2446" s="191">
        <f t="shared" si="448"/>
        <v>0</v>
      </c>
      <c r="T2446" s="191">
        <f t="shared" si="448"/>
        <v>0</v>
      </c>
    </row>
    <row r="2447" spans="1:20" ht="12" customHeight="1" x14ac:dyDescent="0.25">
      <c r="A2447" s="170" t="s">
        <v>2991</v>
      </c>
      <c r="B2447" s="177">
        <v>528641</v>
      </c>
      <c r="C2447" s="178">
        <v>291722.53999999998</v>
      </c>
      <c r="D2447" s="179">
        <v>5.1432433023516122</v>
      </c>
      <c r="E2447" s="179">
        <v>2.6423258209667311</v>
      </c>
      <c r="F2447" s="180"/>
      <c r="G2447" s="166">
        <f t="shared" si="440"/>
        <v>0</v>
      </c>
      <c r="H2447" s="166">
        <f t="shared" si="441"/>
        <v>0</v>
      </c>
      <c r="I2447" s="166">
        <f t="shared" si="442"/>
        <v>0</v>
      </c>
      <c r="J2447" s="166">
        <f t="shared" si="439"/>
        <v>0</v>
      </c>
      <c r="L2447" s="189">
        <f t="shared" si="443"/>
        <v>0</v>
      </c>
      <c r="M2447" s="191">
        <f t="shared" si="444"/>
        <v>0</v>
      </c>
      <c r="N2447" s="191">
        <f t="shared" si="444"/>
        <v>0</v>
      </c>
      <c r="O2447" s="189">
        <f t="shared" si="445"/>
        <v>0</v>
      </c>
      <c r="P2447" s="191">
        <f t="shared" si="446"/>
        <v>0</v>
      </c>
      <c r="Q2447" s="191">
        <f t="shared" si="446"/>
        <v>0</v>
      </c>
      <c r="R2447" s="189">
        <f t="shared" si="447"/>
        <v>0</v>
      </c>
      <c r="S2447" s="191">
        <f t="shared" si="448"/>
        <v>0</v>
      </c>
      <c r="T2447" s="191">
        <f t="shared" si="448"/>
        <v>0</v>
      </c>
    </row>
    <row r="2448" spans="1:20" ht="12" customHeight="1" x14ac:dyDescent="0.25">
      <c r="A2448" s="170" t="s">
        <v>2992</v>
      </c>
      <c r="B2448" s="177">
        <v>528650</v>
      </c>
      <c r="C2448" s="178">
        <v>256873.66</v>
      </c>
      <c r="D2448" s="179">
        <v>11.022278422785739</v>
      </c>
      <c r="E2448" s="179">
        <v>55.327926576823806</v>
      </c>
      <c r="F2448" s="180"/>
      <c r="G2448" s="166">
        <f t="shared" si="440"/>
        <v>0</v>
      </c>
      <c r="H2448" s="166">
        <f t="shared" si="441"/>
        <v>1</v>
      </c>
      <c r="I2448" s="166">
        <f t="shared" si="442"/>
        <v>0</v>
      </c>
      <c r="J2448" s="166">
        <f t="shared" si="439"/>
        <v>1</v>
      </c>
      <c r="L2448" s="189">
        <f t="shared" si="443"/>
        <v>0</v>
      </c>
      <c r="M2448" s="191">
        <f t="shared" si="444"/>
        <v>0</v>
      </c>
      <c r="N2448" s="191">
        <f t="shared" si="444"/>
        <v>0</v>
      </c>
      <c r="O2448" s="189">
        <f t="shared" si="445"/>
        <v>256873.66</v>
      </c>
      <c r="P2448" s="191">
        <f t="shared" si="446"/>
        <v>0.11022278422785739</v>
      </c>
      <c r="Q2448" s="191">
        <f t="shared" si="446"/>
        <v>0.55327926576823805</v>
      </c>
      <c r="R2448" s="189">
        <f t="shared" si="447"/>
        <v>0</v>
      </c>
      <c r="S2448" s="191">
        <f t="shared" si="448"/>
        <v>0</v>
      </c>
      <c r="T2448" s="191">
        <f t="shared" si="448"/>
        <v>0</v>
      </c>
    </row>
    <row r="2449" spans="1:20" ht="12" customHeight="1" x14ac:dyDescent="0.25">
      <c r="A2449" s="170" t="s">
        <v>2993</v>
      </c>
      <c r="B2449" s="177">
        <v>528668</v>
      </c>
      <c r="C2449" s="178">
        <v>130118.24</v>
      </c>
      <c r="D2449" s="179">
        <v>27.034326624768362</v>
      </c>
      <c r="E2449" s="179">
        <v>4.0018294130015892</v>
      </c>
      <c r="F2449" s="180"/>
      <c r="G2449" s="166">
        <f t="shared" si="440"/>
        <v>0</v>
      </c>
      <c r="H2449" s="166">
        <f t="shared" si="441"/>
        <v>0</v>
      </c>
      <c r="I2449" s="166">
        <f t="shared" si="442"/>
        <v>0</v>
      </c>
      <c r="J2449" s="166">
        <f t="shared" si="439"/>
        <v>0</v>
      </c>
      <c r="L2449" s="189">
        <f t="shared" si="443"/>
        <v>0</v>
      </c>
      <c r="M2449" s="191">
        <f t="shared" si="444"/>
        <v>0</v>
      </c>
      <c r="N2449" s="191">
        <f t="shared" si="444"/>
        <v>0</v>
      </c>
      <c r="O2449" s="189">
        <f t="shared" si="445"/>
        <v>0</v>
      </c>
      <c r="P2449" s="191">
        <f t="shared" si="446"/>
        <v>0</v>
      </c>
      <c r="Q2449" s="191">
        <f t="shared" si="446"/>
        <v>0</v>
      </c>
      <c r="R2449" s="189">
        <f t="shared" si="447"/>
        <v>0</v>
      </c>
      <c r="S2449" s="191">
        <f t="shared" si="448"/>
        <v>0</v>
      </c>
      <c r="T2449" s="191">
        <f t="shared" si="448"/>
        <v>0</v>
      </c>
    </row>
    <row r="2450" spans="1:20" ht="12" customHeight="1" x14ac:dyDescent="0.25">
      <c r="A2450" s="170" t="s">
        <v>2994</v>
      </c>
      <c r="B2450" s="177">
        <v>528676</v>
      </c>
      <c r="C2450" s="178">
        <v>1036996.38</v>
      </c>
      <c r="D2450" s="179">
        <v>2.0638278409419328</v>
      </c>
      <c r="E2450" s="179">
        <v>0.59787768979482836</v>
      </c>
      <c r="F2450" s="180"/>
      <c r="G2450" s="166">
        <f t="shared" si="440"/>
        <v>0</v>
      </c>
      <c r="H2450" s="166">
        <f t="shared" si="441"/>
        <v>0</v>
      </c>
      <c r="I2450" s="166">
        <f t="shared" si="442"/>
        <v>0</v>
      </c>
      <c r="J2450" s="166">
        <f t="shared" si="439"/>
        <v>0</v>
      </c>
      <c r="L2450" s="189">
        <f t="shared" si="443"/>
        <v>0</v>
      </c>
      <c r="M2450" s="191">
        <f t="shared" si="444"/>
        <v>0</v>
      </c>
      <c r="N2450" s="191">
        <f t="shared" si="444"/>
        <v>0</v>
      </c>
      <c r="O2450" s="189">
        <f t="shared" si="445"/>
        <v>0</v>
      </c>
      <c r="P2450" s="191">
        <f t="shared" si="446"/>
        <v>0</v>
      </c>
      <c r="Q2450" s="191">
        <f t="shared" si="446"/>
        <v>0</v>
      </c>
      <c r="R2450" s="189">
        <f t="shared" si="447"/>
        <v>0</v>
      </c>
      <c r="S2450" s="191">
        <f t="shared" si="448"/>
        <v>0</v>
      </c>
      <c r="T2450" s="191">
        <f t="shared" si="448"/>
        <v>0</v>
      </c>
    </row>
    <row r="2451" spans="1:20" ht="12" customHeight="1" x14ac:dyDescent="0.25">
      <c r="A2451" s="170" t="s">
        <v>2995</v>
      </c>
      <c r="B2451" s="177">
        <v>528684</v>
      </c>
      <c r="C2451" s="178">
        <v>426418.63</v>
      </c>
      <c r="D2451" s="179">
        <v>34.85487020114482</v>
      </c>
      <c r="E2451" s="179">
        <v>3.7406057985787347</v>
      </c>
      <c r="F2451" s="180"/>
      <c r="G2451" s="166">
        <f t="shared" si="440"/>
        <v>0</v>
      </c>
      <c r="H2451" s="166">
        <f t="shared" si="441"/>
        <v>0</v>
      </c>
      <c r="I2451" s="166">
        <f t="shared" si="442"/>
        <v>0</v>
      </c>
      <c r="J2451" s="166">
        <f t="shared" si="439"/>
        <v>0</v>
      </c>
      <c r="L2451" s="189">
        <f t="shared" si="443"/>
        <v>0</v>
      </c>
      <c r="M2451" s="191">
        <f t="shared" si="444"/>
        <v>0</v>
      </c>
      <c r="N2451" s="191">
        <f t="shared" si="444"/>
        <v>0</v>
      </c>
      <c r="O2451" s="189">
        <f t="shared" si="445"/>
        <v>0</v>
      </c>
      <c r="P2451" s="191">
        <f t="shared" si="446"/>
        <v>0</v>
      </c>
      <c r="Q2451" s="191">
        <f t="shared" si="446"/>
        <v>0</v>
      </c>
      <c r="R2451" s="189">
        <f t="shared" si="447"/>
        <v>0</v>
      </c>
      <c r="S2451" s="191">
        <f t="shared" si="448"/>
        <v>0</v>
      </c>
      <c r="T2451" s="191">
        <f t="shared" si="448"/>
        <v>0</v>
      </c>
    </row>
    <row r="2452" spans="1:20" ht="12" customHeight="1" x14ac:dyDescent="0.25">
      <c r="A2452" s="170" t="s">
        <v>2996</v>
      </c>
      <c r="B2452" s="177">
        <v>528692</v>
      </c>
      <c r="C2452" s="178">
        <v>123445.38</v>
      </c>
      <c r="D2452" s="179">
        <v>0</v>
      </c>
      <c r="E2452" s="179">
        <v>145.07174752104942</v>
      </c>
      <c r="F2452" s="180"/>
      <c r="G2452" s="166">
        <f t="shared" si="440"/>
        <v>0</v>
      </c>
      <c r="H2452" s="166">
        <f t="shared" si="441"/>
        <v>1</v>
      </c>
      <c r="I2452" s="166">
        <f t="shared" si="442"/>
        <v>0</v>
      </c>
      <c r="J2452" s="166">
        <f t="shared" si="439"/>
        <v>1</v>
      </c>
      <c r="L2452" s="189">
        <f t="shared" si="443"/>
        <v>0</v>
      </c>
      <c r="M2452" s="191">
        <f t="shared" si="444"/>
        <v>0</v>
      </c>
      <c r="N2452" s="191">
        <f t="shared" si="444"/>
        <v>0</v>
      </c>
      <c r="O2452" s="189">
        <f t="shared" si="445"/>
        <v>123445.38</v>
      </c>
      <c r="P2452" s="191">
        <f t="shared" si="446"/>
        <v>0</v>
      </c>
      <c r="Q2452" s="191">
        <f t="shared" si="446"/>
        <v>1.4507174752104941</v>
      </c>
      <c r="R2452" s="189">
        <f t="shared" si="447"/>
        <v>0</v>
      </c>
      <c r="S2452" s="191">
        <f t="shared" si="448"/>
        <v>0</v>
      </c>
      <c r="T2452" s="191">
        <f t="shared" si="448"/>
        <v>0</v>
      </c>
    </row>
    <row r="2453" spans="1:20" ht="12" customHeight="1" x14ac:dyDescent="0.25">
      <c r="A2453" s="170" t="s">
        <v>2997</v>
      </c>
      <c r="B2453" s="177">
        <v>528706</v>
      </c>
      <c r="C2453" s="178">
        <v>136035.37</v>
      </c>
      <c r="D2453" s="179">
        <v>0</v>
      </c>
      <c r="E2453" s="179">
        <v>0</v>
      </c>
      <c r="F2453" s="180"/>
      <c r="G2453" s="166">
        <f t="shared" si="440"/>
        <v>0</v>
      </c>
      <c r="H2453" s="166">
        <f t="shared" si="441"/>
        <v>0</v>
      </c>
      <c r="I2453" s="166">
        <f t="shared" si="442"/>
        <v>0</v>
      </c>
      <c r="J2453" s="166">
        <f t="shared" si="439"/>
        <v>0</v>
      </c>
      <c r="L2453" s="189">
        <f t="shared" si="443"/>
        <v>0</v>
      </c>
      <c r="M2453" s="191">
        <f t="shared" si="444"/>
        <v>0</v>
      </c>
      <c r="N2453" s="191">
        <f t="shared" si="444"/>
        <v>0</v>
      </c>
      <c r="O2453" s="189">
        <f t="shared" si="445"/>
        <v>0</v>
      </c>
      <c r="P2453" s="191">
        <f t="shared" si="446"/>
        <v>0</v>
      </c>
      <c r="Q2453" s="191">
        <f t="shared" si="446"/>
        <v>0</v>
      </c>
      <c r="R2453" s="189">
        <f t="shared" si="447"/>
        <v>0</v>
      </c>
      <c r="S2453" s="191">
        <f t="shared" si="448"/>
        <v>0</v>
      </c>
      <c r="T2453" s="191">
        <f t="shared" si="448"/>
        <v>0</v>
      </c>
    </row>
    <row r="2454" spans="1:20" ht="12" customHeight="1" x14ac:dyDescent="0.25">
      <c r="A2454" s="170" t="s">
        <v>2998</v>
      </c>
      <c r="B2454" s="177">
        <v>528714</v>
      </c>
      <c r="C2454" s="178">
        <v>159138.43</v>
      </c>
      <c r="D2454" s="179">
        <v>11.680428165591429</v>
      </c>
      <c r="E2454" s="179">
        <v>1.3738479134172681</v>
      </c>
      <c r="F2454" s="180"/>
      <c r="G2454" s="166">
        <f t="shared" si="440"/>
        <v>0</v>
      </c>
      <c r="H2454" s="166">
        <f t="shared" si="441"/>
        <v>0</v>
      </c>
      <c r="I2454" s="166">
        <f t="shared" si="442"/>
        <v>0</v>
      </c>
      <c r="J2454" s="166">
        <f t="shared" si="439"/>
        <v>0</v>
      </c>
      <c r="L2454" s="189">
        <f t="shared" si="443"/>
        <v>0</v>
      </c>
      <c r="M2454" s="191">
        <f t="shared" si="444"/>
        <v>0</v>
      </c>
      <c r="N2454" s="191">
        <f t="shared" si="444"/>
        <v>0</v>
      </c>
      <c r="O2454" s="189">
        <f t="shared" si="445"/>
        <v>0</v>
      </c>
      <c r="P2454" s="191">
        <f t="shared" si="446"/>
        <v>0</v>
      </c>
      <c r="Q2454" s="191">
        <f t="shared" si="446"/>
        <v>0</v>
      </c>
      <c r="R2454" s="189">
        <f t="shared" si="447"/>
        <v>0</v>
      </c>
      <c r="S2454" s="191">
        <f t="shared" si="448"/>
        <v>0</v>
      </c>
      <c r="T2454" s="191">
        <f t="shared" si="448"/>
        <v>0</v>
      </c>
    </row>
    <row r="2455" spans="1:20" ht="12" customHeight="1" x14ac:dyDescent="0.25">
      <c r="A2455" s="170" t="s">
        <v>2999</v>
      </c>
      <c r="B2455" s="177">
        <v>528722</v>
      </c>
      <c r="C2455" s="178">
        <v>6040401.7600000007</v>
      </c>
      <c r="D2455" s="179">
        <v>21.15339112807623</v>
      </c>
      <c r="E2455" s="179">
        <v>7.1403685903170784</v>
      </c>
      <c r="F2455" s="180"/>
      <c r="G2455" s="166">
        <f t="shared" si="440"/>
        <v>0</v>
      </c>
      <c r="H2455" s="166">
        <f t="shared" si="441"/>
        <v>0</v>
      </c>
      <c r="I2455" s="166">
        <f t="shared" si="442"/>
        <v>0</v>
      </c>
      <c r="J2455" s="166">
        <f t="shared" si="439"/>
        <v>0</v>
      </c>
      <c r="L2455" s="189">
        <f t="shared" si="443"/>
        <v>0</v>
      </c>
      <c r="M2455" s="191">
        <f t="shared" si="444"/>
        <v>0</v>
      </c>
      <c r="N2455" s="191">
        <f t="shared" si="444"/>
        <v>0</v>
      </c>
      <c r="O2455" s="189">
        <f t="shared" si="445"/>
        <v>0</v>
      </c>
      <c r="P2455" s="191">
        <f t="shared" si="446"/>
        <v>0</v>
      </c>
      <c r="Q2455" s="191">
        <f t="shared" si="446"/>
        <v>0</v>
      </c>
      <c r="R2455" s="189">
        <f t="shared" si="447"/>
        <v>0</v>
      </c>
      <c r="S2455" s="191">
        <f t="shared" si="448"/>
        <v>0</v>
      </c>
      <c r="T2455" s="191">
        <f t="shared" si="448"/>
        <v>0</v>
      </c>
    </row>
    <row r="2456" spans="1:20" ht="12" customHeight="1" x14ac:dyDescent="0.25">
      <c r="A2456" s="170" t="s">
        <v>3000</v>
      </c>
      <c r="B2456" s="177">
        <v>528731</v>
      </c>
      <c r="C2456" s="178">
        <v>593251.55000000005</v>
      </c>
      <c r="D2456" s="179">
        <v>0</v>
      </c>
      <c r="E2456" s="179">
        <v>5.3555578573709584</v>
      </c>
      <c r="F2456" s="180"/>
      <c r="G2456" s="166">
        <f t="shared" si="440"/>
        <v>0</v>
      </c>
      <c r="H2456" s="166">
        <f t="shared" si="441"/>
        <v>0</v>
      </c>
      <c r="I2456" s="166">
        <f t="shared" si="442"/>
        <v>0</v>
      </c>
      <c r="J2456" s="166">
        <f t="shared" si="439"/>
        <v>0</v>
      </c>
      <c r="L2456" s="189">
        <f t="shared" si="443"/>
        <v>0</v>
      </c>
      <c r="M2456" s="191">
        <f t="shared" si="444"/>
        <v>0</v>
      </c>
      <c r="N2456" s="191">
        <f t="shared" si="444"/>
        <v>0</v>
      </c>
      <c r="O2456" s="189">
        <f t="shared" si="445"/>
        <v>0</v>
      </c>
      <c r="P2456" s="191">
        <f t="shared" si="446"/>
        <v>0</v>
      </c>
      <c r="Q2456" s="191">
        <f t="shared" si="446"/>
        <v>0</v>
      </c>
      <c r="R2456" s="189">
        <f t="shared" si="447"/>
        <v>0</v>
      </c>
      <c r="S2456" s="191">
        <f t="shared" si="448"/>
        <v>0</v>
      </c>
      <c r="T2456" s="191">
        <f t="shared" si="448"/>
        <v>0</v>
      </c>
    </row>
    <row r="2457" spans="1:20" ht="12" customHeight="1" x14ac:dyDescent="0.25">
      <c r="A2457" s="170" t="s">
        <v>3001</v>
      </c>
      <c r="B2457" s="177">
        <v>528749</v>
      </c>
      <c r="C2457" s="178">
        <v>100062.17</v>
      </c>
      <c r="D2457" s="179">
        <v>8.6116461395950132</v>
      </c>
      <c r="E2457" s="179">
        <v>3.3007179436544298</v>
      </c>
      <c r="F2457" s="180"/>
      <c r="G2457" s="166">
        <f t="shared" si="440"/>
        <v>0</v>
      </c>
      <c r="H2457" s="166">
        <f t="shared" si="441"/>
        <v>0</v>
      </c>
      <c r="I2457" s="166">
        <f t="shared" si="442"/>
        <v>0</v>
      </c>
      <c r="J2457" s="166">
        <f t="shared" si="439"/>
        <v>0</v>
      </c>
      <c r="L2457" s="189">
        <f t="shared" si="443"/>
        <v>0</v>
      </c>
      <c r="M2457" s="191">
        <f t="shared" si="444"/>
        <v>0</v>
      </c>
      <c r="N2457" s="191">
        <f t="shared" si="444"/>
        <v>0</v>
      </c>
      <c r="O2457" s="189">
        <f t="shared" si="445"/>
        <v>0</v>
      </c>
      <c r="P2457" s="191">
        <f t="shared" si="446"/>
        <v>0</v>
      </c>
      <c r="Q2457" s="191">
        <f t="shared" si="446"/>
        <v>0</v>
      </c>
      <c r="R2457" s="189">
        <f t="shared" si="447"/>
        <v>0</v>
      </c>
      <c r="S2457" s="191">
        <f t="shared" si="448"/>
        <v>0</v>
      </c>
      <c r="T2457" s="191">
        <f t="shared" si="448"/>
        <v>0</v>
      </c>
    </row>
    <row r="2458" spans="1:20" ht="12" customHeight="1" x14ac:dyDescent="0.25">
      <c r="A2458" s="170" t="s">
        <v>3002</v>
      </c>
      <c r="B2458" s="177">
        <v>528757</v>
      </c>
      <c r="C2458" s="178">
        <v>613768.25</v>
      </c>
      <c r="D2458" s="179">
        <v>0</v>
      </c>
      <c r="E2458" s="179">
        <v>0.14816015654117007</v>
      </c>
      <c r="F2458" s="180"/>
      <c r="G2458" s="166">
        <f t="shared" si="440"/>
        <v>0</v>
      </c>
      <c r="H2458" s="166">
        <f t="shared" si="441"/>
        <v>0</v>
      </c>
      <c r="I2458" s="166">
        <f t="shared" si="442"/>
        <v>0</v>
      </c>
      <c r="J2458" s="166">
        <f t="shared" si="439"/>
        <v>0</v>
      </c>
      <c r="L2458" s="189">
        <f t="shared" si="443"/>
        <v>0</v>
      </c>
      <c r="M2458" s="191">
        <f t="shared" si="444"/>
        <v>0</v>
      </c>
      <c r="N2458" s="191">
        <f t="shared" si="444"/>
        <v>0</v>
      </c>
      <c r="O2458" s="189">
        <f t="shared" si="445"/>
        <v>0</v>
      </c>
      <c r="P2458" s="191">
        <f t="shared" si="446"/>
        <v>0</v>
      </c>
      <c r="Q2458" s="191">
        <f t="shared" si="446"/>
        <v>0</v>
      </c>
      <c r="R2458" s="189">
        <f t="shared" si="447"/>
        <v>0</v>
      </c>
      <c r="S2458" s="191">
        <f t="shared" si="448"/>
        <v>0</v>
      </c>
      <c r="T2458" s="191">
        <f t="shared" si="448"/>
        <v>0</v>
      </c>
    </row>
    <row r="2459" spans="1:20" ht="12" customHeight="1" x14ac:dyDescent="0.25">
      <c r="A2459" s="170" t="s">
        <v>3003</v>
      </c>
      <c r="B2459" s="177">
        <v>528765</v>
      </c>
      <c r="C2459" s="178">
        <v>150302.75</v>
      </c>
      <c r="D2459" s="179">
        <v>19.959714642612994</v>
      </c>
      <c r="E2459" s="179">
        <v>7.5167486955494827</v>
      </c>
      <c r="F2459" s="180"/>
      <c r="G2459" s="166">
        <f t="shared" si="440"/>
        <v>0</v>
      </c>
      <c r="H2459" s="166">
        <f t="shared" si="441"/>
        <v>0</v>
      </c>
      <c r="I2459" s="166">
        <f t="shared" si="442"/>
        <v>0</v>
      </c>
      <c r="J2459" s="166">
        <f t="shared" si="439"/>
        <v>0</v>
      </c>
      <c r="L2459" s="189">
        <f t="shared" si="443"/>
        <v>0</v>
      </c>
      <c r="M2459" s="191">
        <f t="shared" si="444"/>
        <v>0</v>
      </c>
      <c r="N2459" s="191">
        <f t="shared" si="444"/>
        <v>0</v>
      </c>
      <c r="O2459" s="189">
        <f t="shared" si="445"/>
        <v>0</v>
      </c>
      <c r="P2459" s="191">
        <f t="shared" si="446"/>
        <v>0</v>
      </c>
      <c r="Q2459" s="191">
        <f t="shared" si="446"/>
        <v>0</v>
      </c>
      <c r="R2459" s="189">
        <f t="shared" si="447"/>
        <v>0</v>
      </c>
      <c r="S2459" s="191">
        <f t="shared" si="448"/>
        <v>0</v>
      </c>
      <c r="T2459" s="191">
        <f t="shared" si="448"/>
        <v>0</v>
      </c>
    </row>
    <row r="2460" spans="1:20" ht="12" customHeight="1" x14ac:dyDescent="0.25">
      <c r="A2460" s="170" t="s">
        <v>2024</v>
      </c>
      <c r="B2460" s="177">
        <v>528773</v>
      </c>
      <c r="C2460" s="178">
        <v>665542.26</v>
      </c>
      <c r="D2460" s="179">
        <v>9.3894503408393621</v>
      </c>
      <c r="E2460" s="179">
        <v>1.3823900528870998</v>
      </c>
      <c r="F2460" s="180"/>
      <c r="G2460" s="166">
        <f t="shared" si="440"/>
        <v>0</v>
      </c>
      <c r="H2460" s="166">
        <f t="shared" si="441"/>
        <v>0</v>
      </c>
      <c r="I2460" s="166">
        <f t="shared" si="442"/>
        <v>0</v>
      </c>
      <c r="J2460" s="166">
        <f t="shared" si="439"/>
        <v>0</v>
      </c>
      <c r="L2460" s="189">
        <f t="shared" si="443"/>
        <v>0</v>
      </c>
      <c r="M2460" s="191">
        <f t="shared" si="444"/>
        <v>0</v>
      </c>
      <c r="N2460" s="191">
        <f t="shared" si="444"/>
        <v>0</v>
      </c>
      <c r="O2460" s="189">
        <f t="shared" si="445"/>
        <v>0</v>
      </c>
      <c r="P2460" s="191">
        <f t="shared" si="446"/>
        <v>0</v>
      </c>
      <c r="Q2460" s="191">
        <f t="shared" si="446"/>
        <v>0</v>
      </c>
      <c r="R2460" s="189">
        <f t="shared" si="447"/>
        <v>0</v>
      </c>
      <c r="S2460" s="191">
        <f t="shared" si="448"/>
        <v>0</v>
      </c>
      <c r="T2460" s="191">
        <f t="shared" si="448"/>
        <v>0</v>
      </c>
    </row>
    <row r="2461" spans="1:20" ht="12" customHeight="1" x14ac:dyDescent="0.25">
      <c r="A2461" s="170" t="s">
        <v>3004</v>
      </c>
      <c r="B2461" s="177">
        <v>528781</v>
      </c>
      <c r="C2461" s="178">
        <v>185911.4</v>
      </c>
      <c r="D2461" s="179">
        <v>36.243377221622779</v>
      </c>
      <c r="E2461" s="179">
        <v>3.1041560657388412</v>
      </c>
      <c r="F2461" s="180"/>
      <c r="G2461" s="166">
        <f t="shared" si="440"/>
        <v>0</v>
      </c>
      <c r="H2461" s="166">
        <f t="shared" si="441"/>
        <v>0</v>
      </c>
      <c r="I2461" s="166">
        <f t="shared" si="442"/>
        <v>0</v>
      </c>
      <c r="J2461" s="166">
        <f t="shared" si="439"/>
        <v>0</v>
      </c>
      <c r="L2461" s="189">
        <f t="shared" si="443"/>
        <v>0</v>
      </c>
      <c r="M2461" s="191">
        <f t="shared" si="444"/>
        <v>0</v>
      </c>
      <c r="N2461" s="191">
        <f t="shared" si="444"/>
        <v>0</v>
      </c>
      <c r="O2461" s="189">
        <f t="shared" si="445"/>
        <v>0</v>
      </c>
      <c r="P2461" s="191">
        <f t="shared" si="446"/>
        <v>0</v>
      </c>
      <c r="Q2461" s="191">
        <f t="shared" si="446"/>
        <v>0</v>
      </c>
      <c r="R2461" s="189">
        <f t="shared" si="447"/>
        <v>0</v>
      </c>
      <c r="S2461" s="191">
        <f t="shared" si="448"/>
        <v>0</v>
      </c>
      <c r="T2461" s="191">
        <f t="shared" si="448"/>
        <v>0</v>
      </c>
    </row>
    <row r="2462" spans="1:20" ht="12" customHeight="1" x14ac:dyDescent="0.25">
      <c r="A2462" s="170" t="s">
        <v>3005</v>
      </c>
      <c r="B2462" s="177">
        <v>528790</v>
      </c>
      <c r="C2462" s="178">
        <v>130515.77</v>
      </c>
      <c r="D2462" s="179">
        <v>10.882776847579414</v>
      </c>
      <c r="E2462" s="179">
        <v>3.9330342992268283</v>
      </c>
      <c r="F2462" s="180"/>
      <c r="G2462" s="166">
        <f t="shared" si="440"/>
        <v>0</v>
      </c>
      <c r="H2462" s="166">
        <f t="shared" si="441"/>
        <v>0</v>
      </c>
      <c r="I2462" s="166">
        <f t="shared" si="442"/>
        <v>0</v>
      </c>
      <c r="J2462" s="166">
        <f t="shared" si="439"/>
        <v>0</v>
      </c>
      <c r="L2462" s="189">
        <f t="shared" si="443"/>
        <v>0</v>
      </c>
      <c r="M2462" s="191">
        <f t="shared" si="444"/>
        <v>0</v>
      </c>
      <c r="N2462" s="191">
        <f t="shared" si="444"/>
        <v>0</v>
      </c>
      <c r="O2462" s="189">
        <f t="shared" si="445"/>
        <v>0</v>
      </c>
      <c r="P2462" s="191">
        <f t="shared" si="446"/>
        <v>0</v>
      </c>
      <c r="Q2462" s="191">
        <f t="shared" si="446"/>
        <v>0</v>
      </c>
      <c r="R2462" s="189">
        <f t="shared" si="447"/>
        <v>0</v>
      </c>
      <c r="S2462" s="191">
        <f t="shared" si="448"/>
        <v>0</v>
      </c>
      <c r="T2462" s="191">
        <f t="shared" si="448"/>
        <v>0</v>
      </c>
    </row>
    <row r="2463" spans="1:20" ht="12" customHeight="1" x14ac:dyDescent="0.25">
      <c r="A2463" s="170" t="s">
        <v>3006</v>
      </c>
      <c r="B2463" s="177">
        <v>528803</v>
      </c>
      <c r="C2463" s="178">
        <v>509380.36</v>
      </c>
      <c r="D2463" s="179">
        <v>0</v>
      </c>
      <c r="E2463" s="179">
        <v>0.18211931060710707</v>
      </c>
      <c r="F2463" s="180"/>
      <c r="G2463" s="166">
        <f t="shared" si="440"/>
        <v>0</v>
      </c>
      <c r="H2463" s="166">
        <f t="shared" si="441"/>
        <v>0</v>
      </c>
      <c r="I2463" s="166">
        <f t="shared" si="442"/>
        <v>0</v>
      </c>
      <c r="J2463" s="166">
        <f t="shared" si="439"/>
        <v>0</v>
      </c>
      <c r="L2463" s="189">
        <f t="shared" si="443"/>
        <v>0</v>
      </c>
      <c r="M2463" s="191">
        <f t="shared" si="444"/>
        <v>0</v>
      </c>
      <c r="N2463" s="191">
        <f t="shared" si="444"/>
        <v>0</v>
      </c>
      <c r="O2463" s="189">
        <f t="shared" si="445"/>
        <v>0</v>
      </c>
      <c r="P2463" s="191">
        <f t="shared" si="446"/>
        <v>0</v>
      </c>
      <c r="Q2463" s="191">
        <f t="shared" si="446"/>
        <v>0</v>
      </c>
      <c r="R2463" s="189">
        <f t="shared" si="447"/>
        <v>0</v>
      </c>
      <c r="S2463" s="191">
        <f t="shared" si="448"/>
        <v>0</v>
      </c>
      <c r="T2463" s="191">
        <f t="shared" si="448"/>
        <v>0</v>
      </c>
    </row>
    <row r="2464" spans="1:20" ht="12" customHeight="1" x14ac:dyDescent="0.25">
      <c r="A2464" s="170" t="s">
        <v>2176</v>
      </c>
      <c r="B2464" s="177">
        <v>528811</v>
      </c>
      <c r="C2464" s="178">
        <v>229895.72</v>
      </c>
      <c r="D2464" s="179">
        <v>29.827436543838225</v>
      </c>
      <c r="E2464" s="179">
        <v>18.599837352343926</v>
      </c>
      <c r="F2464" s="180"/>
      <c r="G2464" s="166">
        <f t="shared" si="440"/>
        <v>0</v>
      </c>
      <c r="H2464" s="166">
        <f t="shared" si="441"/>
        <v>0</v>
      </c>
      <c r="I2464" s="166">
        <f t="shared" si="442"/>
        <v>0</v>
      </c>
      <c r="J2464" s="166">
        <f t="shared" si="439"/>
        <v>0</v>
      </c>
      <c r="L2464" s="189">
        <f t="shared" si="443"/>
        <v>0</v>
      </c>
      <c r="M2464" s="191">
        <f t="shared" si="444"/>
        <v>0</v>
      </c>
      <c r="N2464" s="191">
        <f t="shared" si="444"/>
        <v>0</v>
      </c>
      <c r="O2464" s="189">
        <f t="shared" si="445"/>
        <v>0</v>
      </c>
      <c r="P2464" s="191">
        <f t="shared" si="446"/>
        <v>0</v>
      </c>
      <c r="Q2464" s="191">
        <f t="shared" si="446"/>
        <v>0</v>
      </c>
      <c r="R2464" s="189">
        <f t="shared" si="447"/>
        <v>0</v>
      </c>
      <c r="S2464" s="191">
        <f t="shared" si="448"/>
        <v>0</v>
      </c>
      <c r="T2464" s="191">
        <f t="shared" si="448"/>
        <v>0</v>
      </c>
    </row>
    <row r="2465" spans="1:20" ht="12" customHeight="1" x14ac:dyDescent="0.25">
      <c r="A2465" s="170" t="s">
        <v>3007</v>
      </c>
      <c r="B2465" s="177">
        <v>528820</v>
      </c>
      <c r="C2465" s="178">
        <v>180634.89</v>
      </c>
      <c r="D2465" s="179">
        <v>13.230245829031148</v>
      </c>
      <c r="E2465" s="179">
        <v>4.18180563013048</v>
      </c>
      <c r="F2465" s="180"/>
      <c r="G2465" s="166">
        <f t="shared" si="440"/>
        <v>0</v>
      </c>
      <c r="H2465" s="166">
        <f t="shared" si="441"/>
        <v>0</v>
      </c>
      <c r="I2465" s="166">
        <f t="shared" si="442"/>
        <v>0</v>
      </c>
      <c r="J2465" s="166">
        <f t="shared" si="439"/>
        <v>0</v>
      </c>
      <c r="L2465" s="189">
        <f t="shared" si="443"/>
        <v>0</v>
      </c>
      <c r="M2465" s="191">
        <f t="shared" si="444"/>
        <v>0</v>
      </c>
      <c r="N2465" s="191">
        <f t="shared" si="444"/>
        <v>0</v>
      </c>
      <c r="O2465" s="189">
        <f t="shared" si="445"/>
        <v>0</v>
      </c>
      <c r="P2465" s="191">
        <f t="shared" si="446"/>
        <v>0</v>
      </c>
      <c r="Q2465" s="191">
        <f t="shared" si="446"/>
        <v>0</v>
      </c>
      <c r="R2465" s="189">
        <f t="shared" si="447"/>
        <v>0</v>
      </c>
      <c r="S2465" s="191">
        <f t="shared" si="448"/>
        <v>0</v>
      </c>
      <c r="T2465" s="191">
        <f t="shared" si="448"/>
        <v>0</v>
      </c>
    </row>
    <row r="2466" spans="1:20" ht="12" customHeight="1" x14ac:dyDescent="0.25">
      <c r="A2466" s="170" t="s">
        <v>3008</v>
      </c>
      <c r="B2466" s="177">
        <v>528838</v>
      </c>
      <c r="C2466" s="178">
        <v>118157.7</v>
      </c>
      <c r="D2466" s="179">
        <v>0</v>
      </c>
      <c r="E2466" s="179">
        <v>5.9128435980050389</v>
      </c>
      <c r="F2466" s="180"/>
      <c r="G2466" s="166">
        <f t="shared" si="440"/>
        <v>0</v>
      </c>
      <c r="H2466" s="166">
        <f t="shared" si="441"/>
        <v>0</v>
      </c>
      <c r="I2466" s="166">
        <f t="shared" si="442"/>
        <v>0</v>
      </c>
      <c r="J2466" s="166">
        <f t="shared" si="439"/>
        <v>0</v>
      </c>
      <c r="L2466" s="189">
        <f t="shared" si="443"/>
        <v>0</v>
      </c>
      <c r="M2466" s="191">
        <f t="shared" si="444"/>
        <v>0</v>
      </c>
      <c r="N2466" s="191">
        <f t="shared" si="444"/>
        <v>0</v>
      </c>
      <c r="O2466" s="189">
        <f t="shared" si="445"/>
        <v>0</v>
      </c>
      <c r="P2466" s="191">
        <f t="shared" si="446"/>
        <v>0</v>
      </c>
      <c r="Q2466" s="191">
        <f t="shared" si="446"/>
        <v>0</v>
      </c>
      <c r="R2466" s="189">
        <f t="shared" si="447"/>
        <v>0</v>
      </c>
      <c r="S2466" s="191">
        <f t="shared" si="448"/>
        <v>0</v>
      </c>
      <c r="T2466" s="191">
        <f t="shared" si="448"/>
        <v>0</v>
      </c>
    </row>
    <row r="2467" spans="1:20" ht="12" customHeight="1" x14ac:dyDescent="0.25">
      <c r="A2467" s="170" t="s">
        <v>3009</v>
      </c>
      <c r="B2467" s="177">
        <v>528846</v>
      </c>
      <c r="C2467" s="178">
        <v>288076.79999999999</v>
      </c>
      <c r="D2467" s="179">
        <v>133.82925664267307</v>
      </c>
      <c r="E2467" s="179">
        <v>17.44689263418644</v>
      </c>
      <c r="F2467" s="180"/>
      <c r="G2467" s="166">
        <f t="shared" si="440"/>
        <v>1</v>
      </c>
      <c r="H2467" s="166">
        <f t="shared" si="441"/>
        <v>0</v>
      </c>
      <c r="I2467" s="166">
        <f t="shared" si="442"/>
        <v>0</v>
      </c>
      <c r="J2467" s="166">
        <f t="shared" si="439"/>
        <v>1</v>
      </c>
      <c r="L2467" s="189">
        <f t="shared" si="443"/>
        <v>288076.79999999999</v>
      </c>
      <c r="M2467" s="191">
        <f t="shared" si="444"/>
        <v>1.3382925664267307</v>
      </c>
      <c r="N2467" s="191">
        <f t="shared" si="444"/>
        <v>0.17446892634186439</v>
      </c>
      <c r="O2467" s="189">
        <f t="shared" si="445"/>
        <v>0</v>
      </c>
      <c r="P2467" s="191">
        <f t="shared" si="446"/>
        <v>0</v>
      </c>
      <c r="Q2467" s="191">
        <f t="shared" si="446"/>
        <v>0</v>
      </c>
      <c r="R2467" s="189">
        <f t="shared" si="447"/>
        <v>0</v>
      </c>
      <c r="S2467" s="191">
        <f t="shared" si="448"/>
        <v>0</v>
      </c>
      <c r="T2467" s="191">
        <f t="shared" si="448"/>
        <v>0</v>
      </c>
    </row>
    <row r="2468" spans="1:20" ht="12" customHeight="1" x14ac:dyDescent="0.25">
      <c r="A2468" s="170" t="s">
        <v>3010</v>
      </c>
      <c r="B2468" s="177">
        <v>528854</v>
      </c>
      <c r="C2468" s="178">
        <v>161291.92000000001</v>
      </c>
      <c r="D2468" s="179">
        <v>35.215973620997254</v>
      </c>
      <c r="E2468" s="179">
        <v>10.358256011832458</v>
      </c>
      <c r="F2468" s="180"/>
      <c r="G2468" s="166">
        <f t="shared" si="440"/>
        <v>0</v>
      </c>
      <c r="H2468" s="166">
        <f t="shared" si="441"/>
        <v>0</v>
      </c>
      <c r="I2468" s="166">
        <f t="shared" si="442"/>
        <v>0</v>
      </c>
      <c r="J2468" s="166">
        <f t="shared" si="439"/>
        <v>0</v>
      </c>
      <c r="L2468" s="189">
        <f t="shared" si="443"/>
        <v>0</v>
      </c>
      <c r="M2468" s="191">
        <f t="shared" si="444"/>
        <v>0</v>
      </c>
      <c r="N2468" s="191">
        <f t="shared" si="444"/>
        <v>0</v>
      </c>
      <c r="O2468" s="189">
        <f t="shared" si="445"/>
        <v>0</v>
      </c>
      <c r="P2468" s="191">
        <f t="shared" si="446"/>
        <v>0</v>
      </c>
      <c r="Q2468" s="191">
        <f t="shared" si="446"/>
        <v>0</v>
      </c>
      <c r="R2468" s="189">
        <f t="shared" si="447"/>
        <v>0</v>
      </c>
      <c r="S2468" s="191">
        <f t="shared" si="448"/>
        <v>0</v>
      </c>
      <c r="T2468" s="191">
        <f t="shared" si="448"/>
        <v>0</v>
      </c>
    </row>
    <row r="2469" spans="1:20" ht="12" customHeight="1" x14ac:dyDescent="0.25">
      <c r="A2469" s="170" t="s">
        <v>3011</v>
      </c>
      <c r="B2469" s="177">
        <v>528862</v>
      </c>
      <c r="C2469" s="178">
        <v>115036.25</v>
      </c>
      <c r="D2469" s="179">
        <v>17.524910625998327</v>
      </c>
      <c r="E2469" s="179">
        <v>4.187028002042835</v>
      </c>
      <c r="F2469" s="180"/>
      <c r="G2469" s="166">
        <f t="shared" si="440"/>
        <v>0</v>
      </c>
      <c r="H2469" s="166">
        <f t="shared" si="441"/>
        <v>0</v>
      </c>
      <c r="I2469" s="166">
        <f t="shared" si="442"/>
        <v>0</v>
      </c>
      <c r="J2469" s="166">
        <f t="shared" si="439"/>
        <v>0</v>
      </c>
      <c r="L2469" s="189">
        <f t="shared" si="443"/>
        <v>0</v>
      </c>
      <c r="M2469" s="191">
        <f t="shared" si="444"/>
        <v>0</v>
      </c>
      <c r="N2469" s="191">
        <f t="shared" si="444"/>
        <v>0</v>
      </c>
      <c r="O2469" s="189">
        <f t="shared" si="445"/>
        <v>0</v>
      </c>
      <c r="P2469" s="191">
        <f t="shared" si="446"/>
        <v>0</v>
      </c>
      <c r="Q2469" s="191">
        <f t="shared" si="446"/>
        <v>0</v>
      </c>
      <c r="R2469" s="189">
        <f t="shared" si="447"/>
        <v>0</v>
      </c>
      <c r="S2469" s="191">
        <f t="shared" si="448"/>
        <v>0</v>
      </c>
      <c r="T2469" s="191">
        <f t="shared" si="448"/>
        <v>0</v>
      </c>
    </row>
    <row r="2470" spans="1:20" ht="12" customHeight="1" x14ac:dyDescent="0.25">
      <c r="A2470" s="170" t="s">
        <v>3012</v>
      </c>
      <c r="B2470" s="177">
        <v>528871</v>
      </c>
      <c r="C2470" s="178">
        <v>162849.13</v>
      </c>
      <c r="D2470" s="179">
        <v>0</v>
      </c>
      <c r="E2470" s="179">
        <v>0</v>
      </c>
      <c r="F2470" s="180"/>
      <c r="G2470" s="166">
        <f t="shared" si="440"/>
        <v>0</v>
      </c>
      <c r="H2470" s="166">
        <f t="shared" si="441"/>
        <v>0</v>
      </c>
      <c r="I2470" s="166">
        <f t="shared" si="442"/>
        <v>0</v>
      </c>
      <c r="J2470" s="166">
        <f t="shared" si="439"/>
        <v>0</v>
      </c>
      <c r="L2470" s="189">
        <f t="shared" si="443"/>
        <v>0</v>
      </c>
      <c r="M2470" s="191">
        <f t="shared" si="444"/>
        <v>0</v>
      </c>
      <c r="N2470" s="191">
        <f t="shared" si="444"/>
        <v>0</v>
      </c>
      <c r="O2470" s="189">
        <f t="shared" si="445"/>
        <v>0</v>
      </c>
      <c r="P2470" s="191">
        <f t="shared" si="446"/>
        <v>0</v>
      </c>
      <c r="Q2470" s="191">
        <f t="shared" si="446"/>
        <v>0</v>
      </c>
      <c r="R2470" s="189">
        <f t="shared" si="447"/>
        <v>0</v>
      </c>
      <c r="S2470" s="191">
        <f t="shared" si="448"/>
        <v>0</v>
      </c>
      <c r="T2470" s="191">
        <f t="shared" si="448"/>
        <v>0</v>
      </c>
    </row>
    <row r="2471" spans="1:20" ht="12" customHeight="1" x14ac:dyDescent="0.25">
      <c r="A2471" s="170" t="s">
        <v>3013</v>
      </c>
      <c r="B2471" s="177">
        <v>528889</v>
      </c>
      <c r="C2471" s="178">
        <v>56036.32</v>
      </c>
      <c r="D2471" s="179">
        <v>0</v>
      </c>
      <c r="E2471" s="179">
        <v>0</v>
      </c>
      <c r="F2471" s="180"/>
      <c r="G2471" s="166">
        <f t="shared" si="440"/>
        <v>0</v>
      </c>
      <c r="H2471" s="166">
        <f t="shared" si="441"/>
        <v>0</v>
      </c>
      <c r="I2471" s="166">
        <f t="shared" si="442"/>
        <v>0</v>
      </c>
      <c r="J2471" s="166">
        <f t="shared" si="439"/>
        <v>0</v>
      </c>
      <c r="L2471" s="189">
        <f t="shared" si="443"/>
        <v>0</v>
      </c>
      <c r="M2471" s="191">
        <f t="shared" si="444"/>
        <v>0</v>
      </c>
      <c r="N2471" s="191">
        <f t="shared" si="444"/>
        <v>0</v>
      </c>
      <c r="O2471" s="189">
        <f t="shared" si="445"/>
        <v>0</v>
      </c>
      <c r="P2471" s="191">
        <f t="shared" si="446"/>
        <v>0</v>
      </c>
      <c r="Q2471" s="191">
        <f t="shared" si="446"/>
        <v>0</v>
      </c>
      <c r="R2471" s="189">
        <f t="shared" si="447"/>
        <v>0</v>
      </c>
      <c r="S2471" s="191">
        <f t="shared" si="448"/>
        <v>0</v>
      </c>
      <c r="T2471" s="191">
        <f t="shared" si="448"/>
        <v>0</v>
      </c>
    </row>
    <row r="2472" spans="1:20" ht="12" customHeight="1" x14ac:dyDescent="0.25">
      <c r="A2472" s="170" t="s">
        <v>3014</v>
      </c>
      <c r="B2472" s="177">
        <v>528897</v>
      </c>
      <c r="C2472" s="178">
        <v>108975.27</v>
      </c>
      <c r="D2472" s="179">
        <v>39.666843679304485</v>
      </c>
      <c r="E2472" s="179">
        <v>111.9547948814442</v>
      </c>
      <c r="F2472" s="180"/>
      <c r="G2472" s="166">
        <f t="shared" si="440"/>
        <v>0</v>
      </c>
      <c r="H2472" s="166">
        <f t="shared" si="441"/>
        <v>1</v>
      </c>
      <c r="I2472" s="166">
        <f t="shared" si="442"/>
        <v>0</v>
      </c>
      <c r="J2472" s="166">
        <f t="shared" si="439"/>
        <v>1</v>
      </c>
      <c r="L2472" s="189">
        <f t="shared" si="443"/>
        <v>0</v>
      </c>
      <c r="M2472" s="191">
        <f t="shared" si="444"/>
        <v>0</v>
      </c>
      <c r="N2472" s="191">
        <f t="shared" si="444"/>
        <v>0</v>
      </c>
      <c r="O2472" s="189">
        <f t="shared" si="445"/>
        <v>108975.27</v>
      </c>
      <c r="P2472" s="191">
        <f t="shared" si="446"/>
        <v>0.39666843679304487</v>
      </c>
      <c r="Q2472" s="191">
        <f t="shared" si="446"/>
        <v>1.119547948814442</v>
      </c>
      <c r="R2472" s="189">
        <f t="shared" si="447"/>
        <v>0</v>
      </c>
      <c r="S2472" s="191">
        <f t="shared" si="448"/>
        <v>0</v>
      </c>
      <c r="T2472" s="191">
        <f t="shared" si="448"/>
        <v>0</v>
      </c>
    </row>
    <row r="2473" spans="1:20" ht="12" customHeight="1" x14ac:dyDescent="0.25">
      <c r="A2473" s="170" t="s">
        <v>3015</v>
      </c>
      <c r="B2473" s="177">
        <v>528901</v>
      </c>
      <c r="C2473" s="178">
        <v>1087491.8499999999</v>
      </c>
      <c r="D2473" s="179">
        <v>2.5258120325223588</v>
      </c>
      <c r="E2473" s="179">
        <v>1.4145917507335803</v>
      </c>
      <c r="F2473" s="180"/>
      <c r="G2473" s="166">
        <f t="shared" si="440"/>
        <v>0</v>
      </c>
      <c r="H2473" s="166">
        <f t="shared" si="441"/>
        <v>0</v>
      </c>
      <c r="I2473" s="166">
        <f t="shared" si="442"/>
        <v>0</v>
      </c>
      <c r="J2473" s="166">
        <f t="shared" si="439"/>
        <v>0</v>
      </c>
      <c r="L2473" s="189">
        <f t="shared" si="443"/>
        <v>0</v>
      </c>
      <c r="M2473" s="191">
        <f t="shared" si="444"/>
        <v>0</v>
      </c>
      <c r="N2473" s="191">
        <f t="shared" si="444"/>
        <v>0</v>
      </c>
      <c r="O2473" s="189">
        <f t="shared" si="445"/>
        <v>0</v>
      </c>
      <c r="P2473" s="191">
        <f t="shared" si="446"/>
        <v>0</v>
      </c>
      <c r="Q2473" s="191">
        <f t="shared" si="446"/>
        <v>0</v>
      </c>
      <c r="R2473" s="189">
        <f t="shared" si="447"/>
        <v>0</v>
      </c>
      <c r="S2473" s="191">
        <f t="shared" si="448"/>
        <v>0</v>
      </c>
      <c r="T2473" s="191">
        <f t="shared" si="448"/>
        <v>0</v>
      </c>
    </row>
    <row r="2474" spans="1:20" ht="12" customHeight="1" x14ac:dyDescent="0.25">
      <c r="A2474" s="170" t="s">
        <v>3016</v>
      </c>
      <c r="B2474" s="177">
        <v>528919</v>
      </c>
      <c r="C2474" s="178">
        <v>716094.29</v>
      </c>
      <c r="D2474" s="179">
        <v>1.9550498023656891E-5</v>
      </c>
      <c r="E2474" s="179">
        <v>1.7069260529922672</v>
      </c>
      <c r="F2474" s="180"/>
      <c r="G2474" s="166">
        <f t="shared" si="440"/>
        <v>0</v>
      </c>
      <c r="H2474" s="166">
        <f t="shared" si="441"/>
        <v>0</v>
      </c>
      <c r="I2474" s="166">
        <f t="shared" si="442"/>
        <v>0</v>
      </c>
      <c r="J2474" s="166">
        <f t="shared" si="439"/>
        <v>0</v>
      </c>
      <c r="L2474" s="189">
        <f t="shared" si="443"/>
        <v>0</v>
      </c>
      <c r="M2474" s="191">
        <f t="shared" si="444"/>
        <v>0</v>
      </c>
      <c r="N2474" s="191">
        <f t="shared" si="444"/>
        <v>0</v>
      </c>
      <c r="O2474" s="189">
        <f t="shared" si="445"/>
        <v>0</v>
      </c>
      <c r="P2474" s="191">
        <f t="shared" si="446"/>
        <v>0</v>
      </c>
      <c r="Q2474" s="191">
        <f t="shared" si="446"/>
        <v>0</v>
      </c>
      <c r="R2474" s="189">
        <f t="shared" si="447"/>
        <v>0</v>
      </c>
      <c r="S2474" s="191">
        <f t="shared" si="448"/>
        <v>0</v>
      </c>
      <c r="T2474" s="191">
        <f t="shared" si="448"/>
        <v>0</v>
      </c>
    </row>
    <row r="2475" spans="1:20" ht="12" customHeight="1" x14ac:dyDescent="0.25">
      <c r="A2475" s="170" t="s">
        <v>3017</v>
      </c>
      <c r="B2475" s="177">
        <v>528927</v>
      </c>
      <c r="C2475" s="178">
        <v>138972.09</v>
      </c>
      <c r="D2475" s="179">
        <v>64.381394854175397</v>
      </c>
      <c r="E2475" s="179">
        <v>64.305451547861153</v>
      </c>
      <c r="F2475" s="180"/>
      <c r="G2475" s="166">
        <f t="shared" si="440"/>
        <v>1</v>
      </c>
      <c r="H2475" s="166">
        <f t="shared" si="441"/>
        <v>1</v>
      </c>
      <c r="I2475" s="166">
        <f t="shared" si="442"/>
        <v>1</v>
      </c>
      <c r="J2475" s="166">
        <f t="shared" si="439"/>
        <v>1</v>
      </c>
      <c r="L2475" s="189">
        <f t="shared" si="443"/>
        <v>138972.09</v>
      </c>
      <c r="M2475" s="191">
        <f t="shared" si="444"/>
        <v>0.643813948541754</v>
      </c>
      <c r="N2475" s="191">
        <f t="shared" si="444"/>
        <v>0.64305451547861159</v>
      </c>
      <c r="O2475" s="189">
        <f t="shared" si="445"/>
        <v>138972.09</v>
      </c>
      <c r="P2475" s="191">
        <f t="shared" si="446"/>
        <v>0.643813948541754</v>
      </c>
      <c r="Q2475" s="191">
        <f t="shared" si="446"/>
        <v>0.64305451547861159</v>
      </c>
      <c r="R2475" s="189">
        <f t="shared" si="447"/>
        <v>138972.09</v>
      </c>
      <c r="S2475" s="191">
        <f t="shared" si="448"/>
        <v>0.643813948541754</v>
      </c>
      <c r="T2475" s="191">
        <f t="shared" si="448"/>
        <v>0.64305451547861159</v>
      </c>
    </row>
    <row r="2476" spans="1:20" ht="12" customHeight="1" x14ac:dyDescent="0.25">
      <c r="A2476" s="170" t="s">
        <v>3018</v>
      </c>
      <c r="B2476" s="177">
        <v>528935</v>
      </c>
      <c r="C2476" s="178">
        <v>205553.09000000003</v>
      </c>
      <c r="D2476" s="179">
        <v>4.9038426033877665</v>
      </c>
      <c r="E2476" s="179">
        <v>1.1675815722351826</v>
      </c>
      <c r="F2476" s="180"/>
      <c r="G2476" s="166">
        <f t="shared" si="440"/>
        <v>0</v>
      </c>
      <c r="H2476" s="166">
        <f t="shared" si="441"/>
        <v>0</v>
      </c>
      <c r="I2476" s="166">
        <f t="shared" si="442"/>
        <v>0</v>
      </c>
      <c r="J2476" s="166">
        <f t="shared" si="439"/>
        <v>0</v>
      </c>
      <c r="L2476" s="189">
        <f t="shared" si="443"/>
        <v>0</v>
      </c>
      <c r="M2476" s="191">
        <f t="shared" si="444"/>
        <v>0</v>
      </c>
      <c r="N2476" s="191">
        <f t="shared" si="444"/>
        <v>0</v>
      </c>
      <c r="O2476" s="189">
        <f t="shared" si="445"/>
        <v>0</v>
      </c>
      <c r="P2476" s="191">
        <f t="shared" si="446"/>
        <v>0</v>
      </c>
      <c r="Q2476" s="191">
        <f t="shared" si="446"/>
        <v>0</v>
      </c>
      <c r="R2476" s="189">
        <f t="shared" si="447"/>
        <v>0</v>
      </c>
      <c r="S2476" s="191">
        <f t="shared" si="448"/>
        <v>0</v>
      </c>
      <c r="T2476" s="191">
        <f t="shared" si="448"/>
        <v>0</v>
      </c>
    </row>
    <row r="2477" spans="1:20" ht="12" customHeight="1" x14ac:dyDescent="0.25">
      <c r="A2477" s="170" t="s">
        <v>3019</v>
      </c>
      <c r="B2477" s="177">
        <v>528943</v>
      </c>
      <c r="C2477" s="178">
        <v>368013.17</v>
      </c>
      <c r="D2477" s="179">
        <v>0</v>
      </c>
      <c r="E2477" s="179">
        <v>0</v>
      </c>
      <c r="F2477" s="180"/>
      <c r="G2477" s="166">
        <f t="shared" si="440"/>
        <v>0</v>
      </c>
      <c r="H2477" s="166">
        <f t="shared" si="441"/>
        <v>0</v>
      </c>
      <c r="I2477" s="166">
        <f t="shared" si="442"/>
        <v>0</v>
      </c>
      <c r="J2477" s="166">
        <f t="shared" si="439"/>
        <v>0</v>
      </c>
      <c r="L2477" s="189">
        <f t="shared" si="443"/>
        <v>0</v>
      </c>
      <c r="M2477" s="191">
        <f t="shared" si="444"/>
        <v>0</v>
      </c>
      <c r="N2477" s="191">
        <f t="shared" si="444"/>
        <v>0</v>
      </c>
      <c r="O2477" s="189">
        <f t="shared" si="445"/>
        <v>0</v>
      </c>
      <c r="P2477" s="191">
        <f t="shared" si="446"/>
        <v>0</v>
      </c>
      <c r="Q2477" s="191">
        <f t="shared" si="446"/>
        <v>0</v>
      </c>
      <c r="R2477" s="189">
        <f t="shared" si="447"/>
        <v>0</v>
      </c>
      <c r="S2477" s="191">
        <f t="shared" si="448"/>
        <v>0</v>
      </c>
      <c r="T2477" s="191">
        <f t="shared" si="448"/>
        <v>0</v>
      </c>
    </row>
    <row r="2478" spans="1:20" ht="12" customHeight="1" x14ac:dyDescent="0.25">
      <c r="A2478" s="170" t="s">
        <v>3020</v>
      </c>
      <c r="B2478" s="177">
        <v>528951</v>
      </c>
      <c r="C2478" s="178">
        <v>266844.45</v>
      </c>
      <c r="D2478" s="179">
        <v>6.6765750608641126</v>
      </c>
      <c r="E2478" s="179">
        <v>37.278212081982595</v>
      </c>
      <c r="F2478" s="180"/>
      <c r="G2478" s="166">
        <f t="shared" si="440"/>
        <v>0</v>
      </c>
      <c r="H2478" s="166">
        <f t="shared" si="441"/>
        <v>1</v>
      </c>
      <c r="I2478" s="166">
        <f t="shared" si="442"/>
        <v>0</v>
      </c>
      <c r="J2478" s="166">
        <f t="shared" si="439"/>
        <v>1</v>
      </c>
      <c r="L2478" s="189">
        <f t="shared" si="443"/>
        <v>0</v>
      </c>
      <c r="M2478" s="191">
        <f t="shared" si="444"/>
        <v>0</v>
      </c>
      <c r="N2478" s="191">
        <f t="shared" si="444"/>
        <v>0</v>
      </c>
      <c r="O2478" s="189">
        <f t="shared" si="445"/>
        <v>266844.45</v>
      </c>
      <c r="P2478" s="191">
        <f t="shared" si="446"/>
        <v>6.6765750608641122E-2</v>
      </c>
      <c r="Q2478" s="191">
        <f t="shared" si="446"/>
        <v>0.37278212081982592</v>
      </c>
      <c r="R2478" s="189">
        <f t="shared" si="447"/>
        <v>0</v>
      </c>
      <c r="S2478" s="191">
        <f t="shared" si="448"/>
        <v>0</v>
      </c>
      <c r="T2478" s="191">
        <f t="shared" si="448"/>
        <v>0</v>
      </c>
    </row>
    <row r="2479" spans="1:20" ht="12" customHeight="1" x14ac:dyDescent="0.25">
      <c r="A2479" s="170" t="s">
        <v>1837</v>
      </c>
      <c r="B2479" s="177">
        <v>528960</v>
      </c>
      <c r="C2479" s="178">
        <v>344870.19</v>
      </c>
      <c r="D2479" s="179">
        <v>14.499368588511521</v>
      </c>
      <c r="E2479" s="179">
        <v>8.0413444838476753</v>
      </c>
      <c r="F2479" s="180"/>
      <c r="G2479" s="166">
        <f t="shared" si="440"/>
        <v>0</v>
      </c>
      <c r="H2479" s="166">
        <f t="shared" si="441"/>
        <v>0</v>
      </c>
      <c r="I2479" s="166">
        <f t="shared" si="442"/>
        <v>0</v>
      </c>
      <c r="J2479" s="166">
        <f t="shared" si="439"/>
        <v>0</v>
      </c>
      <c r="L2479" s="189">
        <f t="shared" si="443"/>
        <v>0</v>
      </c>
      <c r="M2479" s="191">
        <f t="shared" si="444"/>
        <v>0</v>
      </c>
      <c r="N2479" s="191">
        <f t="shared" si="444"/>
        <v>0</v>
      </c>
      <c r="O2479" s="189">
        <f t="shared" si="445"/>
        <v>0</v>
      </c>
      <c r="P2479" s="191">
        <f t="shared" si="446"/>
        <v>0</v>
      </c>
      <c r="Q2479" s="191">
        <f t="shared" si="446"/>
        <v>0</v>
      </c>
      <c r="R2479" s="189">
        <f t="shared" si="447"/>
        <v>0</v>
      </c>
      <c r="S2479" s="191">
        <f t="shared" si="448"/>
        <v>0</v>
      </c>
      <c r="T2479" s="191">
        <f t="shared" si="448"/>
        <v>0</v>
      </c>
    </row>
    <row r="2480" spans="1:20" ht="12" customHeight="1" x14ac:dyDescent="0.25">
      <c r="A2480" s="170" t="s">
        <v>3021</v>
      </c>
      <c r="B2480" s="177">
        <v>528978</v>
      </c>
      <c r="C2480" s="178">
        <v>29641.84</v>
      </c>
      <c r="D2480" s="179">
        <v>0</v>
      </c>
      <c r="E2480" s="179">
        <v>0</v>
      </c>
      <c r="F2480" s="180"/>
      <c r="G2480" s="166">
        <f t="shared" si="440"/>
        <v>0</v>
      </c>
      <c r="H2480" s="166">
        <f t="shared" si="441"/>
        <v>0</v>
      </c>
      <c r="I2480" s="166">
        <f t="shared" si="442"/>
        <v>0</v>
      </c>
      <c r="J2480" s="166">
        <f t="shared" si="439"/>
        <v>0</v>
      </c>
      <c r="L2480" s="189">
        <f t="shared" si="443"/>
        <v>0</v>
      </c>
      <c r="M2480" s="191">
        <f t="shared" si="444"/>
        <v>0</v>
      </c>
      <c r="N2480" s="191">
        <f t="shared" si="444"/>
        <v>0</v>
      </c>
      <c r="O2480" s="189">
        <f t="shared" si="445"/>
        <v>0</v>
      </c>
      <c r="P2480" s="191">
        <f t="shared" si="446"/>
        <v>0</v>
      </c>
      <c r="Q2480" s="191">
        <f t="shared" si="446"/>
        <v>0</v>
      </c>
      <c r="R2480" s="189">
        <f t="shared" si="447"/>
        <v>0</v>
      </c>
      <c r="S2480" s="191">
        <f t="shared" si="448"/>
        <v>0</v>
      </c>
      <c r="T2480" s="191">
        <f t="shared" si="448"/>
        <v>0</v>
      </c>
    </row>
    <row r="2481" spans="1:20" ht="12" customHeight="1" x14ac:dyDescent="0.25">
      <c r="A2481" s="170" t="s">
        <v>1838</v>
      </c>
      <c r="B2481" s="177">
        <v>528986</v>
      </c>
      <c r="C2481" s="178">
        <v>354753.01</v>
      </c>
      <c r="D2481" s="179">
        <v>31.332250006842788</v>
      </c>
      <c r="E2481" s="179">
        <v>1.3752103188638203</v>
      </c>
      <c r="F2481" s="180"/>
      <c r="G2481" s="166">
        <f t="shared" si="440"/>
        <v>0</v>
      </c>
      <c r="H2481" s="166">
        <f t="shared" si="441"/>
        <v>0</v>
      </c>
      <c r="I2481" s="166">
        <f t="shared" si="442"/>
        <v>0</v>
      </c>
      <c r="J2481" s="166">
        <f t="shared" si="439"/>
        <v>0</v>
      </c>
      <c r="L2481" s="189">
        <f t="shared" si="443"/>
        <v>0</v>
      </c>
      <c r="M2481" s="191">
        <f t="shared" si="444"/>
        <v>0</v>
      </c>
      <c r="N2481" s="191">
        <f t="shared" si="444"/>
        <v>0</v>
      </c>
      <c r="O2481" s="189">
        <f t="shared" si="445"/>
        <v>0</v>
      </c>
      <c r="P2481" s="191">
        <f t="shared" si="446"/>
        <v>0</v>
      </c>
      <c r="Q2481" s="191">
        <f t="shared" si="446"/>
        <v>0</v>
      </c>
      <c r="R2481" s="189">
        <f t="shared" si="447"/>
        <v>0</v>
      </c>
      <c r="S2481" s="191">
        <f t="shared" si="448"/>
        <v>0</v>
      </c>
      <c r="T2481" s="191">
        <f t="shared" si="448"/>
        <v>0</v>
      </c>
    </row>
    <row r="2482" spans="1:20" ht="12" customHeight="1" x14ac:dyDescent="0.25">
      <c r="A2482" s="170" t="s">
        <v>3022</v>
      </c>
      <c r="B2482" s="177">
        <v>528994</v>
      </c>
      <c r="C2482" s="178">
        <v>29909.81</v>
      </c>
      <c r="D2482" s="179">
        <v>0</v>
      </c>
      <c r="E2482" s="179">
        <v>0</v>
      </c>
      <c r="F2482" s="180"/>
      <c r="G2482" s="166">
        <f t="shared" si="440"/>
        <v>0</v>
      </c>
      <c r="H2482" s="166">
        <f t="shared" si="441"/>
        <v>0</v>
      </c>
      <c r="I2482" s="166">
        <f t="shared" si="442"/>
        <v>0</v>
      </c>
      <c r="J2482" s="166">
        <f t="shared" si="439"/>
        <v>0</v>
      </c>
      <c r="L2482" s="189">
        <f t="shared" si="443"/>
        <v>0</v>
      </c>
      <c r="M2482" s="191">
        <f t="shared" si="444"/>
        <v>0</v>
      </c>
      <c r="N2482" s="191">
        <f t="shared" si="444"/>
        <v>0</v>
      </c>
      <c r="O2482" s="189">
        <f t="shared" si="445"/>
        <v>0</v>
      </c>
      <c r="P2482" s="191">
        <f t="shared" si="446"/>
        <v>0</v>
      </c>
      <c r="Q2482" s="191">
        <f t="shared" si="446"/>
        <v>0</v>
      </c>
      <c r="R2482" s="189">
        <f t="shared" si="447"/>
        <v>0</v>
      </c>
      <c r="S2482" s="191">
        <f t="shared" si="448"/>
        <v>0</v>
      </c>
      <c r="T2482" s="191">
        <f t="shared" si="448"/>
        <v>0</v>
      </c>
    </row>
    <row r="2483" spans="1:20" ht="12" customHeight="1" x14ac:dyDescent="0.25">
      <c r="A2483" s="170" t="s">
        <v>3023</v>
      </c>
      <c r="B2483" s="177">
        <v>529001</v>
      </c>
      <c r="C2483" s="178">
        <v>429038.16</v>
      </c>
      <c r="D2483" s="179">
        <v>0</v>
      </c>
      <c r="E2483" s="179">
        <v>0</v>
      </c>
      <c r="F2483" s="180"/>
      <c r="G2483" s="166">
        <f t="shared" si="440"/>
        <v>0</v>
      </c>
      <c r="H2483" s="166">
        <f t="shared" si="441"/>
        <v>0</v>
      </c>
      <c r="I2483" s="166">
        <f t="shared" si="442"/>
        <v>0</v>
      </c>
      <c r="J2483" s="166">
        <f t="shared" si="439"/>
        <v>0</v>
      </c>
      <c r="L2483" s="189">
        <f t="shared" si="443"/>
        <v>0</v>
      </c>
      <c r="M2483" s="191">
        <f t="shared" si="444"/>
        <v>0</v>
      </c>
      <c r="N2483" s="191">
        <f t="shared" si="444"/>
        <v>0</v>
      </c>
      <c r="O2483" s="189">
        <f t="shared" si="445"/>
        <v>0</v>
      </c>
      <c r="P2483" s="191">
        <f t="shared" si="446"/>
        <v>0</v>
      </c>
      <c r="Q2483" s="191">
        <f t="shared" si="446"/>
        <v>0</v>
      </c>
      <c r="R2483" s="189">
        <f t="shared" si="447"/>
        <v>0</v>
      </c>
      <c r="S2483" s="191">
        <f t="shared" si="448"/>
        <v>0</v>
      </c>
      <c r="T2483" s="191">
        <f t="shared" si="448"/>
        <v>0</v>
      </c>
    </row>
    <row r="2484" spans="1:20" ht="12" customHeight="1" x14ac:dyDescent="0.25">
      <c r="A2484" s="170" t="s">
        <v>3024</v>
      </c>
      <c r="B2484" s="177">
        <v>529010</v>
      </c>
      <c r="C2484" s="178">
        <v>17718.13</v>
      </c>
      <c r="D2484" s="179">
        <v>0</v>
      </c>
      <c r="E2484" s="179">
        <v>0</v>
      </c>
      <c r="F2484" s="180"/>
      <c r="G2484" s="166">
        <f t="shared" si="440"/>
        <v>0</v>
      </c>
      <c r="H2484" s="166">
        <f t="shared" si="441"/>
        <v>0</v>
      </c>
      <c r="I2484" s="166">
        <f t="shared" si="442"/>
        <v>0</v>
      </c>
      <c r="J2484" s="166">
        <f t="shared" si="439"/>
        <v>0</v>
      </c>
      <c r="L2484" s="189">
        <f t="shared" si="443"/>
        <v>0</v>
      </c>
      <c r="M2484" s="191">
        <f t="shared" si="444"/>
        <v>0</v>
      </c>
      <c r="N2484" s="191">
        <f t="shared" si="444"/>
        <v>0</v>
      </c>
      <c r="O2484" s="189">
        <f t="shared" si="445"/>
        <v>0</v>
      </c>
      <c r="P2484" s="191">
        <f t="shared" si="446"/>
        <v>0</v>
      </c>
      <c r="Q2484" s="191">
        <f t="shared" si="446"/>
        <v>0</v>
      </c>
      <c r="R2484" s="189">
        <f t="shared" si="447"/>
        <v>0</v>
      </c>
      <c r="S2484" s="191">
        <f t="shared" si="448"/>
        <v>0</v>
      </c>
      <c r="T2484" s="191">
        <f t="shared" si="448"/>
        <v>0</v>
      </c>
    </row>
    <row r="2485" spans="1:20" ht="12" customHeight="1" x14ac:dyDescent="0.25">
      <c r="A2485" s="170" t="s">
        <v>3025</v>
      </c>
      <c r="B2485" s="177">
        <v>529028</v>
      </c>
      <c r="C2485" s="178">
        <v>98185.87</v>
      </c>
      <c r="D2485" s="179">
        <v>0</v>
      </c>
      <c r="E2485" s="179">
        <v>0</v>
      </c>
      <c r="F2485" s="180"/>
      <c r="G2485" s="166">
        <f t="shared" si="440"/>
        <v>0</v>
      </c>
      <c r="H2485" s="166">
        <f t="shared" si="441"/>
        <v>0</v>
      </c>
      <c r="I2485" s="166">
        <f t="shared" si="442"/>
        <v>0</v>
      </c>
      <c r="J2485" s="166">
        <f t="shared" si="439"/>
        <v>0</v>
      </c>
      <c r="L2485" s="189">
        <f t="shared" si="443"/>
        <v>0</v>
      </c>
      <c r="M2485" s="191">
        <f t="shared" si="444"/>
        <v>0</v>
      </c>
      <c r="N2485" s="191">
        <f t="shared" si="444"/>
        <v>0</v>
      </c>
      <c r="O2485" s="189">
        <f t="shared" si="445"/>
        <v>0</v>
      </c>
      <c r="P2485" s="191">
        <f t="shared" si="446"/>
        <v>0</v>
      </c>
      <c r="Q2485" s="191">
        <f t="shared" si="446"/>
        <v>0</v>
      </c>
      <c r="R2485" s="189">
        <f t="shared" si="447"/>
        <v>0</v>
      </c>
      <c r="S2485" s="191">
        <f t="shared" si="448"/>
        <v>0</v>
      </c>
      <c r="T2485" s="191">
        <f t="shared" si="448"/>
        <v>0</v>
      </c>
    </row>
    <row r="2486" spans="1:20" ht="12" customHeight="1" x14ac:dyDescent="0.25">
      <c r="A2486" s="170" t="s">
        <v>3026</v>
      </c>
      <c r="B2486" s="177">
        <v>529036</v>
      </c>
      <c r="C2486" s="178">
        <v>67191.520000000004</v>
      </c>
      <c r="D2486" s="179">
        <v>0</v>
      </c>
      <c r="E2486" s="179">
        <v>0</v>
      </c>
      <c r="F2486" s="180"/>
      <c r="G2486" s="166">
        <f t="shared" si="440"/>
        <v>0</v>
      </c>
      <c r="H2486" s="166">
        <f t="shared" si="441"/>
        <v>0</v>
      </c>
      <c r="I2486" s="166">
        <f t="shared" si="442"/>
        <v>0</v>
      </c>
      <c r="J2486" s="166">
        <f t="shared" si="439"/>
        <v>0</v>
      </c>
      <c r="L2486" s="189">
        <f t="shared" si="443"/>
        <v>0</v>
      </c>
      <c r="M2486" s="191">
        <f t="shared" si="444"/>
        <v>0</v>
      </c>
      <c r="N2486" s="191">
        <f t="shared" si="444"/>
        <v>0</v>
      </c>
      <c r="O2486" s="189">
        <f t="shared" si="445"/>
        <v>0</v>
      </c>
      <c r="P2486" s="191">
        <f t="shared" si="446"/>
        <v>0</v>
      </c>
      <c r="Q2486" s="191">
        <f t="shared" si="446"/>
        <v>0</v>
      </c>
      <c r="R2486" s="189">
        <f t="shared" si="447"/>
        <v>0</v>
      </c>
      <c r="S2486" s="191">
        <f t="shared" si="448"/>
        <v>0</v>
      </c>
      <c r="T2486" s="191">
        <f t="shared" si="448"/>
        <v>0</v>
      </c>
    </row>
    <row r="2487" spans="1:20" ht="12" customHeight="1" x14ac:dyDescent="0.25">
      <c r="A2487" s="170" t="s">
        <v>3027</v>
      </c>
      <c r="B2487" s="177">
        <v>529044</v>
      </c>
      <c r="C2487" s="178">
        <v>34982.07</v>
      </c>
      <c r="D2487" s="179">
        <v>0</v>
      </c>
      <c r="E2487" s="179">
        <v>0</v>
      </c>
      <c r="F2487" s="180"/>
      <c r="G2487" s="166">
        <f t="shared" si="440"/>
        <v>0</v>
      </c>
      <c r="H2487" s="166">
        <f t="shared" si="441"/>
        <v>0</v>
      </c>
      <c r="I2487" s="166">
        <f t="shared" si="442"/>
        <v>0</v>
      </c>
      <c r="J2487" s="166">
        <f t="shared" si="439"/>
        <v>0</v>
      </c>
      <c r="L2487" s="189">
        <f t="shared" si="443"/>
        <v>0</v>
      </c>
      <c r="M2487" s="191">
        <f t="shared" si="444"/>
        <v>0</v>
      </c>
      <c r="N2487" s="191">
        <f t="shared" si="444"/>
        <v>0</v>
      </c>
      <c r="O2487" s="189">
        <f t="shared" si="445"/>
        <v>0</v>
      </c>
      <c r="P2487" s="191">
        <f t="shared" si="446"/>
        <v>0</v>
      </c>
      <c r="Q2487" s="191">
        <f t="shared" si="446"/>
        <v>0</v>
      </c>
      <c r="R2487" s="189">
        <f t="shared" si="447"/>
        <v>0</v>
      </c>
      <c r="S2487" s="191">
        <f t="shared" si="448"/>
        <v>0</v>
      </c>
      <c r="T2487" s="191">
        <f t="shared" si="448"/>
        <v>0</v>
      </c>
    </row>
    <row r="2488" spans="1:20" ht="12" customHeight="1" x14ac:dyDescent="0.25">
      <c r="A2488" s="170" t="s">
        <v>3028</v>
      </c>
      <c r="B2488" s="177">
        <v>529052</v>
      </c>
      <c r="C2488" s="178">
        <v>178079.63</v>
      </c>
      <c r="D2488" s="179">
        <v>6.0337894906902063</v>
      </c>
      <c r="E2488" s="179">
        <v>2.8666782382690261</v>
      </c>
      <c r="F2488" s="180"/>
      <c r="G2488" s="166">
        <f t="shared" si="440"/>
        <v>0</v>
      </c>
      <c r="H2488" s="166">
        <f t="shared" si="441"/>
        <v>0</v>
      </c>
      <c r="I2488" s="166">
        <f t="shared" si="442"/>
        <v>0</v>
      </c>
      <c r="J2488" s="166">
        <f t="shared" si="439"/>
        <v>0</v>
      </c>
      <c r="L2488" s="189">
        <f t="shared" si="443"/>
        <v>0</v>
      </c>
      <c r="M2488" s="191">
        <f t="shared" si="444"/>
        <v>0</v>
      </c>
      <c r="N2488" s="191">
        <f t="shared" si="444"/>
        <v>0</v>
      </c>
      <c r="O2488" s="189">
        <f t="shared" si="445"/>
        <v>0</v>
      </c>
      <c r="P2488" s="191">
        <f t="shared" si="446"/>
        <v>0</v>
      </c>
      <c r="Q2488" s="191">
        <f t="shared" si="446"/>
        <v>0</v>
      </c>
      <c r="R2488" s="189">
        <f t="shared" si="447"/>
        <v>0</v>
      </c>
      <c r="S2488" s="191">
        <f t="shared" si="448"/>
        <v>0</v>
      </c>
      <c r="T2488" s="191">
        <f t="shared" si="448"/>
        <v>0</v>
      </c>
    </row>
    <row r="2489" spans="1:20" ht="12" customHeight="1" x14ac:dyDescent="0.25">
      <c r="A2489" s="170" t="s">
        <v>1034</v>
      </c>
      <c r="B2489" s="177">
        <v>529061</v>
      </c>
      <c r="C2489" s="178">
        <v>11041.08</v>
      </c>
      <c r="D2489" s="179">
        <v>0</v>
      </c>
      <c r="E2489" s="179">
        <v>0</v>
      </c>
      <c r="F2489" s="180"/>
      <c r="G2489" s="166">
        <f t="shared" si="440"/>
        <v>0</v>
      </c>
      <c r="H2489" s="166">
        <f t="shared" si="441"/>
        <v>0</v>
      </c>
      <c r="I2489" s="166">
        <f t="shared" si="442"/>
        <v>0</v>
      </c>
      <c r="J2489" s="166">
        <f t="shared" si="439"/>
        <v>0</v>
      </c>
      <c r="L2489" s="189">
        <f t="shared" si="443"/>
        <v>0</v>
      </c>
      <c r="M2489" s="191">
        <f t="shared" si="444"/>
        <v>0</v>
      </c>
      <c r="N2489" s="191">
        <f t="shared" si="444"/>
        <v>0</v>
      </c>
      <c r="O2489" s="189">
        <f t="shared" si="445"/>
        <v>0</v>
      </c>
      <c r="P2489" s="191">
        <f t="shared" si="446"/>
        <v>0</v>
      </c>
      <c r="Q2489" s="191">
        <f t="shared" si="446"/>
        <v>0</v>
      </c>
      <c r="R2489" s="189">
        <f t="shared" si="447"/>
        <v>0</v>
      </c>
      <c r="S2489" s="191">
        <f t="shared" si="448"/>
        <v>0</v>
      </c>
      <c r="T2489" s="191">
        <f t="shared" si="448"/>
        <v>0</v>
      </c>
    </row>
    <row r="2490" spans="1:20" ht="12" customHeight="1" x14ac:dyDescent="0.25">
      <c r="A2490" s="170" t="s">
        <v>3029</v>
      </c>
      <c r="B2490" s="177">
        <v>529079</v>
      </c>
      <c r="C2490" s="178">
        <v>209544.49</v>
      </c>
      <c r="D2490" s="179">
        <v>26.109930163279405</v>
      </c>
      <c r="E2490" s="179">
        <v>6.725430957406707</v>
      </c>
      <c r="F2490" s="180"/>
      <c r="G2490" s="166">
        <f t="shared" si="440"/>
        <v>0</v>
      </c>
      <c r="H2490" s="166">
        <f t="shared" si="441"/>
        <v>0</v>
      </c>
      <c r="I2490" s="166">
        <f t="shared" si="442"/>
        <v>0</v>
      </c>
      <c r="J2490" s="166">
        <f t="shared" si="439"/>
        <v>0</v>
      </c>
      <c r="L2490" s="189">
        <f t="shared" si="443"/>
        <v>0</v>
      </c>
      <c r="M2490" s="191">
        <f t="shared" si="444"/>
        <v>0</v>
      </c>
      <c r="N2490" s="191">
        <f t="shared" si="444"/>
        <v>0</v>
      </c>
      <c r="O2490" s="189">
        <f t="shared" si="445"/>
        <v>0</v>
      </c>
      <c r="P2490" s="191">
        <f t="shared" si="446"/>
        <v>0</v>
      </c>
      <c r="Q2490" s="191">
        <f t="shared" si="446"/>
        <v>0</v>
      </c>
      <c r="R2490" s="189">
        <f t="shared" si="447"/>
        <v>0</v>
      </c>
      <c r="S2490" s="191">
        <f t="shared" si="448"/>
        <v>0</v>
      </c>
      <c r="T2490" s="191">
        <f t="shared" si="448"/>
        <v>0</v>
      </c>
    </row>
    <row r="2491" spans="1:20" ht="12" customHeight="1" x14ac:dyDescent="0.25">
      <c r="A2491" s="170" t="s">
        <v>3030</v>
      </c>
      <c r="B2491" s="177">
        <v>529087</v>
      </c>
      <c r="C2491" s="178">
        <v>33531.229999999996</v>
      </c>
      <c r="D2491" s="179">
        <v>7.7392329479115451</v>
      </c>
      <c r="E2491" s="179">
        <v>3.9018848995399216</v>
      </c>
      <c r="F2491" s="180"/>
      <c r="G2491" s="166">
        <f t="shared" si="440"/>
        <v>0</v>
      </c>
      <c r="H2491" s="166">
        <f t="shared" si="441"/>
        <v>0</v>
      </c>
      <c r="I2491" s="166">
        <f t="shared" si="442"/>
        <v>0</v>
      </c>
      <c r="J2491" s="166">
        <f t="shared" si="439"/>
        <v>0</v>
      </c>
      <c r="L2491" s="189">
        <f t="shared" si="443"/>
        <v>0</v>
      </c>
      <c r="M2491" s="191">
        <f t="shared" si="444"/>
        <v>0</v>
      </c>
      <c r="N2491" s="191">
        <f t="shared" si="444"/>
        <v>0</v>
      </c>
      <c r="O2491" s="189">
        <f t="shared" si="445"/>
        <v>0</v>
      </c>
      <c r="P2491" s="191">
        <f t="shared" si="446"/>
        <v>0</v>
      </c>
      <c r="Q2491" s="191">
        <f t="shared" si="446"/>
        <v>0</v>
      </c>
      <c r="R2491" s="189">
        <f t="shared" si="447"/>
        <v>0</v>
      </c>
      <c r="S2491" s="191">
        <f t="shared" si="448"/>
        <v>0</v>
      </c>
      <c r="T2491" s="191">
        <f t="shared" si="448"/>
        <v>0</v>
      </c>
    </row>
    <row r="2492" spans="1:20" ht="12" customHeight="1" x14ac:dyDescent="0.25">
      <c r="A2492" s="170" t="s">
        <v>3031</v>
      </c>
      <c r="B2492" s="177">
        <v>529095</v>
      </c>
      <c r="C2492" s="178">
        <v>67710.210000000006</v>
      </c>
      <c r="D2492" s="179">
        <v>19.874742671747729</v>
      </c>
      <c r="E2492" s="179">
        <v>232.01385728976467</v>
      </c>
      <c r="F2492" s="180"/>
      <c r="G2492" s="166">
        <f t="shared" si="440"/>
        <v>0</v>
      </c>
      <c r="H2492" s="166">
        <f t="shared" si="441"/>
        <v>1</v>
      </c>
      <c r="I2492" s="166">
        <f t="shared" si="442"/>
        <v>0</v>
      </c>
      <c r="J2492" s="166">
        <f t="shared" si="439"/>
        <v>1</v>
      </c>
      <c r="L2492" s="189">
        <f t="shared" si="443"/>
        <v>0</v>
      </c>
      <c r="M2492" s="191">
        <f t="shared" si="444"/>
        <v>0</v>
      </c>
      <c r="N2492" s="191">
        <f t="shared" si="444"/>
        <v>0</v>
      </c>
      <c r="O2492" s="189">
        <f t="shared" si="445"/>
        <v>67710.210000000006</v>
      </c>
      <c r="P2492" s="191">
        <f t="shared" si="446"/>
        <v>0.19874742671747728</v>
      </c>
      <c r="Q2492" s="191">
        <f t="shared" si="446"/>
        <v>2.3201385728976467</v>
      </c>
      <c r="R2492" s="189">
        <f t="shared" si="447"/>
        <v>0</v>
      </c>
      <c r="S2492" s="191">
        <f t="shared" si="448"/>
        <v>0</v>
      </c>
      <c r="T2492" s="191">
        <f t="shared" si="448"/>
        <v>0</v>
      </c>
    </row>
    <row r="2493" spans="1:20" ht="12" customHeight="1" x14ac:dyDescent="0.25">
      <c r="A2493" s="170" t="s">
        <v>3032</v>
      </c>
      <c r="B2493" s="177">
        <v>529109</v>
      </c>
      <c r="C2493" s="178">
        <v>20028.62</v>
      </c>
      <c r="D2493" s="179">
        <v>0</v>
      </c>
      <c r="E2493" s="179">
        <v>0</v>
      </c>
      <c r="F2493" s="180"/>
      <c r="G2493" s="166">
        <f t="shared" si="440"/>
        <v>0</v>
      </c>
      <c r="H2493" s="166">
        <f t="shared" si="441"/>
        <v>0</v>
      </c>
      <c r="I2493" s="166">
        <f t="shared" si="442"/>
        <v>0</v>
      </c>
      <c r="J2493" s="166">
        <f t="shared" si="439"/>
        <v>0</v>
      </c>
      <c r="L2493" s="189">
        <f t="shared" si="443"/>
        <v>0</v>
      </c>
      <c r="M2493" s="191">
        <f t="shared" si="444"/>
        <v>0</v>
      </c>
      <c r="N2493" s="191">
        <f t="shared" si="444"/>
        <v>0</v>
      </c>
      <c r="O2493" s="189">
        <f t="shared" si="445"/>
        <v>0</v>
      </c>
      <c r="P2493" s="191">
        <f t="shared" si="446"/>
        <v>0</v>
      </c>
      <c r="Q2493" s="191">
        <f t="shared" si="446"/>
        <v>0</v>
      </c>
      <c r="R2493" s="189">
        <f t="shared" si="447"/>
        <v>0</v>
      </c>
      <c r="S2493" s="191">
        <f t="shared" si="448"/>
        <v>0</v>
      </c>
      <c r="T2493" s="191">
        <f t="shared" si="448"/>
        <v>0</v>
      </c>
    </row>
    <row r="2494" spans="1:20" ht="12" customHeight="1" x14ac:dyDescent="0.25">
      <c r="A2494" s="170" t="s">
        <v>3033</v>
      </c>
      <c r="B2494" s="177">
        <v>529117</v>
      </c>
      <c r="C2494" s="178">
        <v>56521.990000000005</v>
      </c>
      <c r="D2494" s="179">
        <v>26.147363176703436</v>
      </c>
      <c r="E2494" s="179">
        <v>1.3651147102216321</v>
      </c>
      <c r="F2494" s="180"/>
      <c r="G2494" s="166">
        <f t="shared" si="440"/>
        <v>0</v>
      </c>
      <c r="H2494" s="166">
        <f t="shared" si="441"/>
        <v>0</v>
      </c>
      <c r="I2494" s="166">
        <f t="shared" si="442"/>
        <v>0</v>
      </c>
      <c r="J2494" s="166">
        <f t="shared" si="439"/>
        <v>0</v>
      </c>
      <c r="L2494" s="189">
        <f t="shared" si="443"/>
        <v>0</v>
      </c>
      <c r="M2494" s="191">
        <f t="shared" si="444"/>
        <v>0</v>
      </c>
      <c r="N2494" s="191">
        <f t="shared" si="444"/>
        <v>0</v>
      </c>
      <c r="O2494" s="189">
        <f t="shared" si="445"/>
        <v>0</v>
      </c>
      <c r="P2494" s="191">
        <f t="shared" si="446"/>
        <v>0</v>
      </c>
      <c r="Q2494" s="191">
        <f t="shared" si="446"/>
        <v>0</v>
      </c>
      <c r="R2494" s="189">
        <f t="shared" si="447"/>
        <v>0</v>
      </c>
      <c r="S2494" s="191">
        <f t="shared" si="448"/>
        <v>0</v>
      </c>
      <c r="T2494" s="191">
        <f t="shared" si="448"/>
        <v>0</v>
      </c>
    </row>
    <row r="2495" spans="1:20" ht="12" customHeight="1" x14ac:dyDescent="0.25">
      <c r="A2495" s="170" t="s">
        <v>3034</v>
      </c>
      <c r="B2495" s="177">
        <v>529125</v>
      </c>
      <c r="C2495" s="178">
        <v>1650880.8699999999</v>
      </c>
      <c r="D2495" s="179">
        <v>0</v>
      </c>
      <c r="E2495" s="179">
        <v>1.12927046032098</v>
      </c>
      <c r="F2495" s="180"/>
      <c r="G2495" s="166">
        <f t="shared" si="440"/>
        <v>0</v>
      </c>
      <c r="H2495" s="166">
        <f t="shared" si="441"/>
        <v>0</v>
      </c>
      <c r="I2495" s="166">
        <f t="shared" si="442"/>
        <v>0</v>
      </c>
      <c r="J2495" s="166">
        <f t="shared" si="439"/>
        <v>0</v>
      </c>
      <c r="L2495" s="189">
        <f t="shared" si="443"/>
        <v>0</v>
      </c>
      <c r="M2495" s="191">
        <f t="shared" si="444"/>
        <v>0</v>
      </c>
      <c r="N2495" s="191">
        <f t="shared" si="444"/>
        <v>0</v>
      </c>
      <c r="O2495" s="189">
        <f t="shared" si="445"/>
        <v>0</v>
      </c>
      <c r="P2495" s="191">
        <f t="shared" si="446"/>
        <v>0</v>
      </c>
      <c r="Q2495" s="191">
        <f t="shared" si="446"/>
        <v>0</v>
      </c>
      <c r="R2495" s="189">
        <f t="shared" si="447"/>
        <v>0</v>
      </c>
      <c r="S2495" s="191">
        <f t="shared" si="448"/>
        <v>0</v>
      </c>
      <c r="T2495" s="191">
        <f t="shared" si="448"/>
        <v>0</v>
      </c>
    </row>
    <row r="2496" spans="1:20" ht="12" customHeight="1" x14ac:dyDescent="0.25">
      <c r="A2496" s="170" t="s">
        <v>3035</v>
      </c>
      <c r="B2496" s="177">
        <v>529133</v>
      </c>
      <c r="C2496" s="178">
        <v>1296170.5899999999</v>
      </c>
      <c r="D2496" s="179">
        <v>16.608316965438942</v>
      </c>
      <c r="E2496" s="179">
        <v>0.47389364080541285</v>
      </c>
      <c r="F2496" s="180"/>
      <c r="G2496" s="166">
        <f t="shared" si="440"/>
        <v>0</v>
      </c>
      <c r="H2496" s="166">
        <f t="shared" si="441"/>
        <v>0</v>
      </c>
      <c r="I2496" s="166">
        <f t="shared" si="442"/>
        <v>0</v>
      </c>
      <c r="J2496" s="166">
        <f t="shared" si="439"/>
        <v>0</v>
      </c>
      <c r="L2496" s="189">
        <f t="shared" si="443"/>
        <v>0</v>
      </c>
      <c r="M2496" s="191">
        <f t="shared" si="444"/>
        <v>0</v>
      </c>
      <c r="N2496" s="191">
        <f t="shared" si="444"/>
        <v>0</v>
      </c>
      <c r="O2496" s="189">
        <f t="shared" si="445"/>
        <v>0</v>
      </c>
      <c r="P2496" s="191">
        <f t="shared" si="446"/>
        <v>0</v>
      </c>
      <c r="Q2496" s="191">
        <f t="shared" si="446"/>
        <v>0</v>
      </c>
      <c r="R2496" s="189">
        <f t="shared" si="447"/>
        <v>0</v>
      </c>
      <c r="S2496" s="191">
        <f t="shared" si="448"/>
        <v>0</v>
      </c>
      <c r="T2496" s="191">
        <f t="shared" si="448"/>
        <v>0</v>
      </c>
    </row>
    <row r="2497" spans="1:20" ht="12" customHeight="1" x14ac:dyDescent="0.25">
      <c r="A2497" s="170" t="s">
        <v>3036</v>
      </c>
      <c r="B2497" s="177">
        <v>529141</v>
      </c>
      <c r="C2497" s="178">
        <v>456473.62000000005</v>
      </c>
      <c r="D2497" s="179">
        <v>63.402954150997815</v>
      </c>
      <c r="E2497" s="179">
        <v>2.5799256482773307</v>
      </c>
      <c r="F2497" s="180"/>
      <c r="G2497" s="166">
        <f t="shared" si="440"/>
        <v>1</v>
      </c>
      <c r="H2497" s="166">
        <f t="shared" si="441"/>
        <v>0</v>
      </c>
      <c r="I2497" s="166">
        <f t="shared" si="442"/>
        <v>0</v>
      </c>
      <c r="J2497" s="166">
        <f t="shared" si="439"/>
        <v>1</v>
      </c>
      <c r="L2497" s="189">
        <f t="shared" si="443"/>
        <v>456473.62000000005</v>
      </c>
      <c r="M2497" s="191">
        <f t="shared" si="444"/>
        <v>0.63402954150997815</v>
      </c>
      <c r="N2497" s="191">
        <f t="shared" si="444"/>
        <v>2.5799256482773307E-2</v>
      </c>
      <c r="O2497" s="189">
        <f t="shared" si="445"/>
        <v>0</v>
      </c>
      <c r="P2497" s="191">
        <f t="shared" si="446"/>
        <v>0</v>
      </c>
      <c r="Q2497" s="191">
        <f t="shared" si="446"/>
        <v>0</v>
      </c>
      <c r="R2497" s="189">
        <f t="shared" si="447"/>
        <v>0</v>
      </c>
      <c r="S2497" s="191">
        <f t="shared" si="448"/>
        <v>0</v>
      </c>
      <c r="T2497" s="191">
        <f t="shared" si="448"/>
        <v>0</v>
      </c>
    </row>
    <row r="2498" spans="1:20" ht="12" customHeight="1" x14ac:dyDescent="0.25">
      <c r="A2498" s="170" t="s">
        <v>3037</v>
      </c>
      <c r="B2498" s="177">
        <v>529150</v>
      </c>
      <c r="C2498" s="178">
        <v>347195.68</v>
      </c>
      <c r="D2498" s="179">
        <v>9.1495406855292671</v>
      </c>
      <c r="E2498" s="179">
        <v>2.0658782390379975</v>
      </c>
      <c r="F2498" s="180"/>
      <c r="G2498" s="166">
        <f t="shared" si="440"/>
        <v>0</v>
      </c>
      <c r="H2498" s="166">
        <f t="shared" si="441"/>
        <v>0</v>
      </c>
      <c r="I2498" s="166">
        <f t="shared" si="442"/>
        <v>0</v>
      </c>
      <c r="J2498" s="166">
        <f t="shared" si="439"/>
        <v>0</v>
      </c>
      <c r="L2498" s="189">
        <f t="shared" si="443"/>
        <v>0</v>
      </c>
      <c r="M2498" s="191">
        <f t="shared" si="444"/>
        <v>0</v>
      </c>
      <c r="N2498" s="191">
        <f t="shared" si="444"/>
        <v>0</v>
      </c>
      <c r="O2498" s="189">
        <f t="shared" si="445"/>
        <v>0</v>
      </c>
      <c r="P2498" s="191">
        <f t="shared" si="446"/>
        <v>0</v>
      </c>
      <c r="Q2498" s="191">
        <f t="shared" si="446"/>
        <v>0</v>
      </c>
      <c r="R2498" s="189">
        <f t="shared" si="447"/>
        <v>0</v>
      </c>
      <c r="S2498" s="191">
        <f t="shared" si="448"/>
        <v>0</v>
      </c>
      <c r="T2498" s="191">
        <f t="shared" si="448"/>
        <v>0</v>
      </c>
    </row>
    <row r="2499" spans="1:20" ht="12" customHeight="1" x14ac:dyDescent="0.25">
      <c r="A2499" s="170" t="s">
        <v>3038</v>
      </c>
      <c r="B2499" s="177">
        <v>529168</v>
      </c>
      <c r="C2499" s="178">
        <v>685049.58</v>
      </c>
      <c r="D2499" s="179">
        <v>11.857699409143496</v>
      </c>
      <c r="E2499" s="179">
        <v>1.7222636644781246</v>
      </c>
      <c r="F2499" s="180"/>
      <c r="G2499" s="166">
        <f t="shared" si="440"/>
        <v>0</v>
      </c>
      <c r="H2499" s="166">
        <f t="shared" si="441"/>
        <v>0</v>
      </c>
      <c r="I2499" s="166">
        <f t="shared" si="442"/>
        <v>0</v>
      </c>
      <c r="J2499" s="166">
        <f t="shared" ref="J2499:J2562" si="449">IF(OR(AND(ISNUMBER(D2499),D2499&gt;=$D$1),AND(ISNUMBER(E2499),E2499&gt;=$E$1)),1,0)</f>
        <v>0</v>
      </c>
      <c r="L2499" s="189">
        <f t="shared" si="443"/>
        <v>0</v>
      </c>
      <c r="M2499" s="191">
        <f t="shared" si="444"/>
        <v>0</v>
      </c>
      <c r="N2499" s="191">
        <f t="shared" si="444"/>
        <v>0</v>
      </c>
      <c r="O2499" s="189">
        <f t="shared" si="445"/>
        <v>0</v>
      </c>
      <c r="P2499" s="191">
        <f t="shared" si="446"/>
        <v>0</v>
      </c>
      <c r="Q2499" s="191">
        <f t="shared" si="446"/>
        <v>0</v>
      </c>
      <c r="R2499" s="189">
        <f t="shared" si="447"/>
        <v>0</v>
      </c>
      <c r="S2499" s="191">
        <f t="shared" si="448"/>
        <v>0</v>
      </c>
      <c r="T2499" s="191">
        <f t="shared" si="448"/>
        <v>0</v>
      </c>
    </row>
    <row r="2500" spans="1:20" ht="12" customHeight="1" x14ac:dyDescent="0.25">
      <c r="A2500" s="170" t="s">
        <v>3039</v>
      </c>
      <c r="B2500" s="177">
        <v>529176</v>
      </c>
      <c r="C2500" s="178">
        <v>1866531.8299999998</v>
      </c>
      <c r="D2500" s="179">
        <v>18.158328433113301</v>
      </c>
      <c r="E2500" s="179">
        <v>0.98806672908438964</v>
      </c>
      <c r="F2500" s="180"/>
      <c r="G2500" s="166">
        <f t="shared" ref="G2500:G2563" si="450">IF(AND(ISNUMBER(D2500),D2500&gt;=$D$1),1,0)</f>
        <v>0</v>
      </c>
      <c r="H2500" s="166">
        <f t="shared" ref="H2500:H2563" si="451">IF(AND(ISNUMBER(E2500),E2500&gt;=$E$1),1,0)</f>
        <v>0</v>
      </c>
      <c r="I2500" s="166">
        <f t="shared" ref="I2500:I2563" si="452">G2500*H2500</f>
        <v>0</v>
      </c>
      <c r="J2500" s="166">
        <f t="shared" si="449"/>
        <v>0</v>
      </c>
      <c r="L2500" s="189">
        <f t="shared" ref="L2500:L2563" si="453">IF($G2500=1,C2500,0)</f>
        <v>0</v>
      </c>
      <c r="M2500" s="191">
        <f t="shared" ref="M2500:N2563" si="454">IF($G2500=1,D2500,0)/100</f>
        <v>0</v>
      </c>
      <c r="N2500" s="191">
        <f t="shared" si="454"/>
        <v>0</v>
      </c>
      <c r="O2500" s="189">
        <f t="shared" ref="O2500:O2563" si="455">IF($H2500=1,C2500,0)</f>
        <v>0</v>
      </c>
      <c r="P2500" s="191">
        <f t="shared" ref="P2500:Q2563" si="456">IF($H2500=1,D2500,0)/100</f>
        <v>0</v>
      </c>
      <c r="Q2500" s="191">
        <f t="shared" si="456"/>
        <v>0</v>
      </c>
      <c r="R2500" s="189">
        <f t="shared" ref="R2500:R2563" si="457">IF($I2500=1,C2500,0)</f>
        <v>0</v>
      </c>
      <c r="S2500" s="191">
        <f t="shared" ref="S2500:T2563" si="458">IF($I2500=1,D2500,0)/100</f>
        <v>0</v>
      </c>
      <c r="T2500" s="191">
        <f t="shared" si="458"/>
        <v>0</v>
      </c>
    </row>
    <row r="2501" spans="1:20" ht="12" customHeight="1" x14ac:dyDescent="0.25">
      <c r="A2501" s="170" t="s">
        <v>2678</v>
      </c>
      <c r="B2501" s="177">
        <v>529184</v>
      </c>
      <c r="C2501" s="178">
        <v>67527.92</v>
      </c>
      <c r="D2501" s="179">
        <v>11.920995049158927</v>
      </c>
      <c r="E2501" s="179">
        <v>0.62876214756799853</v>
      </c>
      <c r="F2501" s="180"/>
      <c r="G2501" s="166">
        <f t="shared" si="450"/>
        <v>0</v>
      </c>
      <c r="H2501" s="166">
        <f t="shared" si="451"/>
        <v>0</v>
      </c>
      <c r="I2501" s="166">
        <f t="shared" si="452"/>
        <v>0</v>
      </c>
      <c r="J2501" s="166">
        <f t="shared" si="449"/>
        <v>0</v>
      </c>
      <c r="L2501" s="189">
        <f t="shared" si="453"/>
        <v>0</v>
      </c>
      <c r="M2501" s="191">
        <f t="shared" si="454"/>
        <v>0</v>
      </c>
      <c r="N2501" s="191">
        <f t="shared" si="454"/>
        <v>0</v>
      </c>
      <c r="O2501" s="189">
        <f t="shared" si="455"/>
        <v>0</v>
      </c>
      <c r="P2501" s="191">
        <f t="shared" si="456"/>
        <v>0</v>
      </c>
      <c r="Q2501" s="191">
        <f t="shared" si="456"/>
        <v>0</v>
      </c>
      <c r="R2501" s="189">
        <f t="shared" si="457"/>
        <v>0</v>
      </c>
      <c r="S2501" s="191">
        <f t="shared" si="458"/>
        <v>0</v>
      </c>
      <c r="T2501" s="191">
        <f t="shared" si="458"/>
        <v>0</v>
      </c>
    </row>
    <row r="2502" spans="1:20" ht="12" customHeight="1" x14ac:dyDescent="0.25">
      <c r="A2502" s="170" t="s">
        <v>3040</v>
      </c>
      <c r="B2502" s="177">
        <v>529192</v>
      </c>
      <c r="C2502" s="178">
        <v>766780.42999999993</v>
      </c>
      <c r="D2502" s="179">
        <v>12.675817769631914</v>
      </c>
      <c r="E2502" s="179">
        <v>2.0987311843626477</v>
      </c>
      <c r="F2502" s="180"/>
      <c r="G2502" s="166">
        <f t="shared" si="450"/>
        <v>0</v>
      </c>
      <c r="H2502" s="166">
        <f t="shared" si="451"/>
        <v>0</v>
      </c>
      <c r="I2502" s="166">
        <f t="shared" si="452"/>
        <v>0</v>
      </c>
      <c r="J2502" s="166">
        <f t="shared" si="449"/>
        <v>0</v>
      </c>
      <c r="L2502" s="189">
        <f t="shared" si="453"/>
        <v>0</v>
      </c>
      <c r="M2502" s="191">
        <f t="shared" si="454"/>
        <v>0</v>
      </c>
      <c r="N2502" s="191">
        <f t="shared" si="454"/>
        <v>0</v>
      </c>
      <c r="O2502" s="189">
        <f t="shared" si="455"/>
        <v>0</v>
      </c>
      <c r="P2502" s="191">
        <f t="shared" si="456"/>
        <v>0</v>
      </c>
      <c r="Q2502" s="191">
        <f t="shared" si="456"/>
        <v>0</v>
      </c>
      <c r="R2502" s="189">
        <f t="shared" si="457"/>
        <v>0</v>
      </c>
      <c r="S2502" s="191">
        <f t="shared" si="458"/>
        <v>0</v>
      </c>
      <c r="T2502" s="191">
        <f t="shared" si="458"/>
        <v>0</v>
      </c>
    </row>
    <row r="2503" spans="1:20" ht="12" customHeight="1" x14ac:dyDescent="0.25">
      <c r="A2503" s="170" t="s">
        <v>3041</v>
      </c>
      <c r="B2503" s="177">
        <v>529206</v>
      </c>
      <c r="C2503" s="178">
        <v>28439.89</v>
      </c>
      <c r="D2503" s="179">
        <v>0</v>
      </c>
      <c r="E2503" s="179">
        <v>0</v>
      </c>
      <c r="F2503" s="180"/>
      <c r="G2503" s="166">
        <f t="shared" si="450"/>
        <v>0</v>
      </c>
      <c r="H2503" s="166">
        <f t="shared" si="451"/>
        <v>0</v>
      </c>
      <c r="I2503" s="166">
        <f t="shared" si="452"/>
        <v>0</v>
      </c>
      <c r="J2503" s="166">
        <f t="shared" si="449"/>
        <v>0</v>
      </c>
      <c r="L2503" s="189">
        <f t="shared" si="453"/>
        <v>0</v>
      </c>
      <c r="M2503" s="191">
        <f t="shared" si="454"/>
        <v>0</v>
      </c>
      <c r="N2503" s="191">
        <f t="shared" si="454"/>
        <v>0</v>
      </c>
      <c r="O2503" s="189">
        <f t="shared" si="455"/>
        <v>0</v>
      </c>
      <c r="P2503" s="191">
        <f t="shared" si="456"/>
        <v>0</v>
      </c>
      <c r="Q2503" s="191">
        <f t="shared" si="456"/>
        <v>0</v>
      </c>
      <c r="R2503" s="189">
        <f t="shared" si="457"/>
        <v>0</v>
      </c>
      <c r="S2503" s="191">
        <f t="shared" si="458"/>
        <v>0</v>
      </c>
      <c r="T2503" s="191">
        <f t="shared" si="458"/>
        <v>0</v>
      </c>
    </row>
    <row r="2504" spans="1:20" ht="12" customHeight="1" x14ac:dyDescent="0.25">
      <c r="A2504" s="170" t="s">
        <v>3042</v>
      </c>
      <c r="B2504" s="177">
        <v>529214</v>
      </c>
      <c r="C2504" s="178">
        <v>15789.29</v>
      </c>
      <c r="D2504" s="179">
        <v>0</v>
      </c>
      <c r="E2504" s="179">
        <v>0</v>
      </c>
      <c r="F2504" s="180"/>
      <c r="G2504" s="166">
        <f t="shared" si="450"/>
        <v>0</v>
      </c>
      <c r="H2504" s="166">
        <f t="shared" si="451"/>
        <v>0</v>
      </c>
      <c r="I2504" s="166">
        <f t="shared" si="452"/>
        <v>0</v>
      </c>
      <c r="J2504" s="166">
        <f t="shared" si="449"/>
        <v>0</v>
      </c>
      <c r="L2504" s="189">
        <f t="shared" si="453"/>
        <v>0</v>
      </c>
      <c r="M2504" s="191">
        <f t="shared" si="454"/>
        <v>0</v>
      </c>
      <c r="N2504" s="191">
        <f t="shared" si="454"/>
        <v>0</v>
      </c>
      <c r="O2504" s="189">
        <f t="shared" si="455"/>
        <v>0</v>
      </c>
      <c r="P2504" s="191">
        <f t="shared" si="456"/>
        <v>0</v>
      </c>
      <c r="Q2504" s="191">
        <f t="shared" si="456"/>
        <v>0</v>
      </c>
      <c r="R2504" s="189">
        <f t="shared" si="457"/>
        <v>0</v>
      </c>
      <c r="S2504" s="191">
        <f t="shared" si="458"/>
        <v>0</v>
      </c>
      <c r="T2504" s="191">
        <f t="shared" si="458"/>
        <v>0</v>
      </c>
    </row>
    <row r="2505" spans="1:20" ht="12" customHeight="1" x14ac:dyDescent="0.25">
      <c r="A2505" s="170" t="s">
        <v>3043</v>
      </c>
      <c r="B2505" s="177">
        <v>529222</v>
      </c>
      <c r="C2505" s="178">
        <v>1091512.48</v>
      </c>
      <c r="D2505" s="179">
        <v>0</v>
      </c>
      <c r="E2505" s="179">
        <v>0</v>
      </c>
      <c r="F2505" s="180"/>
      <c r="G2505" s="166">
        <f t="shared" si="450"/>
        <v>0</v>
      </c>
      <c r="H2505" s="166">
        <f t="shared" si="451"/>
        <v>0</v>
      </c>
      <c r="I2505" s="166">
        <f t="shared" si="452"/>
        <v>0</v>
      </c>
      <c r="J2505" s="166">
        <f t="shared" si="449"/>
        <v>0</v>
      </c>
      <c r="L2505" s="189">
        <f t="shared" si="453"/>
        <v>0</v>
      </c>
      <c r="M2505" s="191">
        <f t="shared" si="454"/>
        <v>0</v>
      </c>
      <c r="N2505" s="191">
        <f t="shared" si="454"/>
        <v>0</v>
      </c>
      <c r="O2505" s="189">
        <f t="shared" si="455"/>
        <v>0</v>
      </c>
      <c r="P2505" s="191">
        <f t="shared" si="456"/>
        <v>0</v>
      </c>
      <c r="Q2505" s="191">
        <f t="shared" si="456"/>
        <v>0</v>
      </c>
      <c r="R2505" s="189">
        <f t="shared" si="457"/>
        <v>0</v>
      </c>
      <c r="S2505" s="191">
        <f t="shared" si="458"/>
        <v>0</v>
      </c>
      <c r="T2505" s="191">
        <f t="shared" si="458"/>
        <v>0</v>
      </c>
    </row>
    <row r="2506" spans="1:20" ht="12" customHeight="1" x14ac:dyDescent="0.25">
      <c r="A2506" s="170" t="s">
        <v>3044</v>
      </c>
      <c r="B2506" s="177">
        <v>529231</v>
      </c>
      <c r="C2506" s="178">
        <v>42638.380000000005</v>
      </c>
      <c r="D2506" s="179">
        <v>0</v>
      </c>
      <c r="E2506" s="179">
        <v>0</v>
      </c>
      <c r="F2506" s="180"/>
      <c r="G2506" s="166">
        <f t="shared" si="450"/>
        <v>0</v>
      </c>
      <c r="H2506" s="166">
        <f t="shared" si="451"/>
        <v>0</v>
      </c>
      <c r="I2506" s="166">
        <f t="shared" si="452"/>
        <v>0</v>
      </c>
      <c r="J2506" s="166">
        <f t="shared" si="449"/>
        <v>0</v>
      </c>
      <c r="L2506" s="189">
        <f t="shared" si="453"/>
        <v>0</v>
      </c>
      <c r="M2506" s="191">
        <f t="shared" si="454"/>
        <v>0</v>
      </c>
      <c r="N2506" s="191">
        <f t="shared" si="454"/>
        <v>0</v>
      </c>
      <c r="O2506" s="189">
        <f t="shared" si="455"/>
        <v>0</v>
      </c>
      <c r="P2506" s="191">
        <f t="shared" si="456"/>
        <v>0</v>
      </c>
      <c r="Q2506" s="191">
        <f t="shared" si="456"/>
        <v>0</v>
      </c>
      <c r="R2506" s="189">
        <f t="shared" si="457"/>
        <v>0</v>
      </c>
      <c r="S2506" s="191">
        <f t="shared" si="458"/>
        <v>0</v>
      </c>
      <c r="T2506" s="191">
        <f t="shared" si="458"/>
        <v>0</v>
      </c>
    </row>
    <row r="2507" spans="1:20" ht="12" customHeight="1" x14ac:dyDescent="0.25">
      <c r="A2507" s="170" t="s">
        <v>3045</v>
      </c>
      <c r="B2507" s="177">
        <v>529249</v>
      </c>
      <c r="C2507" s="178">
        <v>158749.21000000002</v>
      </c>
      <c r="D2507" s="179">
        <v>19.419523410541693</v>
      </c>
      <c r="E2507" s="179">
        <v>1.6110694346132493</v>
      </c>
      <c r="F2507" s="180"/>
      <c r="G2507" s="166">
        <f t="shared" si="450"/>
        <v>0</v>
      </c>
      <c r="H2507" s="166">
        <f t="shared" si="451"/>
        <v>0</v>
      </c>
      <c r="I2507" s="166">
        <f t="shared" si="452"/>
        <v>0</v>
      </c>
      <c r="J2507" s="166">
        <f t="shared" si="449"/>
        <v>0</v>
      </c>
      <c r="L2507" s="189">
        <f t="shared" si="453"/>
        <v>0</v>
      </c>
      <c r="M2507" s="191">
        <f t="shared" si="454"/>
        <v>0</v>
      </c>
      <c r="N2507" s="191">
        <f t="shared" si="454"/>
        <v>0</v>
      </c>
      <c r="O2507" s="189">
        <f t="shared" si="455"/>
        <v>0</v>
      </c>
      <c r="P2507" s="191">
        <f t="shared" si="456"/>
        <v>0</v>
      </c>
      <c r="Q2507" s="191">
        <f t="shared" si="456"/>
        <v>0</v>
      </c>
      <c r="R2507" s="189">
        <f t="shared" si="457"/>
        <v>0</v>
      </c>
      <c r="S2507" s="191">
        <f t="shared" si="458"/>
        <v>0</v>
      </c>
      <c r="T2507" s="191">
        <f t="shared" si="458"/>
        <v>0</v>
      </c>
    </row>
    <row r="2508" spans="1:20" ht="12" customHeight="1" x14ac:dyDescent="0.25">
      <c r="A2508" s="170" t="s">
        <v>3046</v>
      </c>
      <c r="B2508" s="177">
        <v>529257</v>
      </c>
      <c r="C2508" s="178">
        <v>821607.52999999991</v>
      </c>
      <c r="D2508" s="179">
        <v>0</v>
      </c>
      <c r="E2508" s="179">
        <v>0</v>
      </c>
      <c r="F2508" s="180"/>
      <c r="G2508" s="166">
        <f t="shared" si="450"/>
        <v>0</v>
      </c>
      <c r="H2508" s="166">
        <f t="shared" si="451"/>
        <v>0</v>
      </c>
      <c r="I2508" s="166">
        <f t="shared" si="452"/>
        <v>0</v>
      </c>
      <c r="J2508" s="166">
        <f t="shared" si="449"/>
        <v>0</v>
      </c>
      <c r="L2508" s="189">
        <f t="shared" si="453"/>
        <v>0</v>
      </c>
      <c r="M2508" s="191">
        <f t="shared" si="454"/>
        <v>0</v>
      </c>
      <c r="N2508" s="191">
        <f t="shared" si="454"/>
        <v>0</v>
      </c>
      <c r="O2508" s="189">
        <f t="shared" si="455"/>
        <v>0</v>
      </c>
      <c r="P2508" s="191">
        <f t="shared" si="456"/>
        <v>0</v>
      </c>
      <c r="Q2508" s="191">
        <f t="shared" si="456"/>
        <v>0</v>
      </c>
      <c r="R2508" s="189">
        <f t="shared" si="457"/>
        <v>0</v>
      </c>
      <c r="S2508" s="191">
        <f t="shared" si="458"/>
        <v>0</v>
      </c>
      <c r="T2508" s="191">
        <f t="shared" si="458"/>
        <v>0</v>
      </c>
    </row>
    <row r="2509" spans="1:20" ht="12" customHeight="1" x14ac:dyDescent="0.25">
      <c r="A2509" s="170" t="s">
        <v>3047</v>
      </c>
      <c r="B2509" s="177">
        <v>529265</v>
      </c>
      <c r="C2509" s="178">
        <v>1725540.19</v>
      </c>
      <c r="D2509" s="179">
        <v>15.344128843501464</v>
      </c>
      <c r="E2509" s="179">
        <v>2.9015551356123441</v>
      </c>
      <c r="F2509" s="180"/>
      <c r="G2509" s="166">
        <f t="shared" si="450"/>
        <v>0</v>
      </c>
      <c r="H2509" s="166">
        <f t="shared" si="451"/>
        <v>0</v>
      </c>
      <c r="I2509" s="166">
        <f t="shared" si="452"/>
        <v>0</v>
      </c>
      <c r="J2509" s="166">
        <f t="shared" si="449"/>
        <v>0</v>
      </c>
      <c r="L2509" s="189">
        <f t="shared" si="453"/>
        <v>0</v>
      </c>
      <c r="M2509" s="191">
        <f t="shared" si="454"/>
        <v>0</v>
      </c>
      <c r="N2509" s="191">
        <f t="shared" si="454"/>
        <v>0</v>
      </c>
      <c r="O2509" s="189">
        <f t="shared" si="455"/>
        <v>0</v>
      </c>
      <c r="P2509" s="191">
        <f t="shared" si="456"/>
        <v>0</v>
      </c>
      <c r="Q2509" s="191">
        <f t="shared" si="456"/>
        <v>0</v>
      </c>
      <c r="R2509" s="189">
        <f t="shared" si="457"/>
        <v>0</v>
      </c>
      <c r="S2509" s="191">
        <f t="shared" si="458"/>
        <v>0</v>
      </c>
      <c r="T2509" s="191">
        <f t="shared" si="458"/>
        <v>0</v>
      </c>
    </row>
    <row r="2510" spans="1:20" ht="12" customHeight="1" x14ac:dyDescent="0.25">
      <c r="A2510" s="170" t="s">
        <v>1109</v>
      </c>
      <c r="B2510" s="177">
        <v>529273</v>
      </c>
      <c r="C2510" s="178">
        <v>38317.019999999997</v>
      </c>
      <c r="D2510" s="179">
        <v>0</v>
      </c>
      <c r="E2510" s="179">
        <v>0</v>
      </c>
      <c r="F2510" s="180"/>
      <c r="G2510" s="166">
        <f t="shared" si="450"/>
        <v>0</v>
      </c>
      <c r="H2510" s="166">
        <f t="shared" si="451"/>
        <v>0</v>
      </c>
      <c r="I2510" s="166">
        <f t="shared" si="452"/>
        <v>0</v>
      </c>
      <c r="J2510" s="166">
        <f t="shared" si="449"/>
        <v>0</v>
      </c>
      <c r="L2510" s="189">
        <f t="shared" si="453"/>
        <v>0</v>
      </c>
      <c r="M2510" s="191">
        <f t="shared" si="454"/>
        <v>0</v>
      </c>
      <c r="N2510" s="191">
        <f t="shared" si="454"/>
        <v>0</v>
      </c>
      <c r="O2510" s="189">
        <f t="shared" si="455"/>
        <v>0</v>
      </c>
      <c r="P2510" s="191">
        <f t="shared" si="456"/>
        <v>0</v>
      </c>
      <c r="Q2510" s="191">
        <f t="shared" si="456"/>
        <v>0</v>
      </c>
      <c r="R2510" s="189">
        <f t="shared" si="457"/>
        <v>0</v>
      </c>
      <c r="S2510" s="191">
        <f t="shared" si="458"/>
        <v>0</v>
      </c>
      <c r="T2510" s="191">
        <f t="shared" si="458"/>
        <v>0</v>
      </c>
    </row>
    <row r="2511" spans="1:20" ht="12" customHeight="1" x14ac:dyDescent="0.25">
      <c r="A2511" s="170" t="s">
        <v>3048</v>
      </c>
      <c r="B2511" s="177">
        <v>529281</v>
      </c>
      <c r="C2511" s="178">
        <v>18278.21</v>
      </c>
      <c r="D2511" s="179">
        <v>0</v>
      </c>
      <c r="E2511" s="179">
        <v>0</v>
      </c>
      <c r="F2511" s="180"/>
      <c r="G2511" s="166">
        <f t="shared" si="450"/>
        <v>0</v>
      </c>
      <c r="H2511" s="166">
        <f t="shared" si="451"/>
        <v>0</v>
      </c>
      <c r="I2511" s="166">
        <f t="shared" si="452"/>
        <v>0</v>
      </c>
      <c r="J2511" s="166">
        <f t="shared" si="449"/>
        <v>0</v>
      </c>
      <c r="L2511" s="189">
        <f t="shared" si="453"/>
        <v>0</v>
      </c>
      <c r="M2511" s="191">
        <f t="shared" si="454"/>
        <v>0</v>
      </c>
      <c r="N2511" s="191">
        <f t="shared" si="454"/>
        <v>0</v>
      </c>
      <c r="O2511" s="189">
        <f t="shared" si="455"/>
        <v>0</v>
      </c>
      <c r="P2511" s="191">
        <f t="shared" si="456"/>
        <v>0</v>
      </c>
      <c r="Q2511" s="191">
        <f t="shared" si="456"/>
        <v>0</v>
      </c>
      <c r="R2511" s="189">
        <f t="shared" si="457"/>
        <v>0</v>
      </c>
      <c r="S2511" s="191">
        <f t="shared" si="458"/>
        <v>0</v>
      </c>
      <c r="T2511" s="191">
        <f t="shared" si="458"/>
        <v>0</v>
      </c>
    </row>
    <row r="2512" spans="1:20" ht="12" customHeight="1" x14ac:dyDescent="0.25">
      <c r="A2512" s="170" t="s">
        <v>3049</v>
      </c>
      <c r="B2512" s="177">
        <v>529290</v>
      </c>
      <c r="C2512" s="178">
        <v>419779.26999999996</v>
      </c>
      <c r="D2512" s="179">
        <v>13.456700708446135</v>
      </c>
      <c r="E2512" s="179">
        <v>4.2512509014559008</v>
      </c>
      <c r="F2512" s="180"/>
      <c r="G2512" s="166">
        <f t="shared" si="450"/>
        <v>0</v>
      </c>
      <c r="H2512" s="166">
        <f t="shared" si="451"/>
        <v>0</v>
      </c>
      <c r="I2512" s="166">
        <f t="shared" si="452"/>
        <v>0</v>
      </c>
      <c r="J2512" s="166">
        <f t="shared" si="449"/>
        <v>0</v>
      </c>
      <c r="L2512" s="189">
        <f t="shared" si="453"/>
        <v>0</v>
      </c>
      <c r="M2512" s="191">
        <f t="shared" si="454"/>
        <v>0</v>
      </c>
      <c r="N2512" s="191">
        <f t="shared" si="454"/>
        <v>0</v>
      </c>
      <c r="O2512" s="189">
        <f t="shared" si="455"/>
        <v>0</v>
      </c>
      <c r="P2512" s="191">
        <f t="shared" si="456"/>
        <v>0</v>
      </c>
      <c r="Q2512" s="191">
        <f t="shared" si="456"/>
        <v>0</v>
      </c>
      <c r="R2512" s="189">
        <f t="shared" si="457"/>
        <v>0</v>
      </c>
      <c r="S2512" s="191">
        <f t="shared" si="458"/>
        <v>0</v>
      </c>
      <c r="T2512" s="191">
        <f t="shared" si="458"/>
        <v>0</v>
      </c>
    </row>
    <row r="2513" spans="1:20" ht="12" customHeight="1" x14ac:dyDescent="0.25">
      <c r="A2513" s="170" t="s">
        <v>3050</v>
      </c>
      <c r="B2513" s="177">
        <v>529311</v>
      </c>
      <c r="C2513" s="178">
        <v>6949314.2600000007</v>
      </c>
      <c r="D2513" s="179">
        <v>0</v>
      </c>
      <c r="E2513" s="179">
        <v>0.45291605505835897</v>
      </c>
      <c r="F2513" s="180"/>
      <c r="G2513" s="166">
        <f t="shared" si="450"/>
        <v>0</v>
      </c>
      <c r="H2513" s="166">
        <f t="shared" si="451"/>
        <v>0</v>
      </c>
      <c r="I2513" s="166">
        <f t="shared" si="452"/>
        <v>0</v>
      </c>
      <c r="J2513" s="166">
        <f t="shared" si="449"/>
        <v>0</v>
      </c>
      <c r="L2513" s="189">
        <f t="shared" si="453"/>
        <v>0</v>
      </c>
      <c r="M2513" s="191">
        <f t="shared" si="454"/>
        <v>0</v>
      </c>
      <c r="N2513" s="191">
        <f t="shared" si="454"/>
        <v>0</v>
      </c>
      <c r="O2513" s="189">
        <f t="shared" si="455"/>
        <v>0</v>
      </c>
      <c r="P2513" s="191">
        <f t="shared" si="456"/>
        <v>0</v>
      </c>
      <c r="Q2513" s="191">
        <f t="shared" si="456"/>
        <v>0</v>
      </c>
      <c r="R2513" s="189">
        <f t="shared" si="457"/>
        <v>0</v>
      </c>
      <c r="S2513" s="191">
        <f t="shared" si="458"/>
        <v>0</v>
      </c>
      <c r="T2513" s="191">
        <f t="shared" si="458"/>
        <v>0</v>
      </c>
    </row>
    <row r="2514" spans="1:20" ht="12" customHeight="1" x14ac:dyDescent="0.25">
      <c r="A2514" s="170" t="s">
        <v>3051</v>
      </c>
      <c r="B2514" s="177">
        <v>529320</v>
      </c>
      <c r="C2514" s="178">
        <v>29283569.609999996</v>
      </c>
      <c r="D2514" s="179">
        <v>5.8604888094447052</v>
      </c>
      <c r="E2514" s="179">
        <v>0.84947652664261397</v>
      </c>
      <c r="F2514" s="180"/>
      <c r="G2514" s="166">
        <f t="shared" si="450"/>
        <v>0</v>
      </c>
      <c r="H2514" s="166">
        <f t="shared" si="451"/>
        <v>0</v>
      </c>
      <c r="I2514" s="166">
        <f t="shared" si="452"/>
        <v>0</v>
      </c>
      <c r="J2514" s="166">
        <f t="shared" si="449"/>
        <v>0</v>
      </c>
      <c r="L2514" s="189">
        <f t="shared" si="453"/>
        <v>0</v>
      </c>
      <c r="M2514" s="191">
        <f t="shared" si="454"/>
        <v>0</v>
      </c>
      <c r="N2514" s="191">
        <f t="shared" si="454"/>
        <v>0</v>
      </c>
      <c r="O2514" s="189">
        <f t="shared" si="455"/>
        <v>0</v>
      </c>
      <c r="P2514" s="191">
        <f t="shared" si="456"/>
        <v>0</v>
      </c>
      <c r="Q2514" s="191">
        <f t="shared" si="456"/>
        <v>0</v>
      </c>
      <c r="R2514" s="189">
        <f t="shared" si="457"/>
        <v>0</v>
      </c>
      <c r="S2514" s="191">
        <f t="shared" si="458"/>
        <v>0</v>
      </c>
      <c r="T2514" s="191">
        <f t="shared" si="458"/>
        <v>0</v>
      </c>
    </row>
    <row r="2515" spans="1:20" ht="12" customHeight="1" x14ac:dyDescent="0.25">
      <c r="A2515" s="170" t="s">
        <v>3052</v>
      </c>
      <c r="B2515" s="177">
        <v>529338</v>
      </c>
      <c r="C2515" s="178">
        <v>6252176.7599999988</v>
      </c>
      <c r="D2515" s="179">
        <v>2.6367719008635331</v>
      </c>
      <c r="E2515" s="179">
        <v>20.034064583932206</v>
      </c>
      <c r="F2515" s="180"/>
      <c r="G2515" s="166">
        <f t="shared" si="450"/>
        <v>0</v>
      </c>
      <c r="H2515" s="166">
        <f t="shared" si="451"/>
        <v>0</v>
      </c>
      <c r="I2515" s="166">
        <f t="shared" si="452"/>
        <v>0</v>
      </c>
      <c r="J2515" s="166">
        <f t="shared" si="449"/>
        <v>0</v>
      </c>
      <c r="L2515" s="189">
        <f t="shared" si="453"/>
        <v>0</v>
      </c>
      <c r="M2515" s="191">
        <f t="shared" si="454"/>
        <v>0</v>
      </c>
      <c r="N2515" s="191">
        <f t="shared" si="454"/>
        <v>0</v>
      </c>
      <c r="O2515" s="189">
        <f t="shared" si="455"/>
        <v>0</v>
      </c>
      <c r="P2515" s="191">
        <f t="shared" si="456"/>
        <v>0</v>
      </c>
      <c r="Q2515" s="191">
        <f t="shared" si="456"/>
        <v>0</v>
      </c>
      <c r="R2515" s="189">
        <f t="shared" si="457"/>
        <v>0</v>
      </c>
      <c r="S2515" s="191">
        <f t="shared" si="458"/>
        <v>0</v>
      </c>
      <c r="T2515" s="191">
        <f t="shared" si="458"/>
        <v>0</v>
      </c>
    </row>
    <row r="2516" spans="1:20" ht="12" customHeight="1" x14ac:dyDescent="0.25">
      <c r="A2516" s="170" t="s">
        <v>3053</v>
      </c>
      <c r="B2516" s="177">
        <v>529346</v>
      </c>
      <c r="C2516" s="178">
        <v>16098392.359999998</v>
      </c>
      <c r="D2516" s="179">
        <v>0</v>
      </c>
      <c r="E2516" s="179">
        <v>0</v>
      </c>
      <c r="F2516" s="180"/>
      <c r="G2516" s="166">
        <f t="shared" si="450"/>
        <v>0</v>
      </c>
      <c r="H2516" s="166">
        <f t="shared" si="451"/>
        <v>0</v>
      </c>
      <c r="I2516" s="166">
        <f t="shared" si="452"/>
        <v>0</v>
      </c>
      <c r="J2516" s="166">
        <f t="shared" si="449"/>
        <v>0</v>
      </c>
      <c r="L2516" s="189">
        <f t="shared" si="453"/>
        <v>0</v>
      </c>
      <c r="M2516" s="191">
        <f t="shared" si="454"/>
        <v>0</v>
      </c>
      <c r="N2516" s="191">
        <f t="shared" si="454"/>
        <v>0</v>
      </c>
      <c r="O2516" s="189">
        <f t="shared" si="455"/>
        <v>0</v>
      </c>
      <c r="P2516" s="191">
        <f t="shared" si="456"/>
        <v>0</v>
      </c>
      <c r="Q2516" s="191">
        <f t="shared" si="456"/>
        <v>0</v>
      </c>
      <c r="R2516" s="189">
        <f t="shared" si="457"/>
        <v>0</v>
      </c>
      <c r="S2516" s="191">
        <f t="shared" si="458"/>
        <v>0</v>
      </c>
      <c r="T2516" s="191">
        <f t="shared" si="458"/>
        <v>0</v>
      </c>
    </row>
    <row r="2517" spans="1:20" ht="12" customHeight="1" x14ac:dyDescent="0.25">
      <c r="A2517" s="170" t="s">
        <v>3054</v>
      </c>
      <c r="B2517" s="177">
        <v>529354</v>
      </c>
      <c r="C2517" s="178">
        <v>7486527.9700000007</v>
      </c>
      <c r="D2517" s="179">
        <v>12.079831981179387</v>
      </c>
      <c r="E2517" s="179">
        <v>2.1395052638800198</v>
      </c>
      <c r="F2517" s="180"/>
      <c r="G2517" s="166">
        <f t="shared" si="450"/>
        <v>0</v>
      </c>
      <c r="H2517" s="166">
        <f t="shared" si="451"/>
        <v>0</v>
      </c>
      <c r="I2517" s="166">
        <f t="shared" si="452"/>
        <v>0</v>
      </c>
      <c r="J2517" s="166">
        <f t="shared" si="449"/>
        <v>0</v>
      </c>
      <c r="L2517" s="189">
        <f t="shared" si="453"/>
        <v>0</v>
      </c>
      <c r="M2517" s="191">
        <f t="shared" si="454"/>
        <v>0</v>
      </c>
      <c r="N2517" s="191">
        <f t="shared" si="454"/>
        <v>0</v>
      </c>
      <c r="O2517" s="189">
        <f t="shared" si="455"/>
        <v>0</v>
      </c>
      <c r="P2517" s="191">
        <f t="shared" si="456"/>
        <v>0</v>
      </c>
      <c r="Q2517" s="191">
        <f t="shared" si="456"/>
        <v>0</v>
      </c>
      <c r="R2517" s="189">
        <f t="shared" si="457"/>
        <v>0</v>
      </c>
      <c r="S2517" s="191">
        <f t="shared" si="458"/>
        <v>0</v>
      </c>
      <c r="T2517" s="191">
        <f t="shared" si="458"/>
        <v>0</v>
      </c>
    </row>
    <row r="2518" spans="1:20" ht="12" customHeight="1" x14ac:dyDescent="0.25">
      <c r="A2518" s="170" t="s">
        <v>3055</v>
      </c>
      <c r="B2518" s="177">
        <v>529362</v>
      </c>
      <c r="C2518" s="178">
        <v>2522220.44</v>
      </c>
      <c r="D2518" s="179">
        <v>31.747612433114693</v>
      </c>
      <c r="E2518" s="179">
        <v>9.4810087257876638</v>
      </c>
      <c r="F2518" s="180"/>
      <c r="G2518" s="166">
        <f t="shared" si="450"/>
        <v>0</v>
      </c>
      <c r="H2518" s="166">
        <f t="shared" si="451"/>
        <v>0</v>
      </c>
      <c r="I2518" s="166">
        <f t="shared" si="452"/>
        <v>0</v>
      </c>
      <c r="J2518" s="166">
        <f t="shared" si="449"/>
        <v>0</v>
      </c>
      <c r="L2518" s="189">
        <f t="shared" si="453"/>
        <v>0</v>
      </c>
      <c r="M2518" s="191">
        <f t="shared" si="454"/>
        <v>0</v>
      </c>
      <c r="N2518" s="191">
        <f t="shared" si="454"/>
        <v>0</v>
      </c>
      <c r="O2518" s="189">
        <f t="shared" si="455"/>
        <v>0</v>
      </c>
      <c r="P2518" s="191">
        <f t="shared" si="456"/>
        <v>0</v>
      </c>
      <c r="Q2518" s="191">
        <f t="shared" si="456"/>
        <v>0</v>
      </c>
      <c r="R2518" s="189">
        <f t="shared" si="457"/>
        <v>0</v>
      </c>
      <c r="S2518" s="191">
        <f t="shared" si="458"/>
        <v>0</v>
      </c>
      <c r="T2518" s="191">
        <f t="shared" si="458"/>
        <v>0</v>
      </c>
    </row>
    <row r="2519" spans="1:20" ht="12" customHeight="1" x14ac:dyDescent="0.25">
      <c r="A2519" s="170" t="s">
        <v>3056</v>
      </c>
      <c r="B2519" s="177">
        <v>529371</v>
      </c>
      <c r="C2519" s="178">
        <v>6509509.6900000004</v>
      </c>
      <c r="D2519" s="179">
        <v>0</v>
      </c>
      <c r="E2519" s="179">
        <v>0</v>
      </c>
      <c r="F2519" s="180"/>
      <c r="G2519" s="166">
        <f t="shared" si="450"/>
        <v>0</v>
      </c>
      <c r="H2519" s="166">
        <f t="shared" si="451"/>
        <v>0</v>
      </c>
      <c r="I2519" s="166">
        <f t="shared" si="452"/>
        <v>0</v>
      </c>
      <c r="J2519" s="166">
        <f t="shared" si="449"/>
        <v>0</v>
      </c>
      <c r="L2519" s="189">
        <f t="shared" si="453"/>
        <v>0</v>
      </c>
      <c r="M2519" s="191">
        <f t="shared" si="454"/>
        <v>0</v>
      </c>
      <c r="N2519" s="191">
        <f t="shared" si="454"/>
        <v>0</v>
      </c>
      <c r="O2519" s="189">
        <f t="shared" si="455"/>
        <v>0</v>
      </c>
      <c r="P2519" s="191">
        <f t="shared" si="456"/>
        <v>0</v>
      </c>
      <c r="Q2519" s="191">
        <f t="shared" si="456"/>
        <v>0</v>
      </c>
      <c r="R2519" s="189">
        <f t="shared" si="457"/>
        <v>0</v>
      </c>
      <c r="S2519" s="191">
        <f t="shared" si="458"/>
        <v>0</v>
      </c>
      <c r="T2519" s="191">
        <f t="shared" si="458"/>
        <v>0</v>
      </c>
    </row>
    <row r="2520" spans="1:20" ht="12" customHeight="1" x14ac:dyDescent="0.25">
      <c r="A2520" s="170" t="s">
        <v>3057</v>
      </c>
      <c r="B2520" s="177">
        <v>529389</v>
      </c>
      <c r="C2520" s="178">
        <v>9552906.8500000015</v>
      </c>
      <c r="D2520" s="179">
        <v>7.5172306322656119</v>
      </c>
      <c r="E2520" s="179">
        <v>0.3521009942643793</v>
      </c>
      <c r="F2520" s="180"/>
      <c r="G2520" s="166">
        <f t="shared" si="450"/>
        <v>0</v>
      </c>
      <c r="H2520" s="166">
        <f t="shared" si="451"/>
        <v>0</v>
      </c>
      <c r="I2520" s="166">
        <f t="shared" si="452"/>
        <v>0</v>
      </c>
      <c r="J2520" s="166">
        <f t="shared" si="449"/>
        <v>0</v>
      </c>
      <c r="L2520" s="189">
        <f t="shared" si="453"/>
        <v>0</v>
      </c>
      <c r="M2520" s="191">
        <f t="shared" si="454"/>
        <v>0</v>
      </c>
      <c r="N2520" s="191">
        <f t="shared" si="454"/>
        <v>0</v>
      </c>
      <c r="O2520" s="189">
        <f t="shared" si="455"/>
        <v>0</v>
      </c>
      <c r="P2520" s="191">
        <f t="shared" si="456"/>
        <v>0</v>
      </c>
      <c r="Q2520" s="191">
        <f t="shared" si="456"/>
        <v>0</v>
      </c>
      <c r="R2520" s="189">
        <f t="shared" si="457"/>
        <v>0</v>
      </c>
      <c r="S2520" s="191">
        <f t="shared" si="458"/>
        <v>0</v>
      </c>
      <c r="T2520" s="191">
        <f t="shared" si="458"/>
        <v>0</v>
      </c>
    </row>
    <row r="2521" spans="1:20" ht="12" customHeight="1" x14ac:dyDescent="0.25">
      <c r="A2521" s="170" t="s">
        <v>3058</v>
      </c>
      <c r="B2521" s="177">
        <v>529397</v>
      </c>
      <c r="C2521" s="178">
        <v>9421302.0199999996</v>
      </c>
      <c r="D2521" s="179">
        <v>2.5620662567401697</v>
      </c>
      <c r="E2521" s="179">
        <v>0.69247307709173733</v>
      </c>
      <c r="F2521" s="180"/>
      <c r="G2521" s="166">
        <f t="shared" si="450"/>
        <v>0</v>
      </c>
      <c r="H2521" s="166">
        <f t="shared" si="451"/>
        <v>0</v>
      </c>
      <c r="I2521" s="166">
        <f t="shared" si="452"/>
        <v>0</v>
      </c>
      <c r="J2521" s="166">
        <f t="shared" si="449"/>
        <v>0</v>
      </c>
      <c r="L2521" s="189">
        <f t="shared" si="453"/>
        <v>0</v>
      </c>
      <c r="M2521" s="191">
        <f t="shared" si="454"/>
        <v>0</v>
      </c>
      <c r="N2521" s="191">
        <f t="shared" si="454"/>
        <v>0</v>
      </c>
      <c r="O2521" s="189">
        <f t="shared" si="455"/>
        <v>0</v>
      </c>
      <c r="P2521" s="191">
        <f t="shared" si="456"/>
        <v>0</v>
      </c>
      <c r="Q2521" s="191">
        <f t="shared" si="456"/>
        <v>0</v>
      </c>
      <c r="R2521" s="189">
        <f t="shared" si="457"/>
        <v>0</v>
      </c>
      <c r="S2521" s="191">
        <f t="shared" si="458"/>
        <v>0</v>
      </c>
      <c r="T2521" s="191">
        <f t="shared" si="458"/>
        <v>0</v>
      </c>
    </row>
    <row r="2522" spans="1:20" ht="12" customHeight="1" x14ac:dyDescent="0.25">
      <c r="A2522" s="170" t="s">
        <v>3059</v>
      </c>
      <c r="B2522" s="177">
        <v>529401</v>
      </c>
      <c r="C2522" s="178">
        <v>612350.63</v>
      </c>
      <c r="D2522" s="179">
        <v>1297.4866311479093</v>
      </c>
      <c r="E2522" s="179">
        <v>0</v>
      </c>
      <c r="F2522" s="180"/>
      <c r="G2522" s="166">
        <f t="shared" si="450"/>
        <v>1</v>
      </c>
      <c r="H2522" s="166">
        <f t="shared" si="451"/>
        <v>0</v>
      </c>
      <c r="I2522" s="166">
        <f t="shared" si="452"/>
        <v>0</v>
      </c>
      <c r="J2522" s="166">
        <f t="shared" si="449"/>
        <v>1</v>
      </c>
      <c r="L2522" s="189">
        <f t="shared" si="453"/>
        <v>612350.63</v>
      </c>
      <c r="M2522" s="191">
        <f t="shared" si="454"/>
        <v>12.974866311479094</v>
      </c>
      <c r="N2522" s="191">
        <f t="shared" si="454"/>
        <v>0</v>
      </c>
      <c r="O2522" s="189">
        <f t="shared" si="455"/>
        <v>0</v>
      </c>
      <c r="P2522" s="191">
        <f t="shared" si="456"/>
        <v>0</v>
      </c>
      <c r="Q2522" s="191">
        <f t="shared" si="456"/>
        <v>0</v>
      </c>
      <c r="R2522" s="189">
        <f t="shared" si="457"/>
        <v>0</v>
      </c>
      <c r="S2522" s="191">
        <f t="shared" si="458"/>
        <v>0</v>
      </c>
      <c r="T2522" s="191">
        <f t="shared" si="458"/>
        <v>0</v>
      </c>
    </row>
    <row r="2523" spans="1:20" ht="12" customHeight="1" x14ac:dyDescent="0.25">
      <c r="A2523" s="170" t="s">
        <v>3060</v>
      </c>
      <c r="B2523" s="177">
        <v>529419</v>
      </c>
      <c r="C2523" s="178">
        <v>2803517.65</v>
      </c>
      <c r="D2523" s="179">
        <v>0</v>
      </c>
      <c r="E2523" s="179">
        <v>0.81595063259187972</v>
      </c>
      <c r="F2523" s="180"/>
      <c r="G2523" s="166">
        <f t="shared" si="450"/>
        <v>0</v>
      </c>
      <c r="H2523" s="166">
        <f t="shared" si="451"/>
        <v>0</v>
      </c>
      <c r="I2523" s="166">
        <f t="shared" si="452"/>
        <v>0</v>
      </c>
      <c r="J2523" s="166">
        <f t="shared" si="449"/>
        <v>0</v>
      </c>
      <c r="L2523" s="189">
        <f t="shared" si="453"/>
        <v>0</v>
      </c>
      <c r="M2523" s="191">
        <f t="shared" si="454"/>
        <v>0</v>
      </c>
      <c r="N2523" s="191">
        <f t="shared" si="454"/>
        <v>0</v>
      </c>
      <c r="O2523" s="189">
        <f t="shared" si="455"/>
        <v>0</v>
      </c>
      <c r="P2523" s="191">
        <f t="shared" si="456"/>
        <v>0</v>
      </c>
      <c r="Q2523" s="191">
        <f t="shared" si="456"/>
        <v>0</v>
      </c>
      <c r="R2523" s="189">
        <f t="shared" si="457"/>
        <v>0</v>
      </c>
      <c r="S2523" s="191">
        <f t="shared" si="458"/>
        <v>0</v>
      </c>
      <c r="T2523" s="191">
        <f t="shared" si="458"/>
        <v>0</v>
      </c>
    </row>
    <row r="2524" spans="1:20" ht="12" customHeight="1" x14ac:dyDescent="0.25">
      <c r="A2524" s="170" t="s">
        <v>3061</v>
      </c>
      <c r="B2524" s="177">
        <v>529427</v>
      </c>
      <c r="C2524" s="178">
        <v>1676582.6</v>
      </c>
      <c r="D2524" s="179">
        <v>0</v>
      </c>
      <c r="E2524" s="179">
        <v>4.0025424336385216</v>
      </c>
      <c r="F2524" s="180"/>
      <c r="G2524" s="166">
        <f t="shared" si="450"/>
        <v>0</v>
      </c>
      <c r="H2524" s="166">
        <f t="shared" si="451"/>
        <v>0</v>
      </c>
      <c r="I2524" s="166">
        <f t="shared" si="452"/>
        <v>0</v>
      </c>
      <c r="J2524" s="166">
        <f t="shared" si="449"/>
        <v>0</v>
      </c>
      <c r="L2524" s="189">
        <f t="shared" si="453"/>
        <v>0</v>
      </c>
      <c r="M2524" s="191">
        <f t="shared" si="454"/>
        <v>0</v>
      </c>
      <c r="N2524" s="191">
        <f t="shared" si="454"/>
        <v>0</v>
      </c>
      <c r="O2524" s="189">
        <f t="shared" si="455"/>
        <v>0</v>
      </c>
      <c r="P2524" s="191">
        <f t="shared" si="456"/>
        <v>0</v>
      </c>
      <c r="Q2524" s="191">
        <f t="shared" si="456"/>
        <v>0</v>
      </c>
      <c r="R2524" s="189">
        <f t="shared" si="457"/>
        <v>0</v>
      </c>
      <c r="S2524" s="191">
        <f t="shared" si="458"/>
        <v>0</v>
      </c>
      <c r="T2524" s="191">
        <f t="shared" si="458"/>
        <v>0</v>
      </c>
    </row>
    <row r="2525" spans="1:20" ht="12" customHeight="1" x14ac:dyDescent="0.25">
      <c r="A2525" s="170" t="s">
        <v>3062</v>
      </c>
      <c r="B2525" s="177">
        <v>529435</v>
      </c>
      <c r="C2525" s="178">
        <v>606524.57000000007</v>
      </c>
      <c r="D2525" s="179">
        <v>0</v>
      </c>
      <c r="E2525" s="179">
        <v>0.89666771454946992</v>
      </c>
      <c r="F2525" s="180"/>
      <c r="G2525" s="166">
        <f t="shared" si="450"/>
        <v>0</v>
      </c>
      <c r="H2525" s="166">
        <f t="shared" si="451"/>
        <v>0</v>
      </c>
      <c r="I2525" s="166">
        <f t="shared" si="452"/>
        <v>0</v>
      </c>
      <c r="J2525" s="166">
        <f t="shared" si="449"/>
        <v>0</v>
      </c>
      <c r="L2525" s="189">
        <f t="shared" si="453"/>
        <v>0</v>
      </c>
      <c r="M2525" s="191">
        <f t="shared" si="454"/>
        <v>0</v>
      </c>
      <c r="N2525" s="191">
        <f t="shared" si="454"/>
        <v>0</v>
      </c>
      <c r="O2525" s="189">
        <f t="shared" si="455"/>
        <v>0</v>
      </c>
      <c r="P2525" s="191">
        <f t="shared" si="456"/>
        <v>0</v>
      </c>
      <c r="Q2525" s="191">
        <f t="shared" si="456"/>
        <v>0</v>
      </c>
      <c r="R2525" s="189">
        <f t="shared" si="457"/>
        <v>0</v>
      </c>
      <c r="S2525" s="191">
        <f t="shared" si="458"/>
        <v>0</v>
      </c>
      <c r="T2525" s="191">
        <f t="shared" si="458"/>
        <v>0</v>
      </c>
    </row>
    <row r="2526" spans="1:20" ht="12" customHeight="1" x14ac:dyDescent="0.25">
      <c r="A2526" s="170" t="s">
        <v>3063</v>
      </c>
      <c r="B2526" s="177">
        <v>529443</v>
      </c>
      <c r="C2526" s="178">
        <v>1094157.6499999999</v>
      </c>
      <c r="D2526" s="179">
        <v>0</v>
      </c>
      <c r="E2526" s="179">
        <v>0</v>
      </c>
      <c r="F2526" s="180"/>
      <c r="G2526" s="166">
        <f t="shared" si="450"/>
        <v>0</v>
      </c>
      <c r="H2526" s="166">
        <f t="shared" si="451"/>
        <v>0</v>
      </c>
      <c r="I2526" s="166">
        <f t="shared" si="452"/>
        <v>0</v>
      </c>
      <c r="J2526" s="166">
        <f t="shared" si="449"/>
        <v>0</v>
      </c>
      <c r="L2526" s="189">
        <f t="shared" si="453"/>
        <v>0</v>
      </c>
      <c r="M2526" s="191">
        <f t="shared" si="454"/>
        <v>0</v>
      </c>
      <c r="N2526" s="191">
        <f t="shared" si="454"/>
        <v>0</v>
      </c>
      <c r="O2526" s="189">
        <f t="shared" si="455"/>
        <v>0</v>
      </c>
      <c r="P2526" s="191">
        <f t="shared" si="456"/>
        <v>0</v>
      </c>
      <c r="Q2526" s="191">
        <f t="shared" si="456"/>
        <v>0</v>
      </c>
      <c r="R2526" s="189">
        <f t="shared" si="457"/>
        <v>0</v>
      </c>
      <c r="S2526" s="191">
        <f t="shared" si="458"/>
        <v>0</v>
      </c>
      <c r="T2526" s="191">
        <f t="shared" si="458"/>
        <v>0</v>
      </c>
    </row>
    <row r="2527" spans="1:20" ht="12" customHeight="1" x14ac:dyDescent="0.25">
      <c r="A2527" s="170" t="s">
        <v>3064</v>
      </c>
      <c r="B2527" s="177">
        <v>529460</v>
      </c>
      <c r="C2527" s="178">
        <v>28690883.289999992</v>
      </c>
      <c r="D2527" s="179">
        <v>17.970839509835116</v>
      </c>
      <c r="E2527" s="179">
        <v>2.5766133880502089</v>
      </c>
      <c r="F2527" s="180"/>
      <c r="G2527" s="166">
        <f t="shared" si="450"/>
        <v>0</v>
      </c>
      <c r="H2527" s="166">
        <f t="shared" si="451"/>
        <v>0</v>
      </c>
      <c r="I2527" s="166">
        <f t="shared" si="452"/>
        <v>0</v>
      </c>
      <c r="J2527" s="166">
        <f t="shared" si="449"/>
        <v>0</v>
      </c>
      <c r="L2527" s="189">
        <f t="shared" si="453"/>
        <v>0</v>
      </c>
      <c r="M2527" s="191">
        <f t="shared" si="454"/>
        <v>0</v>
      </c>
      <c r="N2527" s="191">
        <f t="shared" si="454"/>
        <v>0</v>
      </c>
      <c r="O2527" s="189">
        <f t="shared" si="455"/>
        <v>0</v>
      </c>
      <c r="P2527" s="191">
        <f t="shared" si="456"/>
        <v>0</v>
      </c>
      <c r="Q2527" s="191">
        <f t="shared" si="456"/>
        <v>0</v>
      </c>
      <c r="R2527" s="189">
        <f t="shared" si="457"/>
        <v>0</v>
      </c>
      <c r="S2527" s="191">
        <f t="shared" si="458"/>
        <v>0</v>
      </c>
      <c r="T2527" s="191">
        <f t="shared" si="458"/>
        <v>0</v>
      </c>
    </row>
    <row r="2528" spans="1:20" ht="12" customHeight="1" x14ac:dyDescent="0.25">
      <c r="A2528" s="170" t="s">
        <v>3065</v>
      </c>
      <c r="B2528" s="177">
        <v>529494</v>
      </c>
      <c r="C2528" s="178">
        <v>2015208.8800000004</v>
      </c>
      <c r="D2528" s="179">
        <v>9.0481354965049601</v>
      </c>
      <c r="E2528" s="179">
        <v>4.4316085983106612</v>
      </c>
      <c r="F2528" s="180"/>
      <c r="G2528" s="166">
        <f t="shared" si="450"/>
        <v>0</v>
      </c>
      <c r="H2528" s="166">
        <f t="shared" si="451"/>
        <v>0</v>
      </c>
      <c r="I2528" s="166">
        <f t="shared" si="452"/>
        <v>0</v>
      </c>
      <c r="J2528" s="166">
        <f t="shared" si="449"/>
        <v>0</v>
      </c>
      <c r="L2528" s="189">
        <f t="shared" si="453"/>
        <v>0</v>
      </c>
      <c r="M2528" s="191">
        <f t="shared" si="454"/>
        <v>0</v>
      </c>
      <c r="N2528" s="191">
        <f t="shared" si="454"/>
        <v>0</v>
      </c>
      <c r="O2528" s="189">
        <f t="shared" si="455"/>
        <v>0</v>
      </c>
      <c r="P2528" s="191">
        <f t="shared" si="456"/>
        <v>0</v>
      </c>
      <c r="Q2528" s="191">
        <f t="shared" si="456"/>
        <v>0</v>
      </c>
      <c r="R2528" s="189">
        <f t="shared" si="457"/>
        <v>0</v>
      </c>
      <c r="S2528" s="191">
        <f t="shared" si="458"/>
        <v>0</v>
      </c>
      <c r="T2528" s="191">
        <f t="shared" si="458"/>
        <v>0</v>
      </c>
    </row>
    <row r="2529" spans="1:20" ht="12" customHeight="1" x14ac:dyDescent="0.25">
      <c r="A2529" s="170" t="s">
        <v>3066</v>
      </c>
      <c r="B2529" s="177">
        <v>542652</v>
      </c>
      <c r="C2529" s="178">
        <v>11769915.539999999</v>
      </c>
      <c r="D2529" s="179">
        <v>12.258066212087707</v>
      </c>
      <c r="E2529" s="179">
        <v>1.8047862729183188</v>
      </c>
      <c r="F2529" s="180"/>
      <c r="G2529" s="166">
        <f t="shared" si="450"/>
        <v>0</v>
      </c>
      <c r="H2529" s="166">
        <f t="shared" si="451"/>
        <v>0</v>
      </c>
      <c r="I2529" s="166">
        <f t="shared" si="452"/>
        <v>0</v>
      </c>
      <c r="J2529" s="166">
        <f t="shared" si="449"/>
        <v>0</v>
      </c>
      <c r="L2529" s="189">
        <f t="shared" si="453"/>
        <v>0</v>
      </c>
      <c r="M2529" s="191">
        <f t="shared" si="454"/>
        <v>0</v>
      </c>
      <c r="N2529" s="191">
        <f t="shared" si="454"/>
        <v>0</v>
      </c>
      <c r="O2529" s="189">
        <f t="shared" si="455"/>
        <v>0</v>
      </c>
      <c r="P2529" s="191">
        <f t="shared" si="456"/>
        <v>0</v>
      </c>
      <c r="Q2529" s="191">
        <f t="shared" si="456"/>
        <v>0</v>
      </c>
      <c r="R2529" s="189">
        <f t="shared" si="457"/>
        <v>0</v>
      </c>
      <c r="S2529" s="191">
        <f t="shared" si="458"/>
        <v>0</v>
      </c>
      <c r="T2529" s="191">
        <f t="shared" si="458"/>
        <v>0</v>
      </c>
    </row>
    <row r="2530" spans="1:20" ht="12" customHeight="1" x14ac:dyDescent="0.25">
      <c r="A2530" s="170" t="s">
        <v>3067</v>
      </c>
      <c r="B2530" s="177">
        <v>542661</v>
      </c>
      <c r="C2530" s="178">
        <v>63658.85</v>
      </c>
      <c r="D2530" s="179">
        <v>21.526889034281961</v>
      </c>
      <c r="E2530" s="179">
        <v>95.634291225807573</v>
      </c>
      <c r="F2530" s="180"/>
      <c r="G2530" s="166">
        <f t="shared" si="450"/>
        <v>0</v>
      </c>
      <c r="H2530" s="166">
        <f t="shared" si="451"/>
        <v>1</v>
      </c>
      <c r="I2530" s="166">
        <f t="shared" si="452"/>
        <v>0</v>
      </c>
      <c r="J2530" s="166">
        <f t="shared" si="449"/>
        <v>1</v>
      </c>
      <c r="L2530" s="189">
        <f t="shared" si="453"/>
        <v>0</v>
      </c>
      <c r="M2530" s="191">
        <f t="shared" si="454"/>
        <v>0</v>
      </c>
      <c r="N2530" s="191">
        <f t="shared" si="454"/>
        <v>0</v>
      </c>
      <c r="O2530" s="189">
        <f t="shared" si="455"/>
        <v>63658.85</v>
      </c>
      <c r="P2530" s="191">
        <f t="shared" si="456"/>
        <v>0.2152688903428196</v>
      </c>
      <c r="Q2530" s="191">
        <f t="shared" si="456"/>
        <v>0.95634291225807577</v>
      </c>
      <c r="R2530" s="189">
        <f t="shared" si="457"/>
        <v>0</v>
      </c>
      <c r="S2530" s="191">
        <f t="shared" si="458"/>
        <v>0</v>
      </c>
      <c r="T2530" s="191">
        <f t="shared" si="458"/>
        <v>0</v>
      </c>
    </row>
    <row r="2531" spans="1:20" ht="12" customHeight="1" x14ac:dyDescent="0.25">
      <c r="A2531" s="170" t="s">
        <v>3068</v>
      </c>
      <c r="B2531" s="177">
        <v>542695</v>
      </c>
      <c r="C2531" s="178">
        <v>92650.51</v>
      </c>
      <c r="D2531" s="179">
        <v>0</v>
      </c>
      <c r="E2531" s="179">
        <v>38.152126739507423</v>
      </c>
      <c r="F2531" s="180"/>
      <c r="G2531" s="166">
        <f t="shared" si="450"/>
        <v>0</v>
      </c>
      <c r="H2531" s="166">
        <f t="shared" si="451"/>
        <v>1</v>
      </c>
      <c r="I2531" s="166">
        <f t="shared" si="452"/>
        <v>0</v>
      </c>
      <c r="J2531" s="166">
        <f t="shared" si="449"/>
        <v>1</v>
      </c>
      <c r="L2531" s="189">
        <f t="shared" si="453"/>
        <v>0</v>
      </c>
      <c r="M2531" s="191">
        <f t="shared" si="454"/>
        <v>0</v>
      </c>
      <c r="N2531" s="191">
        <f t="shared" si="454"/>
        <v>0</v>
      </c>
      <c r="O2531" s="189">
        <f t="shared" si="455"/>
        <v>92650.51</v>
      </c>
      <c r="P2531" s="191">
        <f t="shared" si="456"/>
        <v>0</v>
      </c>
      <c r="Q2531" s="191">
        <f t="shared" si="456"/>
        <v>0.38152126739507425</v>
      </c>
      <c r="R2531" s="189">
        <f t="shared" si="457"/>
        <v>0</v>
      </c>
      <c r="S2531" s="191">
        <f t="shared" si="458"/>
        <v>0</v>
      </c>
      <c r="T2531" s="191">
        <f t="shared" si="458"/>
        <v>0</v>
      </c>
    </row>
    <row r="2532" spans="1:20" ht="12" customHeight="1" x14ac:dyDescent="0.25">
      <c r="A2532" s="170" t="s">
        <v>3069</v>
      </c>
      <c r="B2532" s="177">
        <v>542709</v>
      </c>
      <c r="C2532" s="178">
        <v>93774.510000000009</v>
      </c>
      <c r="D2532" s="179">
        <v>0</v>
      </c>
      <c r="E2532" s="179">
        <v>12.977215236848478</v>
      </c>
      <c r="F2532" s="180"/>
      <c r="G2532" s="166">
        <f t="shared" si="450"/>
        <v>0</v>
      </c>
      <c r="H2532" s="166">
        <f t="shared" si="451"/>
        <v>0</v>
      </c>
      <c r="I2532" s="166">
        <f t="shared" si="452"/>
        <v>0</v>
      </c>
      <c r="J2532" s="166">
        <f t="shared" si="449"/>
        <v>0</v>
      </c>
      <c r="L2532" s="189">
        <f t="shared" si="453"/>
        <v>0</v>
      </c>
      <c r="M2532" s="191">
        <f t="shared" si="454"/>
        <v>0</v>
      </c>
      <c r="N2532" s="191">
        <f t="shared" si="454"/>
        <v>0</v>
      </c>
      <c r="O2532" s="189">
        <f t="shared" si="455"/>
        <v>0</v>
      </c>
      <c r="P2532" s="191">
        <f t="shared" si="456"/>
        <v>0</v>
      </c>
      <c r="Q2532" s="191">
        <f t="shared" si="456"/>
        <v>0</v>
      </c>
      <c r="R2532" s="189">
        <f t="shared" si="457"/>
        <v>0</v>
      </c>
      <c r="S2532" s="191">
        <f t="shared" si="458"/>
        <v>0</v>
      </c>
      <c r="T2532" s="191">
        <f t="shared" si="458"/>
        <v>0</v>
      </c>
    </row>
    <row r="2533" spans="1:20" ht="12" customHeight="1" x14ac:dyDescent="0.25">
      <c r="A2533" s="170" t="s">
        <v>3070</v>
      </c>
      <c r="B2533" s="177">
        <v>542717</v>
      </c>
      <c r="C2533" s="178">
        <v>1372608.1400000001</v>
      </c>
      <c r="D2533" s="179">
        <v>160.3490498023711</v>
      </c>
      <c r="E2533" s="179">
        <v>10.782035723611546</v>
      </c>
      <c r="F2533" s="180"/>
      <c r="G2533" s="166">
        <f t="shared" si="450"/>
        <v>1</v>
      </c>
      <c r="H2533" s="166">
        <f t="shared" si="451"/>
        <v>0</v>
      </c>
      <c r="I2533" s="166">
        <f t="shared" si="452"/>
        <v>0</v>
      </c>
      <c r="J2533" s="166">
        <f t="shared" si="449"/>
        <v>1</v>
      </c>
      <c r="L2533" s="189">
        <f t="shared" si="453"/>
        <v>1372608.1400000001</v>
      </c>
      <c r="M2533" s="191">
        <f t="shared" si="454"/>
        <v>1.603490498023711</v>
      </c>
      <c r="N2533" s="191">
        <f t="shared" si="454"/>
        <v>0.10782035723611547</v>
      </c>
      <c r="O2533" s="189">
        <f t="shared" si="455"/>
        <v>0</v>
      </c>
      <c r="P2533" s="191">
        <f t="shared" si="456"/>
        <v>0</v>
      </c>
      <c r="Q2533" s="191">
        <f t="shared" si="456"/>
        <v>0</v>
      </c>
      <c r="R2533" s="189">
        <f t="shared" si="457"/>
        <v>0</v>
      </c>
      <c r="S2533" s="191">
        <f t="shared" si="458"/>
        <v>0</v>
      </c>
      <c r="T2533" s="191">
        <f t="shared" si="458"/>
        <v>0</v>
      </c>
    </row>
    <row r="2534" spans="1:20" ht="12" customHeight="1" x14ac:dyDescent="0.25">
      <c r="A2534" s="170" t="s">
        <v>3071</v>
      </c>
      <c r="B2534" s="177">
        <v>542733</v>
      </c>
      <c r="C2534" s="178">
        <v>2113741.04</v>
      </c>
      <c r="D2534" s="179">
        <v>0</v>
      </c>
      <c r="E2534" s="179">
        <v>3.5444294538558991</v>
      </c>
      <c r="F2534" s="180"/>
      <c r="G2534" s="166">
        <f t="shared" si="450"/>
        <v>0</v>
      </c>
      <c r="H2534" s="166">
        <f t="shared" si="451"/>
        <v>0</v>
      </c>
      <c r="I2534" s="166">
        <f t="shared" si="452"/>
        <v>0</v>
      </c>
      <c r="J2534" s="166">
        <f t="shared" si="449"/>
        <v>0</v>
      </c>
      <c r="L2534" s="189">
        <f t="shared" si="453"/>
        <v>0</v>
      </c>
      <c r="M2534" s="191">
        <f t="shared" si="454"/>
        <v>0</v>
      </c>
      <c r="N2534" s="191">
        <f t="shared" si="454"/>
        <v>0</v>
      </c>
      <c r="O2534" s="189">
        <f t="shared" si="455"/>
        <v>0</v>
      </c>
      <c r="P2534" s="191">
        <f t="shared" si="456"/>
        <v>0</v>
      </c>
      <c r="Q2534" s="191">
        <f t="shared" si="456"/>
        <v>0</v>
      </c>
      <c r="R2534" s="189">
        <f t="shared" si="457"/>
        <v>0</v>
      </c>
      <c r="S2534" s="191">
        <f t="shared" si="458"/>
        <v>0</v>
      </c>
      <c r="T2534" s="191">
        <f t="shared" si="458"/>
        <v>0</v>
      </c>
    </row>
    <row r="2535" spans="1:20" ht="12" customHeight="1" x14ac:dyDescent="0.25">
      <c r="A2535" s="170" t="s">
        <v>3072</v>
      </c>
      <c r="B2535" s="177">
        <v>542741</v>
      </c>
      <c r="C2535" s="178">
        <v>142144.01999999999</v>
      </c>
      <c r="D2535" s="179">
        <v>0</v>
      </c>
      <c r="E2535" s="179">
        <v>0</v>
      </c>
      <c r="F2535" s="180"/>
      <c r="G2535" s="166">
        <f t="shared" si="450"/>
        <v>0</v>
      </c>
      <c r="H2535" s="166">
        <f t="shared" si="451"/>
        <v>0</v>
      </c>
      <c r="I2535" s="166">
        <f t="shared" si="452"/>
        <v>0</v>
      </c>
      <c r="J2535" s="166">
        <f t="shared" si="449"/>
        <v>0</v>
      </c>
      <c r="L2535" s="189">
        <f t="shared" si="453"/>
        <v>0</v>
      </c>
      <c r="M2535" s="191">
        <f t="shared" si="454"/>
        <v>0</v>
      </c>
      <c r="N2535" s="191">
        <f t="shared" si="454"/>
        <v>0</v>
      </c>
      <c r="O2535" s="189">
        <f t="shared" si="455"/>
        <v>0</v>
      </c>
      <c r="P2535" s="191">
        <f t="shared" si="456"/>
        <v>0</v>
      </c>
      <c r="Q2535" s="191">
        <f t="shared" si="456"/>
        <v>0</v>
      </c>
      <c r="R2535" s="189">
        <f t="shared" si="457"/>
        <v>0</v>
      </c>
      <c r="S2535" s="191">
        <f t="shared" si="458"/>
        <v>0</v>
      </c>
      <c r="T2535" s="191">
        <f t="shared" si="458"/>
        <v>0</v>
      </c>
    </row>
    <row r="2536" spans="1:20" ht="12" customHeight="1" x14ac:dyDescent="0.25">
      <c r="A2536" s="170" t="s">
        <v>3073</v>
      </c>
      <c r="B2536" s="177">
        <v>542776</v>
      </c>
      <c r="C2536" s="178">
        <v>30172.23</v>
      </c>
      <c r="D2536" s="179">
        <v>0</v>
      </c>
      <c r="E2536" s="179">
        <v>0</v>
      </c>
      <c r="F2536" s="180"/>
      <c r="G2536" s="166">
        <f t="shared" si="450"/>
        <v>0</v>
      </c>
      <c r="H2536" s="166">
        <f t="shared" si="451"/>
        <v>0</v>
      </c>
      <c r="I2536" s="166">
        <f t="shared" si="452"/>
        <v>0</v>
      </c>
      <c r="J2536" s="166">
        <f t="shared" si="449"/>
        <v>0</v>
      </c>
      <c r="L2536" s="189">
        <f t="shared" si="453"/>
        <v>0</v>
      </c>
      <c r="M2536" s="191">
        <f t="shared" si="454"/>
        <v>0</v>
      </c>
      <c r="N2536" s="191">
        <f t="shared" si="454"/>
        <v>0</v>
      </c>
      <c r="O2536" s="189">
        <f t="shared" si="455"/>
        <v>0</v>
      </c>
      <c r="P2536" s="191">
        <f t="shared" si="456"/>
        <v>0</v>
      </c>
      <c r="Q2536" s="191">
        <f t="shared" si="456"/>
        <v>0</v>
      </c>
      <c r="R2536" s="189">
        <f t="shared" si="457"/>
        <v>0</v>
      </c>
      <c r="S2536" s="191">
        <f t="shared" si="458"/>
        <v>0</v>
      </c>
      <c r="T2536" s="191">
        <f t="shared" si="458"/>
        <v>0</v>
      </c>
    </row>
    <row r="2537" spans="1:20" ht="12" customHeight="1" x14ac:dyDescent="0.25">
      <c r="A2537" s="170" t="s">
        <v>3074</v>
      </c>
      <c r="B2537" s="177">
        <v>542792</v>
      </c>
      <c r="C2537" s="178">
        <v>111344.56999999999</v>
      </c>
      <c r="D2537" s="179">
        <v>187.61163656207034</v>
      </c>
      <c r="E2537" s="179">
        <v>96.260886363834359</v>
      </c>
      <c r="F2537" s="180"/>
      <c r="G2537" s="166">
        <f t="shared" si="450"/>
        <v>1</v>
      </c>
      <c r="H2537" s="166">
        <f t="shared" si="451"/>
        <v>1</v>
      </c>
      <c r="I2537" s="166">
        <f t="shared" si="452"/>
        <v>1</v>
      </c>
      <c r="J2537" s="166">
        <f t="shared" si="449"/>
        <v>1</v>
      </c>
      <c r="L2537" s="189">
        <f t="shared" si="453"/>
        <v>111344.56999999999</v>
      </c>
      <c r="M2537" s="191">
        <f t="shared" si="454"/>
        <v>1.8761163656207034</v>
      </c>
      <c r="N2537" s="191">
        <f t="shared" si="454"/>
        <v>0.96260886363834364</v>
      </c>
      <c r="O2537" s="189">
        <f t="shared" si="455"/>
        <v>111344.56999999999</v>
      </c>
      <c r="P2537" s="191">
        <f t="shared" si="456"/>
        <v>1.8761163656207034</v>
      </c>
      <c r="Q2537" s="191">
        <f t="shared" si="456"/>
        <v>0.96260886363834364</v>
      </c>
      <c r="R2537" s="189">
        <f t="shared" si="457"/>
        <v>111344.56999999999</v>
      </c>
      <c r="S2537" s="191">
        <f t="shared" si="458"/>
        <v>1.8761163656207034</v>
      </c>
      <c r="T2537" s="191">
        <f t="shared" si="458"/>
        <v>0.96260886363834364</v>
      </c>
    </row>
    <row r="2538" spans="1:20" ht="12" customHeight="1" x14ac:dyDescent="0.25">
      <c r="A2538" s="170" t="s">
        <v>2706</v>
      </c>
      <c r="B2538" s="177">
        <v>542806</v>
      </c>
      <c r="C2538" s="178">
        <v>37154.17</v>
      </c>
      <c r="D2538" s="179">
        <v>0</v>
      </c>
      <c r="E2538" s="179">
        <v>0</v>
      </c>
      <c r="F2538" s="180"/>
      <c r="G2538" s="166">
        <f t="shared" si="450"/>
        <v>0</v>
      </c>
      <c r="H2538" s="166">
        <f t="shared" si="451"/>
        <v>0</v>
      </c>
      <c r="I2538" s="166">
        <f t="shared" si="452"/>
        <v>0</v>
      </c>
      <c r="J2538" s="166">
        <f t="shared" si="449"/>
        <v>0</v>
      </c>
      <c r="L2538" s="189">
        <f t="shared" si="453"/>
        <v>0</v>
      </c>
      <c r="M2538" s="191">
        <f t="shared" si="454"/>
        <v>0</v>
      </c>
      <c r="N2538" s="191">
        <f t="shared" si="454"/>
        <v>0</v>
      </c>
      <c r="O2538" s="189">
        <f t="shared" si="455"/>
        <v>0</v>
      </c>
      <c r="P2538" s="191">
        <f t="shared" si="456"/>
        <v>0</v>
      </c>
      <c r="Q2538" s="191">
        <f t="shared" si="456"/>
        <v>0</v>
      </c>
      <c r="R2538" s="189">
        <f t="shared" si="457"/>
        <v>0</v>
      </c>
      <c r="S2538" s="191">
        <f t="shared" si="458"/>
        <v>0</v>
      </c>
      <c r="T2538" s="191">
        <f t="shared" si="458"/>
        <v>0</v>
      </c>
    </row>
    <row r="2539" spans="1:20" ht="12" customHeight="1" x14ac:dyDescent="0.25">
      <c r="A2539" s="170" t="s">
        <v>3075</v>
      </c>
      <c r="B2539" s="177">
        <v>542822</v>
      </c>
      <c r="C2539" s="178">
        <v>247344.44</v>
      </c>
      <c r="D2539" s="179">
        <v>14.415812217165666</v>
      </c>
      <c r="E2539" s="179">
        <v>4.5830866462977706</v>
      </c>
      <c r="F2539" s="180"/>
      <c r="G2539" s="166">
        <f t="shared" si="450"/>
        <v>0</v>
      </c>
      <c r="H2539" s="166">
        <f t="shared" si="451"/>
        <v>0</v>
      </c>
      <c r="I2539" s="166">
        <f t="shared" si="452"/>
        <v>0</v>
      </c>
      <c r="J2539" s="166">
        <f t="shared" si="449"/>
        <v>0</v>
      </c>
      <c r="L2539" s="189">
        <f t="shared" si="453"/>
        <v>0</v>
      </c>
      <c r="M2539" s="191">
        <f t="shared" si="454"/>
        <v>0</v>
      </c>
      <c r="N2539" s="191">
        <f t="shared" si="454"/>
        <v>0</v>
      </c>
      <c r="O2539" s="189">
        <f t="shared" si="455"/>
        <v>0</v>
      </c>
      <c r="P2539" s="191">
        <f t="shared" si="456"/>
        <v>0</v>
      </c>
      <c r="Q2539" s="191">
        <f t="shared" si="456"/>
        <v>0</v>
      </c>
      <c r="R2539" s="189">
        <f t="shared" si="457"/>
        <v>0</v>
      </c>
      <c r="S2539" s="191">
        <f t="shared" si="458"/>
        <v>0</v>
      </c>
      <c r="T2539" s="191">
        <f t="shared" si="458"/>
        <v>0</v>
      </c>
    </row>
    <row r="2540" spans="1:20" ht="12" customHeight="1" x14ac:dyDescent="0.25">
      <c r="A2540" s="170" t="s">
        <v>3076</v>
      </c>
      <c r="B2540" s="177">
        <v>542849</v>
      </c>
      <c r="C2540" s="178">
        <v>246575.47</v>
      </c>
      <c r="D2540" s="179">
        <v>0</v>
      </c>
      <c r="E2540" s="179">
        <v>29.350510819263569</v>
      </c>
      <c r="F2540" s="180"/>
      <c r="G2540" s="166">
        <f t="shared" si="450"/>
        <v>0</v>
      </c>
      <c r="H2540" s="166">
        <f t="shared" si="451"/>
        <v>1</v>
      </c>
      <c r="I2540" s="166">
        <f t="shared" si="452"/>
        <v>0</v>
      </c>
      <c r="J2540" s="166">
        <f t="shared" si="449"/>
        <v>1</v>
      </c>
      <c r="L2540" s="189">
        <f t="shared" si="453"/>
        <v>0</v>
      </c>
      <c r="M2540" s="191">
        <f t="shared" si="454"/>
        <v>0</v>
      </c>
      <c r="N2540" s="191">
        <f t="shared" si="454"/>
        <v>0</v>
      </c>
      <c r="O2540" s="189">
        <f t="shared" si="455"/>
        <v>246575.47</v>
      </c>
      <c r="P2540" s="191">
        <f t="shared" si="456"/>
        <v>0</v>
      </c>
      <c r="Q2540" s="191">
        <f t="shared" si="456"/>
        <v>0.2935051081926357</v>
      </c>
      <c r="R2540" s="189">
        <f t="shared" si="457"/>
        <v>0</v>
      </c>
      <c r="S2540" s="191">
        <f t="shared" si="458"/>
        <v>0</v>
      </c>
      <c r="T2540" s="191">
        <f t="shared" si="458"/>
        <v>0</v>
      </c>
    </row>
    <row r="2541" spans="1:20" ht="12" customHeight="1" x14ac:dyDescent="0.25">
      <c r="A2541" s="170" t="s">
        <v>3077</v>
      </c>
      <c r="B2541" s="177">
        <v>542857</v>
      </c>
      <c r="C2541" s="178">
        <v>29380.07</v>
      </c>
      <c r="D2541" s="179">
        <v>0</v>
      </c>
      <c r="E2541" s="179">
        <v>0</v>
      </c>
      <c r="F2541" s="180"/>
      <c r="G2541" s="166">
        <f t="shared" si="450"/>
        <v>0</v>
      </c>
      <c r="H2541" s="166">
        <f t="shared" si="451"/>
        <v>0</v>
      </c>
      <c r="I2541" s="166">
        <f t="shared" si="452"/>
        <v>0</v>
      </c>
      <c r="J2541" s="166">
        <f t="shared" si="449"/>
        <v>0</v>
      </c>
      <c r="L2541" s="189">
        <f t="shared" si="453"/>
        <v>0</v>
      </c>
      <c r="M2541" s="191">
        <f t="shared" si="454"/>
        <v>0</v>
      </c>
      <c r="N2541" s="191">
        <f t="shared" si="454"/>
        <v>0</v>
      </c>
      <c r="O2541" s="189">
        <f t="shared" si="455"/>
        <v>0</v>
      </c>
      <c r="P2541" s="191">
        <f t="shared" si="456"/>
        <v>0</v>
      </c>
      <c r="Q2541" s="191">
        <f t="shared" si="456"/>
        <v>0</v>
      </c>
      <c r="R2541" s="189">
        <f t="shared" si="457"/>
        <v>0</v>
      </c>
      <c r="S2541" s="191">
        <f t="shared" si="458"/>
        <v>0</v>
      </c>
      <c r="T2541" s="191">
        <f t="shared" si="458"/>
        <v>0</v>
      </c>
    </row>
    <row r="2542" spans="1:20" ht="12" customHeight="1" x14ac:dyDescent="0.25">
      <c r="A2542" s="170" t="s">
        <v>3078</v>
      </c>
      <c r="B2542" s="177">
        <v>542873</v>
      </c>
      <c r="C2542" s="178">
        <v>366297.96</v>
      </c>
      <c r="D2542" s="179">
        <v>0</v>
      </c>
      <c r="E2542" s="179">
        <v>24.88161277229062</v>
      </c>
      <c r="F2542" s="180"/>
      <c r="G2542" s="166">
        <f t="shared" si="450"/>
        <v>0</v>
      </c>
      <c r="H2542" s="166">
        <f t="shared" si="451"/>
        <v>0</v>
      </c>
      <c r="I2542" s="166">
        <f t="shared" si="452"/>
        <v>0</v>
      </c>
      <c r="J2542" s="166">
        <f t="shared" si="449"/>
        <v>0</v>
      </c>
      <c r="L2542" s="189">
        <f t="shared" si="453"/>
        <v>0</v>
      </c>
      <c r="M2542" s="191">
        <f t="shared" si="454"/>
        <v>0</v>
      </c>
      <c r="N2542" s="191">
        <f t="shared" si="454"/>
        <v>0</v>
      </c>
      <c r="O2542" s="189">
        <f t="shared" si="455"/>
        <v>0</v>
      </c>
      <c r="P2542" s="191">
        <f t="shared" si="456"/>
        <v>0</v>
      </c>
      <c r="Q2542" s="191">
        <f t="shared" si="456"/>
        <v>0</v>
      </c>
      <c r="R2542" s="189">
        <f t="shared" si="457"/>
        <v>0</v>
      </c>
      <c r="S2542" s="191">
        <f t="shared" si="458"/>
        <v>0</v>
      </c>
      <c r="T2542" s="191">
        <f t="shared" si="458"/>
        <v>0</v>
      </c>
    </row>
    <row r="2543" spans="1:20" ht="12" customHeight="1" x14ac:dyDescent="0.25">
      <c r="A2543" s="170" t="s">
        <v>3079</v>
      </c>
      <c r="B2543" s="177">
        <v>542881</v>
      </c>
      <c r="C2543" s="178">
        <v>78813.31</v>
      </c>
      <c r="D2543" s="179">
        <v>0</v>
      </c>
      <c r="E2543" s="179">
        <v>0</v>
      </c>
      <c r="F2543" s="180"/>
      <c r="G2543" s="166">
        <f t="shared" si="450"/>
        <v>0</v>
      </c>
      <c r="H2543" s="166">
        <f t="shared" si="451"/>
        <v>0</v>
      </c>
      <c r="I2543" s="166">
        <f t="shared" si="452"/>
        <v>0</v>
      </c>
      <c r="J2543" s="166">
        <f t="shared" si="449"/>
        <v>0</v>
      </c>
      <c r="L2543" s="189">
        <f t="shared" si="453"/>
        <v>0</v>
      </c>
      <c r="M2543" s="191">
        <f t="shared" si="454"/>
        <v>0</v>
      </c>
      <c r="N2543" s="191">
        <f t="shared" si="454"/>
        <v>0</v>
      </c>
      <c r="O2543" s="189">
        <f t="shared" si="455"/>
        <v>0</v>
      </c>
      <c r="P2543" s="191">
        <f t="shared" si="456"/>
        <v>0</v>
      </c>
      <c r="Q2543" s="191">
        <f t="shared" si="456"/>
        <v>0</v>
      </c>
      <c r="R2543" s="189">
        <f t="shared" si="457"/>
        <v>0</v>
      </c>
      <c r="S2543" s="191">
        <f t="shared" si="458"/>
        <v>0</v>
      </c>
      <c r="T2543" s="191">
        <f t="shared" si="458"/>
        <v>0</v>
      </c>
    </row>
    <row r="2544" spans="1:20" ht="12" customHeight="1" x14ac:dyDescent="0.25">
      <c r="A2544" s="170" t="s">
        <v>3080</v>
      </c>
      <c r="B2544" s="177">
        <v>542890</v>
      </c>
      <c r="C2544" s="178">
        <v>95493.97</v>
      </c>
      <c r="D2544" s="179">
        <v>388.84844770826891</v>
      </c>
      <c r="E2544" s="179">
        <v>17.802590048355935</v>
      </c>
      <c r="F2544" s="180"/>
      <c r="G2544" s="166">
        <f t="shared" si="450"/>
        <v>1</v>
      </c>
      <c r="H2544" s="166">
        <f t="shared" si="451"/>
        <v>0</v>
      </c>
      <c r="I2544" s="166">
        <f t="shared" si="452"/>
        <v>0</v>
      </c>
      <c r="J2544" s="166">
        <f t="shared" si="449"/>
        <v>1</v>
      </c>
      <c r="L2544" s="189">
        <f t="shared" si="453"/>
        <v>95493.97</v>
      </c>
      <c r="M2544" s="191">
        <f t="shared" si="454"/>
        <v>3.888484477082689</v>
      </c>
      <c r="N2544" s="191">
        <f t="shared" si="454"/>
        <v>0.17802590048355935</v>
      </c>
      <c r="O2544" s="189">
        <f t="shared" si="455"/>
        <v>0</v>
      </c>
      <c r="P2544" s="191">
        <f t="shared" si="456"/>
        <v>0</v>
      </c>
      <c r="Q2544" s="191">
        <f t="shared" si="456"/>
        <v>0</v>
      </c>
      <c r="R2544" s="189">
        <f t="shared" si="457"/>
        <v>0</v>
      </c>
      <c r="S2544" s="191">
        <f t="shared" si="458"/>
        <v>0</v>
      </c>
      <c r="T2544" s="191">
        <f t="shared" si="458"/>
        <v>0</v>
      </c>
    </row>
    <row r="2545" spans="1:20" ht="12" customHeight="1" x14ac:dyDescent="0.25">
      <c r="A2545" s="170" t="s">
        <v>3081</v>
      </c>
      <c r="B2545" s="177">
        <v>542920</v>
      </c>
      <c r="C2545" s="178">
        <v>105092.66</v>
      </c>
      <c r="D2545" s="179">
        <v>0</v>
      </c>
      <c r="E2545" s="179">
        <v>0</v>
      </c>
      <c r="F2545" s="180"/>
      <c r="G2545" s="166">
        <f t="shared" si="450"/>
        <v>0</v>
      </c>
      <c r="H2545" s="166">
        <f t="shared" si="451"/>
        <v>0</v>
      </c>
      <c r="I2545" s="166">
        <f t="shared" si="452"/>
        <v>0</v>
      </c>
      <c r="J2545" s="166">
        <f t="shared" si="449"/>
        <v>0</v>
      </c>
      <c r="L2545" s="189">
        <f t="shared" si="453"/>
        <v>0</v>
      </c>
      <c r="M2545" s="191">
        <f t="shared" si="454"/>
        <v>0</v>
      </c>
      <c r="N2545" s="191">
        <f t="shared" si="454"/>
        <v>0</v>
      </c>
      <c r="O2545" s="189">
        <f t="shared" si="455"/>
        <v>0</v>
      </c>
      <c r="P2545" s="191">
        <f t="shared" si="456"/>
        <v>0</v>
      </c>
      <c r="Q2545" s="191">
        <f t="shared" si="456"/>
        <v>0</v>
      </c>
      <c r="R2545" s="189">
        <f t="shared" si="457"/>
        <v>0</v>
      </c>
      <c r="S2545" s="191">
        <f t="shared" si="458"/>
        <v>0</v>
      </c>
      <c r="T2545" s="191">
        <f t="shared" si="458"/>
        <v>0</v>
      </c>
    </row>
    <row r="2546" spans="1:20" ht="12" customHeight="1" x14ac:dyDescent="0.25">
      <c r="A2546" s="170" t="s">
        <v>3082</v>
      </c>
      <c r="B2546" s="177">
        <v>542938</v>
      </c>
      <c r="C2546" s="178">
        <v>760293.94000000006</v>
      </c>
      <c r="D2546" s="179">
        <v>0.31953825648011869</v>
      </c>
      <c r="E2546" s="179">
        <v>0.65223589707949003</v>
      </c>
      <c r="F2546" s="180"/>
      <c r="G2546" s="166">
        <f t="shared" si="450"/>
        <v>0</v>
      </c>
      <c r="H2546" s="166">
        <f t="shared" si="451"/>
        <v>0</v>
      </c>
      <c r="I2546" s="166">
        <f t="shared" si="452"/>
        <v>0</v>
      </c>
      <c r="J2546" s="166">
        <f t="shared" si="449"/>
        <v>0</v>
      </c>
      <c r="L2546" s="189">
        <f t="shared" si="453"/>
        <v>0</v>
      </c>
      <c r="M2546" s="191">
        <f t="shared" si="454"/>
        <v>0</v>
      </c>
      <c r="N2546" s="191">
        <f t="shared" si="454"/>
        <v>0</v>
      </c>
      <c r="O2546" s="189">
        <f t="shared" si="455"/>
        <v>0</v>
      </c>
      <c r="P2546" s="191">
        <f t="shared" si="456"/>
        <v>0</v>
      </c>
      <c r="Q2546" s="191">
        <f t="shared" si="456"/>
        <v>0</v>
      </c>
      <c r="R2546" s="189">
        <f t="shared" si="457"/>
        <v>0</v>
      </c>
      <c r="S2546" s="191">
        <f t="shared" si="458"/>
        <v>0</v>
      </c>
      <c r="T2546" s="191">
        <f t="shared" si="458"/>
        <v>0</v>
      </c>
    </row>
    <row r="2547" spans="1:20" ht="12" customHeight="1" x14ac:dyDescent="0.25">
      <c r="A2547" s="170" t="s">
        <v>3083</v>
      </c>
      <c r="B2547" s="177">
        <v>542954</v>
      </c>
      <c r="C2547" s="178">
        <v>181316.64</v>
      </c>
      <c r="D2547" s="179">
        <v>73.845158392522606</v>
      </c>
      <c r="E2547" s="179">
        <v>7.5406647729629226</v>
      </c>
      <c r="F2547" s="180"/>
      <c r="G2547" s="166">
        <f t="shared" si="450"/>
        <v>1</v>
      </c>
      <c r="H2547" s="166">
        <f t="shared" si="451"/>
        <v>0</v>
      </c>
      <c r="I2547" s="166">
        <f t="shared" si="452"/>
        <v>0</v>
      </c>
      <c r="J2547" s="166">
        <f t="shared" si="449"/>
        <v>1</v>
      </c>
      <c r="L2547" s="189">
        <f t="shared" si="453"/>
        <v>181316.64</v>
      </c>
      <c r="M2547" s="191">
        <f t="shared" si="454"/>
        <v>0.73845158392522603</v>
      </c>
      <c r="N2547" s="191">
        <f t="shared" si="454"/>
        <v>7.5406647729629225E-2</v>
      </c>
      <c r="O2547" s="189">
        <f t="shared" si="455"/>
        <v>0</v>
      </c>
      <c r="P2547" s="191">
        <f t="shared" si="456"/>
        <v>0</v>
      </c>
      <c r="Q2547" s="191">
        <f t="shared" si="456"/>
        <v>0</v>
      </c>
      <c r="R2547" s="189">
        <f t="shared" si="457"/>
        <v>0</v>
      </c>
      <c r="S2547" s="191">
        <f t="shared" si="458"/>
        <v>0</v>
      </c>
      <c r="T2547" s="191">
        <f t="shared" si="458"/>
        <v>0</v>
      </c>
    </row>
    <row r="2548" spans="1:20" ht="12" customHeight="1" x14ac:dyDescent="0.25">
      <c r="A2548" s="170" t="s">
        <v>1557</v>
      </c>
      <c r="B2548" s="177">
        <v>542962</v>
      </c>
      <c r="C2548" s="178">
        <v>387182.24</v>
      </c>
      <c r="D2548" s="179">
        <v>0</v>
      </c>
      <c r="E2548" s="179">
        <v>5.1267847409529939</v>
      </c>
      <c r="F2548" s="180"/>
      <c r="G2548" s="166">
        <f t="shared" si="450"/>
        <v>0</v>
      </c>
      <c r="H2548" s="166">
        <f t="shared" si="451"/>
        <v>0</v>
      </c>
      <c r="I2548" s="166">
        <f t="shared" si="452"/>
        <v>0</v>
      </c>
      <c r="J2548" s="166">
        <f t="shared" si="449"/>
        <v>0</v>
      </c>
      <c r="L2548" s="189">
        <f t="shared" si="453"/>
        <v>0</v>
      </c>
      <c r="M2548" s="191">
        <f t="shared" si="454"/>
        <v>0</v>
      </c>
      <c r="N2548" s="191">
        <f t="shared" si="454"/>
        <v>0</v>
      </c>
      <c r="O2548" s="189">
        <f t="shared" si="455"/>
        <v>0</v>
      </c>
      <c r="P2548" s="191">
        <f t="shared" si="456"/>
        <v>0</v>
      </c>
      <c r="Q2548" s="191">
        <f t="shared" si="456"/>
        <v>0</v>
      </c>
      <c r="R2548" s="189">
        <f t="shared" si="457"/>
        <v>0</v>
      </c>
      <c r="S2548" s="191">
        <f t="shared" si="458"/>
        <v>0</v>
      </c>
      <c r="T2548" s="191">
        <f t="shared" si="458"/>
        <v>0</v>
      </c>
    </row>
    <row r="2549" spans="1:20" ht="12" customHeight="1" x14ac:dyDescent="0.25">
      <c r="A2549" s="170" t="s">
        <v>3084</v>
      </c>
      <c r="B2549" s="177">
        <v>542971</v>
      </c>
      <c r="C2549" s="178">
        <v>340114.03</v>
      </c>
      <c r="D2549" s="179">
        <v>40.504080352110137</v>
      </c>
      <c r="E2549" s="179">
        <v>22.991577266012811</v>
      </c>
      <c r="F2549" s="180"/>
      <c r="G2549" s="166">
        <f t="shared" si="450"/>
        <v>0</v>
      </c>
      <c r="H2549" s="166">
        <f t="shared" si="451"/>
        <v>0</v>
      </c>
      <c r="I2549" s="166">
        <f t="shared" si="452"/>
        <v>0</v>
      </c>
      <c r="J2549" s="166">
        <f t="shared" si="449"/>
        <v>0</v>
      </c>
      <c r="L2549" s="189">
        <f t="shared" si="453"/>
        <v>0</v>
      </c>
      <c r="M2549" s="191">
        <f t="shared" si="454"/>
        <v>0</v>
      </c>
      <c r="N2549" s="191">
        <f t="shared" si="454"/>
        <v>0</v>
      </c>
      <c r="O2549" s="189">
        <f t="shared" si="455"/>
        <v>0</v>
      </c>
      <c r="P2549" s="191">
        <f t="shared" si="456"/>
        <v>0</v>
      </c>
      <c r="Q2549" s="191">
        <f t="shared" si="456"/>
        <v>0</v>
      </c>
      <c r="R2549" s="189">
        <f t="shared" si="457"/>
        <v>0</v>
      </c>
      <c r="S2549" s="191">
        <f t="shared" si="458"/>
        <v>0</v>
      </c>
      <c r="T2549" s="191">
        <f t="shared" si="458"/>
        <v>0</v>
      </c>
    </row>
    <row r="2550" spans="1:20" ht="12" customHeight="1" x14ac:dyDescent="0.25">
      <c r="A2550" s="170" t="s">
        <v>3085</v>
      </c>
      <c r="B2550" s="177">
        <v>543004</v>
      </c>
      <c r="C2550" s="178">
        <v>1970129.69</v>
      </c>
      <c r="D2550" s="179">
        <v>0</v>
      </c>
      <c r="E2550" s="179">
        <v>0</v>
      </c>
      <c r="F2550" s="180"/>
      <c r="G2550" s="166">
        <f t="shared" si="450"/>
        <v>0</v>
      </c>
      <c r="H2550" s="166">
        <f t="shared" si="451"/>
        <v>0</v>
      </c>
      <c r="I2550" s="166">
        <f t="shared" si="452"/>
        <v>0</v>
      </c>
      <c r="J2550" s="166">
        <f t="shared" si="449"/>
        <v>0</v>
      </c>
      <c r="L2550" s="189">
        <f t="shared" si="453"/>
        <v>0</v>
      </c>
      <c r="M2550" s="191">
        <f t="shared" si="454"/>
        <v>0</v>
      </c>
      <c r="N2550" s="191">
        <f t="shared" si="454"/>
        <v>0</v>
      </c>
      <c r="O2550" s="189">
        <f t="shared" si="455"/>
        <v>0</v>
      </c>
      <c r="P2550" s="191">
        <f t="shared" si="456"/>
        <v>0</v>
      </c>
      <c r="Q2550" s="191">
        <f t="shared" si="456"/>
        <v>0</v>
      </c>
      <c r="R2550" s="189">
        <f t="shared" si="457"/>
        <v>0</v>
      </c>
      <c r="S2550" s="191">
        <f t="shared" si="458"/>
        <v>0</v>
      </c>
      <c r="T2550" s="191">
        <f t="shared" si="458"/>
        <v>0</v>
      </c>
    </row>
    <row r="2551" spans="1:20" ht="12" customHeight="1" x14ac:dyDescent="0.25">
      <c r="A2551" s="170" t="s">
        <v>3086</v>
      </c>
      <c r="B2551" s="177">
        <v>543039</v>
      </c>
      <c r="C2551" s="178">
        <v>181346</v>
      </c>
      <c r="D2551" s="179">
        <v>33.488480584076846</v>
      </c>
      <c r="E2551" s="179">
        <v>7.675206511309872</v>
      </c>
      <c r="F2551" s="180"/>
      <c r="G2551" s="166">
        <f t="shared" si="450"/>
        <v>0</v>
      </c>
      <c r="H2551" s="166">
        <f t="shared" si="451"/>
        <v>0</v>
      </c>
      <c r="I2551" s="166">
        <f t="shared" si="452"/>
        <v>0</v>
      </c>
      <c r="J2551" s="166">
        <f t="shared" si="449"/>
        <v>0</v>
      </c>
      <c r="L2551" s="189">
        <f t="shared" si="453"/>
        <v>0</v>
      </c>
      <c r="M2551" s="191">
        <f t="shared" si="454"/>
        <v>0</v>
      </c>
      <c r="N2551" s="191">
        <f t="shared" si="454"/>
        <v>0</v>
      </c>
      <c r="O2551" s="189">
        <f t="shared" si="455"/>
        <v>0</v>
      </c>
      <c r="P2551" s="191">
        <f t="shared" si="456"/>
        <v>0</v>
      </c>
      <c r="Q2551" s="191">
        <f t="shared" si="456"/>
        <v>0</v>
      </c>
      <c r="R2551" s="189">
        <f t="shared" si="457"/>
        <v>0</v>
      </c>
      <c r="S2551" s="191">
        <f t="shared" si="458"/>
        <v>0</v>
      </c>
      <c r="T2551" s="191">
        <f t="shared" si="458"/>
        <v>0</v>
      </c>
    </row>
    <row r="2552" spans="1:20" ht="12" customHeight="1" x14ac:dyDescent="0.25">
      <c r="A2552" s="170" t="s">
        <v>3087</v>
      </c>
      <c r="B2552" s="177">
        <v>543047</v>
      </c>
      <c r="C2552" s="178">
        <v>941547.04999999993</v>
      </c>
      <c r="D2552" s="179">
        <v>151.24120456858742</v>
      </c>
      <c r="E2552" s="179">
        <v>6.770598452833557</v>
      </c>
      <c r="F2552" s="180"/>
      <c r="G2552" s="166">
        <f t="shared" si="450"/>
        <v>1</v>
      </c>
      <c r="H2552" s="166">
        <f t="shared" si="451"/>
        <v>0</v>
      </c>
      <c r="I2552" s="166">
        <f t="shared" si="452"/>
        <v>0</v>
      </c>
      <c r="J2552" s="166">
        <f t="shared" si="449"/>
        <v>1</v>
      </c>
      <c r="L2552" s="189">
        <f t="shared" si="453"/>
        <v>941547.04999999993</v>
      </c>
      <c r="M2552" s="191">
        <f t="shared" si="454"/>
        <v>1.5124120456858743</v>
      </c>
      <c r="N2552" s="191">
        <f t="shared" si="454"/>
        <v>6.7705984528335567E-2</v>
      </c>
      <c r="O2552" s="189">
        <f t="shared" si="455"/>
        <v>0</v>
      </c>
      <c r="P2552" s="191">
        <f t="shared" si="456"/>
        <v>0</v>
      </c>
      <c r="Q2552" s="191">
        <f t="shared" si="456"/>
        <v>0</v>
      </c>
      <c r="R2552" s="189">
        <f t="shared" si="457"/>
        <v>0</v>
      </c>
      <c r="S2552" s="191">
        <f t="shared" si="458"/>
        <v>0</v>
      </c>
      <c r="T2552" s="191">
        <f t="shared" si="458"/>
        <v>0</v>
      </c>
    </row>
    <row r="2553" spans="1:20" ht="12" customHeight="1" x14ac:dyDescent="0.25">
      <c r="A2553" s="170" t="s">
        <v>3088</v>
      </c>
      <c r="B2553" s="177">
        <v>543055</v>
      </c>
      <c r="C2553" s="178">
        <v>219799.49</v>
      </c>
      <c r="D2553" s="179">
        <v>0</v>
      </c>
      <c r="E2553" s="179">
        <v>0</v>
      </c>
      <c r="F2553" s="180"/>
      <c r="G2553" s="166">
        <f t="shared" si="450"/>
        <v>0</v>
      </c>
      <c r="H2553" s="166">
        <f t="shared" si="451"/>
        <v>0</v>
      </c>
      <c r="I2553" s="166">
        <f t="shared" si="452"/>
        <v>0</v>
      </c>
      <c r="J2553" s="166">
        <f t="shared" si="449"/>
        <v>0</v>
      </c>
      <c r="L2553" s="189">
        <f t="shared" si="453"/>
        <v>0</v>
      </c>
      <c r="M2553" s="191">
        <f t="shared" si="454"/>
        <v>0</v>
      </c>
      <c r="N2553" s="191">
        <f t="shared" si="454"/>
        <v>0</v>
      </c>
      <c r="O2553" s="189">
        <f t="shared" si="455"/>
        <v>0</v>
      </c>
      <c r="P2553" s="191">
        <f t="shared" si="456"/>
        <v>0</v>
      </c>
      <c r="Q2553" s="191">
        <f t="shared" si="456"/>
        <v>0</v>
      </c>
      <c r="R2553" s="189">
        <f t="shared" si="457"/>
        <v>0</v>
      </c>
      <c r="S2553" s="191">
        <f t="shared" si="458"/>
        <v>0</v>
      </c>
      <c r="T2553" s="191">
        <f t="shared" si="458"/>
        <v>0</v>
      </c>
    </row>
    <row r="2554" spans="1:20" ht="12" customHeight="1" x14ac:dyDescent="0.25">
      <c r="A2554" s="170" t="s">
        <v>3089</v>
      </c>
      <c r="B2554" s="177">
        <v>543063</v>
      </c>
      <c r="C2554" s="178">
        <v>189809.43</v>
      </c>
      <c r="D2554" s="179">
        <v>0</v>
      </c>
      <c r="E2554" s="179">
        <v>0</v>
      </c>
      <c r="F2554" s="180"/>
      <c r="G2554" s="166">
        <f t="shared" si="450"/>
        <v>0</v>
      </c>
      <c r="H2554" s="166">
        <f t="shared" si="451"/>
        <v>0</v>
      </c>
      <c r="I2554" s="166">
        <f t="shared" si="452"/>
        <v>0</v>
      </c>
      <c r="J2554" s="166">
        <f t="shared" si="449"/>
        <v>0</v>
      </c>
      <c r="L2554" s="189">
        <f t="shared" si="453"/>
        <v>0</v>
      </c>
      <c r="M2554" s="191">
        <f t="shared" si="454"/>
        <v>0</v>
      </c>
      <c r="N2554" s="191">
        <f t="shared" si="454"/>
        <v>0</v>
      </c>
      <c r="O2554" s="189">
        <f t="shared" si="455"/>
        <v>0</v>
      </c>
      <c r="P2554" s="191">
        <f t="shared" si="456"/>
        <v>0</v>
      </c>
      <c r="Q2554" s="191">
        <f t="shared" si="456"/>
        <v>0</v>
      </c>
      <c r="R2554" s="189">
        <f t="shared" si="457"/>
        <v>0</v>
      </c>
      <c r="S2554" s="191">
        <f t="shared" si="458"/>
        <v>0</v>
      </c>
      <c r="T2554" s="191">
        <f t="shared" si="458"/>
        <v>0</v>
      </c>
    </row>
    <row r="2555" spans="1:20" ht="12" customHeight="1" x14ac:dyDescent="0.25">
      <c r="A2555" s="170" t="s">
        <v>3090</v>
      </c>
      <c r="B2555" s="177">
        <v>543071</v>
      </c>
      <c r="C2555" s="178">
        <v>923031.27</v>
      </c>
      <c r="D2555" s="179">
        <v>0.99345713390619828</v>
      </c>
      <c r="E2555" s="179">
        <v>3.0098102743583102</v>
      </c>
      <c r="F2555" s="180"/>
      <c r="G2555" s="166">
        <f t="shared" si="450"/>
        <v>0</v>
      </c>
      <c r="H2555" s="166">
        <f t="shared" si="451"/>
        <v>0</v>
      </c>
      <c r="I2555" s="166">
        <f t="shared" si="452"/>
        <v>0</v>
      </c>
      <c r="J2555" s="166">
        <f t="shared" si="449"/>
        <v>0</v>
      </c>
      <c r="L2555" s="189">
        <f t="shared" si="453"/>
        <v>0</v>
      </c>
      <c r="M2555" s="191">
        <f t="shared" si="454"/>
        <v>0</v>
      </c>
      <c r="N2555" s="191">
        <f t="shared" si="454"/>
        <v>0</v>
      </c>
      <c r="O2555" s="189">
        <f t="shared" si="455"/>
        <v>0</v>
      </c>
      <c r="P2555" s="191">
        <f t="shared" si="456"/>
        <v>0</v>
      </c>
      <c r="Q2555" s="191">
        <f t="shared" si="456"/>
        <v>0</v>
      </c>
      <c r="R2555" s="189">
        <f t="shared" si="457"/>
        <v>0</v>
      </c>
      <c r="S2555" s="191">
        <f t="shared" si="458"/>
        <v>0</v>
      </c>
      <c r="T2555" s="191">
        <f t="shared" si="458"/>
        <v>0</v>
      </c>
    </row>
    <row r="2556" spans="1:20" ht="12" customHeight="1" x14ac:dyDescent="0.25">
      <c r="A2556" s="170" t="s">
        <v>3091</v>
      </c>
      <c r="B2556" s="177">
        <v>543080</v>
      </c>
      <c r="C2556" s="178">
        <v>211050.21</v>
      </c>
      <c r="D2556" s="179">
        <v>161.47845102831218</v>
      </c>
      <c r="E2556" s="179">
        <v>11.17967615384036</v>
      </c>
      <c r="F2556" s="180"/>
      <c r="G2556" s="166">
        <f t="shared" si="450"/>
        <v>1</v>
      </c>
      <c r="H2556" s="166">
        <f t="shared" si="451"/>
        <v>0</v>
      </c>
      <c r="I2556" s="166">
        <f t="shared" si="452"/>
        <v>0</v>
      </c>
      <c r="J2556" s="166">
        <f t="shared" si="449"/>
        <v>1</v>
      </c>
      <c r="L2556" s="189">
        <f t="shared" si="453"/>
        <v>211050.21</v>
      </c>
      <c r="M2556" s="191">
        <f t="shared" si="454"/>
        <v>1.6147845102831218</v>
      </c>
      <c r="N2556" s="191">
        <f t="shared" si="454"/>
        <v>0.11179676153840359</v>
      </c>
      <c r="O2556" s="189">
        <f t="shared" si="455"/>
        <v>0</v>
      </c>
      <c r="P2556" s="191">
        <f t="shared" si="456"/>
        <v>0</v>
      </c>
      <c r="Q2556" s="191">
        <f t="shared" si="456"/>
        <v>0</v>
      </c>
      <c r="R2556" s="189">
        <f t="shared" si="457"/>
        <v>0</v>
      </c>
      <c r="S2556" s="191">
        <f t="shared" si="458"/>
        <v>0</v>
      </c>
      <c r="T2556" s="191">
        <f t="shared" si="458"/>
        <v>0</v>
      </c>
    </row>
    <row r="2557" spans="1:20" ht="12" customHeight="1" x14ac:dyDescent="0.25">
      <c r="A2557" s="170" t="s">
        <v>3092</v>
      </c>
      <c r="B2557" s="177">
        <v>543101</v>
      </c>
      <c r="C2557" s="178">
        <v>509959.72000000003</v>
      </c>
      <c r="D2557" s="179">
        <v>0</v>
      </c>
      <c r="E2557" s="179">
        <v>0</v>
      </c>
      <c r="F2557" s="180"/>
      <c r="G2557" s="166">
        <f t="shared" si="450"/>
        <v>0</v>
      </c>
      <c r="H2557" s="166">
        <f t="shared" si="451"/>
        <v>0</v>
      </c>
      <c r="I2557" s="166">
        <f t="shared" si="452"/>
        <v>0</v>
      </c>
      <c r="J2557" s="166">
        <f t="shared" si="449"/>
        <v>0</v>
      </c>
      <c r="L2557" s="189">
        <f t="shared" si="453"/>
        <v>0</v>
      </c>
      <c r="M2557" s="191">
        <f t="shared" si="454"/>
        <v>0</v>
      </c>
      <c r="N2557" s="191">
        <f t="shared" si="454"/>
        <v>0</v>
      </c>
      <c r="O2557" s="189">
        <f t="shared" si="455"/>
        <v>0</v>
      </c>
      <c r="P2557" s="191">
        <f t="shared" si="456"/>
        <v>0</v>
      </c>
      <c r="Q2557" s="191">
        <f t="shared" si="456"/>
        <v>0</v>
      </c>
      <c r="R2557" s="189">
        <f t="shared" si="457"/>
        <v>0</v>
      </c>
      <c r="S2557" s="191">
        <f t="shared" si="458"/>
        <v>0</v>
      </c>
      <c r="T2557" s="191">
        <f t="shared" si="458"/>
        <v>0</v>
      </c>
    </row>
    <row r="2558" spans="1:20" ht="12" customHeight="1" x14ac:dyDescent="0.25">
      <c r="A2558" s="170" t="s">
        <v>3093</v>
      </c>
      <c r="B2558" s="177">
        <v>543110</v>
      </c>
      <c r="C2558" s="178">
        <v>82201.47</v>
      </c>
      <c r="D2558" s="179">
        <v>10.446285206335117</v>
      </c>
      <c r="E2558" s="179">
        <v>2.5298452691904414</v>
      </c>
      <c r="F2558" s="180"/>
      <c r="G2558" s="166">
        <f t="shared" si="450"/>
        <v>0</v>
      </c>
      <c r="H2558" s="166">
        <f t="shared" si="451"/>
        <v>0</v>
      </c>
      <c r="I2558" s="166">
        <f t="shared" si="452"/>
        <v>0</v>
      </c>
      <c r="J2558" s="166">
        <f t="shared" si="449"/>
        <v>0</v>
      </c>
      <c r="L2558" s="189">
        <f t="shared" si="453"/>
        <v>0</v>
      </c>
      <c r="M2558" s="191">
        <f t="shared" si="454"/>
        <v>0</v>
      </c>
      <c r="N2558" s="191">
        <f t="shared" si="454"/>
        <v>0</v>
      </c>
      <c r="O2558" s="189">
        <f t="shared" si="455"/>
        <v>0</v>
      </c>
      <c r="P2558" s="191">
        <f t="shared" si="456"/>
        <v>0</v>
      </c>
      <c r="Q2558" s="191">
        <f t="shared" si="456"/>
        <v>0</v>
      </c>
      <c r="R2558" s="189">
        <f t="shared" si="457"/>
        <v>0</v>
      </c>
      <c r="S2558" s="191">
        <f t="shared" si="458"/>
        <v>0</v>
      </c>
      <c r="T2558" s="191">
        <f t="shared" si="458"/>
        <v>0</v>
      </c>
    </row>
    <row r="2559" spans="1:20" ht="12" customHeight="1" x14ac:dyDescent="0.25">
      <c r="A2559" s="170" t="s">
        <v>3094</v>
      </c>
      <c r="B2559" s="177">
        <v>543136</v>
      </c>
      <c r="C2559" s="178">
        <v>161068.86000000002</v>
      </c>
      <c r="D2559" s="179">
        <v>0</v>
      </c>
      <c r="E2559" s="179">
        <v>0</v>
      </c>
      <c r="F2559" s="180"/>
      <c r="G2559" s="166">
        <f t="shared" si="450"/>
        <v>0</v>
      </c>
      <c r="H2559" s="166">
        <f t="shared" si="451"/>
        <v>0</v>
      </c>
      <c r="I2559" s="166">
        <f t="shared" si="452"/>
        <v>0</v>
      </c>
      <c r="J2559" s="166">
        <f t="shared" si="449"/>
        <v>0</v>
      </c>
      <c r="L2559" s="189">
        <f t="shared" si="453"/>
        <v>0</v>
      </c>
      <c r="M2559" s="191">
        <f t="shared" si="454"/>
        <v>0</v>
      </c>
      <c r="N2559" s="191">
        <f t="shared" si="454"/>
        <v>0</v>
      </c>
      <c r="O2559" s="189">
        <f t="shared" si="455"/>
        <v>0</v>
      </c>
      <c r="P2559" s="191">
        <f t="shared" si="456"/>
        <v>0</v>
      </c>
      <c r="Q2559" s="191">
        <f t="shared" si="456"/>
        <v>0</v>
      </c>
      <c r="R2559" s="189">
        <f t="shared" si="457"/>
        <v>0</v>
      </c>
      <c r="S2559" s="191">
        <f t="shared" si="458"/>
        <v>0</v>
      </c>
      <c r="T2559" s="191">
        <f t="shared" si="458"/>
        <v>0</v>
      </c>
    </row>
    <row r="2560" spans="1:20" ht="12" customHeight="1" x14ac:dyDescent="0.25">
      <c r="A2560" s="170" t="s">
        <v>3095</v>
      </c>
      <c r="B2560" s="177">
        <v>543144</v>
      </c>
      <c r="C2560" s="178">
        <v>63360.35</v>
      </c>
      <c r="D2560" s="179">
        <v>10.141468599842016</v>
      </c>
      <c r="E2560" s="179">
        <v>2.9664451032862034</v>
      </c>
      <c r="F2560" s="180"/>
      <c r="G2560" s="166">
        <f t="shared" si="450"/>
        <v>0</v>
      </c>
      <c r="H2560" s="166">
        <f t="shared" si="451"/>
        <v>0</v>
      </c>
      <c r="I2560" s="166">
        <f t="shared" si="452"/>
        <v>0</v>
      </c>
      <c r="J2560" s="166">
        <f t="shared" si="449"/>
        <v>0</v>
      </c>
      <c r="L2560" s="189">
        <f t="shared" si="453"/>
        <v>0</v>
      </c>
      <c r="M2560" s="191">
        <f t="shared" si="454"/>
        <v>0</v>
      </c>
      <c r="N2560" s="191">
        <f t="shared" si="454"/>
        <v>0</v>
      </c>
      <c r="O2560" s="189">
        <f t="shared" si="455"/>
        <v>0</v>
      </c>
      <c r="P2560" s="191">
        <f t="shared" si="456"/>
        <v>0</v>
      </c>
      <c r="Q2560" s="191">
        <f t="shared" si="456"/>
        <v>0</v>
      </c>
      <c r="R2560" s="189">
        <f t="shared" si="457"/>
        <v>0</v>
      </c>
      <c r="S2560" s="191">
        <f t="shared" si="458"/>
        <v>0</v>
      </c>
      <c r="T2560" s="191">
        <f t="shared" si="458"/>
        <v>0</v>
      </c>
    </row>
    <row r="2561" spans="1:20" ht="12" customHeight="1" x14ac:dyDescent="0.25">
      <c r="A2561" s="170" t="s">
        <v>3096</v>
      </c>
      <c r="B2561" s="177">
        <v>543152</v>
      </c>
      <c r="C2561" s="178">
        <v>438077.94</v>
      </c>
      <c r="D2561" s="179">
        <v>20.910023453817374</v>
      </c>
      <c r="E2561" s="179">
        <v>1.5078526894095603</v>
      </c>
      <c r="F2561" s="180"/>
      <c r="G2561" s="166">
        <f t="shared" si="450"/>
        <v>0</v>
      </c>
      <c r="H2561" s="166">
        <f t="shared" si="451"/>
        <v>0</v>
      </c>
      <c r="I2561" s="166">
        <f t="shared" si="452"/>
        <v>0</v>
      </c>
      <c r="J2561" s="166">
        <f t="shared" si="449"/>
        <v>0</v>
      </c>
      <c r="L2561" s="189">
        <f t="shared" si="453"/>
        <v>0</v>
      </c>
      <c r="M2561" s="191">
        <f t="shared" si="454"/>
        <v>0</v>
      </c>
      <c r="N2561" s="191">
        <f t="shared" si="454"/>
        <v>0</v>
      </c>
      <c r="O2561" s="189">
        <f t="shared" si="455"/>
        <v>0</v>
      </c>
      <c r="P2561" s="191">
        <f t="shared" si="456"/>
        <v>0</v>
      </c>
      <c r="Q2561" s="191">
        <f t="shared" si="456"/>
        <v>0</v>
      </c>
      <c r="R2561" s="189">
        <f t="shared" si="457"/>
        <v>0</v>
      </c>
      <c r="S2561" s="191">
        <f t="shared" si="458"/>
        <v>0</v>
      </c>
      <c r="T2561" s="191">
        <f t="shared" si="458"/>
        <v>0</v>
      </c>
    </row>
    <row r="2562" spans="1:20" ht="12" customHeight="1" x14ac:dyDescent="0.25">
      <c r="A2562" s="170" t="s">
        <v>3097</v>
      </c>
      <c r="B2562" s="177">
        <v>543161</v>
      </c>
      <c r="C2562" s="178">
        <v>421650.04000000004</v>
      </c>
      <c r="D2562" s="179">
        <v>22.138738561485727</v>
      </c>
      <c r="E2562" s="179">
        <v>4.2659334266872122</v>
      </c>
      <c r="F2562" s="180"/>
      <c r="G2562" s="166">
        <f t="shared" si="450"/>
        <v>0</v>
      </c>
      <c r="H2562" s="166">
        <f t="shared" si="451"/>
        <v>0</v>
      </c>
      <c r="I2562" s="166">
        <f t="shared" si="452"/>
        <v>0</v>
      </c>
      <c r="J2562" s="166">
        <f t="shared" si="449"/>
        <v>0</v>
      </c>
      <c r="L2562" s="189">
        <f t="shared" si="453"/>
        <v>0</v>
      </c>
      <c r="M2562" s="191">
        <f t="shared" si="454"/>
        <v>0</v>
      </c>
      <c r="N2562" s="191">
        <f t="shared" si="454"/>
        <v>0</v>
      </c>
      <c r="O2562" s="189">
        <f t="shared" si="455"/>
        <v>0</v>
      </c>
      <c r="P2562" s="191">
        <f t="shared" si="456"/>
        <v>0</v>
      </c>
      <c r="Q2562" s="191">
        <f t="shared" si="456"/>
        <v>0</v>
      </c>
      <c r="R2562" s="189">
        <f t="shared" si="457"/>
        <v>0</v>
      </c>
      <c r="S2562" s="191">
        <f t="shared" si="458"/>
        <v>0</v>
      </c>
      <c r="T2562" s="191">
        <f t="shared" si="458"/>
        <v>0</v>
      </c>
    </row>
    <row r="2563" spans="1:20" ht="12" customHeight="1" x14ac:dyDescent="0.25">
      <c r="A2563" s="170" t="s">
        <v>3098</v>
      </c>
      <c r="B2563" s="177">
        <v>543179</v>
      </c>
      <c r="C2563" s="178">
        <v>525486.61</v>
      </c>
      <c r="D2563" s="179">
        <v>8.5948108173488951</v>
      </c>
      <c r="E2563" s="179">
        <v>2.5911145480947648</v>
      </c>
      <c r="F2563" s="180"/>
      <c r="G2563" s="166">
        <f t="shared" si="450"/>
        <v>0</v>
      </c>
      <c r="H2563" s="166">
        <f t="shared" si="451"/>
        <v>0</v>
      </c>
      <c r="I2563" s="166">
        <f t="shared" si="452"/>
        <v>0</v>
      </c>
      <c r="J2563" s="166">
        <f t="shared" ref="J2563:J2626" si="459">IF(OR(AND(ISNUMBER(D2563),D2563&gt;=$D$1),AND(ISNUMBER(E2563),E2563&gt;=$E$1)),1,0)</f>
        <v>0</v>
      </c>
      <c r="L2563" s="189">
        <f t="shared" si="453"/>
        <v>0</v>
      </c>
      <c r="M2563" s="191">
        <f t="shared" si="454"/>
        <v>0</v>
      </c>
      <c r="N2563" s="191">
        <f t="shared" si="454"/>
        <v>0</v>
      </c>
      <c r="O2563" s="189">
        <f t="shared" si="455"/>
        <v>0</v>
      </c>
      <c r="P2563" s="191">
        <f t="shared" si="456"/>
        <v>0</v>
      </c>
      <c r="Q2563" s="191">
        <f t="shared" si="456"/>
        <v>0</v>
      </c>
      <c r="R2563" s="189">
        <f t="shared" si="457"/>
        <v>0</v>
      </c>
      <c r="S2563" s="191">
        <f t="shared" si="458"/>
        <v>0</v>
      </c>
      <c r="T2563" s="191">
        <f t="shared" si="458"/>
        <v>0</v>
      </c>
    </row>
    <row r="2564" spans="1:20" ht="12" customHeight="1" x14ac:dyDescent="0.25">
      <c r="A2564" s="170" t="s">
        <v>3099</v>
      </c>
      <c r="B2564" s="177">
        <v>543187</v>
      </c>
      <c r="C2564" s="178">
        <v>999710.06</v>
      </c>
      <c r="D2564" s="179">
        <v>51.088733667439534</v>
      </c>
      <c r="E2564" s="179">
        <v>16.624290046656128</v>
      </c>
      <c r="F2564" s="180"/>
      <c r="G2564" s="166">
        <f t="shared" ref="G2564:G2627" si="460">IF(AND(ISNUMBER(D2564),D2564&gt;=$D$1),1,0)</f>
        <v>0</v>
      </c>
      <c r="H2564" s="166">
        <f t="shared" ref="H2564:H2627" si="461">IF(AND(ISNUMBER(E2564),E2564&gt;=$E$1),1,0)</f>
        <v>0</v>
      </c>
      <c r="I2564" s="166">
        <f t="shared" ref="I2564:I2627" si="462">G2564*H2564</f>
        <v>0</v>
      </c>
      <c r="J2564" s="166">
        <f t="shared" si="459"/>
        <v>0</v>
      </c>
      <c r="L2564" s="189">
        <f t="shared" ref="L2564:L2627" si="463">IF($G2564=1,C2564,0)</f>
        <v>0</v>
      </c>
      <c r="M2564" s="191">
        <f t="shared" ref="M2564:N2627" si="464">IF($G2564=1,D2564,0)/100</f>
        <v>0</v>
      </c>
      <c r="N2564" s="191">
        <f t="shared" si="464"/>
        <v>0</v>
      </c>
      <c r="O2564" s="189">
        <f t="shared" ref="O2564:O2627" si="465">IF($H2564=1,C2564,0)</f>
        <v>0</v>
      </c>
      <c r="P2564" s="191">
        <f t="shared" ref="P2564:Q2627" si="466">IF($H2564=1,D2564,0)/100</f>
        <v>0</v>
      </c>
      <c r="Q2564" s="191">
        <f t="shared" si="466"/>
        <v>0</v>
      </c>
      <c r="R2564" s="189">
        <f t="shared" ref="R2564:R2627" si="467">IF($I2564=1,C2564,0)</f>
        <v>0</v>
      </c>
      <c r="S2564" s="191">
        <f t="shared" ref="S2564:T2627" si="468">IF($I2564=1,D2564,0)/100</f>
        <v>0</v>
      </c>
      <c r="T2564" s="191">
        <f t="shared" si="468"/>
        <v>0</v>
      </c>
    </row>
    <row r="2565" spans="1:20" ht="12" customHeight="1" x14ac:dyDescent="0.25">
      <c r="A2565" s="170" t="s">
        <v>1480</v>
      </c>
      <c r="B2565" s="177">
        <v>543195</v>
      </c>
      <c r="C2565" s="178">
        <v>490330.53</v>
      </c>
      <c r="D2565" s="179">
        <v>5.6121225003060706</v>
      </c>
      <c r="E2565" s="179">
        <v>5.3274084320223754</v>
      </c>
      <c r="F2565" s="180"/>
      <c r="G2565" s="166">
        <f t="shared" si="460"/>
        <v>0</v>
      </c>
      <c r="H2565" s="166">
        <f t="shared" si="461"/>
        <v>0</v>
      </c>
      <c r="I2565" s="166">
        <f t="shared" si="462"/>
        <v>0</v>
      </c>
      <c r="J2565" s="166">
        <f t="shared" si="459"/>
        <v>0</v>
      </c>
      <c r="L2565" s="189">
        <f t="shared" si="463"/>
        <v>0</v>
      </c>
      <c r="M2565" s="191">
        <f t="shared" si="464"/>
        <v>0</v>
      </c>
      <c r="N2565" s="191">
        <f t="shared" si="464"/>
        <v>0</v>
      </c>
      <c r="O2565" s="189">
        <f t="shared" si="465"/>
        <v>0</v>
      </c>
      <c r="P2565" s="191">
        <f t="shared" si="466"/>
        <v>0</v>
      </c>
      <c r="Q2565" s="191">
        <f t="shared" si="466"/>
        <v>0</v>
      </c>
      <c r="R2565" s="189">
        <f t="shared" si="467"/>
        <v>0</v>
      </c>
      <c r="S2565" s="191">
        <f t="shared" si="468"/>
        <v>0</v>
      </c>
      <c r="T2565" s="191">
        <f t="shared" si="468"/>
        <v>0</v>
      </c>
    </row>
    <row r="2566" spans="1:20" ht="12" customHeight="1" x14ac:dyDescent="0.25">
      <c r="A2566" s="170" t="s">
        <v>3100</v>
      </c>
      <c r="B2566" s="177">
        <v>543209</v>
      </c>
      <c r="C2566" s="178">
        <v>135174.39999999999</v>
      </c>
      <c r="D2566" s="179">
        <v>0</v>
      </c>
      <c r="E2566" s="179">
        <v>0</v>
      </c>
      <c r="F2566" s="180"/>
      <c r="G2566" s="166">
        <f t="shared" si="460"/>
        <v>0</v>
      </c>
      <c r="H2566" s="166">
        <f t="shared" si="461"/>
        <v>0</v>
      </c>
      <c r="I2566" s="166">
        <f t="shared" si="462"/>
        <v>0</v>
      </c>
      <c r="J2566" s="166">
        <f t="shared" si="459"/>
        <v>0</v>
      </c>
      <c r="L2566" s="189">
        <f t="shared" si="463"/>
        <v>0</v>
      </c>
      <c r="M2566" s="191">
        <f t="shared" si="464"/>
        <v>0</v>
      </c>
      <c r="N2566" s="191">
        <f t="shared" si="464"/>
        <v>0</v>
      </c>
      <c r="O2566" s="189">
        <f t="shared" si="465"/>
        <v>0</v>
      </c>
      <c r="P2566" s="191">
        <f t="shared" si="466"/>
        <v>0</v>
      </c>
      <c r="Q2566" s="191">
        <f t="shared" si="466"/>
        <v>0</v>
      </c>
      <c r="R2566" s="189">
        <f t="shared" si="467"/>
        <v>0</v>
      </c>
      <c r="S2566" s="191">
        <f t="shared" si="468"/>
        <v>0</v>
      </c>
      <c r="T2566" s="191">
        <f t="shared" si="468"/>
        <v>0</v>
      </c>
    </row>
    <row r="2567" spans="1:20" ht="12" customHeight="1" x14ac:dyDescent="0.25">
      <c r="A2567" s="170" t="s">
        <v>3101</v>
      </c>
      <c r="B2567" s="177">
        <v>543225</v>
      </c>
      <c r="C2567" s="178">
        <v>306709.18</v>
      </c>
      <c r="D2567" s="179">
        <v>25.944753267574189</v>
      </c>
      <c r="E2567" s="179">
        <v>6.3972424953175508</v>
      </c>
      <c r="F2567" s="180"/>
      <c r="G2567" s="166">
        <f t="shared" si="460"/>
        <v>0</v>
      </c>
      <c r="H2567" s="166">
        <f t="shared" si="461"/>
        <v>0</v>
      </c>
      <c r="I2567" s="166">
        <f t="shared" si="462"/>
        <v>0</v>
      </c>
      <c r="J2567" s="166">
        <f t="shared" si="459"/>
        <v>0</v>
      </c>
      <c r="L2567" s="189">
        <f t="shared" si="463"/>
        <v>0</v>
      </c>
      <c r="M2567" s="191">
        <f t="shared" si="464"/>
        <v>0</v>
      </c>
      <c r="N2567" s="191">
        <f t="shared" si="464"/>
        <v>0</v>
      </c>
      <c r="O2567" s="189">
        <f t="shared" si="465"/>
        <v>0</v>
      </c>
      <c r="P2567" s="191">
        <f t="shared" si="466"/>
        <v>0</v>
      </c>
      <c r="Q2567" s="191">
        <f t="shared" si="466"/>
        <v>0</v>
      </c>
      <c r="R2567" s="189">
        <f t="shared" si="467"/>
        <v>0</v>
      </c>
      <c r="S2567" s="191">
        <f t="shared" si="468"/>
        <v>0</v>
      </c>
      <c r="T2567" s="191">
        <f t="shared" si="468"/>
        <v>0</v>
      </c>
    </row>
    <row r="2568" spans="1:20" ht="12" customHeight="1" x14ac:dyDescent="0.25">
      <c r="A2568" s="170" t="s">
        <v>3102</v>
      </c>
      <c r="B2568" s="177">
        <v>543233</v>
      </c>
      <c r="C2568" s="178">
        <v>1596683.27</v>
      </c>
      <c r="D2568" s="179">
        <v>0</v>
      </c>
      <c r="E2568" s="179">
        <v>2.5709544761498001E-2</v>
      </c>
      <c r="F2568" s="180"/>
      <c r="G2568" s="166">
        <f t="shared" si="460"/>
        <v>0</v>
      </c>
      <c r="H2568" s="166">
        <f t="shared" si="461"/>
        <v>0</v>
      </c>
      <c r="I2568" s="166">
        <f t="shared" si="462"/>
        <v>0</v>
      </c>
      <c r="J2568" s="166">
        <f t="shared" si="459"/>
        <v>0</v>
      </c>
      <c r="L2568" s="189">
        <f t="shared" si="463"/>
        <v>0</v>
      </c>
      <c r="M2568" s="191">
        <f t="shared" si="464"/>
        <v>0</v>
      </c>
      <c r="N2568" s="191">
        <f t="shared" si="464"/>
        <v>0</v>
      </c>
      <c r="O2568" s="189">
        <f t="shared" si="465"/>
        <v>0</v>
      </c>
      <c r="P2568" s="191">
        <f t="shared" si="466"/>
        <v>0</v>
      </c>
      <c r="Q2568" s="191">
        <f t="shared" si="466"/>
        <v>0</v>
      </c>
      <c r="R2568" s="189">
        <f t="shared" si="467"/>
        <v>0</v>
      </c>
      <c r="S2568" s="191">
        <f t="shared" si="468"/>
        <v>0</v>
      </c>
      <c r="T2568" s="191">
        <f t="shared" si="468"/>
        <v>0</v>
      </c>
    </row>
    <row r="2569" spans="1:20" ht="12" customHeight="1" x14ac:dyDescent="0.25">
      <c r="A2569" s="170" t="s">
        <v>3103</v>
      </c>
      <c r="B2569" s="177">
        <v>543241</v>
      </c>
      <c r="C2569" s="178">
        <v>319017.93000000005</v>
      </c>
      <c r="D2569" s="179">
        <v>29.77435155447219</v>
      </c>
      <c r="E2569" s="179">
        <v>51.58846400890382</v>
      </c>
      <c r="F2569" s="180"/>
      <c r="G2569" s="166">
        <f t="shared" si="460"/>
        <v>0</v>
      </c>
      <c r="H2569" s="166">
        <f t="shared" si="461"/>
        <v>1</v>
      </c>
      <c r="I2569" s="166">
        <f t="shared" si="462"/>
        <v>0</v>
      </c>
      <c r="J2569" s="166">
        <f t="shared" si="459"/>
        <v>1</v>
      </c>
      <c r="L2569" s="189">
        <f t="shared" si="463"/>
        <v>0</v>
      </c>
      <c r="M2569" s="191">
        <f t="shared" si="464"/>
        <v>0</v>
      </c>
      <c r="N2569" s="191">
        <f t="shared" si="464"/>
        <v>0</v>
      </c>
      <c r="O2569" s="189">
        <f t="shared" si="465"/>
        <v>319017.93000000005</v>
      </c>
      <c r="P2569" s="191">
        <f t="shared" si="466"/>
        <v>0.29774351554472189</v>
      </c>
      <c r="Q2569" s="191">
        <f t="shared" si="466"/>
        <v>0.51588464008903823</v>
      </c>
      <c r="R2569" s="189">
        <f t="shared" si="467"/>
        <v>0</v>
      </c>
      <c r="S2569" s="191">
        <f t="shared" si="468"/>
        <v>0</v>
      </c>
      <c r="T2569" s="191">
        <f t="shared" si="468"/>
        <v>0</v>
      </c>
    </row>
    <row r="2570" spans="1:20" ht="12" customHeight="1" x14ac:dyDescent="0.25">
      <c r="A2570" s="170" t="s">
        <v>3104</v>
      </c>
      <c r="B2570" s="177">
        <v>543250</v>
      </c>
      <c r="C2570" s="178">
        <v>159993.56</v>
      </c>
      <c r="D2570" s="179">
        <v>0</v>
      </c>
      <c r="E2570" s="179">
        <v>1.3606860176122091</v>
      </c>
      <c r="F2570" s="180"/>
      <c r="G2570" s="166">
        <f t="shared" si="460"/>
        <v>0</v>
      </c>
      <c r="H2570" s="166">
        <f t="shared" si="461"/>
        <v>0</v>
      </c>
      <c r="I2570" s="166">
        <f t="shared" si="462"/>
        <v>0</v>
      </c>
      <c r="J2570" s="166">
        <f t="shared" si="459"/>
        <v>0</v>
      </c>
      <c r="L2570" s="189">
        <f t="shared" si="463"/>
        <v>0</v>
      </c>
      <c r="M2570" s="191">
        <f t="shared" si="464"/>
        <v>0</v>
      </c>
      <c r="N2570" s="191">
        <f t="shared" si="464"/>
        <v>0</v>
      </c>
      <c r="O2570" s="189">
        <f t="shared" si="465"/>
        <v>0</v>
      </c>
      <c r="P2570" s="191">
        <f t="shared" si="466"/>
        <v>0</v>
      </c>
      <c r="Q2570" s="191">
        <f t="shared" si="466"/>
        <v>0</v>
      </c>
      <c r="R2570" s="189">
        <f t="shared" si="467"/>
        <v>0</v>
      </c>
      <c r="S2570" s="191">
        <f t="shared" si="468"/>
        <v>0</v>
      </c>
      <c r="T2570" s="191">
        <f t="shared" si="468"/>
        <v>0</v>
      </c>
    </row>
    <row r="2571" spans="1:20" ht="12" customHeight="1" x14ac:dyDescent="0.25">
      <c r="A2571" s="170" t="s">
        <v>3105</v>
      </c>
      <c r="B2571" s="177">
        <v>543268</v>
      </c>
      <c r="C2571" s="178">
        <v>5517677.54</v>
      </c>
      <c r="D2571" s="179">
        <v>41.220478969852962</v>
      </c>
      <c r="E2571" s="179">
        <v>11.241153465448797</v>
      </c>
      <c r="F2571" s="180"/>
      <c r="G2571" s="166">
        <f t="shared" si="460"/>
        <v>0</v>
      </c>
      <c r="H2571" s="166">
        <f t="shared" si="461"/>
        <v>0</v>
      </c>
      <c r="I2571" s="166">
        <f t="shared" si="462"/>
        <v>0</v>
      </c>
      <c r="J2571" s="166">
        <f t="shared" si="459"/>
        <v>0</v>
      </c>
      <c r="L2571" s="189">
        <f t="shared" si="463"/>
        <v>0</v>
      </c>
      <c r="M2571" s="191">
        <f t="shared" si="464"/>
        <v>0</v>
      </c>
      <c r="N2571" s="191">
        <f t="shared" si="464"/>
        <v>0</v>
      </c>
      <c r="O2571" s="189">
        <f t="shared" si="465"/>
        <v>0</v>
      </c>
      <c r="P2571" s="191">
        <f t="shared" si="466"/>
        <v>0</v>
      </c>
      <c r="Q2571" s="191">
        <f t="shared" si="466"/>
        <v>0</v>
      </c>
      <c r="R2571" s="189">
        <f t="shared" si="467"/>
        <v>0</v>
      </c>
      <c r="S2571" s="191">
        <f t="shared" si="468"/>
        <v>0</v>
      </c>
      <c r="T2571" s="191">
        <f t="shared" si="468"/>
        <v>0</v>
      </c>
    </row>
    <row r="2572" spans="1:20" ht="12" customHeight="1" x14ac:dyDescent="0.25">
      <c r="A2572" s="170" t="s">
        <v>3106</v>
      </c>
      <c r="B2572" s="177">
        <v>543276</v>
      </c>
      <c r="C2572" s="178">
        <v>107669.71</v>
      </c>
      <c r="D2572" s="179">
        <v>43.209143964444593</v>
      </c>
      <c r="E2572" s="179">
        <v>18.250258127378626</v>
      </c>
      <c r="F2572" s="180"/>
      <c r="G2572" s="166">
        <f t="shared" si="460"/>
        <v>0</v>
      </c>
      <c r="H2572" s="166">
        <f t="shared" si="461"/>
        <v>0</v>
      </c>
      <c r="I2572" s="166">
        <f t="shared" si="462"/>
        <v>0</v>
      </c>
      <c r="J2572" s="166">
        <f t="shared" si="459"/>
        <v>0</v>
      </c>
      <c r="L2572" s="189">
        <f t="shared" si="463"/>
        <v>0</v>
      </c>
      <c r="M2572" s="191">
        <f t="shared" si="464"/>
        <v>0</v>
      </c>
      <c r="N2572" s="191">
        <f t="shared" si="464"/>
        <v>0</v>
      </c>
      <c r="O2572" s="189">
        <f t="shared" si="465"/>
        <v>0</v>
      </c>
      <c r="P2572" s="191">
        <f t="shared" si="466"/>
        <v>0</v>
      </c>
      <c r="Q2572" s="191">
        <f t="shared" si="466"/>
        <v>0</v>
      </c>
      <c r="R2572" s="189">
        <f t="shared" si="467"/>
        <v>0</v>
      </c>
      <c r="S2572" s="191">
        <f t="shared" si="468"/>
        <v>0</v>
      </c>
      <c r="T2572" s="191">
        <f t="shared" si="468"/>
        <v>0</v>
      </c>
    </row>
    <row r="2573" spans="1:20" ht="12" customHeight="1" x14ac:dyDescent="0.25">
      <c r="A2573" s="170" t="s">
        <v>3107</v>
      </c>
      <c r="B2573" s="177">
        <v>543284</v>
      </c>
      <c r="C2573" s="178">
        <v>1153264.68</v>
      </c>
      <c r="D2573" s="179">
        <v>40.445104934627842</v>
      </c>
      <c r="E2573" s="179">
        <v>5.1308915486772726</v>
      </c>
      <c r="F2573" s="180"/>
      <c r="G2573" s="166">
        <f t="shared" si="460"/>
        <v>0</v>
      </c>
      <c r="H2573" s="166">
        <f t="shared" si="461"/>
        <v>0</v>
      </c>
      <c r="I2573" s="166">
        <f t="shared" si="462"/>
        <v>0</v>
      </c>
      <c r="J2573" s="166">
        <f t="shared" si="459"/>
        <v>0</v>
      </c>
      <c r="L2573" s="189">
        <f t="shared" si="463"/>
        <v>0</v>
      </c>
      <c r="M2573" s="191">
        <f t="shared" si="464"/>
        <v>0</v>
      </c>
      <c r="N2573" s="191">
        <f t="shared" si="464"/>
        <v>0</v>
      </c>
      <c r="O2573" s="189">
        <f t="shared" si="465"/>
        <v>0</v>
      </c>
      <c r="P2573" s="191">
        <f t="shared" si="466"/>
        <v>0</v>
      </c>
      <c r="Q2573" s="191">
        <f t="shared" si="466"/>
        <v>0</v>
      </c>
      <c r="R2573" s="189">
        <f t="shared" si="467"/>
        <v>0</v>
      </c>
      <c r="S2573" s="191">
        <f t="shared" si="468"/>
        <v>0</v>
      </c>
      <c r="T2573" s="191">
        <f t="shared" si="468"/>
        <v>0</v>
      </c>
    </row>
    <row r="2574" spans="1:20" ht="12" customHeight="1" x14ac:dyDescent="0.25">
      <c r="A2574" s="170" t="s">
        <v>3108</v>
      </c>
      <c r="B2574" s="177">
        <v>543292</v>
      </c>
      <c r="C2574" s="178">
        <v>10104622.92</v>
      </c>
      <c r="D2574" s="179">
        <v>33.684972382917969</v>
      </c>
      <c r="E2574" s="179">
        <v>6.226368415537074</v>
      </c>
      <c r="F2574" s="180"/>
      <c r="G2574" s="166">
        <f t="shared" si="460"/>
        <v>0</v>
      </c>
      <c r="H2574" s="166">
        <f t="shared" si="461"/>
        <v>0</v>
      </c>
      <c r="I2574" s="166">
        <f t="shared" si="462"/>
        <v>0</v>
      </c>
      <c r="J2574" s="166">
        <f t="shared" si="459"/>
        <v>0</v>
      </c>
      <c r="L2574" s="189">
        <f t="shared" si="463"/>
        <v>0</v>
      </c>
      <c r="M2574" s="191">
        <f t="shared" si="464"/>
        <v>0</v>
      </c>
      <c r="N2574" s="191">
        <f t="shared" si="464"/>
        <v>0</v>
      </c>
      <c r="O2574" s="189">
        <f t="shared" si="465"/>
        <v>0</v>
      </c>
      <c r="P2574" s="191">
        <f t="shared" si="466"/>
        <v>0</v>
      </c>
      <c r="Q2574" s="191">
        <f t="shared" si="466"/>
        <v>0</v>
      </c>
      <c r="R2574" s="189">
        <f t="shared" si="467"/>
        <v>0</v>
      </c>
      <c r="S2574" s="191">
        <f t="shared" si="468"/>
        <v>0</v>
      </c>
      <c r="T2574" s="191">
        <f t="shared" si="468"/>
        <v>0</v>
      </c>
    </row>
    <row r="2575" spans="1:20" ht="12" customHeight="1" x14ac:dyDescent="0.25">
      <c r="A2575" s="170" t="s">
        <v>3109</v>
      </c>
      <c r="B2575" s="177">
        <v>543306</v>
      </c>
      <c r="C2575" s="178">
        <v>100619.98999999999</v>
      </c>
      <c r="D2575" s="179">
        <v>24.852506942209001</v>
      </c>
      <c r="E2575" s="179">
        <v>4.5411652296924299</v>
      </c>
      <c r="F2575" s="180"/>
      <c r="G2575" s="166">
        <f t="shared" si="460"/>
        <v>0</v>
      </c>
      <c r="H2575" s="166">
        <f t="shared" si="461"/>
        <v>0</v>
      </c>
      <c r="I2575" s="166">
        <f t="shared" si="462"/>
        <v>0</v>
      </c>
      <c r="J2575" s="166">
        <f t="shared" si="459"/>
        <v>0</v>
      </c>
      <c r="L2575" s="189">
        <f t="shared" si="463"/>
        <v>0</v>
      </c>
      <c r="M2575" s="191">
        <f t="shared" si="464"/>
        <v>0</v>
      </c>
      <c r="N2575" s="191">
        <f t="shared" si="464"/>
        <v>0</v>
      </c>
      <c r="O2575" s="189">
        <f t="shared" si="465"/>
        <v>0</v>
      </c>
      <c r="P2575" s="191">
        <f t="shared" si="466"/>
        <v>0</v>
      </c>
      <c r="Q2575" s="191">
        <f t="shared" si="466"/>
        <v>0</v>
      </c>
      <c r="R2575" s="189">
        <f t="shared" si="467"/>
        <v>0</v>
      </c>
      <c r="S2575" s="191">
        <f t="shared" si="468"/>
        <v>0</v>
      </c>
      <c r="T2575" s="191">
        <f t="shared" si="468"/>
        <v>0</v>
      </c>
    </row>
    <row r="2576" spans="1:20" ht="12" customHeight="1" x14ac:dyDescent="0.25">
      <c r="A2576" s="170" t="s">
        <v>2185</v>
      </c>
      <c r="B2576" s="177">
        <v>543314</v>
      </c>
      <c r="C2576" s="178">
        <v>25287.52</v>
      </c>
      <c r="D2576" s="179">
        <v>0</v>
      </c>
      <c r="E2576" s="179">
        <v>7.0153182281220139E-2</v>
      </c>
      <c r="F2576" s="180"/>
      <c r="G2576" s="166">
        <f t="shared" si="460"/>
        <v>0</v>
      </c>
      <c r="H2576" s="166">
        <f t="shared" si="461"/>
        <v>0</v>
      </c>
      <c r="I2576" s="166">
        <f t="shared" si="462"/>
        <v>0</v>
      </c>
      <c r="J2576" s="166">
        <f t="shared" si="459"/>
        <v>0</v>
      </c>
      <c r="L2576" s="189">
        <f t="shared" si="463"/>
        <v>0</v>
      </c>
      <c r="M2576" s="191">
        <f t="shared" si="464"/>
        <v>0</v>
      </c>
      <c r="N2576" s="191">
        <f t="shared" si="464"/>
        <v>0</v>
      </c>
      <c r="O2576" s="189">
        <f t="shared" si="465"/>
        <v>0</v>
      </c>
      <c r="P2576" s="191">
        <f t="shared" si="466"/>
        <v>0</v>
      </c>
      <c r="Q2576" s="191">
        <f t="shared" si="466"/>
        <v>0</v>
      </c>
      <c r="R2576" s="189">
        <f t="shared" si="467"/>
        <v>0</v>
      </c>
      <c r="S2576" s="191">
        <f t="shared" si="468"/>
        <v>0</v>
      </c>
      <c r="T2576" s="191">
        <f t="shared" si="468"/>
        <v>0</v>
      </c>
    </row>
    <row r="2577" spans="1:20" ht="12" customHeight="1" x14ac:dyDescent="0.25">
      <c r="A2577" s="170" t="s">
        <v>3110</v>
      </c>
      <c r="B2577" s="177">
        <v>543322</v>
      </c>
      <c r="C2577" s="178">
        <v>1221940.56</v>
      </c>
      <c r="D2577" s="179">
        <v>4.9387034014158608</v>
      </c>
      <c r="E2577" s="179">
        <v>4.0744682376366983</v>
      </c>
      <c r="F2577" s="180"/>
      <c r="G2577" s="166">
        <f t="shared" si="460"/>
        <v>0</v>
      </c>
      <c r="H2577" s="166">
        <f t="shared" si="461"/>
        <v>0</v>
      </c>
      <c r="I2577" s="166">
        <f t="shared" si="462"/>
        <v>0</v>
      </c>
      <c r="J2577" s="166">
        <f t="shared" si="459"/>
        <v>0</v>
      </c>
      <c r="L2577" s="189">
        <f t="shared" si="463"/>
        <v>0</v>
      </c>
      <c r="M2577" s="191">
        <f t="shared" si="464"/>
        <v>0</v>
      </c>
      <c r="N2577" s="191">
        <f t="shared" si="464"/>
        <v>0</v>
      </c>
      <c r="O2577" s="189">
        <f t="shared" si="465"/>
        <v>0</v>
      </c>
      <c r="P2577" s="191">
        <f t="shared" si="466"/>
        <v>0</v>
      </c>
      <c r="Q2577" s="191">
        <f t="shared" si="466"/>
        <v>0</v>
      </c>
      <c r="R2577" s="189">
        <f t="shared" si="467"/>
        <v>0</v>
      </c>
      <c r="S2577" s="191">
        <f t="shared" si="468"/>
        <v>0</v>
      </c>
      <c r="T2577" s="191">
        <f t="shared" si="468"/>
        <v>0</v>
      </c>
    </row>
    <row r="2578" spans="1:20" ht="12" customHeight="1" x14ac:dyDescent="0.25">
      <c r="A2578" s="170" t="s">
        <v>3111</v>
      </c>
      <c r="B2578" s="177">
        <v>543331</v>
      </c>
      <c r="C2578" s="178">
        <v>2620738.75</v>
      </c>
      <c r="D2578" s="179">
        <v>21.576295615119975</v>
      </c>
      <c r="E2578" s="179">
        <v>1.5604271887077641</v>
      </c>
      <c r="F2578" s="180"/>
      <c r="G2578" s="166">
        <f t="shared" si="460"/>
        <v>0</v>
      </c>
      <c r="H2578" s="166">
        <f t="shared" si="461"/>
        <v>0</v>
      </c>
      <c r="I2578" s="166">
        <f t="shared" si="462"/>
        <v>0</v>
      </c>
      <c r="J2578" s="166">
        <f t="shared" si="459"/>
        <v>0</v>
      </c>
      <c r="L2578" s="189">
        <f t="shared" si="463"/>
        <v>0</v>
      </c>
      <c r="M2578" s="191">
        <f t="shared" si="464"/>
        <v>0</v>
      </c>
      <c r="N2578" s="191">
        <f t="shared" si="464"/>
        <v>0</v>
      </c>
      <c r="O2578" s="189">
        <f t="shared" si="465"/>
        <v>0</v>
      </c>
      <c r="P2578" s="191">
        <f t="shared" si="466"/>
        <v>0</v>
      </c>
      <c r="Q2578" s="191">
        <f t="shared" si="466"/>
        <v>0</v>
      </c>
      <c r="R2578" s="189">
        <f t="shared" si="467"/>
        <v>0</v>
      </c>
      <c r="S2578" s="191">
        <f t="shared" si="468"/>
        <v>0</v>
      </c>
      <c r="T2578" s="191">
        <f t="shared" si="468"/>
        <v>0</v>
      </c>
    </row>
    <row r="2579" spans="1:20" ht="12" customHeight="1" x14ac:dyDescent="0.25">
      <c r="A2579" s="170" t="s">
        <v>3112</v>
      </c>
      <c r="B2579" s="177">
        <v>543349</v>
      </c>
      <c r="C2579" s="178">
        <v>183818.59999999998</v>
      </c>
      <c r="D2579" s="179">
        <v>18.061284331400635</v>
      </c>
      <c r="E2579" s="179">
        <v>8.3542253069058319</v>
      </c>
      <c r="F2579" s="180"/>
      <c r="G2579" s="166">
        <f t="shared" si="460"/>
        <v>0</v>
      </c>
      <c r="H2579" s="166">
        <f t="shared" si="461"/>
        <v>0</v>
      </c>
      <c r="I2579" s="166">
        <f t="shared" si="462"/>
        <v>0</v>
      </c>
      <c r="J2579" s="166">
        <f t="shared" si="459"/>
        <v>0</v>
      </c>
      <c r="L2579" s="189">
        <f t="shared" si="463"/>
        <v>0</v>
      </c>
      <c r="M2579" s="191">
        <f t="shared" si="464"/>
        <v>0</v>
      </c>
      <c r="N2579" s="191">
        <f t="shared" si="464"/>
        <v>0</v>
      </c>
      <c r="O2579" s="189">
        <f t="shared" si="465"/>
        <v>0</v>
      </c>
      <c r="P2579" s="191">
        <f t="shared" si="466"/>
        <v>0</v>
      </c>
      <c r="Q2579" s="191">
        <f t="shared" si="466"/>
        <v>0</v>
      </c>
      <c r="R2579" s="189">
        <f t="shared" si="467"/>
        <v>0</v>
      </c>
      <c r="S2579" s="191">
        <f t="shared" si="468"/>
        <v>0</v>
      </c>
      <c r="T2579" s="191">
        <f t="shared" si="468"/>
        <v>0</v>
      </c>
    </row>
    <row r="2580" spans="1:20" ht="12" customHeight="1" x14ac:dyDescent="0.25">
      <c r="A2580" s="170" t="s">
        <v>3113</v>
      </c>
      <c r="B2580" s="177">
        <v>543357</v>
      </c>
      <c r="C2580" s="178">
        <v>386087.82</v>
      </c>
      <c r="D2580" s="179">
        <v>42.476931802717836</v>
      </c>
      <c r="E2580" s="179">
        <v>7.7022502289764025</v>
      </c>
      <c r="F2580" s="180"/>
      <c r="G2580" s="166">
        <f t="shared" si="460"/>
        <v>0</v>
      </c>
      <c r="H2580" s="166">
        <f t="shared" si="461"/>
        <v>0</v>
      </c>
      <c r="I2580" s="166">
        <f t="shared" si="462"/>
        <v>0</v>
      </c>
      <c r="J2580" s="166">
        <f t="shared" si="459"/>
        <v>0</v>
      </c>
      <c r="L2580" s="189">
        <f t="shared" si="463"/>
        <v>0</v>
      </c>
      <c r="M2580" s="191">
        <f t="shared" si="464"/>
        <v>0</v>
      </c>
      <c r="N2580" s="191">
        <f t="shared" si="464"/>
        <v>0</v>
      </c>
      <c r="O2580" s="189">
        <f t="shared" si="465"/>
        <v>0</v>
      </c>
      <c r="P2580" s="191">
        <f t="shared" si="466"/>
        <v>0</v>
      </c>
      <c r="Q2580" s="191">
        <f t="shared" si="466"/>
        <v>0</v>
      </c>
      <c r="R2580" s="189">
        <f t="shared" si="467"/>
        <v>0</v>
      </c>
      <c r="S2580" s="191">
        <f t="shared" si="468"/>
        <v>0</v>
      </c>
      <c r="T2580" s="191">
        <f t="shared" si="468"/>
        <v>0</v>
      </c>
    </row>
    <row r="2581" spans="1:20" ht="12" customHeight="1" x14ac:dyDescent="0.25">
      <c r="A2581" s="170" t="s">
        <v>3114</v>
      </c>
      <c r="B2581" s="177">
        <v>543365</v>
      </c>
      <c r="C2581" s="178">
        <v>1144389.4200000002</v>
      </c>
      <c r="D2581" s="179">
        <v>8.8431436215130308</v>
      </c>
      <c r="E2581" s="179">
        <v>3.9202817865967328</v>
      </c>
      <c r="F2581" s="180"/>
      <c r="G2581" s="166">
        <f t="shared" si="460"/>
        <v>0</v>
      </c>
      <c r="H2581" s="166">
        <f t="shared" si="461"/>
        <v>0</v>
      </c>
      <c r="I2581" s="166">
        <f t="shared" si="462"/>
        <v>0</v>
      </c>
      <c r="J2581" s="166">
        <f t="shared" si="459"/>
        <v>0</v>
      </c>
      <c r="L2581" s="189">
        <f t="shared" si="463"/>
        <v>0</v>
      </c>
      <c r="M2581" s="191">
        <f t="shared" si="464"/>
        <v>0</v>
      </c>
      <c r="N2581" s="191">
        <f t="shared" si="464"/>
        <v>0</v>
      </c>
      <c r="O2581" s="189">
        <f t="shared" si="465"/>
        <v>0</v>
      </c>
      <c r="P2581" s="191">
        <f t="shared" si="466"/>
        <v>0</v>
      </c>
      <c r="Q2581" s="191">
        <f t="shared" si="466"/>
        <v>0</v>
      </c>
      <c r="R2581" s="189">
        <f t="shared" si="467"/>
        <v>0</v>
      </c>
      <c r="S2581" s="191">
        <f t="shared" si="468"/>
        <v>0</v>
      </c>
      <c r="T2581" s="191">
        <f t="shared" si="468"/>
        <v>0</v>
      </c>
    </row>
    <row r="2582" spans="1:20" ht="12" customHeight="1" x14ac:dyDescent="0.25">
      <c r="A2582" s="170" t="s">
        <v>3115</v>
      </c>
      <c r="B2582" s="177">
        <v>543373</v>
      </c>
      <c r="C2582" s="178">
        <v>2993391.83</v>
      </c>
      <c r="D2582" s="179">
        <v>2.9324243194717328</v>
      </c>
      <c r="E2582" s="179">
        <v>3.6529210410786743</v>
      </c>
      <c r="F2582" s="180"/>
      <c r="G2582" s="166">
        <f t="shared" si="460"/>
        <v>0</v>
      </c>
      <c r="H2582" s="166">
        <f t="shared" si="461"/>
        <v>0</v>
      </c>
      <c r="I2582" s="166">
        <f t="shared" si="462"/>
        <v>0</v>
      </c>
      <c r="J2582" s="166">
        <f t="shared" si="459"/>
        <v>0</v>
      </c>
      <c r="L2582" s="189">
        <f t="shared" si="463"/>
        <v>0</v>
      </c>
      <c r="M2582" s="191">
        <f t="shared" si="464"/>
        <v>0</v>
      </c>
      <c r="N2582" s="191">
        <f t="shared" si="464"/>
        <v>0</v>
      </c>
      <c r="O2582" s="189">
        <f t="shared" si="465"/>
        <v>0</v>
      </c>
      <c r="P2582" s="191">
        <f t="shared" si="466"/>
        <v>0</v>
      </c>
      <c r="Q2582" s="191">
        <f t="shared" si="466"/>
        <v>0</v>
      </c>
      <c r="R2582" s="189">
        <f t="shared" si="467"/>
        <v>0</v>
      </c>
      <c r="S2582" s="191">
        <f t="shared" si="468"/>
        <v>0</v>
      </c>
      <c r="T2582" s="191">
        <f t="shared" si="468"/>
        <v>0</v>
      </c>
    </row>
    <row r="2583" spans="1:20" ht="12" customHeight="1" x14ac:dyDescent="0.25">
      <c r="A2583" s="170" t="s">
        <v>3116</v>
      </c>
      <c r="B2583" s="177">
        <v>543381</v>
      </c>
      <c r="C2583" s="178">
        <v>133451.88999999998</v>
      </c>
      <c r="D2583" s="179">
        <v>0</v>
      </c>
      <c r="E2583" s="179">
        <v>22.375164563049655</v>
      </c>
      <c r="F2583" s="180"/>
      <c r="G2583" s="166">
        <f t="shared" si="460"/>
        <v>0</v>
      </c>
      <c r="H2583" s="166">
        <f t="shared" si="461"/>
        <v>0</v>
      </c>
      <c r="I2583" s="166">
        <f t="shared" si="462"/>
        <v>0</v>
      </c>
      <c r="J2583" s="166">
        <f t="shared" si="459"/>
        <v>0</v>
      </c>
      <c r="L2583" s="189">
        <f t="shared" si="463"/>
        <v>0</v>
      </c>
      <c r="M2583" s="191">
        <f t="shared" si="464"/>
        <v>0</v>
      </c>
      <c r="N2583" s="191">
        <f t="shared" si="464"/>
        <v>0</v>
      </c>
      <c r="O2583" s="189">
        <f t="shared" si="465"/>
        <v>0</v>
      </c>
      <c r="P2583" s="191">
        <f t="shared" si="466"/>
        <v>0</v>
      </c>
      <c r="Q2583" s="191">
        <f t="shared" si="466"/>
        <v>0</v>
      </c>
      <c r="R2583" s="189">
        <f t="shared" si="467"/>
        <v>0</v>
      </c>
      <c r="S2583" s="191">
        <f t="shared" si="468"/>
        <v>0</v>
      </c>
      <c r="T2583" s="191">
        <f t="shared" si="468"/>
        <v>0</v>
      </c>
    </row>
    <row r="2584" spans="1:20" ht="12" customHeight="1" x14ac:dyDescent="0.25">
      <c r="A2584" s="170" t="s">
        <v>3117</v>
      </c>
      <c r="B2584" s="177">
        <v>543390</v>
      </c>
      <c r="C2584" s="178">
        <v>392815.19000000006</v>
      </c>
      <c r="D2584" s="179">
        <v>0</v>
      </c>
      <c r="E2584" s="179">
        <v>0</v>
      </c>
      <c r="F2584" s="180"/>
      <c r="G2584" s="166">
        <f t="shared" si="460"/>
        <v>0</v>
      </c>
      <c r="H2584" s="166">
        <f t="shared" si="461"/>
        <v>0</v>
      </c>
      <c r="I2584" s="166">
        <f t="shared" si="462"/>
        <v>0</v>
      </c>
      <c r="J2584" s="166">
        <f t="shared" si="459"/>
        <v>0</v>
      </c>
      <c r="L2584" s="189">
        <f t="shared" si="463"/>
        <v>0</v>
      </c>
      <c r="M2584" s="191">
        <f t="shared" si="464"/>
        <v>0</v>
      </c>
      <c r="N2584" s="191">
        <f t="shared" si="464"/>
        <v>0</v>
      </c>
      <c r="O2584" s="189">
        <f t="shared" si="465"/>
        <v>0</v>
      </c>
      <c r="P2584" s="191">
        <f t="shared" si="466"/>
        <v>0</v>
      </c>
      <c r="Q2584" s="191">
        <f t="shared" si="466"/>
        <v>0</v>
      </c>
      <c r="R2584" s="189">
        <f t="shared" si="467"/>
        <v>0</v>
      </c>
      <c r="S2584" s="191">
        <f t="shared" si="468"/>
        <v>0</v>
      </c>
      <c r="T2584" s="191">
        <f t="shared" si="468"/>
        <v>0</v>
      </c>
    </row>
    <row r="2585" spans="1:20" ht="12" customHeight="1" x14ac:dyDescent="0.25">
      <c r="A2585" s="170" t="s">
        <v>3118</v>
      </c>
      <c r="B2585" s="177">
        <v>543403</v>
      </c>
      <c r="C2585" s="178">
        <v>336317.88</v>
      </c>
      <c r="D2585" s="179">
        <v>0</v>
      </c>
      <c r="E2585" s="179">
        <v>0.15032801705339008</v>
      </c>
      <c r="F2585" s="180"/>
      <c r="G2585" s="166">
        <f t="shared" si="460"/>
        <v>0</v>
      </c>
      <c r="H2585" s="166">
        <f t="shared" si="461"/>
        <v>0</v>
      </c>
      <c r="I2585" s="166">
        <f t="shared" si="462"/>
        <v>0</v>
      </c>
      <c r="J2585" s="166">
        <f t="shared" si="459"/>
        <v>0</v>
      </c>
      <c r="L2585" s="189">
        <f t="shared" si="463"/>
        <v>0</v>
      </c>
      <c r="M2585" s="191">
        <f t="shared" si="464"/>
        <v>0</v>
      </c>
      <c r="N2585" s="191">
        <f t="shared" si="464"/>
        <v>0</v>
      </c>
      <c r="O2585" s="189">
        <f t="shared" si="465"/>
        <v>0</v>
      </c>
      <c r="P2585" s="191">
        <f t="shared" si="466"/>
        <v>0</v>
      </c>
      <c r="Q2585" s="191">
        <f t="shared" si="466"/>
        <v>0</v>
      </c>
      <c r="R2585" s="189">
        <f t="shared" si="467"/>
        <v>0</v>
      </c>
      <c r="S2585" s="191">
        <f t="shared" si="468"/>
        <v>0</v>
      </c>
      <c r="T2585" s="191">
        <f t="shared" si="468"/>
        <v>0</v>
      </c>
    </row>
    <row r="2586" spans="1:20" ht="12" customHeight="1" x14ac:dyDescent="0.25">
      <c r="A2586" s="170" t="s">
        <v>3119</v>
      </c>
      <c r="B2586" s="177">
        <v>543411</v>
      </c>
      <c r="C2586" s="178">
        <v>453040.35</v>
      </c>
      <c r="D2586" s="179">
        <v>6.7106627478104324</v>
      </c>
      <c r="E2586" s="179">
        <v>1.0552834863384686</v>
      </c>
      <c r="F2586" s="180"/>
      <c r="G2586" s="166">
        <f t="shared" si="460"/>
        <v>0</v>
      </c>
      <c r="H2586" s="166">
        <f t="shared" si="461"/>
        <v>0</v>
      </c>
      <c r="I2586" s="166">
        <f t="shared" si="462"/>
        <v>0</v>
      </c>
      <c r="J2586" s="166">
        <f t="shared" si="459"/>
        <v>0</v>
      </c>
      <c r="L2586" s="189">
        <f t="shared" si="463"/>
        <v>0</v>
      </c>
      <c r="M2586" s="191">
        <f t="shared" si="464"/>
        <v>0</v>
      </c>
      <c r="N2586" s="191">
        <f t="shared" si="464"/>
        <v>0</v>
      </c>
      <c r="O2586" s="189">
        <f t="shared" si="465"/>
        <v>0</v>
      </c>
      <c r="P2586" s="191">
        <f t="shared" si="466"/>
        <v>0</v>
      </c>
      <c r="Q2586" s="191">
        <f t="shared" si="466"/>
        <v>0</v>
      </c>
      <c r="R2586" s="189">
        <f t="shared" si="467"/>
        <v>0</v>
      </c>
      <c r="S2586" s="191">
        <f t="shared" si="468"/>
        <v>0</v>
      </c>
      <c r="T2586" s="191">
        <f t="shared" si="468"/>
        <v>0</v>
      </c>
    </row>
    <row r="2587" spans="1:20" ht="12" customHeight="1" x14ac:dyDescent="0.25">
      <c r="A2587" s="170" t="s">
        <v>3120</v>
      </c>
      <c r="B2587" s="177">
        <v>543420</v>
      </c>
      <c r="C2587" s="178">
        <v>96188.82</v>
      </c>
      <c r="D2587" s="179">
        <v>0</v>
      </c>
      <c r="E2587" s="179">
        <v>0</v>
      </c>
      <c r="F2587" s="180"/>
      <c r="G2587" s="166">
        <f t="shared" si="460"/>
        <v>0</v>
      </c>
      <c r="H2587" s="166">
        <f t="shared" si="461"/>
        <v>0</v>
      </c>
      <c r="I2587" s="166">
        <f t="shared" si="462"/>
        <v>0</v>
      </c>
      <c r="J2587" s="166">
        <f t="shared" si="459"/>
        <v>0</v>
      </c>
      <c r="L2587" s="189">
        <f t="shared" si="463"/>
        <v>0</v>
      </c>
      <c r="M2587" s="191">
        <f t="shared" si="464"/>
        <v>0</v>
      </c>
      <c r="N2587" s="191">
        <f t="shared" si="464"/>
        <v>0</v>
      </c>
      <c r="O2587" s="189">
        <f t="shared" si="465"/>
        <v>0</v>
      </c>
      <c r="P2587" s="191">
        <f t="shared" si="466"/>
        <v>0</v>
      </c>
      <c r="Q2587" s="191">
        <f t="shared" si="466"/>
        <v>0</v>
      </c>
      <c r="R2587" s="189">
        <f t="shared" si="467"/>
        <v>0</v>
      </c>
      <c r="S2587" s="191">
        <f t="shared" si="468"/>
        <v>0</v>
      </c>
      <c r="T2587" s="191">
        <f t="shared" si="468"/>
        <v>0</v>
      </c>
    </row>
    <row r="2588" spans="1:20" ht="12" customHeight="1" x14ac:dyDescent="0.25">
      <c r="A2588" s="170" t="s">
        <v>2901</v>
      </c>
      <c r="B2588" s="177">
        <v>543438</v>
      </c>
      <c r="C2588" s="178">
        <v>46523.22</v>
      </c>
      <c r="D2588" s="179">
        <v>0</v>
      </c>
      <c r="E2588" s="179">
        <v>0</v>
      </c>
      <c r="F2588" s="180"/>
      <c r="G2588" s="166">
        <f t="shared" si="460"/>
        <v>0</v>
      </c>
      <c r="H2588" s="166">
        <f t="shared" si="461"/>
        <v>0</v>
      </c>
      <c r="I2588" s="166">
        <f t="shared" si="462"/>
        <v>0</v>
      </c>
      <c r="J2588" s="166">
        <f t="shared" si="459"/>
        <v>0</v>
      </c>
      <c r="L2588" s="189">
        <f t="shared" si="463"/>
        <v>0</v>
      </c>
      <c r="M2588" s="191">
        <f t="shared" si="464"/>
        <v>0</v>
      </c>
      <c r="N2588" s="191">
        <f t="shared" si="464"/>
        <v>0</v>
      </c>
      <c r="O2588" s="189">
        <f t="shared" si="465"/>
        <v>0</v>
      </c>
      <c r="P2588" s="191">
        <f t="shared" si="466"/>
        <v>0</v>
      </c>
      <c r="Q2588" s="191">
        <f t="shared" si="466"/>
        <v>0</v>
      </c>
      <c r="R2588" s="189">
        <f t="shared" si="467"/>
        <v>0</v>
      </c>
      <c r="S2588" s="191">
        <f t="shared" si="468"/>
        <v>0</v>
      </c>
      <c r="T2588" s="191">
        <f t="shared" si="468"/>
        <v>0</v>
      </c>
    </row>
    <row r="2589" spans="1:20" ht="12" customHeight="1" x14ac:dyDescent="0.25">
      <c r="A2589" s="170" t="s">
        <v>3121</v>
      </c>
      <c r="B2589" s="177">
        <v>543446</v>
      </c>
      <c r="C2589" s="178">
        <v>47832.07</v>
      </c>
      <c r="D2589" s="179">
        <v>0</v>
      </c>
      <c r="E2589" s="179">
        <v>0</v>
      </c>
      <c r="F2589" s="180"/>
      <c r="G2589" s="166">
        <f t="shared" si="460"/>
        <v>0</v>
      </c>
      <c r="H2589" s="166">
        <f t="shared" si="461"/>
        <v>0</v>
      </c>
      <c r="I2589" s="166">
        <f t="shared" si="462"/>
        <v>0</v>
      </c>
      <c r="J2589" s="166">
        <f t="shared" si="459"/>
        <v>0</v>
      </c>
      <c r="L2589" s="189">
        <f t="shared" si="463"/>
        <v>0</v>
      </c>
      <c r="M2589" s="191">
        <f t="shared" si="464"/>
        <v>0</v>
      </c>
      <c r="N2589" s="191">
        <f t="shared" si="464"/>
        <v>0</v>
      </c>
      <c r="O2589" s="189">
        <f t="shared" si="465"/>
        <v>0</v>
      </c>
      <c r="P2589" s="191">
        <f t="shared" si="466"/>
        <v>0</v>
      </c>
      <c r="Q2589" s="191">
        <f t="shared" si="466"/>
        <v>0</v>
      </c>
      <c r="R2589" s="189">
        <f t="shared" si="467"/>
        <v>0</v>
      </c>
      <c r="S2589" s="191">
        <f t="shared" si="468"/>
        <v>0</v>
      </c>
      <c r="T2589" s="191">
        <f t="shared" si="468"/>
        <v>0</v>
      </c>
    </row>
    <row r="2590" spans="1:20" ht="12" customHeight="1" x14ac:dyDescent="0.25">
      <c r="A2590" s="170" t="s">
        <v>3122</v>
      </c>
      <c r="B2590" s="177">
        <v>543454</v>
      </c>
      <c r="C2590" s="178">
        <v>17513.47</v>
      </c>
      <c r="D2590" s="179">
        <v>0</v>
      </c>
      <c r="E2590" s="179">
        <v>6.2808798028032129</v>
      </c>
      <c r="F2590" s="180"/>
      <c r="G2590" s="166">
        <f t="shared" si="460"/>
        <v>0</v>
      </c>
      <c r="H2590" s="166">
        <f t="shared" si="461"/>
        <v>0</v>
      </c>
      <c r="I2590" s="166">
        <f t="shared" si="462"/>
        <v>0</v>
      </c>
      <c r="J2590" s="166">
        <f t="shared" si="459"/>
        <v>0</v>
      </c>
      <c r="L2590" s="189">
        <f t="shared" si="463"/>
        <v>0</v>
      </c>
      <c r="M2590" s="191">
        <f t="shared" si="464"/>
        <v>0</v>
      </c>
      <c r="N2590" s="191">
        <f t="shared" si="464"/>
        <v>0</v>
      </c>
      <c r="O2590" s="189">
        <f t="shared" si="465"/>
        <v>0</v>
      </c>
      <c r="P2590" s="191">
        <f t="shared" si="466"/>
        <v>0</v>
      </c>
      <c r="Q2590" s="191">
        <f t="shared" si="466"/>
        <v>0</v>
      </c>
      <c r="R2590" s="189">
        <f t="shared" si="467"/>
        <v>0</v>
      </c>
      <c r="S2590" s="191">
        <f t="shared" si="468"/>
        <v>0</v>
      </c>
      <c r="T2590" s="191">
        <f t="shared" si="468"/>
        <v>0</v>
      </c>
    </row>
    <row r="2591" spans="1:20" ht="12" customHeight="1" x14ac:dyDescent="0.25">
      <c r="A2591" s="170" t="s">
        <v>3123</v>
      </c>
      <c r="B2591" s="177">
        <v>543462</v>
      </c>
      <c r="C2591" s="178">
        <v>42535.49</v>
      </c>
      <c r="D2591" s="179">
        <v>0</v>
      </c>
      <c r="E2591" s="179">
        <v>40.232544635080025</v>
      </c>
      <c r="F2591" s="180"/>
      <c r="G2591" s="166">
        <f t="shared" si="460"/>
        <v>0</v>
      </c>
      <c r="H2591" s="166">
        <f t="shared" si="461"/>
        <v>1</v>
      </c>
      <c r="I2591" s="166">
        <f t="shared" si="462"/>
        <v>0</v>
      </c>
      <c r="J2591" s="166">
        <f t="shared" si="459"/>
        <v>1</v>
      </c>
      <c r="L2591" s="189">
        <f t="shared" si="463"/>
        <v>0</v>
      </c>
      <c r="M2591" s="191">
        <f t="shared" si="464"/>
        <v>0</v>
      </c>
      <c r="N2591" s="191">
        <f t="shared" si="464"/>
        <v>0</v>
      </c>
      <c r="O2591" s="189">
        <f t="shared" si="465"/>
        <v>42535.49</v>
      </c>
      <c r="P2591" s="191">
        <f t="shared" si="466"/>
        <v>0</v>
      </c>
      <c r="Q2591" s="191">
        <f t="shared" si="466"/>
        <v>0.40232544635080025</v>
      </c>
      <c r="R2591" s="189">
        <f t="shared" si="467"/>
        <v>0</v>
      </c>
      <c r="S2591" s="191">
        <f t="shared" si="468"/>
        <v>0</v>
      </c>
      <c r="T2591" s="191">
        <f t="shared" si="468"/>
        <v>0</v>
      </c>
    </row>
    <row r="2592" spans="1:20" ht="12" customHeight="1" x14ac:dyDescent="0.25">
      <c r="A2592" s="170" t="s">
        <v>3124</v>
      </c>
      <c r="B2592" s="177">
        <v>543471</v>
      </c>
      <c r="C2592" s="178">
        <v>37825.089999999997</v>
      </c>
      <c r="D2592" s="179">
        <v>4.6464397044395662</v>
      </c>
      <c r="E2592" s="179">
        <v>1.5413578659032934</v>
      </c>
      <c r="F2592" s="180"/>
      <c r="G2592" s="166">
        <f t="shared" si="460"/>
        <v>0</v>
      </c>
      <c r="H2592" s="166">
        <f t="shared" si="461"/>
        <v>0</v>
      </c>
      <c r="I2592" s="166">
        <f t="shared" si="462"/>
        <v>0</v>
      </c>
      <c r="J2592" s="166">
        <f t="shared" si="459"/>
        <v>0</v>
      </c>
      <c r="L2592" s="189">
        <f t="shared" si="463"/>
        <v>0</v>
      </c>
      <c r="M2592" s="191">
        <f t="shared" si="464"/>
        <v>0</v>
      </c>
      <c r="N2592" s="191">
        <f t="shared" si="464"/>
        <v>0</v>
      </c>
      <c r="O2592" s="189">
        <f t="shared" si="465"/>
        <v>0</v>
      </c>
      <c r="P2592" s="191">
        <f t="shared" si="466"/>
        <v>0</v>
      </c>
      <c r="Q2592" s="191">
        <f t="shared" si="466"/>
        <v>0</v>
      </c>
      <c r="R2592" s="189">
        <f t="shared" si="467"/>
        <v>0</v>
      </c>
      <c r="S2592" s="191">
        <f t="shared" si="468"/>
        <v>0</v>
      </c>
      <c r="T2592" s="191">
        <f t="shared" si="468"/>
        <v>0</v>
      </c>
    </row>
    <row r="2593" spans="1:20" ht="12" customHeight="1" x14ac:dyDescent="0.25">
      <c r="A2593" s="170" t="s">
        <v>3125</v>
      </c>
      <c r="B2593" s="177">
        <v>543489</v>
      </c>
      <c r="C2593" s="178">
        <v>497394.24</v>
      </c>
      <c r="D2593" s="179">
        <v>16.677322198182271</v>
      </c>
      <c r="E2593" s="179">
        <v>2.9329712382676569</v>
      </c>
      <c r="F2593" s="180"/>
      <c r="G2593" s="166">
        <f t="shared" si="460"/>
        <v>0</v>
      </c>
      <c r="H2593" s="166">
        <f t="shared" si="461"/>
        <v>0</v>
      </c>
      <c r="I2593" s="166">
        <f t="shared" si="462"/>
        <v>0</v>
      </c>
      <c r="J2593" s="166">
        <f t="shared" si="459"/>
        <v>0</v>
      </c>
      <c r="L2593" s="189">
        <f t="shared" si="463"/>
        <v>0</v>
      </c>
      <c r="M2593" s="191">
        <f t="shared" si="464"/>
        <v>0</v>
      </c>
      <c r="N2593" s="191">
        <f t="shared" si="464"/>
        <v>0</v>
      </c>
      <c r="O2593" s="189">
        <f t="shared" si="465"/>
        <v>0</v>
      </c>
      <c r="P2593" s="191">
        <f t="shared" si="466"/>
        <v>0</v>
      </c>
      <c r="Q2593" s="191">
        <f t="shared" si="466"/>
        <v>0</v>
      </c>
      <c r="R2593" s="189">
        <f t="shared" si="467"/>
        <v>0</v>
      </c>
      <c r="S2593" s="191">
        <f t="shared" si="468"/>
        <v>0</v>
      </c>
      <c r="T2593" s="191">
        <f t="shared" si="468"/>
        <v>0</v>
      </c>
    </row>
    <row r="2594" spans="1:20" ht="12" customHeight="1" x14ac:dyDescent="0.25">
      <c r="A2594" s="170" t="s">
        <v>3126</v>
      </c>
      <c r="B2594" s="177">
        <v>543497</v>
      </c>
      <c r="C2594" s="178">
        <v>1977046.11</v>
      </c>
      <c r="D2594" s="179">
        <v>7.8525993508568206</v>
      </c>
      <c r="E2594" s="179">
        <v>1.3485441672374552</v>
      </c>
      <c r="F2594" s="180"/>
      <c r="G2594" s="166">
        <f t="shared" si="460"/>
        <v>0</v>
      </c>
      <c r="H2594" s="166">
        <f t="shared" si="461"/>
        <v>0</v>
      </c>
      <c r="I2594" s="166">
        <f t="shared" si="462"/>
        <v>0</v>
      </c>
      <c r="J2594" s="166">
        <f t="shared" si="459"/>
        <v>0</v>
      </c>
      <c r="L2594" s="189">
        <f t="shared" si="463"/>
        <v>0</v>
      </c>
      <c r="M2594" s="191">
        <f t="shared" si="464"/>
        <v>0</v>
      </c>
      <c r="N2594" s="191">
        <f t="shared" si="464"/>
        <v>0</v>
      </c>
      <c r="O2594" s="189">
        <f t="shared" si="465"/>
        <v>0</v>
      </c>
      <c r="P2594" s="191">
        <f t="shared" si="466"/>
        <v>0</v>
      </c>
      <c r="Q2594" s="191">
        <f t="shared" si="466"/>
        <v>0</v>
      </c>
      <c r="R2594" s="189">
        <f t="shared" si="467"/>
        <v>0</v>
      </c>
      <c r="S2594" s="191">
        <f t="shared" si="468"/>
        <v>0</v>
      </c>
      <c r="T2594" s="191">
        <f t="shared" si="468"/>
        <v>0</v>
      </c>
    </row>
    <row r="2595" spans="1:20" ht="12" customHeight="1" x14ac:dyDescent="0.25">
      <c r="A2595" s="170" t="s">
        <v>3127</v>
      </c>
      <c r="B2595" s="177">
        <v>543501</v>
      </c>
      <c r="C2595" s="178">
        <v>601528.51</v>
      </c>
      <c r="D2595" s="179">
        <v>2.0865178942225032E-2</v>
      </c>
      <c r="E2595" s="179">
        <v>5.0652661500616158</v>
      </c>
      <c r="F2595" s="180"/>
      <c r="G2595" s="166">
        <f t="shared" si="460"/>
        <v>0</v>
      </c>
      <c r="H2595" s="166">
        <f t="shared" si="461"/>
        <v>0</v>
      </c>
      <c r="I2595" s="166">
        <f t="shared" si="462"/>
        <v>0</v>
      </c>
      <c r="J2595" s="166">
        <f t="shared" si="459"/>
        <v>0</v>
      </c>
      <c r="L2595" s="189">
        <f t="shared" si="463"/>
        <v>0</v>
      </c>
      <c r="M2595" s="191">
        <f t="shared" si="464"/>
        <v>0</v>
      </c>
      <c r="N2595" s="191">
        <f t="shared" si="464"/>
        <v>0</v>
      </c>
      <c r="O2595" s="189">
        <f t="shared" si="465"/>
        <v>0</v>
      </c>
      <c r="P2595" s="191">
        <f t="shared" si="466"/>
        <v>0</v>
      </c>
      <c r="Q2595" s="191">
        <f t="shared" si="466"/>
        <v>0</v>
      </c>
      <c r="R2595" s="189">
        <f t="shared" si="467"/>
        <v>0</v>
      </c>
      <c r="S2595" s="191">
        <f t="shared" si="468"/>
        <v>0</v>
      </c>
      <c r="T2595" s="191">
        <f t="shared" si="468"/>
        <v>0</v>
      </c>
    </row>
    <row r="2596" spans="1:20" ht="12" customHeight="1" x14ac:dyDescent="0.25">
      <c r="A2596" s="170" t="s">
        <v>3128</v>
      </c>
      <c r="B2596" s="177">
        <v>543519</v>
      </c>
      <c r="C2596" s="178">
        <v>2540894.77</v>
      </c>
      <c r="D2596" s="179">
        <v>5.6566647976531517</v>
      </c>
      <c r="E2596" s="179">
        <v>3.1826276693859303</v>
      </c>
      <c r="F2596" s="180"/>
      <c r="G2596" s="166">
        <f t="shared" si="460"/>
        <v>0</v>
      </c>
      <c r="H2596" s="166">
        <f t="shared" si="461"/>
        <v>0</v>
      </c>
      <c r="I2596" s="166">
        <f t="shared" si="462"/>
        <v>0</v>
      </c>
      <c r="J2596" s="166">
        <f t="shared" si="459"/>
        <v>0</v>
      </c>
      <c r="L2596" s="189">
        <f t="shared" si="463"/>
        <v>0</v>
      </c>
      <c r="M2596" s="191">
        <f t="shared" si="464"/>
        <v>0</v>
      </c>
      <c r="N2596" s="191">
        <f t="shared" si="464"/>
        <v>0</v>
      </c>
      <c r="O2596" s="189">
        <f t="shared" si="465"/>
        <v>0</v>
      </c>
      <c r="P2596" s="191">
        <f t="shared" si="466"/>
        <v>0</v>
      </c>
      <c r="Q2596" s="191">
        <f t="shared" si="466"/>
        <v>0</v>
      </c>
      <c r="R2596" s="189">
        <f t="shared" si="467"/>
        <v>0</v>
      </c>
      <c r="S2596" s="191">
        <f t="shared" si="468"/>
        <v>0</v>
      </c>
      <c r="T2596" s="191">
        <f t="shared" si="468"/>
        <v>0</v>
      </c>
    </row>
    <row r="2597" spans="1:20" ht="12" customHeight="1" x14ac:dyDescent="0.25">
      <c r="A2597" s="170" t="s">
        <v>3129</v>
      </c>
      <c r="B2597" s="177">
        <v>543527</v>
      </c>
      <c r="C2597" s="178">
        <v>112225.26000000001</v>
      </c>
      <c r="D2597" s="179">
        <v>15.035598937351539</v>
      </c>
      <c r="E2597" s="179">
        <v>2.2418660469131457</v>
      </c>
      <c r="F2597" s="180"/>
      <c r="G2597" s="166">
        <f t="shared" si="460"/>
        <v>0</v>
      </c>
      <c r="H2597" s="166">
        <f t="shared" si="461"/>
        <v>0</v>
      </c>
      <c r="I2597" s="166">
        <f t="shared" si="462"/>
        <v>0</v>
      </c>
      <c r="J2597" s="166">
        <f t="shared" si="459"/>
        <v>0</v>
      </c>
      <c r="L2597" s="189">
        <f t="shared" si="463"/>
        <v>0</v>
      </c>
      <c r="M2597" s="191">
        <f t="shared" si="464"/>
        <v>0</v>
      </c>
      <c r="N2597" s="191">
        <f t="shared" si="464"/>
        <v>0</v>
      </c>
      <c r="O2597" s="189">
        <f t="shared" si="465"/>
        <v>0</v>
      </c>
      <c r="P2597" s="191">
        <f t="shared" si="466"/>
        <v>0</v>
      </c>
      <c r="Q2597" s="191">
        <f t="shared" si="466"/>
        <v>0</v>
      </c>
      <c r="R2597" s="189">
        <f t="shared" si="467"/>
        <v>0</v>
      </c>
      <c r="S2597" s="191">
        <f t="shared" si="468"/>
        <v>0</v>
      </c>
      <c r="T2597" s="191">
        <f t="shared" si="468"/>
        <v>0</v>
      </c>
    </row>
    <row r="2598" spans="1:20" ht="12" customHeight="1" x14ac:dyDescent="0.25">
      <c r="A2598" s="170" t="s">
        <v>3130</v>
      </c>
      <c r="B2598" s="177">
        <v>543535</v>
      </c>
      <c r="C2598" s="178">
        <v>878837.90999999992</v>
      </c>
      <c r="D2598" s="179">
        <v>17.702854898464725</v>
      </c>
      <c r="E2598" s="179">
        <v>60.699652794905049</v>
      </c>
      <c r="F2598" s="180"/>
      <c r="G2598" s="166">
        <f t="shared" si="460"/>
        <v>0</v>
      </c>
      <c r="H2598" s="166">
        <f t="shared" si="461"/>
        <v>1</v>
      </c>
      <c r="I2598" s="166">
        <f t="shared" si="462"/>
        <v>0</v>
      </c>
      <c r="J2598" s="166">
        <f t="shared" si="459"/>
        <v>1</v>
      </c>
      <c r="L2598" s="189">
        <f t="shared" si="463"/>
        <v>0</v>
      </c>
      <c r="M2598" s="191">
        <f t="shared" si="464"/>
        <v>0</v>
      </c>
      <c r="N2598" s="191">
        <f t="shared" si="464"/>
        <v>0</v>
      </c>
      <c r="O2598" s="189">
        <f t="shared" si="465"/>
        <v>878837.90999999992</v>
      </c>
      <c r="P2598" s="191">
        <f t="shared" si="466"/>
        <v>0.17702854898464726</v>
      </c>
      <c r="Q2598" s="191">
        <f t="shared" si="466"/>
        <v>0.60699652794905046</v>
      </c>
      <c r="R2598" s="189">
        <f t="shared" si="467"/>
        <v>0</v>
      </c>
      <c r="S2598" s="191">
        <f t="shared" si="468"/>
        <v>0</v>
      </c>
      <c r="T2598" s="191">
        <f t="shared" si="468"/>
        <v>0</v>
      </c>
    </row>
    <row r="2599" spans="1:20" ht="12" customHeight="1" x14ac:dyDescent="0.25">
      <c r="A2599" s="170" t="s">
        <v>3131</v>
      </c>
      <c r="B2599" s="177">
        <v>543551</v>
      </c>
      <c r="C2599" s="178">
        <v>163034.09</v>
      </c>
      <c r="D2599" s="179">
        <v>0</v>
      </c>
      <c r="E2599" s="179">
        <v>0</v>
      </c>
      <c r="F2599" s="180"/>
      <c r="G2599" s="166">
        <f t="shared" si="460"/>
        <v>0</v>
      </c>
      <c r="H2599" s="166">
        <f t="shared" si="461"/>
        <v>0</v>
      </c>
      <c r="I2599" s="166">
        <f t="shared" si="462"/>
        <v>0</v>
      </c>
      <c r="J2599" s="166">
        <f t="shared" si="459"/>
        <v>0</v>
      </c>
      <c r="L2599" s="189">
        <f t="shared" si="463"/>
        <v>0</v>
      </c>
      <c r="M2599" s="191">
        <f t="shared" si="464"/>
        <v>0</v>
      </c>
      <c r="N2599" s="191">
        <f t="shared" si="464"/>
        <v>0</v>
      </c>
      <c r="O2599" s="189">
        <f t="shared" si="465"/>
        <v>0</v>
      </c>
      <c r="P2599" s="191">
        <f t="shared" si="466"/>
        <v>0</v>
      </c>
      <c r="Q2599" s="191">
        <f t="shared" si="466"/>
        <v>0</v>
      </c>
      <c r="R2599" s="189">
        <f t="shared" si="467"/>
        <v>0</v>
      </c>
      <c r="S2599" s="191">
        <f t="shared" si="468"/>
        <v>0</v>
      </c>
      <c r="T2599" s="191">
        <f t="shared" si="468"/>
        <v>0</v>
      </c>
    </row>
    <row r="2600" spans="1:20" ht="12" customHeight="1" x14ac:dyDescent="0.25">
      <c r="A2600" s="170" t="s">
        <v>3132</v>
      </c>
      <c r="B2600" s="177">
        <v>543560</v>
      </c>
      <c r="C2600" s="178">
        <v>755475.55</v>
      </c>
      <c r="D2600" s="179">
        <v>0</v>
      </c>
      <c r="E2600" s="179">
        <v>0.6629638775205895</v>
      </c>
      <c r="F2600" s="180"/>
      <c r="G2600" s="166">
        <f t="shared" si="460"/>
        <v>0</v>
      </c>
      <c r="H2600" s="166">
        <f t="shared" si="461"/>
        <v>0</v>
      </c>
      <c r="I2600" s="166">
        <f t="shared" si="462"/>
        <v>0</v>
      </c>
      <c r="J2600" s="166">
        <f t="shared" si="459"/>
        <v>0</v>
      </c>
      <c r="L2600" s="189">
        <f t="shared" si="463"/>
        <v>0</v>
      </c>
      <c r="M2600" s="191">
        <f t="shared" si="464"/>
        <v>0</v>
      </c>
      <c r="N2600" s="191">
        <f t="shared" si="464"/>
        <v>0</v>
      </c>
      <c r="O2600" s="189">
        <f t="shared" si="465"/>
        <v>0</v>
      </c>
      <c r="P2600" s="191">
        <f t="shared" si="466"/>
        <v>0</v>
      </c>
      <c r="Q2600" s="191">
        <f t="shared" si="466"/>
        <v>0</v>
      </c>
      <c r="R2600" s="189">
        <f t="shared" si="467"/>
        <v>0</v>
      </c>
      <c r="S2600" s="191">
        <f t="shared" si="468"/>
        <v>0</v>
      </c>
      <c r="T2600" s="191">
        <f t="shared" si="468"/>
        <v>0</v>
      </c>
    </row>
    <row r="2601" spans="1:20" ht="12" customHeight="1" x14ac:dyDescent="0.25">
      <c r="A2601" s="170" t="s">
        <v>3133</v>
      </c>
      <c r="B2601" s="177">
        <v>543578</v>
      </c>
      <c r="C2601" s="178">
        <v>3124134.65</v>
      </c>
      <c r="D2601" s="179">
        <v>89.185219657545815</v>
      </c>
      <c r="E2601" s="179">
        <v>3.0459048876142392</v>
      </c>
      <c r="F2601" s="180"/>
      <c r="G2601" s="166">
        <f t="shared" si="460"/>
        <v>1</v>
      </c>
      <c r="H2601" s="166">
        <f t="shared" si="461"/>
        <v>0</v>
      </c>
      <c r="I2601" s="166">
        <f t="shared" si="462"/>
        <v>0</v>
      </c>
      <c r="J2601" s="166">
        <f t="shared" si="459"/>
        <v>1</v>
      </c>
      <c r="L2601" s="189">
        <f t="shared" si="463"/>
        <v>3124134.65</v>
      </c>
      <c r="M2601" s="191">
        <f t="shared" si="464"/>
        <v>0.89185219657545811</v>
      </c>
      <c r="N2601" s="191">
        <f t="shared" si="464"/>
        <v>3.045904887614239E-2</v>
      </c>
      <c r="O2601" s="189">
        <f t="shared" si="465"/>
        <v>0</v>
      </c>
      <c r="P2601" s="191">
        <f t="shared" si="466"/>
        <v>0</v>
      </c>
      <c r="Q2601" s="191">
        <f t="shared" si="466"/>
        <v>0</v>
      </c>
      <c r="R2601" s="189">
        <f t="shared" si="467"/>
        <v>0</v>
      </c>
      <c r="S2601" s="191">
        <f t="shared" si="468"/>
        <v>0</v>
      </c>
      <c r="T2601" s="191">
        <f t="shared" si="468"/>
        <v>0</v>
      </c>
    </row>
    <row r="2602" spans="1:20" ht="12" customHeight="1" x14ac:dyDescent="0.25">
      <c r="A2602" s="170" t="s">
        <v>3134</v>
      </c>
      <c r="B2602" s="177">
        <v>543586</v>
      </c>
      <c r="C2602" s="178">
        <v>745905.04</v>
      </c>
      <c r="D2602" s="179">
        <v>39.883922757781605</v>
      </c>
      <c r="E2602" s="179">
        <v>5.2001967971687115</v>
      </c>
      <c r="F2602" s="180"/>
      <c r="G2602" s="166">
        <f t="shared" si="460"/>
        <v>0</v>
      </c>
      <c r="H2602" s="166">
        <f t="shared" si="461"/>
        <v>0</v>
      </c>
      <c r="I2602" s="166">
        <f t="shared" si="462"/>
        <v>0</v>
      </c>
      <c r="J2602" s="166">
        <f t="shared" si="459"/>
        <v>0</v>
      </c>
      <c r="L2602" s="189">
        <f t="shared" si="463"/>
        <v>0</v>
      </c>
      <c r="M2602" s="191">
        <f t="shared" si="464"/>
        <v>0</v>
      </c>
      <c r="N2602" s="191">
        <f t="shared" si="464"/>
        <v>0</v>
      </c>
      <c r="O2602" s="189">
        <f t="shared" si="465"/>
        <v>0</v>
      </c>
      <c r="P2602" s="191">
        <f t="shared" si="466"/>
        <v>0</v>
      </c>
      <c r="Q2602" s="191">
        <f t="shared" si="466"/>
        <v>0</v>
      </c>
      <c r="R2602" s="189">
        <f t="shared" si="467"/>
        <v>0</v>
      </c>
      <c r="S2602" s="191">
        <f t="shared" si="468"/>
        <v>0</v>
      </c>
      <c r="T2602" s="191">
        <f t="shared" si="468"/>
        <v>0</v>
      </c>
    </row>
    <row r="2603" spans="1:20" ht="12" customHeight="1" x14ac:dyDescent="0.25">
      <c r="A2603" s="170" t="s">
        <v>3135</v>
      </c>
      <c r="B2603" s="177">
        <v>543594</v>
      </c>
      <c r="C2603" s="178">
        <v>2706287.2199999997</v>
      </c>
      <c r="D2603" s="179">
        <v>33.998230609092559</v>
      </c>
      <c r="E2603" s="179">
        <v>9.4762221875326311</v>
      </c>
      <c r="F2603" s="180"/>
      <c r="G2603" s="166">
        <f t="shared" si="460"/>
        <v>0</v>
      </c>
      <c r="H2603" s="166">
        <f t="shared" si="461"/>
        <v>0</v>
      </c>
      <c r="I2603" s="166">
        <f t="shared" si="462"/>
        <v>0</v>
      </c>
      <c r="J2603" s="166">
        <f t="shared" si="459"/>
        <v>0</v>
      </c>
      <c r="L2603" s="189">
        <f t="shared" si="463"/>
        <v>0</v>
      </c>
      <c r="M2603" s="191">
        <f t="shared" si="464"/>
        <v>0</v>
      </c>
      <c r="N2603" s="191">
        <f t="shared" si="464"/>
        <v>0</v>
      </c>
      <c r="O2603" s="189">
        <f t="shared" si="465"/>
        <v>0</v>
      </c>
      <c r="P2603" s="191">
        <f t="shared" si="466"/>
        <v>0</v>
      </c>
      <c r="Q2603" s="191">
        <f t="shared" si="466"/>
        <v>0</v>
      </c>
      <c r="R2603" s="189">
        <f t="shared" si="467"/>
        <v>0</v>
      </c>
      <c r="S2603" s="191">
        <f t="shared" si="468"/>
        <v>0</v>
      </c>
      <c r="T2603" s="191">
        <f t="shared" si="468"/>
        <v>0</v>
      </c>
    </row>
    <row r="2604" spans="1:20" ht="12" customHeight="1" x14ac:dyDescent="0.25">
      <c r="A2604" s="170" t="s">
        <v>3136</v>
      </c>
      <c r="B2604" s="177">
        <v>543608</v>
      </c>
      <c r="C2604" s="178">
        <v>2010128.06</v>
      </c>
      <c r="D2604" s="179">
        <v>3.8721632491414533</v>
      </c>
      <c r="E2604" s="179">
        <v>2.5441438790720627</v>
      </c>
      <c r="F2604" s="180"/>
      <c r="G2604" s="166">
        <f t="shared" si="460"/>
        <v>0</v>
      </c>
      <c r="H2604" s="166">
        <f t="shared" si="461"/>
        <v>0</v>
      </c>
      <c r="I2604" s="166">
        <f t="shared" si="462"/>
        <v>0</v>
      </c>
      <c r="J2604" s="166">
        <f t="shared" si="459"/>
        <v>0</v>
      </c>
      <c r="L2604" s="189">
        <f t="shared" si="463"/>
        <v>0</v>
      </c>
      <c r="M2604" s="191">
        <f t="shared" si="464"/>
        <v>0</v>
      </c>
      <c r="N2604" s="191">
        <f t="shared" si="464"/>
        <v>0</v>
      </c>
      <c r="O2604" s="189">
        <f t="shared" si="465"/>
        <v>0</v>
      </c>
      <c r="P2604" s="191">
        <f t="shared" si="466"/>
        <v>0</v>
      </c>
      <c r="Q2604" s="191">
        <f t="shared" si="466"/>
        <v>0</v>
      </c>
      <c r="R2604" s="189">
        <f t="shared" si="467"/>
        <v>0</v>
      </c>
      <c r="S2604" s="191">
        <f t="shared" si="468"/>
        <v>0</v>
      </c>
      <c r="T2604" s="191">
        <f t="shared" si="468"/>
        <v>0</v>
      </c>
    </row>
    <row r="2605" spans="1:20" ht="12" customHeight="1" x14ac:dyDescent="0.25">
      <c r="A2605" s="170" t="s">
        <v>3137</v>
      </c>
      <c r="B2605" s="177">
        <v>543616</v>
      </c>
      <c r="C2605" s="178">
        <v>910125.4</v>
      </c>
      <c r="D2605" s="179">
        <v>0</v>
      </c>
      <c r="E2605" s="179">
        <v>3.4621602693431043E-2</v>
      </c>
      <c r="F2605" s="180"/>
      <c r="G2605" s="166">
        <f t="shared" si="460"/>
        <v>0</v>
      </c>
      <c r="H2605" s="166">
        <f t="shared" si="461"/>
        <v>0</v>
      </c>
      <c r="I2605" s="166">
        <f t="shared" si="462"/>
        <v>0</v>
      </c>
      <c r="J2605" s="166">
        <f t="shared" si="459"/>
        <v>0</v>
      </c>
      <c r="L2605" s="189">
        <f t="shared" si="463"/>
        <v>0</v>
      </c>
      <c r="M2605" s="191">
        <f t="shared" si="464"/>
        <v>0</v>
      </c>
      <c r="N2605" s="191">
        <f t="shared" si="464"/>
        <v>0</v>
      </c>
      <c r="O2605" s="189">
        <f t="shared" si="465"/>
        <v>0</v>
      </c>
      <c r="P2605" s="191">
        <f t="shared" si="466"/>
        <v>0</v>
      </c>
      <c r="Q2605" s="191">
        <f t="shared" si="466"/>
        <v>0</v>
      </c>
      <c r="R2605" s="189">
        <f t="shared" si="467"/>
        <v>0</v>
      </c>
      <c r="S2605" s="191">
        <f t="shared" si="468"/>
        <v>0</v>
      </c>
      <c r="T2605" s="191">
        <f t="shared" si="468"/>
        <v>0</v>
      </c>
    </row>
    <row r="2606" spans="1:20" ht="12" customHeight="1" x14ac:dyDescent="0.25">
      <c r="A2606" s="170" t="s">
        <v>3138</v>
      </c>
      <c r="B2606" s="177">
        <v>543624</v>
      </c>
      <c r="C2606" s="178">
        <v>1365772.7100000002</v>
      </c>
      <c r="D2606" s="179">
        <v>7.3996170270527655</v>
      </c>
      <c r="E2606" s="179">
        <v>1.5645575463284809</v>
      </c>
      <c r="F2606" s="180"/>
      <c r="G2606" s="166">
        <f t="shared" si="460"/>
        <v>0</v>
      </c>
      <c r="H2606" s="166">
        <f t="shared" si="461"/>
        <v>0</v>
      </c>
      <c r="I2606" s="166">
        <f t="shared" si="462"/>
        <v>0</v>
      </c>
      <c r="J2606" s="166">
        <f t="shared" si="459"/>
        <v>0</v>
      </c>
      <c r="L2606" s="189">
        <f t="shared" si="463"/>
        <v>0</v>
      </c>
      <c r="M2606" s="191">
        <f t="shared" si="464"/>
        <v>0</v>
      </c>
      <c r="N2606" s="191">
        <f t="shared" si="464"/>
        <v>0</v>
      </c>
      <c r="O2606" s="189">
        <f t="shared" si="465"/>
        <v>0</v>
      </c>
      <c r="P2606" s="191">
        <f t="shared" si="466"/>
        <v>0</v>
      </c>
      <c r="Q2606" s="191">
        <f t="shared" si="466"/>
        <v>0</v>
      </c>
      <c r="R2606" s="189">
        <f t="shared" si="467"/>
        <v>0</v>
      </c>
      <c r="S2606" s="191">
        <f t="shared" si="468"/>
        <v>0</v>
      </c>
      <c r="T2606" s="191">
        <f t="shared" si="468"/>
        <v>0</v>
      </c>
    </row>
    <row r="2607" spans="1:20" ht="12" customHeight="1" x14ac:dyDescent="0.25">
      <c r="A2607" s="170" t="s">
        <v>3139</v>
      </c>
      <c r="B2607" s="177">
        <v>543632</v>
      </c>
      <c r="C2607" s="178">
        <v>167462.04</v>
      </c>
      <c r="D2607" s="179">
        <v>0</v>
      </c>
      <c r="E2607" s="179">
        <v>0</v>
      </c>
      <c r="F2607" s="180"/>
      <c r="G2607" s="166">
        <f t="shared" si="460"/>
        <v>0</v>
      </c>
      <c r="H2607" s="166">
        <f t="shared" si="461"/>
        <v>0</v>
      </c>
      <c r="I2607" s="166">
        <f t="shared" si="462"/>
        <v>0</v>
      </c>
      <c r="J2607" s="166">
        <f t="shared" si="459"/>
        <v>0</v>
      </c>
      <c r="L2607" s="189">
        <f t="shared" si="463"/>
        <v>0</v>
      </c>
      <c r="M2607" s="191">
        <f t="shared" si="464"/>
        <v>0</v>
      </c>
      <c r="N2607" s="191">
        <f t="shared" si="464"/>
        <v>0</v>
      </c>
      <c r="O2607" s="189">
        <f t="shared" si="465"/>
        <v>0</v>
      </c>
      <c r="P2607" s="191">
        <f t="shared" si="466"/>
        <v>0</v>
      </c>
      <c r="Q2607" s="191">
        <f t="shared" si="466"/>
        <v>0</v>
      </c>
      <c r="R2607" s="189">
        <f t="shared" si="467"/>
        <v>0</v>
      </c>
      <c r="S2607" s="191">
        <f t="shared" si="468"/>
        <v>0</v>
      </c>
      <c r="T2607" s="191">
        <f t="shared" si="468"/>
        <v>0</v>
      </c>
    </row>
    <row r="2608" spans="1:20" ht="12" customHeight="1" x14ac:dyDescent="0.25">
      <c r="A2608" s="170" t="s">
        <v>3140</v>
      </c>
      <c r="B2608" s="177">
        <v>543641</v>
      </c>
      <c r="C2608" s="178">
        <v>174050.67</v>
      </c>
      <c r="D2608" s="179">
        <v>13.393111327867913</v>
      </c>
      <c r="E2608" s="179">
        <v>13.292301603895002</v>
      </c>
      <c r="F2608" s="180"/>
      <c r="G2608" s="166">
        <f t="shared" si="460"/>
        <v>0</v>
      </c>
      <c r="H2608" s="166">
        <f t="shared" si="461"/>
        <v>0</v>
      </c>
      <c r="I2608" s="166">
        <f t="shared" si="462"/>
        <v>0</v>
      </c>
      <c r="J2608" s="166">
        <f t="shared" si="459"/>
        <v>0</v>
      </c>
      <c r="L2608" s="189">
        <f t="shared" si="463"/>
        <v>0</v>
      </c>
      <c r="M2608" s="191">
        <f t="shared" si="464"/>
        <v>0</v>
      </c>
      <c r="N2608" s="191">
        <f t="shared" si="464"/>
        <v>0</v>
      </c>
      <c r="O2608" s="189">
        <f t="shared" si="465"/>
        <v>0</v>
      </c>
      <c r="P2608" s="191">
        <f t="shared" si="466"/>
        <v>0</v>
      </c>
      <c r="Q2608" s="191">
        <f t="shared" si="466"/>
        <v>0</v>
      </c>
      <c r="R2608" s="189">
        <f t="shared" si="467"/>
        <v>0</v>
      </c>
      <c r="S2608" s="191">
        <f t="shared" si="468"/>
        <v>0</v>
      </c>
      <c r="T2608" s="191">
        <f t="shared" si="468"/>
        <v>0</v>
      </c>
    </row>
    <row r="2609" spans="1:20" ht="12" customHeight="1" x14ac:dyDescent="0.25">
      <c r="A2609" s="170" t="s">
        <v>3141</v>
      </c>
      <c r="B2609" s="177">
        <v>543659</v>
      </c>
      <c r="C2609" s="178">
        <v>1519465.41</v>
      </c>
      <c r="D2609" s="179">
        <v>19.967400245063821</v>
      </c>
      <c r="E2609" s="179">
        <v>8.7953242713172397</v>
      </c>
      <c r="F2609" s="180"/>
      <c r="G2609" s="166">
        <f t="shared" si="460"/>
        <v>0</v>
      </c>
      <c r="H2609" s="166">
        <f t="shared" si="461"/>
        <v>0</v>
      </c>
      <c r="I2609" s="166">
        <f t="shared" si="462"/>
        <v>0</v>
      </c>
      <c r="J2609" s="166">
        <f t="shared" si="459"/>
        <v>0</v>
      </c>
      <c r="L2609" s="189">
        <f t="shared" si="463"/>
        <v>0</v>
      </c>
      <c r="M2609" s="191">
        <f t="shared" si="464"/>
        <v>0</v>
      </c>
      <c r="N2609" s="191">
        <f t="shared" si="464"/>
        <v>0</v>
      </c>
      <c r="O2609" s="189">
        <f t="shared" si="465"/>
        <v>0</v>
      </c>
      <c r="P2609" s="191">
        <f t="shared" si="466"/>
        <v>0</v>
      </c>
      <c r="Q2609" s="191">
        <f t="shared" si="466"/>
        <v>0</v>
      </c>
      <c r="R2609" s="189">
        <f t="shared" si="467"/>
        <v>0</v>
      </c>
      <c r="S2609" s="191">
        <f t="shared" si="468"/>
        <v>0</v>
      </c>
      <c r="T2609" s="191">
        <f t="shared" si="468"/>
        <v>0</v>
      </c>
    </row>
    <row r="2610" spans="1:20" ht="12" customHeight="1" x14ac:dyDescent="0.25">
      <c r="A2610" s="170" t="s">
        <v>3142</v>
      </c>
      <c r="B2610" s="177">
        <v>543667</v>
      </c>
      <c r="C2610" s="178">
        <v>397600.65</v>
      </c>
      <c r="D2610" s="179">
        <v>25.335630110262645</v>
      </c>
      <c r="E2610" s="179">
        <v>4.0143244232623863</v>
      </c>
      <c r="F2610" s="180"/>
      <c r="G2610" s="166">
        <f t="shared" si="460"/>
        <v>0</v>
      </c>
      <c r="H2610" s="166">
        <f t="shared" si="461"/>
        <v>0</v>
      </c>
      <c r="I2610" s="166">
        <f t="shared" si="462"/>
        <v>0</v>
      </c>
      <c r="J2610" s="166">
        <f t="shared" si="459"/>
        <v>0</v>
      </c>
      <c r="L2610" s="189">
        <f t="shared" si="463"/>
        <v>0</v>
      </c>
      <c r="M2610" s="191">
        <f t="shared" si="464"/>
        <v>0</v>
      </c>
      <c r="N2610" s="191">
        <f t="shared" si="464"/>
        <v>0</v>
      </c>
      <c r="O2610" s="189">
        <f t="shared" si="465"/>
        <v>0</v>
      </c>
      <c r="P2610" s="191">
        <f t="shared" si="466"/>
        <v>0</v>
      </c>
      <c r="Q2610" s="191">
        <f t="shared" si="466"/>
        <v>0</v>
      </c>
      <c r="R2610" s="189">
        <f t="shared" si="467"/>
        <v>0</v>
      </c>
      <c r="S2610" s="191">
        <f t="shared" si="468"/>
        <v>0</v>
      </c>
      <c r="T2610" s="191">
        <f t="shared" si="468"/>
        <v>0</v>
      </c>
    </row>
    <row r="2611" spans="1:20" ht="12" customHeight="1" x14ac:dyDescent="0.25">
      <c r="A2611" s="170" t="s">
        <v>3143</v>
      </c>
      <c r="B2611" s="177">
        <v>543675</v>
      </c>
      <c r="C2611" s="178">
        <v>119092.89</v>
      </c>
      <c r="D2611" s="179">
        <v>6.4967606378516809</v>
      </c>
      <c r="E2611" s="179">
        <v>4.3698662447439132</v>
      </c>
      <c r="F2611" s="180"/>
      <c r="G2611" s="166">
        <f t="shared" si="460"/>
        <v>0</v>
      </c>
      <c r="H2611" s="166">
        <f t="shared" si="461"/>
        <v>0</v>
      </c>
      <c r="I2611" s="166">
        <f t="shared" si="462"/>
        <v>0</v>
      </c>
      <c r="J2611" s="166">
        <f t="shared" si="459"/>
        <v>0</v>
      </c>
      <c r="L2611" s="189">
        <f t="shared" si="463"/>
        <v>0</v>
      </c>
      <c r="M2611" s="191">
        <f t="shared" si="464"/>
        <v>0</v>
      </c>
      <c r="N2611" s="191">
        <f t="shared" si="464"/>
        <v>0</v>
      </c>
      <c r="O2611" s="189">
        <f t="shared" si="465"/>
        <v>0</v>
      </c>
      <c r="P2611" s="191">
        <f t="shared" si="466"/>
        <v>0</v>
      </c>
      <c r="Q2611" s="191">
        <f t="shared" si="466"/>
        <v>0</v>
      </c>
      <c r="R2611" s="189">
        <f t="shared" si="467"/>
        <v>0</v>
      </c>
      <c r="S2611" s="191">
        <f t="shared" si="468"/>
        <v>0</v>
      </c>
      <c r="T2611" s="191">
        <f t="shared" si="468"/>
        <v>0</v>
      </c>
    </row>
    <row r="2612" spans="1:20" ht="12" customHeight="1" x14ac:dyDescent="0.25">
      <c r="A2612" s="170" t="s">
        <v>3144</v>
      </c>
      <c r="B2612" s="177">
        <v>543683</v>
      </c>
      <c r="C2612" s="178">
        <v>46566.89</v>
      </c>
      <c r="D2612" s="179">
        <v>0</v>
      </c>
      <c r="E2612" s="179">
        <v>0</v>
      </c>
      <c r="F2612" s="180"/>
      <c r="G2612" s="166">
        <f t="shared" si="460"/>
        <v>0</v>
      </c>
      <c r="H2612" s="166">
        <f t="shared" si="461"/>
        <v>0</v>
      </c>
      <c r="I2612" s="166">
        <f t="shared" si="462"/>
        <v>0</v>
      </c>
      <c r="J2612" s="166">
        <f t="shared" si="459"/>
        <v>0</v>
      </c>
      <c r="L2612" s="189">
        <f t="shared" si="463"/>
        <v>0</v>
      </c>
      <c r="M2612" s="191">
        <f t="shared" si="464"/>
        <v>0</v>
      </c>
      <c r="N2612" s="191">
        <f t="shared" si="464"/>
        <v>0</v>
      </c>
      <c r="O2612" s="189">
        <f t="shared" si="465"/>
        <v>0</v>
      </c>
      <c r="P2612" s="191">
        <f t="shared" si="466"/>
        <v>0</v>
      </c>
      <c r="Q2612" s="191">
        <f t="shared" si="466"/>
        <v>0</v>
      </c>
      <c r="R2612" s="189">
        <f t="shared" si="467"/>
        <v>0</v>
      </c>
      <c r="S2612" s="191">
        <f t="shared" si="468"/>
        <v>0</v>
      </c>
      <c r="T2612" s="191">
        <f t="shared" si="468"/>
        <v>0</v>
      </c>
    </row>
    <row r="2613" spans="1:20" ht="12" customHeight="1" x14ac:dyDescent="0.25">
      <c r="A2613" s="170" t="s">
        <v>3145</v>
      </c>
      <c r="B2613" s="177">
        <v>543691</v>
      </c>
      <c r="C2613" s="178">
        <v>45645.22</v>
      </c>
      <c r="D2613" s="179">
        <v>0</v>
      </c>
      <c r="E2613" s="179">
        <v>0</v>
      </c>
      <c r="F2613" s="180"/>
      <c r="G2613" s="166">
        <f t="shared" si="460"/>
        <v>0</v>
      </c>
      <c r="H2613" s="166">
        <f t="shared" si="461"/>
        <v>0</v>
      </c>
      <c r="I2613" s="166">
        <f t="shared" si="462"/>
        <v>0</v>
      </c>
      <c r="J2613" s="166">
        <f t="shared" si="459"/>
        <v>0</v>
      </c>
      <c r="L2613" s="189">
        <f t="shared" si="463"/>
        <v>0</v>
      </c>
      <c r="M2613" s="191">
        <f t="shared" si="464"/>
        <v>0</v>
      </c>
      <c r="N2613" s="191">
        <f t="shared" si="464"/>
        <v>0</v>
      </c>
      <c r="O2613" s="189">
        <f t="shared" si="465"/>
        <v>0</v>
      </c>
      <c r="P2613" s="191">
        <f t="shared" si="466"/>
        <v>0</v>
      </c>
      <c r="Q2613" s="191">
        <f t="shared" si="466"/>
        <v>0</v>
      </c>
      <c r="R2613" s="189">
        <f t="shared" si="467"/>
        <v>0</v>
      </c>
      <c r="S2613" s="191">
        <f t="shared" si="468"/>
        <v>0</v>
      </c>
      <c r="T2613" s="191">
        <f t="shared" si="468"/>
        <v>0</v>
      </c>
    </row>
    <row r="2614" spans="1:20" ht="12" customHeight="1" x14ac:dyDescent="0.25">
      <c r="A2614" s="170" t="s">
        <v>3146</v>
      </c>
      <c r="B2614" s="177">
        <v>543705</v>
      </c>
      <c r="C2614" s="178">
        <v>723694.83</v>
      </c>
      <c r="D2614" s="179">
        <v>0</v>
      </c>
      <c r="E2614" s="179">
        <v>4.3841573388053634</v>
      </c>
      <c r="F2614" s="180"/>
      <c r="G2614" s="166">
        <f t="shared" si="460"/>
        <v>0</v>
      </c>
      <c r="H2614" s="166">
        <f t="shared" si="461"/>
        <v>0</v>
      </c>
      <c r="I2614" s="166">
        <f t="shared" si="462"/>
        <v>0</v>
      </c>
      <c r="J2614" s="166">
        <f t="shared" si="459"/>
        <v>0</v>
      </c>
      <c r="L2614" s="189">
        <f t="shared" si="463"/>
        <v>0</v>
      </c>
      <c r="M2614" s="191">
        <f t="shared" si="464"/>
        <v>0</v>
      </c>
      <c r="N2614" s="191">
        <f t="shared" si="464"/>
        <v>0</v>
      </c>
      <c r="O2614" s="189">
        <f t="shared" si="465"/>
        <v>0</v>
      </c>
      <c r="P2614" s="191">
        <f t="shared" si="466"/>
        <v>0</v>
      </c>
      <c r="Q2614" s="191">
        <f t="shared" si="466"/>
        <v>0</v>
      </c>
      <c r="R2614" s="189">
        <f t="shared" si="467"/>
        <v>0</v>
      </c>
      <c r="S2614" s="191">
        <f t="shared" si="468"/>
        <v>0</v>
      </c>
      <c r="T2614" s="191">
        <f t="shared" si="468"/>
        <v>0</v>
      </c>
    </row>
    <row r="2615" spans="1:20" ht="12" customHeight="1" x14ac:dyDescent="0.25">
      <c r="A2615" s="170" t="s">
        <v>3147</v>
      </c>
      <c r="B2615" s="177">
        <v>543713</v>
      </c>
      <c r="C2615" s="178">
        <v>321493.71999999997</v>
      </c>
      <c r="D2615" s="179">
        <v>0</v>
      </c>
      <c r="E2615" s="179">
        <v>0</v>
      </c>
      <c r="F2615" s="180"/>
      <c r="G2615" s="166">
        <f t="shared" si="460"/>
        <v>0</v>
      </c>
      <c r="H2615" s="166">
        <f t="shared" si="461"/>
        <v>0</v>
      </c>
      <c r="I2615" s="166">
        <f t="shared" si="462"/>
        <v>0</v>
      </c>
      <c r="J2615" s="166">
        <f t="shared" si="459"/>
        <v>0</v>
      </c>
      <c r="L2615" s="189">
        <f t="shared" si="463"/>
        <v>0</v>
      </c>
      <c r="M2615" s="191">
        <f t="shared" si="464"/>
        <v>0</v>
      </c>
      <c r="N2615" s="191">
        <f t="shared" si="464"/>
        <v>0</v>
      </c>
      <c r="O2615" s="189">
        <f t="shared" si="465"/>
        <v>0</v>
      </c>
      <c r="P2615" s="191">
        <f t="shared" si="466"/>
        <v>0</v>
      </c>
      <c r="Q2615" s="191">
        <f t="shared" si="466"/>
        <v>0</v>
      </c>
      <c r="R2615" s="189">
        <f t="shared" si="467"/>
        <v>0</v>
      </c>
      <c r="S2615" s="191">
        <f t="shared" si="468"/>
        <v>0</v>
      </c>
      <c r="T2615" s="191">
        <f t="shared" si="468"/>
        <v>0</v>
      </c>
    </row>
    <row r="2616" spans="1:20" ht="12" customHeight="1" x14ac:dyDescent="0.25">
      <c r="A2616" s="170" t="s">
        <v>3148</v>
      </c>
      <c r="B2616" s="177">
        <v>543721</v>
      </c>
      <c r="C2616" s="178">
        <v>170092.46000000002</v>
      </c>
      <c r="D2616" s="179">
        <v>0</v>
      </c>
      <c r="E2616" s="179">
        <v>0</v>
      </c>
      <c r="F2616" s="180"/>
      <c r="G2616" s="166">
        <f t="shared" si="460"/>
        <v>0</v>
      </c>
      <c r="H2616" s="166">
        <f t="shared" si="461"/>
        <v>0</v>
      </c>
      <c r="I2616" s="166">
        <f t="shared" si="462"/>
        <v>0</v>
      </c>
      <c r="J2616" s="166">
        <f t="shared" si="459"/>
        <v>0</v>
      </c>
      <c r="L2616" s="189">
        <f t="shared" si="463"/>
        <v>0</v>
      </c>
      <c r="M2616" s="191">
        <f t="shared" si="464"/>
        <v>0</v>
      </c>
      <c r="N2616" s="191">
        <f t="shared" si="464"/>
        <v>0</v>
      </c>
      <c r="O2616" s="189">
        <f t="shared" si="465"/>
        <v>0</v>
      </c>
      <c r="P2616" s="191">
        <f t="shared" si="466"/>
        <v>0</v>
      </c>
      <c r="Q2616" s="191">
        <f t="shared" si="466"/>
        <v>0</v>
      </c>
      <c r="R2616" s="189">
        <f t="shared" si="467"/>
        <v>0</v>
      </c>
      <c r="S2616" s="191">
        <f t="shared" si="468"/>
        <v>0</v>
      </c>
      <c r="T2616" s="191">
        <f t="shared" si="468"/>
        <v>0</v>
      </c>
    </row>
    <row r="2617" spans="1:20" ht="12" customHeight="1" x14ac:dyDescent="0.25">
      <c r="A2617" s="170" t="s">
        <v>3149</v>
      </c>
      <c r="B2617" s="177">
        <v>543730</v>
      </c>
      <c r="C2617" s="178">
        <v>312626.8</v>
      </c>
      <c r="D2617" s="179">
        <v>6.3706470462545113</v>
      </c>
      <c r="E2617" s="179">
        <v>38.742417476684658</v>
      </c>
      <c r="F2617" s="180"/>
      <c r="G2617" s="166">
        <f t="shared" si="460"/>
        <v>0</v>
      </c>
      <c r="H2617" s="166">
        <f t="shared" si="461"/>
        <v>1</v>
      </c>
      <c r="I2617" s="166">
        <f t="shared" si="462"/>
        <v>0</v>
      </c>
      <c r="J2617" s="166">
        <f t="shared" si="459"/>
        <v>1</v>
      </c>
      <c r="L2617" s="189">
        <f t="shared" si="463"/>
        <v>0</v>
      </c>
      <c r="M2617" s="191">
        <f t="shared" si="464"/>
        <v>0</v>
      </c>
      <c r="N2617" s="191">
        <f t="shared" si="464"/>
        <v>0</v>
      </c>
      <c r="O2617" s="189">
        <f t="shared" si="465"/>
        <v>312626.8</v>
      </c>
      <c r="P2617" s="191">
        <f t="shared" si="466"/>
        <v>6.3706470462545114E-2</v>
      </c>
      <c r="Q2617" s="191">
        <f t="shared" si="466"/>
        <v>0.3874241747668466</v>
      </c>
      <c r="R2617" s="189">
        <f t="shared" si="467"/>
        <v>0</v>
      </c>
      <c r="S2617" s="191">
        <f t="shared" si="468"/>
        <v>0</v>
      </c>
      <c r="T2617" s="191">
        <f t="shared" si="468"/>
        <v>0</v>
      </c>
    </row>
    <row r="2618" spans="1:20" ht="12" customHeight="1" x14ac:dyDescent="0.25">
      <c r="A2618" s="170" t="s">
        <v>3150</v>
      </c>
      <c r="B2618" s="177">
        <v>543748</v>
      </c>
      <c r="C2618" s="178">
        <v>264088.21000000002</v>
      </c>
      <c r="D2618" s="179">
        <v>0.75457741941603518</v>
      </c>
      <c r="E2618" s="179">
        <v>3.2319693484233922</v>
      </c>
      <c r="F2618" s="180"/>
      <c r="G2618" s="166">
        <f t="shared" si="460"/>
        <v>0</v>
      </c>
      <c r="H2618" s="166">
        <f t="shared" si="461"/>
        <v>0</v>
      </c>
      <c r="I2618" s="166">
        <f t="shared" si="462"/>
        <v>0</v>
      </c>
      <c r="J2618" s="166">
        <f t="shared" si="459"/>
        <v>0</v>
      </c>
      <c r="L2618" s="189">
        <f t="shared" si="463"/>
        <v>0</v>
      </c>
      <c r="M2618" s="191">
        <f t="shared" si="464"/>
        <v>0</v>
      </c>
      <c r="N2618" s="191">
        <f t="shared" si="464"/>
        <v>0</v>
      </c>
      <c r="O2618" s="189">
        <f t="shared" si="465"/>
        <v>0</v>
      </c>
      <c r="P2618" s="191">
        <f t="shared" si="466"/>
        <v>0</v>
      </c>
      <c r="Q2618" s="191">
        <f t="shared" si="466"/>
        <v>0</v>
      </c>
      <c r="R2618" s="189">
        <f t="shared" si="467"/>
        <v>0</v>
      </c>
      <c r="S2618" s="191">
        <f t="shared" si="468"/>
        <v>0</v>
      </c>
      <c r="T2618" s="191">
        <f t="shared" si="468"/>
        <v>0</v>
      </c>
    </row>
    <row r="2619" spans="1:20" ht="12" customHeight="1" x14ac:dyDescent="0.25">
      <c r="A2619" s="170" t="s">
        <v>3151</v>
      </c>
      <c r="B2619" s="177">
        <v>543756</v>
      </c>
      <c r="C2619" s="178">
        <v>598746.52</v>
      </c>
      <c r="D2619" s="179">
        <v>0</v>
      </c>
      <c r="E2619" s="179">
        <v>0</v>
      </c>
      <c r="F2619" s="180"/>
      <c r="G2619" s="166">
        <f t="shared" si="460"/>
        <v>0</v>
      </c>
      <c r="H2619" s="166">
        <f t="shared" si="461"/>
        <v>0</v>
      </c>
      <c r="I2619" s="166">
        <f t="shared" si="462"/>
        <v>0</v>
      </c>
      <c r="J2619" s="166">
        <f t="shared" si="459"/>
        <v>0</v>
      </c>
      <c r="L2619" s="189">
        <f t="shared" si="463"/>
        <v>0</v>
      </c>
      <c r="M2619" s="191">
        <f t="shared" si="464"/>
        <v>0</v>
      </c>
      <c r="N2619" s="191">
        <f t="shared" si="464"/>
        <v>0</v>
      </c>
      <c r="O2619" s="189">
        <f t="shared" si="465"/>
        <v>0</v>
      </c>
      <c r="P2619" s="191">
        <f t="shared" si="466"/>
        <v>0</v>
      </c>
      <c r="Q2619" s="191">
        <f t="shared" si="466"/>
        <v>0</v>
      </c>
      <c r="R2619" s="189">
        <f t="shared" si="467"/>
        <v>0</v>
      </c>
      <c r="S2619" s="191">
        <f t="shared" si="468"/>
        <v>0</v>
      </c>
      <c r="T2619" s="191">
        <f t="shared" si="468"/>
        <v>0</v>
      </c>
    </row>
    <row r="2620" spans="1:20" ht="12" customHeight="1" x14ac:dyDescent="0.25">
      <c r="A2620" s="170" t="s">
        <v>3152</v>
      </c>
      <c r="B2620" s="177">
        <v>543764</v>
      </c>
      <c r="C2620" s="178">
        <v>37576.36</v>
      </c>
      <c r="D2620" s="179">
        <v>0</v>
      </c>
      <c r="E2620" s="179">
        <v>0</v>
      </c>
      <c r="F2620" s="180"/>
      <c r="G2620" s="166">
        <f t="shared" si="460"/>
        <v>0</v>
      </c>
      <c r="H2620" s="166">
        <f t="shared" si="461"/>
        <v>0</v>
      </c>
      <c r="I2620" s="166">
        <f t="shared" si="462"/>
        <v>0</v>
      </c>
      <c r="J2620" s="166">
        <f t="shared" si="459"/>
        <v>0</v>
      </c>
      <c r="L2620" s="189">
        <f t="shared" si="463"/>
        <v>0</v>
      </c>
      <c r="M2620" s="191">
        <f t="shared" si="464"/>
        <v>0</v>
      </c>
      <c r="N2620" s="191">
        <f t="shared" si="464"/>
        <v>0</v>
      </c>
      <c r="O2620" s="189">
        <f t="shared" si="465"/>
        <v>0</v>
      </c>
      <c r="P2620" s="191">
        <f t="shared" si="466"/>
        <v>0</v>
      </c>
      <c r="Q2620" s="191">
        <f t="shared" si="466"/>
        <v>0</v>
      </c>
      <c r="R2620" s="189">
        <f t="shared" si="467"/>
        <v>0</v>
      </c>
      <c r="S2620" s="191">
        <f t="shared" si="468"/>
        <v>0</v>
      </c>
      <c r="T2620" s="191">
        <f t="shared" si="468"/>
        <v>0</v>
      </c>
    </row>
    <row r="2621" spans="1:20" ht="12" customHeight="1" x14ac:dyDescent="0.25">
      <c r="A2621" s="170" t="s">
        <v>3153</v>
      </c>
      <c r="B2621" s="177">
        <v>543772</v>
      </c>
      <c r="C2621" s="178">
        <v>1015975.73</v>
      </c>
      <c r="D2621" s="179">
        <v>13.185584659586308</v>
      </c>
      <c r="E2621" s="179">
        <v>2.9743466411348232</v>
      </c>
      <c r="F2621" s="180"/>
      <c r="G2621" s="166">
        <f t="shared" si="460"/>
        <v>0</v>
      </c>
      <c r="H2621" s="166">
        <f t="shared" si="461"/>
        <v>0</v>
      </c>
      <c r="I2621" s="166">
        <f t="shared" si="462"/>
        <v>0</v>
      </c>
      <c r="J2621" s="166">
        <f t="shared" si="459"/>
        <v>0</v>
      </c>
      <c r="L2621" s="189">
        <f t="shared" si="463"/>
        <v>0</v>
      </c>
      <c r="M2621" s="191">
        <f t="shared" si="464"/>
        <v>0</v>
      </c>
      <c r="N2621" s="191">
        <f t="shared" si="464"/>
        <v>0</v>
      </c>
      <c r="O2621" s="189">
        <f t="shared" si="465"/>
        <v>0</v>
      </c>
      <c r="P2621" s="191">
        <f t="shared" si="466"/>
        <v>0</v>
      </c>
      <c r="Q2621" s="191">
        <f t="shared" si="466"/>
        <v>0</v>
      </c>
      <c r="R2621" s="189">
        <f t="shared" si="467"/>
        <v>0</v>
      </c>
      <c r="S2621" s="191">
        <f t="shared" si="468"/>
        <v>0</v>
      </c>
      <c r="T2621" s="191">
        <f t="shared" si="468"/>
        <v>0</v>
      </c>
    </row>
    <row r="2622" spans="1:20" ht="12" customHeight="1" x14ac:dyDescent="0.25">
      <c r="A2622" s="170" t="s">
        <v>3154</v>
      </c>
      <c r="B2622" s="177">
        <v>543781</v>
      </c>
      <c r="C2622" s="178">
        <v>46625.54</v>
      </c>
      <c r="D2622" s="179">
        <v>21.548082874750619</v>
      </c>
      <c r="E2622" s="179">
        <v>11.568380762989554</v>
      </c>
      <c r="F2622" s="180"/>
      <c r="G2622" s="166">
        <f t="shared" si="460"/>
        <v>0</v>
      </c>
      <c r="H2622" s="166">
        <f t="shared" si="461"/>
        <v>0</v>
      </c>
      <c r="I2622" s="166">
        <f t="shared" si="462"/>
        <v>0</v>
      </c>
      <c r="J2622" s="166">
        <f t="shared" si="459"/>
        <v>0</v>
      </c>
      <c r="L2622" s="189">
        <f t="shared" si="463"/>
        <v>0</v>
      </c>
      <c r="M2622" s="191">
        <f t="shared" si="464"/>
        <v>0</v>
      </c>
      <c r="N2622" s="191">
        <f t="shared" si="464"/>
        <v>0</v>
      </c>
      <c r="O2622" s="189">
        <f t="shared" si="465"/>
        <v>0</v>
      </c>
      <c r="P2622" s="191">
        <f t="shared" si="466"/>
        <v>0</v>
      </c>
      <c r="Q2622" s="191">
        <f t="shared" si="466"/>
        <v>0</v>
      </c>
      <c r="R2622" s="189">
        <f t="shared" si="467"/>
        <v>0</v>
      </c>
      <c r="S2622" s="191">
        <f t="shared" si="468"/>
        <v>0</v>
      </c>
      <c r="T2622" s="191">
        <f t="shared" si="468"/>
        <v>0</v>
      </c>
    </row>
    <row r="2623" spans="1:20" ht="12" customHeight="1" x14ac:dyDescent="0.25">
      <c r="A2623" s="170" t="s">
        <v>3155</v>
      </c>
      <c r="B2623" s="177">
        <v>543799</v>
      </c>
      <c r="C2623" s="178">
        <v>142590.96</v>
      </c>
      <c r="D2623" s="179">
        <v>0</v>
      </c>
      <c r="E2623" s="179">
        <v>85.69130890205102</v>
      </c>
      <c r="F2623" s="180"/>
      <c r="G2623" s="166">
        <f t="shared" si="460"/>
        <v>0</v>
      </c>
      <c r="H2623" s="166">
        <f t="shared" si="461"/>
        <v>1</v>
      </c>
      <c r="I2623" s="166">
        <f t="shared" si="462"/>
        <v>0</v>
      </c>
      <c r="J2623" s="166">
        <f t="shared" si="459"/>
        <v>1</v>
      </c>
      <c r="L2623" s="189">
        <f t="shared" si="463"/>
        <v>0</v>
      </c>
      <c r="M2623" s="191">
        <f t="shared" si="464"/>
        <v>0</v>
      </c>
      <c r="N2623" s="191">
        <f t="shared" si="464"/>
        <v>0</v>
      </c>
      <c r="O2623" s="189">
        <f t="shared" si="465"/>
        <v>142590.96</v>
      </c>
      <c r="P2623" s="191">
        <f t="shared" si="466"/>
        <v>0</v>
      </c>
      <c r="Q2623" s="191">
        <f t="shared" si="466"/>
        <v>0.85691308902051022</v>
      </c>
      <c r="R2623" s="189">
        <f t="shared" si="467"/>
        <v>0</v>
      </c>
      <c r="S2623" s="191">
        <f t="shared" si="468"/>
        <v>0</v>
      </c>
      <c r="T2623" s="191">
        <f t="shared" si="468"/>
        <v>0</v>
      </c>
    </row>
    <row r="2624" spans="1:20" ht="12" customHeight="1" x14ac:dyDescent="0.25">
      <c r="A2624" s="170" t="s">
        <v>3156</v>
      </c>
      <c r="B2624" s="177">
        <v>543802</v>
      </c>
      <c r="C2624" s="178">
        <v>2070360.98</v>
      </c>
      <c r="D2624" s="179">
        <v>6.7925488047016795</v>
      </c>
      <c r="E2624" s="179">
        <v>2.8552025743839124E-2</v>
      </c>
      <c r="F2624" s="180"/>
      <c r="G2624" s="166">
        <f t="shared" si="460"/>
        <v>0</v>
      </c>
      <c r="H2624" s="166">
        <f t="shared" si="461"/>
        <v>0</v>
      </c>
      <c r="I2624" s="166">
        <f t="shared" si="462"/>
        <v>0</v>
      </c>
      <c r="J2624" s="166">
        <f t="shared" si="459"/>
        <v>0</v>
      </c>
      <c r="L2624" s="189">
        <f t="shared" si="463"/>
        <v>0</v>
      </c>
      <c r="M2624" s="191">
        <f t="shared" si="464"/>
        <v>0</v>
      </c>
      <c r="N2624" s="191">
        <f t="shared" si="464"/>
        <v>0</v>
      </c>
      <c r="O2624" s="189">
        <f t="shared" si="465"/>
        <v>0</v>
      </c>
      <c r="P2624" s="191">
        <f t="shared" si="466"/>
        <v>0</v>
      </c>
      <c r="Q2624" s="191">
        <f t="shared" si="466"/>
        <v>0</v>
      </c>
      <c r="R2624" s="189">
        <f t="shared" si="467"/>
        <v>0</v>
      </c>
      <c r="S2624" s="191">
        <f t="shared" si="468"/>
        <v>0</v>
      </c>
      <c r="T2624" s="191">
        <f t="shared" si="468"/>
        <v>0</v>
      </c>
    </row>
    <row r="2625" spans="1:20" ht="12" customHeight="1" x14ac:dyDescent="0.25">
      <c r="A2625" s="170" t="s">
        <v>3157</v>
      </c>
      <c r="B2625" s="177">
        <v>543811</v>
      </c>
      <c r="C2625" s="178">
        <v>46083.78</v>
      </c>
      <c r="D2625" s="179">
        <v>0</v>
      </c>
      <c r="E2625" s="179">
        <v>0</v>
      </c>
      <c r="F2625" s="180"/>
      <c r="G2625" s="166">
        <f t="shared" si="460"/>
        <v>0</v>
      </c>
      <c r="H2625" s="166">
        <f t="shared" si="461"/>
        <v>0</v>
      </c>
      <c r="I2625" s="166">
        <f t="shared" si="462"/>
        <v>0</v>
      </c>
      <c r="J2625" s="166">
        <f t="shared" si="459"/>
        <v>0</v>
      </c>
      <c r="L2625" s="189">
        <f t="shared" si="463"/>
        <v>0</v>
      </c>
      <c r="M2625" s="191">
        <f t="shared" si="464"/>
        <v>0</v>
      </c>
      <c r="N2625" s="191">
        <f t="shared" si="464"/>
        <v>0</v>
      </c>
      <c r="O2625" s="189">
        <f t="shared" si="465"/>
        <v>0</v>
      </c>
      <c r="P2625" s="191">
        <f t="shared" si="466"/>
        <v>0</v>
      </c>
      <c r="Q2625" s="191">
        <f t="shared" si="466"/>
        <v>0</v>
      </c>
      <c r="R2625" s="189">
        <f t="shared" si="467"/>
        <v>0</v>
      </c>
      <c r="S2625" s="191">
        <f t="shared" si="468"/>
        <v>0</v>
      </c>
      <c r="T2625" s="191">
        <f t="shared" si="468"/>
        <v>0</v>
      </c>
    </row>
    <row r="2626" spans="1:20" ht="12" customHeight="1" x14ac:dyDescent="0.25">
      <c r="A2626" s="170" t="s">
        <v>786</v>
      </c>
      <c r="B2626" s="177">
        <v>543829</v>
      </c>
      <c r="C2626" s="178">
        <v>26885.96</v>
      </c>
      <c r="D2626" s="179">
        <v>0</v>
      </c>
      <c r="E2626" s="179">
        <v>0</v>
      </c>
      <c r="F2626" s="180"/>
      <c r="G2626" s="166">
        <f t="shared" si="460"/>
        <v>0</v>
      </c>
      <c r="H2626" s="166">
        <f t="shared" si="461"/>
        <v>0</v>
      </c>
      <c r="I2626" s="166">
        <f t="shared" si="462"/>
        <v>0</v>
      </c>
      <c r="J2626" s="166">
        <f t="shared" si="459"/>
        <v>0</v>
      </c>
      <c r="L2626" s="189">
        <f t="shared" si="463"/>
        <v>0</v>
      </c>
      <c r="M2626" s="191">
        <f t="shared" si="464"/>
        <v>0</v>
      </c>
      <c r="N2626" s="191">
        <f t="shared" si="464"/>
        <v>0</v>
      </c>
      <c r="O2626" s="189">
        <f t="shared" si="465"/>
        <v>0</v>
      </c>
      <c r="P2626" s="191">
        <f t="shared" si="466"/>
        <v>0</v>
      </c>
      <c r="Q2626" s="191">
        <f t="shared" si="466"/>
        <v>0</v>
      </c>
      <c r="R2626" s="189">
        <f t="shared" si="467"/>
        <v>0</v>
      </c>
      <c r="S2626" s="191">
        <f t="shared" si="468"/>
        <v>0</v>
      </c>
      <c r="T2626" s="191">
        <f t="shared" si="468"/>
        <v>0</v>
      </c>
    </row>
    <row r="2627" spans="1:20" ht="12" customHeight="1" x14ac:dyDescent="0.25">
      <c r="A2627" s="170" t="s">
        <v>3158</v>
      </c>
      <c r="B2627" s="177">
        <v>543845</v>
      </c>
      <c r="C2627" s="178">
        <v>254285.95</v>
      </c>
      <c r="D2627" s="179">
        <v>58.704041650747904</v>
      </c>
      <c r="E2627" s="179">
        <v>4.0057462868082174</v>
      </c>
      <c r="F2627" s="180"/>
      <c r="G2627" s="166">
        <f t="shared" si="460"/>
        <v>0</v>
      </c>
      <c r="H2627" s="166">
        <f t="shared" si="461"/>
        <v>0</v>
      </c>
      <c r="I2627" s="166">
        <f t="shared" si="462"/>
        <v>0</v>
      </c>
      <c r="J2627" s="166">
        <f t="shared" ref="J2627:J2690" si="469">IF(OR(AND(ISNUMBER(D2627),D2627&gt;=$D$1),AND(ISNUMBER(E2627),E2627&gt;=$E$1)),1,0)</f>
        <v>0</v>
      </c>
      <c r="L2627" s="189">
        <f t="shared" si="463"/>
        <v>0</v>
      </c>
      <c r="M2627" s="191">
        <f t="shared" si="464"/>
        <v>0</v>
      </c>
      <c r="N2627" s="191">
        <f t="shared" si="464"/>
        <v>0</v>
      </c>
      <c r="O2627" s="189">
        <f t="shared" si="465"/>
        <v>0</v>
      </c>
      <c r="P2627" s="191">
        <f t="shared" si="466"/>
        <v>0</v>
      </c>
      <c r="Q2627" s="191">
        <f t="shared" si="466"/>
        <v>0</v>
      </c>
      <c r="R2627" s="189">
        <f t="shared" si="467"/>
        <v>0</v>
      </c>
      <c r="S2627" s="191">
        <f t="shared" si="468"/>
        <v>0</v>
      </c>
      <c r="T2627" s="191">
        <f t="shared" si="468"/>
        <v>0</v>
      </c>
    </row>
    <row r="2628" spans="1:20" ht="12" customHeight="1" x14ac:dyDescent="0.25">
      <c r="A2628" s="170" t="s">
        <v>3159</v>
      </c>
      <c r="B2628" s="177">
        <v>543853</v>
      </c>
      <c r="C2628" s="178">
        <v>5730599.1799999997</v>
      </c>
      <c r="D2628" s="179">
        <v>25.531248374624592</v>
      </c>
      <c r="E2628" s="179">
        <v>1.9043710190179455</v>
      </c>
      <c r="F2628" s="180"/>
      <c r="G2628" s="166">
        <f t="shared" ref="G2628:G2691" si="470">IF(AND(ISNUMBER(D2628),D2628&gt;=$D$1),1,0)</f>
        <v>0</v>
      </c>
      <c r="H2628" s="166">
        <f t="shared" ref="H2628:H2691" si="471">IF(AND(ISNUMBER(E2628),E2628&gt;=$E$1),1,0)</f>
        <v>0</v>
      </c>
      <c r="I2628" s="166">
        <f t="shared" ref="I2628:I2691" si="472">G2628*H2628</f>
        <v>0</v>
      </c>
      <c r="J2628" s="166">
        <f t="shared" si="469"/>
        <v>0</v>
      </c>
      <c r="L2628" s="189">
        <f t="shared" ref="L2628:L2691" si="473">IF($G2628=1,C2628,0)</f>
        <v>0</v>
      </c>
      <c r="M2628" s="191">
        <f t="shared" ref="M2628:N2691" si="474">IF($G2628=1,D2628,0)/100</f>
        <v>0</v>
      </c>
      <c r="N2628" s="191">
        <f t="shared" si="474"/>
        <v>0</v>
      </c>
      <c r="O2628" s="189">
        <f t="shared" ref="O2628:O2691" si="475">IF($H2628=1,C2628,0)</f>
        <v>0</v>
      </c>
      <c r="P2628" s="191">
        <f t="shared" ref="P2628:Q2691" si="476">IF($H2628=1,D2628,0)/100</f>
        <v>0</v>
      </c>
      <c r="Q2628" s="191">
        <f t="shared" si="476"/>
        <v>0</v>
      </c>
      <c r="R2628" s="189">
        <f t="shared" ref="R2628:R2691" si="477">IF($I2628=1,C2628,0)</f>
        <v>0</v>
      </c>
      <c r="S2628" s="191">
        <f t="shared" ref="S2628:T2691" si="478">IF($I2628=1,D2628,0)/100</f>
        <v>0</v>
      </c>
      <c r="T2628" s="191">
        <f t="shared" si="478"/>
        <v>0</v>
      </c>
    </row>
    <row r="2629" spans="1:20" ht="12" customHeight="1" x14ac:dyDescent="0.25">
      <c r="A2629" s="170" t="s">
        <v>3160</v>
      </c>
      <c r="B2629" s="177">
        <v>543861</v>
      </c>
      <c r="C2629" s="178">
        <v>286003.65000000002</v>
      </c>
      <c r="D2629" s="179">
        <v>0</v>
      </c>
      <c r="E2629" s="179">
        <v>0</v>
      </c>
      <c r="F2629" s="180"/>
      <c r="G2629" s="166">
        <f t="shared" si="470"/>
        <v>0</v>
      </c>
      <c r="H2629" s="166">
        <f t="shared" si="471"/>
        <v>0</v>
      </c>
      <c r="I2629" s="166">
        <f t="shared" si="472"/>
        <v>0</v>
      </c>
      <c r="J2629" s="166">
        <f t="shared" si="469"/>
        <v>0</v>
      </c>
      <c r="L2629" s="189">
        <f t="shared" si="473"/>
        <v>0</v>
      </c>
      <c r="M2629" s="191">
        <f t="shared" si="474"/>
        <v>0</v>
      </c>
      <c r="N2629" s="191">
        <f t="shared" si="474"/>
        <v>0</v>
      </c>
      <c r="O2629" s="189">
        <f t="shared" si="475"/>
        <v>0</v>
      </c>
      <c r="P2629" s="191">
        <f t="shared" si="476"/>
        <v>0</v>
      </c>
      <c r="Q2629" s="191">
        <f t="shared" si="476"/>
        <v>0</v>
      </c>
      <c r="R2629" s="189">
        <f t="shared" si="477"/>
        <v>0</v>
      </c>
      <c r="S2629" s="191">
        <f t="shared" si="478"/>
        <v>0</v>
      </c>
      <c r="T2629" s="191">
        <f t="shared" si="478"/>
        <v>0</v>
      </c>
    </row>
    <row r="2630" spans="1:20" ht="12" customHeight="1" x14ac:dyDescent="0.25">
      <c r="A2630" s="170" t="s">
        <v>3161</v>
      </c>
      <c r="B2630" s="177">
        <v>543870</v>
      </c>
      <c r="C2630" s="178">
        <v>93074.68</v>
      </c>
      <c r="D2630" s="179">
        <v>0</v>
      </c>
      <c r="E2630" s="179">
        <v>0</v>
      </c>
      <c r="F2630" s="180"/>
      <c r="G2630" s="166">
        <f t="shared" si="470"/>
        <v>0</v>
      </c>
      <c r="H2630" s="166">
        <f t="shared" si="471"/>
        <v>0</v>
      </c>
      <c r="I2630" s="166">
        <f t="shared" si="472"/>
        <v>0</v>
      </c>
      <c r="J2630" s="166">
        <f t="shared" si="469"/>
        <v>0</v>
      </c>
      <c r="L2630" s="189">
        <f t="shared" si="473"/>
        <v>0</v>
      </c>
      <c r="M2630" s="191">
        <f t="shared" si="474"/>
        <v>0</v>
      </c>
      <c r="N2630" s="191">
        <f t="shared" si="474"/>
        <v>0</v>
      </c>
      <c r="O2630" s="189">
        <f t="shared" si="475"/>
        <v>0</v>
      </c>
      <c r="P2630" s="191">
        <f t="shared" si="476"/>
        <v>0</v>
      </c>
      <c r="Q2630" s="191">
        <f t="shared" si="476"/>
        <v>0</v>
      </c>
      <c r="R2630" s="189">
        <f t="shared" si="477"/>
        <v>0</v>
      </c>
      <c r="S2630" s="191">
        <f t="shared" si="478"/>
        <v>0</v>
      </c>
      <c r="T2630" s="191">
        <f t="shared" si="478"/>
        <v>0</v>
      </c>
    </row>
    <row r="2631" spans="1:20" ht="12" customHeight="1" x14ac:dyDescent="0.25">
      <c r="A2631" s="170" t="s">
        <v>3162</v>
      </c>
      <c r="B2631" s="177">
        <v>543888</v>
      </c>
      <c r="C2631" s="178">
        <v>661539.30999999994</v>
      </c>
      <c r="D2631" s="179">
        <v>0</v>
      </c>
      <c r="E2631" s="179">
        <v>0</v>
      </c>
      <c r="F2631" s="180"/>
      <c r="G2631" s="166">
        <f t="shared" si="470"/>
        <v>0</v>
      </c>
      <c r="H2631" s="166">
        <f t="shared" si="471"/>
        <v>0</v>
      </c>
      <c r="I2631" s="166">
        <f t="shared" si="472"/>
        <v>0</v>
      </c>
      <c r="J2631" s="166">
        <f t="shared" si="469"/>
        <v>0</v>
      </c>
      <c r="L2631" s="189">
        <f t="shared" si="473"/>
        <v>0</v>
      </c>
      <c r="M2631" s="191">
        <f t="shared" si="474"/>
        <v>0</v>
      </c>
      <c r="N2631" s="191">
        <f t="shared" si="474"/>
        <v>0</v>
      </c>
      <c r="O2631" s="189">
        <f t="shared" si="475"/>
        <v>0</v>
      </c>
      <c r="P2631" s="191">
        <f t="shared" si="476"/>
        <v>0</v>
      </c>
      <c r="Q2631" s="191">
        <f t="shared" si="476"/>
        <v>0</v>
      </c>
      <c r="R2631" s="189">
        <f t="shared" si="477"/>
        <v>0</v>
      </c>
      <c r="S2631" s="191">
        <f t="shared" si="478"/>
        <v>0</v>
      </c>
      <c r="T2631" s="191">
        <f t="shared" si="478"/>
        <v>0</v>
      </c>
    </row>
    <row r="2632" spans="1:20" ht="12" customHeight="1" x14ac:dyDescent="0.25">
      <c r="A2632" s="170" t="s">
        <v>3163</v>
      </c>
      <c r="B2632" s="177">
        <v>543896</v>
      </c>
      <c r="C2632" s="178">
        <v>910703.8</v>
      </c>
      <c r="D2632" s="179">
        <v>71.21798657258266</v>
      </c>
      <c r="E2632" s="179">
        <v>5.4213763025914679</v>
      </c>
      <c r="F2632" s="180"/>
      <c r="G2632" s="166">
        <f t="shared" si="470"/>
        <v>1</v>
      </c>
      <c r="H2632" s="166">
        <f t="shared" si="471"/>
        <v>0</v>
      </c>
      <c r="I2632" s="166">
        <f t="shared" si="472"/>
        <v>0</v>
      </c>
      <c r="J2632" s="166">
        <f t="shared" si="469"/>
        <v>1</v>
      </c>
      <c r="L2632" s="189">
        <f t="shared" si="473"/>
        <v>910703.8</v>
      </c>
      <c r="M2632" s="191">
        <f t="shared" si="474"/>
        <v>0.71217986572582659</v>
      </c>
      <c r="N2632" s="191">
        <f t="shared" si="474"/>
        <v>5.4213763025914678E-2</v>
      </c>
      <c r="O2632" s="189">
        <f t="shared" si="475"/>
        <v>0</v>
      </c>
      <c r="P2632" s="191">
        <f t="shared" si="476"/>
        <v>0</v>
      </c>
      <c r="Q2632" s="191">
        <f t="shared" si="476"/>
        <v>0</v>
      </c>
      <c r="R2632" s="189">
        <f t="shared" si="477"/>
        <v>0</v>
      </c>
      <c r="S2632" s="191">
        <f t="shared" si="478"/>
        <v>0</v>
      </c>
      <c r="T2632" s="191">
        <f t="shared" si="478"/>
        <v>0</v>
      </c>
    </row>
    <row r="2633" spans="1:20" ht="12" customHeight="1" x14ac:dyDescent="0.25">
      <c r="A2633" s="170" t="s">
        <v>3164</v>
      </c>
      <c r="B2633" s="177">
        <v>543900</v>
      </c>
      <c r="C2633" s="178">
        <v>538334.81999999995</v>
      </c>
      <c r="D2633" s="179">
        <v>15.923302156081972</v>
      </c>
      <c r="E2633" s="179">
        <v>0.47263151211359511</v>
      </c>
      <c r="F2633" s="180"/>
      <c r="G2633" s="166">
        <f t="shared" si="470"/>
        <v>0</v>
      </c>
      <c r="H2633" s="166">
        <f t="shared" si="471"/>
        <v>0</v>
      </c>
      <c r="I2633" s="166">
        <f t="shared" si="472"/>
        <v>0</v>
      </c>
      <c r="J2633" s="166">
        <f t="shared" si="469"/>
        <v>0</v>
      </c>
      <c r="L2633" s="189">
        <f t="shared" si="473"/>
        <v>0</v>
      </c>
      <c r="M2633" s="191">
        <f t="shared" si="474"/>
        <v>0</v>
      </c>
      <c r="N2633" s="191">
        <f t="shared" si="474"/>
        <v>0</v>
      </c>
      <c r="O2633" s="189">
        <f t="shared" si="475"/>
        <v>0</v>
      </c>
      <c r="P2633" s="191">
        <f t="shared" si="476"/>
        <v>0</v>
      </c>
      <c r="Q2633" s="191">
        <f t="shared" si="476"/>
        <v>0</v>
      </c>
      <c r="R2633" s="189">
        <f t="shared" si="477"/>
        <v>0</v>
      </c>
      <c r="S2633" s="191">
        <f t="shared" si="478"/>
        <v>0</v>
      </c>
      <c r="T2633" s="191">
        <f t="shared" si="478"/>
        <v>0</v>
      </c>
    </row>
    <row r="2634" spans="1:20" ht="12" customHeight="1" x14ac:dyDescent="0.25">
      <c r="A2634" s="170" t="s">
        <v>3165</v>
      </c>
      <c r="B2634" s="177">
        <v>543918</v>
      </c>
      <c r="C2634" s="178">
        <v>242089.34000000003</v>
      </c>
      <c r="D2634" s="179">
        <v>0</v>
      </c>
      <c r="E2634" s="179">
        <v>1.6649803746005503</v>
      </c>
      <c r="F2634" s="180"/>
      <c r="G2634" s="166">
        <f t="shared" si="470"/>
        <v>0</v>
      </c>
      <c r="H2634" s="166">
        <f t="shared" si="471"/>
        <v>0</v>
      </c>
      <c r="I2634" s="166">
        <f t="shared" si="472"/>
        <v>0</v>
      </c>
      <c r="J2634" s="166">
        <f t="shared" si="469"/>
        <v>0</v>
      </c>
      <c r="L2634" s="189">
        <f t="shared" si="473"/>
        <v>0</v>
      </c>
      <c r="M2634" s="191">
        <f t="shared" si="474"/>
        <v>0</v>
      </c>
      <c r="N2634" s="191">
        <f t="shared" si="474"/>
        <v>0</v>
      </c>
      <c r="O2634" s="189">
        <f t="shared" si="475"/>
        <v>0</v>
      </c>
      <c r="P2634" s="191">
        <f t="shared" si="476"/>
        <v>0</v>
      </c>
      <c r="Q2634" s="191">
        <f t="shared" si="476"/>
        <v>0</v>
      </c>
      <c r="R2634" s="189">
        <f t="shared" si="477"/>
        <v>0</v>
      </c>
      <c r="S2634" s="191">
        <f t="shared" si="478"/>
        <v>0</v>
      </c>
      <c r="T2634" s="191">
        <f t="shared" si="478"/>
        <v>0</v>
      </c>
    </row>
    <row r="2635" spans="1:20" ht="12" customHeight="1" x14ac:dyDescent="0.25">
      <c r="A2635" s="170" t="s">
        <v>3166</v>
      </c>
      <c r="B2635" s="177">
        <v>543926</v>
      </c>
      <c r="C2635" s="178">
        <v>164470.19999999998</v>
      </c>
      <c r="D2635" s="179">
        <v>0</v>
      </c>
      <c r="E2635" s="179">
        <v>4.7586371269688978</v>
      </c>
      <c r="F2635" s="180"/>
      <c r="G2635" s="166">
        <f t="shared" si="470"/>
        <v>0</v>
      </c>
      <c r="H2635" s="166">
        <f t="shared" si="471"/>
        <v>0</v>
      </c>
      <c r="I2635" s="166">
        <f t="shared" si="472"/>
        <v>0</v>
      </c>
      <c r="J2635" s="166">
        <f t="shared" si="469"/>
        <v>0</v>
      </c>
      <c r="L2635" s="189">
        <f t="shared" si="473"/>
        <v>0</v>
      </c>
      <c r="M2635" s="191">
        <f t="shared" si="474"/>
        <v>0</v>
      </c>
      <c r="N2635" s="191">
        <f t="shared" si="474"/>
        <v>0</v>
      </c>
      <c r="O2635" s="189">
        <f t="shared" si="475"/>
        <v>0</v>
      </c>
      <c r="P2635" s="191">
        <f t="shared" si="476"/>
        <v>0</v>
      </c>
      <c r="Q2635" s="191">
        <f t="shared" si="476"/>
        <v>0</v>
      </c>
      <c r="R2635" s="189">
        <f t="shared" si="477"/>
        <v>0</v>
      </c>
      <c r="S2635" s="191">
        <f t="shared" si="478"/>
        <v>0</v>
      </c>
      <c r="T2635" s="191">
        <f t="shared" si="478"/>
        <v>0</v>
      </c>
    </row>
    <row r="2636" spans="1:20" ht="12" customHeight="1" x14ac:dyDescent="0.25">
      <c r="A2636" s="170" t="s">
        <v>3167</v>
      </c>
      <c r="B2636" s="177">
        <v>543934</v>
      </c>
      <c r="C2636" s="178">
        <v>48294.1</v>
      </c>
      <c r="D2636" s="179">
        <v>0</v>
      </c>
      <c r="E2636" s="179">
        <v>0</v>
      </c>
      <c r="F2636" s="180"/>
      <c r="G2636" s="166">
        <f t="shared" si="470"/>
        <v>0</v>
      </c>
      <c r="H2636" s="166">
        <f t="shared" si="471"/>
        <v>0</v>
      </c>
      <c r="I2636" s="166">
        <f t="shared" si="472"/>
        <v>0</v>
      </c>
      <c r="J2636" s="166">
        <f t="shared" si="469"/>
        <v>0</v>
      </c>
      <c r="L2636" s="189">
        <f t="shared" si="473"/>
        <v>0</v>
      </c>
      <c r="M2636" s="191">
        <f t="shared" si="474"/>
        <v>0</v>
      </c>
      <c r="N2636" s="191">
        <f t="shared" si="474"/>
        <v>0</v>
      </c>
      <c r="O2636" s="189">
        <f t="shared" si="475"/>
        <v>0</v>
      </c>
      <c r="P2636" s="191">
        <f t="shared" si="476"/>
        <v>0</v>
      </c>
      <c r="Q2636" s="191">
        <f t="shared" si="476"/>
        <v>0</v>
      </c>
      <c r="R2636" s="189">
        <f t="shared" si="477"/>
        <v>0</v>
      </c>
      <c r="S2636" s="191">
        <f t="shared" si="478"/>
        <v>0</v>
      </c>
      <c r="T2636" s="191">
        <f t="shared" si="478"/>
        <v>0</v>
      </c>
    </row>
    <row r="2637" spans="1:20" ht="12" customHeight="1" x14ac:dyDescent="0.25">
      <c r="A2637" s="170" t="s">
        <v>3168</v>
      </c>
      <c r="B2637" s="177">
        <v>543942</v>
      </c>
      <c r="C2637" s="178">
        <v>491192.88</v>
      </c>
      <c r="D2637" s="179">
        <v>0</v>
      </c>
      <c r="E2637" s="179">
        <v>0</v>
      </c>
      <c r="F2637" s="180"/>
      <c r="G2637" s="166">
        <f t="shared" si="470"/>
        <v>0</v>
      </c>
      <c r="H2637" s="166">
        <f t="shared" si="471"/>
        <v>0</v>
      </c>
      <c r="I2637" s="166">
        <f t="shared" si="472"/>
        <v>0</v>
      </c>
      <c r="J2637" s="166">
        <f t="shared" si="469"/>
        <v>0</v>
      </c>
      <c r="L2637" s="189">
        <f t="shared" si="473"/>
        <v>0</v>
      </c>
      <c r="M2637" s="191">
        <f t="shared" si="474"/>
        <v>0</v>
      </c>
      <c r="N2637" s="191">
        <f t="shared" si="474"/>
        <v>0</v>
      </c>
      <c r="O2637" s="189">
        <f t="shared" si="475"/>
        <v>0</v>
      </c>
      <c r="P2637" s="191">
        <f t="shared" si="476"/>
        <v>0</v>
      </c>
      <c r="Q2637" s="191">
        <f t="shared" si="476"/>
        <v>0</v>
      </c>
      <c r="R2637" s="189">
        <f t="shared" si="477"/>
        <v>0</v>
      </c>
      <c r="S2637" s="191">
        <f t="shared" si="478"/>
        <v>0</v>
      </c>
      <c r="T2637" s="191">
        <f t="shared" si="478"/>
        <v>0</v>
      </c>
    </row>
    <row r="2638" spans="1:20" ht="12" customHeight="1" x14ac:dyDescent="0.25">
      <c r="A2638" s="170" t="s">
        <v>3169</v>
      </c>
      <c r="B2638" s="177">
        <v>543951</v>
      </c>
      <c r="C2638" s="178">
        <v>1035484.3300000001</v>
      </c>
      <c r="D2638" s="179">
        <v>33.752338869290263</v>
      </c>
      <c r="E2638" s="179">
        <v>4.6832529083274492</v>
      </c>
      <c r="F2638" s="180"/>
      <c r="G2638" s="166">
        <f t="shared" si="470"/>
        <v>0</v>
      </c>
      <c r="H2638" s="166">
        <f t="shared" si="471"/>
        <v>0</v>
      </c>
      <c r="I2638" s="166">
        <f t="shared" si="472"/>
        <v>0</v>
      </c>
      <c r="J2638" s="166">
        <f t="shared" si="469"/>
        <v>0</v>
      </c>
      <c r="L2638" s="189">
        <f t="shared" si="473"/>
        <v>0</v>
      </c>
      <c r="M2638" s="191">
        <f t="shared" si="474"/>
        <v>0</v>
      </c>
      <c r="N2638" s="191">
        <f t="shared" si="474"/>
        <v>0</v>
      </c>
      <c r="O2638" s="189">
        <f t="shared" si="475"/>
        <v>0</v>
      </c>
      <c r="P2638" s="191">
        <f t="shared" si="476"/>
        <v>0</v>
      </c>
      <c r="Q2638" s="191">
        <f t="shared" si="476"/>
        <v>0</v>
      </c>
      <c r="R2638" s="189">
        <f t="shared" si="477"/>
        <v>0</v>
      </c>
      <c r="S2638" s="191">
        <f t="shared" si="478"/>
        <v>0</v>
      </c>
      <c r="T2638" s="191">
        <f t="shared" si="478"/>
        <v>0</v>
      </c>
    </row>
    <row r="2639" spans="1:20" ht="12" customHeight="1" x14ac:dyDescent="0.25">
      <c r="A2639" s="170" t="s">
        <v>3170</v>
      </c>
      <c r="B2639" s="177">
        <v>543969</v>
      </c>
      <c r="C2639" s="178">
        <v>152710.94</v>
      </c>
      <c r="D2639" s="179">
        <v>0</v>
      </c>
      <c r="E2639" s="179">
        <v>0</v>
      </c>
      <c r="F2639" s="180"/>
      <c r="G2639" s="166">
        <f t="shared" si="470"/>
        <v>0</v>
      </c>
      <c r="H2639" s="166">
        <f t="shared" si="471"/>
        <v>0</v>
      </c>
      <c r="I2639" s="166">
        <f t="shared" si="472"/>
        <v>0</v>
      </c>
      <c r="J2639" s="166">
        <f t="shared" si="469"/>
        <v>0</v>
      </c>
      <c r="L2639" s="189">
        <f t="shared" si="473"/>
        <v>0</v>
      </c>
      <c r="M2639" s="191">
        <f t="shared" si="474"/>
        <v>0</v>
      </c>
      <c r="N2639" s="191">
        <f t="shared" si="474"/>
        <v>0</v>
      </c>
      <c r="O2639" s="189">
        <f t="shared" si="475"/>
        <v>0</v>
      </c>
      <c r="P2639" s="191">
        <f t="shared" si="476"/>
        <v>0</v>
      </c>
      <c r="Q2639" s="191">
        <f t="shared" si="476"/>
        <v>0</v>
      </c>
      <c r="R2639" s="189">
        <f t="shared" si="477"/>
        <v>0</v>
      </c>
      <c r="S2639" s="191">
        <f t="shared" si="478"/>
        <v>0</v>
      </c>
      <c r="T2639" s="191">
        <f t="shared" si="478"/>
        <v>0</v>
      </c>
    </row>
    <row r="2640" spans="1:20" ht="12" customHeight="1" x14ac:dyDescent="0.25">
      <c r="A2640" s="170" t="s">
        <v>3171</v>
      </c>
      <c r="B2640" s="177">
        <v>543977</v>
      </c>
      <c r="C2640" s="178">
        <v>266230.27</v>
      </c>
      <c r="D2640" s="179">
        <v>0</v>
      </c>
      <c r="E2640" s="179">
        <v>0</v>
      </c>
      <c r="F2640" s="180"/>
      <c r="G2640" s="166">
        <f t="shared" si="470"/>
        <v>0</v>
      </c>
      <c r="H2640" s="166">
        <f t="shared" si="471"/>
        <v>0</v>
      </c>
      <c r="I2640" s="166">
        <f t="shared" si="472"/>
        <v>0</v>
      </c>
      <c r="J2640" s="166">
        <f t="shared" si="469"/>
        <v>0</v>
      </c>
      <c r="L2640" s="189">
        <f t="shared" si="473"/>
        <v>0</v>
      </c>
      <c r="M2640" s="191">
        <f t="shared" si="474"/>
        <v>0</v>
      </c>
      <c r="N2640" s="191">
        <f t="shared" si="474"/>
        <v>0</v>
      </c>
      <c r="O2640" s="189">
        <f t="shared" si="475"/>
        <v>0</v>
      </c>
      <c r="P2640" s="191">
        <f t="shared" si="476"/>
        <v>0</v>
      </c>
      <c r="Q2640" s="191">
        <f t="shared" si="476"/>
        <v>0</v>
      </c>
      <c r="R2640" s="189">
        <f t="shared" si="477"/>
        <v>0</v>
      </c>
      <c r="S2640" s="191">
        <f t="shared" si="478"/>
        <v>0</v>
      </c>
      <c r="T2640" s="191">
        <f t="shared" si="478"/>
        <v>0</v>
      </c>
    </row>
    <row r="2641" spans="1:20" ht="12" customHeight="1" x14ac:dyDescent="0.25">
      <c r="A2641" s="170" t="s">
        <v>3172</v>
      </c>
      <c r="B2641" s="177">
        <v>543985</v>
      </c>
      <c r="C2641" s="178">
        <v>62618.45</v>
      </c>
      <c r="D2641" s="179">
        <v>10.441251739702915</v>
      </c>
      <c r="E2641" s="179">
        <v>5.4997848078321967</v>
      </c>
      <c r="F2641" s="180"/>
      <c r="G2641" s="166">
        <f t="shared" si="470"/>
        <v>0</v>
      </c>
      <c r="H2641" s="166">
        <f t="shared" si="471"/>
        <v>0</v>
      </c>
      <c r="I2641" s="166">
        <f t="shared" si="472"/>
        <v>0</v>
      </c>
      <c r="J2641" s="166">
        <f t="shared" si="469"/>
        <v>0</v>
      </c>
      <c r="L2641" s="189">
        <f t="shared" si="473"/>
        <v>0</v>
      </c>
      <c r="M2641" s="191">
        <f t="shared" si="474"/>
        <v>0</v>
      </c>
      <c r="N2641" s="191">
        <f t="shared" si="474"/>
        <v>0</v>
      </c>
      <c r="O2641" s="189">
        <f t="shared" si="475"/>
        <v>0</v>
      </c>
      <c r="P2641" s="191">
        <f t="shared" si="476"/>
        <v>0</v>
      </c>
      <c r="Q2641" s="191">
        <f t="shared" si="476"/>
        <v>0</v>
      </c>
      <c r="R2641" s="189">
        <f t="shared" si="477"/>
        <v>0</v>
      </c>
      <c r="S2641" s="191">
        <f t="shared" si="478"/>
        <v>0</v>
      </c>
      <c r="T2641" s="191">
        <f t="shared" si="478"/>
        <v>0</v>
      </c>
    </row>
    <row r="2642" spans="1:20" ht="12" customHeight="1" x14ac:dyDescent="0.25">
      <c r="A2642" s="170" t="s">
        <v>3173</v>
      </c>
      <c r="B2642" s="177">
        <v>543993</v>
      </c>
      <c r="C2642" s="178">
        <v>153738.36000000002</v>
      </c>
      <c r="D2642" s="179">
        <v>0</v>
      </c>
      <c r="E2642" s="179">
        <v>0</v>
      </c>
      <c r="F2642" s="180"/>
      <c r="G2642" s="166">
        <f t="shared" si="470"/>
        <v>0</v>
      </c>
      <c r="H2642" s="166">
        <f t="shared" si="471"/>
        <v>0</v>
      </c>
      <c r="I2642" s="166">
        <f t="shared" si="472"/>
        <v>0</v>
      </c>
      <c r="J2642" s="166">
        <f t="shared" si="469"/>
        <v>0</v>
      </c>
      <c r="L2642" s="189">
        <f t="shared" si="473"/>
        <v>0</v>
      </c>
      <c r="M2642" s="191">
        <f t="shared" si="474"/>
        <v>0</v>
      </c>
      <c r="N2642" s="191">
        <f t="shared" si="474"/>
        <v>0</v>
      </c>
      <c r="O2642" s="189">
        <f t="shared" si="475"/>
        <v>0</v>
      </c>
      <c r="P2642" s="191">
        <f t="shared" si="476"/>
        <v>0</v>
      </c>
      <c r="Q2642" s="191">
        <f t="shared" si="476"/>
        <v>0</v>
      </c>
      <c r="R2642" s="189">
        <f t="shared" si="477"/>
        <v>0</v>
      </c>
      <c r="S2642" s="191">
        <f t="shared" si="478"/>
        <v>0</v>
      </c>
      <c r="T2642" s="191">
        <f t="shared" si="478"/>
        <v>0</v>
      </c>
    </row>
    <row r="2643" spans="1:20" ht="12" customHeight="1" x14ac:dyDescent="0.25">
      <c r="A2643" s="170" t="s">
        <v>3174</v>
      </c>
      <c r="B2643" s="177">
        <v>544001</v>
      </c>
      <c r="C2643" s="178">
        <v>364800.64999999997</v>
      </c>
      <c r="D2643" s="179">
        <v>6.8832470556179119</v>
      </c>
      <c r="E2643" s="179">
        <v>3.783326592208649</v>
      </c>
      <c r="F2643" s="180"/>
      <c r="G2643" s="166">
        <f t="shared" si="470"/>
        <v>0</v>
      </c>
      <c r="H2643" s="166">
        <f t="shared" si="471"/>
        <v>0</v>
      </c>
      <c r="I2643" s="166">
        <f t="shared" si="472"/>
        <v>0</v>
      </c>
      <c r="J2643" s="166">
        <f t="shared" si="469"/>
        <v>0</v>
      </c>
      <c r="L2643" s="189">
        <f t="shared" si="473"/>
        <v>0</v>
      </c>
      <c r="M2643" s="191">
        <f t="shared" si="474"/>
        <v>0</v>
      </c>
      <c r="N2643" s="191">
        <f t="shared" si="474"/>
        <v>0</v>
      </c>
      <c r="O2643" s="189">
        <f t="shared" si="475"/>
        <v>0</v>
      </c>
      <c r="P2643" s="191">
        <f t="shared" si="476"/>
        <v>0</v>
      </c>
      <c r="Q2643" s="191">
        <f t="shared" si="476"/>
        <v>0</v>
      </c>
      <c r="R2643" s="189">
        <f t="shared" si="477"/>
        <v>0</v>
      </c>
      <c r="S2643" s="191">
        <f t="shared" si="478"/>
        <v>0</v>
      </c>
      <c r="T2643" s="191">
        <f t="shared" si="478"/>
        <v>0</v>
      </c>
    </row>
    <row r="2644" spans="1:20" ht="12" customHeight="1" x14ac:dyDescent="0.25">
      <c r="A2644" s="170" t="s">
        <v>3175</v>
      </c>
      <c r="B2644" s="177">
        <v>544019</v>
      </c>
      <c r="C2644" s="178">
        <v>1193221.1599999999</v>
      </c>
      <c r="D2644" s="179">
        <v>47.159198886483047</v>
      </c>
      <c r="E2644" s="179">
        <v>3.7968242199124265</v>
      </c>
      <c r="F2644" s="180"/>
      <c r="G2644" s="166">
        <f t="shared" si="470"/>
        <v>0</v>
      </c>
      <c r="H2644" s="166">
        <f t="shared" si="471"/>
        <v>0</v>
      </c>
      <c r="I2644" s="166">
        <f t="shared" si="472"/>
        <v>0</v>
      </c>
      <c r="J2644" s="166">
        <f t="shared" si="469"/>
        <v>0</v>
      </c>
      <c r="L2644" s="189">
        <f t="shared" si="473"/>
        <v>0</v>
      </c>
      <c r="M2644" s="191">
        <f t="shared" si="474"/>
        <v>0</v>
      </c>
      <c r="N2644" s="191">
        <f t="shared" si="474"/>
        <v>0</v>
      </c>
      <c r="O2644" s="189">
        <f t="shared" si="475"/>
        <v>0</v>
      </c>
      <c r="P2644" s="191">
        <f t="shared" si="476"/>
        <v>0</v>
      </c>
      <c r="Q2644" s="191">
        <f t="shared" si="476"/>
        <v>0</v>
      </c>
      <c r="R2644" s="189">
        <f t="shared" si="477"/>
        <v>0</v>
      </c>
      <c r="S2644" s="191">
        <f t="shared" si="478"/>
        <v>0</v>
      </c>
      <c r="T2644" s="191">
        <f t="shared" si="478"/>
        <v>0</v>
      </c>
    </row>
    <row r="2645" spans="1:20" ht="12" customHeight="1" x14ac:dyDescent="0.25">
      <c r="A2645" s="170" t="s">
        <v>3176</v>
      </c>
      <c r="B2645" s="177">
        <v>544027</v>
      </c>
      <c r="C2645" s="178">
        <v>291925.45</v>
      </c>
      <c r="D2645" s="179">
        <v>10.14166459279244</v>
      </c>
      <c r="E2645" s="179">
        <v>3.703407839227447</v>
      </c>
      <c r="F2645" s="180"/>
      <c r="G2645" s="166">
        <f t="shared" si="470"/>
        <v>0</v>
      </c>
      <c r="H2645" s="166">
        <f t="shared" si="471"/>
        <v>0</v>
      </c>
      <c r="I2645" s="166">
        <f t="shared" si="472"/>
        <v>0</v>
      </c>
      <c r="J2645" s="166">
        <f t="shared" si="469"/>
        <v>0</v>
      </c>
      <c r="L2645" s="189">
        <f t="shared" si="473"/>
        <v>0</v>
      </c>
      <c r="M2645" s="191">
        <f t="shared" si="474"/>
        <v>0</v>
      </c>
      <c r="N2645" s="191">
        <f t="shared" si="474"/>
        <v>0</v>
      </c>
      <c r="O2645" s="189">
        <f t="shared" si="475"/>
        <v>0</v>
      </c>
      <c r="P2645" s="191">
        <f t="shared" si="476"/>
        <v>0</v>
      </c>
      <c r="Q2645" s="191">
        <f t="shared" si="476"/>
        <v>0</v>
      </c>
      <c r="R2645" s="189">
        <f t="shared" si="477"/>
        <v>0</v>
      </c>
      <c r="S2645" s="191">
        <f t="shared" si="478"/>
        <v>0</v>
      </c>
      <c r="T2645" s="191">
        <f t="shared" si="478"/>
        <v>0</v>
      </c>
    </row>
    <row r="2646" spans="1:20" ht="12" customHeight="1" x14ac:dyDescent="0.25">
      <c r="A2646" s="170" t="s">
        <v>3177</v>
      </c>
      <c r="B2646" s="177">
        <v>544035</v>
      </c>
      <c r="C2646" s="178">
        <v>229235.78</v>
      </c>
      <c r="D2646" s="179">
        <v>0</v>
      </c>
      <c r="E2646" s="179">
        <v>1.657681885436907E-4</v>
      </c>
      <c r="F2646" s="180"/>
      <c r="G2646" s="166">
        <f t="shared" si="470"/>
        <v>0</v>
      </c>
      <c r="H2646" s="166">
        <f t="shared" si="471"/>
        <v>0</v>
      </c>
      <c r="I2646" s="166">
        <f t="shared" si="472"/>
        <v>0</v>
      </c>
      <c r="J2646" s="166">
        <f t="shared" si="469"/>
        <v>0</v>
      </c>
      <c r="L2646" s="189">
        <f t="shared" si="473"/>
        <v>0</v>
      </c>
      <c r="M2646" s="191">
        <f t="shared" si="474"/>
        <v>0</v>
      </c>
      <c r="N2646" s="191">
        <f t="shared" si="474"/>
        <v>0</v>
      </c>
      <c r="O2646" s="189">
        <f t="shared" si="475"/>
        <v>0</v>
      </c>
      <c r="P2646" s="191">
        <f t="shared" si="476"/>
        <v>0</v>
      </c>
      <c r="Q2646" s="191">
        <f t="shared" si="476"/>
        <v>0</v>
      </c>
      <c r="R2646" s="189">
        <f t="shared" si="477"/>
        <v>0</v>
      </c>
      <c r="S2646" s="191">
        <f t="shared" si="478"/>
        <v>0</v>
      </c>
      <c r="T2646" s="191">
        <f t="shared" si="478"/>
        <v>0</v>
      </c>
    </row>
    <row r="2647" spans="1:20" ht="12" customHeight="1" x14ac:dyDescent="0.25">
      <c r="A2647" s="170" t="s">
        <v>3178</v>
      </c>
      <c r="B2647" s="177">
        <v>544043</v>
      </c>
      <c r="C2647" s="178">
        <v>90846.48</v>
      </c>
      <c r="D2647" s="179">
        <v>0</v>
      </c>
      <c r="E2647" s="179">
        <v>0</v>
      </c>
      <c r="F2647" s="180"/>
      <c r="G2647" s="166">
        <f t="shared" si="470"/>
        <v>0</v>
      </c>
      <c r="H2647" s="166">
        <f t="shared" si="471"/>
        <v>0</v>
      </c>
      <c r="I2647" s="166">
        <f t="shared" si="472"/>
        <v>0</v>
      </c>
      <c r="J2647" s="166">
        <f t="shared" si="469"/>
        <v>0</v>
      </c>
      <c r="L2647" s="189">
        <f t="shared" si="473"/>
        <v>0</v>
      </c>
      <c r="M2647" s="191">
        <f t="shared" si="474"/>
        <v>0</v>
      </c>
      <c r="N2647" s="191">
        <f t="shared" si="474"/>
        <v>0</v>
      </c>
      <c r="O2647" s="189">
        <f t="shared" si="475"/>
        <v>0</v>
      </c>
      <c r="P2647" s="191">
        <f t="shared" si="476"/>
        <v>0</v>
      </c>
      <c r="Q2647" s="191">
        <f t="shared" si="476"/>
        <v>0</v>
      </c>
      <c r="R2647" s="189">
        <f t="shared" si="477"/>
        <v>0</v>
      </c>
      <c r="S2647" s="191">
        <f t="shared" si="478"/>
        <v>0</v>
      </c>
      <c r="T2647" s="191">
        <f t="shared" si="478"/>
        <v>0</v>
      </c>
    </row>
    <row r="2648" spans="1:20" ht="12" customHeight="1" x14ac:dyDescent="0.25">
      <c r="A2648" s="170" t="s">
        <v>3179</v>
      </c>
      <c r="B2648" s="177">
        <v>544051</v>
      </c>
      <c r="C2648" s="178">
        <v>17526939.120000001</v>
      </c>
      <c r="D2648" s="179">
        <v>24.981479082127368</v>
      </c>
      <c r="E2648" s="179">
        <v>10.828446638662141</v>
      </c>
      <c r="F2648" s="180"/>
      <c r="G2648" s="166">
        <f t="shared" si="470"/>
        <v>0</v>
      </c>
      <c r="H2648" s="166">
        <f t="shared" si="471"/>
        <v>0</v>
      </c>
      <c r="I2648" s="166">
        <f t="shared" si="472"/>
        <v>0</v>
      </c>
      <c r="J2648" s="166">
        <f t="shared" si="469"/>
        <v>0</v>
      </c>
      <c r="L2648" s="189">
        <f t="shared" si="473"/>
        <v>0</v>
      </c>
      <c r="M2648" s="191">
        <f t="shared" si="474"/>
        <v>0</v>
      </c>
      <c r="N2648" s="191">
        <f t="shared" si="474"/>
        <v>0</v>
      </c>
      <c r="O2648" s="189">
        <f t="shared" si="475"/>
        <v>0</v>
      </c>
      <c r="P2648" s="191">
        <f t="shared" si="476"/>
        <v>0</v>
      </c>
      <c r="Q2648" s="191">
        <f t="shared" si="476"/>
        <v>0</v>
      </c>
      <c r="R2648" s="189">
        <f t="shared" si="477"/>
        <v>0</v>
      </c>
      <c r="S2648" s="191">
        <f t="shared" si="478"/>
        <v>0</v>
      </c>
      <c r="T2648" s="191">
        <f t="shared" si="478"/>
        <v>0</v>
      </c>
    </row>
    <row r="2649" spans="1:20" ht="12" customHeight="1" x14ac:dyDescent="0.25">
      <c r="A2649" s="170" t="s">
        <v>3180</v>
      </c>
      <c r="B2649" s="177">
        <v>544060</v>
      </c>
      <c r="C2649" s="178">
        <v>84336.66</v>
      </c>
      <c r="D2649" s="179">
        <v>61.484922452466108</v>
      </c>
      <c r="E2649" s="179">
        <v>5.9789775881567992</v>
      </c>
      <c r="F2649" s="180"/>
      <c r="G2649" s="166">
        <f t="shared" si="470"/>
        <v>1</v>
      </c>
      <c r="H2649" s="166">
        <f t="shared" si="471"/>
        <v>0</v>
      </c>
      <c r="I2649" s="166">
        <f t="shared" si="472"/>
        <v>0</v>
      </c>
      <c r="J2649" s="166">
        <f t="shared" si="469"/>
        <v>1</v>
      </c>
      <c r="L2649" s="189">
        <f t="shared" si="473"/>
        <v>84336.66</v>
      </c>
      <c r="M2649" s="191">
        <f t="shared" si="474"/>
        <v>0.61484922452466106</v>
      </c>
      <c r="N2649" s="191">
        <f t="shared" si="474"/>
        <v>5.9789775881567996E-2</v>
      </c>
      <c r="O2649" s="189">
        <f t="shared" si="475"/>
        <v>0</v>
      </c>
      <c r="P2649" s="191">
        <f t="shared" si="476"/>
        <v>0</v>
      </c>
      <c r="Q2649" s="191">
        <f t="shared" si="476"/>
        <v>0</v>
      </c>
      <c r="R2649" s="189">
        <f t="shared" si="477"/>
        <v>0</v>
      </c>
      <c r="S2649" s="191">
        <f t="shared" si="478"/>
        <v>0</v>
      </c>
      <c r="T2649" s="191">
        <f t="shared" si="478"/>
        <v>0</v>
      </c>
    </row>
    <row r="2650" spans="1:20" ht="12" customHeight="1" x14ac:dyDescent="0.25">
      <c r="A2650" s="170" t="s">
        <v>3181</v>
      </c>
      <c r="B2650" s="177">
        <v>544078</v>
      </c>
      <c r="C2650" s="178">
        <v>935074.4800000001</v>
      </c>
      <c r="D2650" s="179">
        <v>2.3546295477981602</v>
      </c>
      <c r="E2650" s="179">
        <v>3.2043254992907091</v>
      </c>
      <c r="F2650" s="180"/>
      <c r="G2650" s="166">
        <f t="shared" si="470"/>
        <v>0</v>
      </c>
      <c r="H2650" s="166">
        <f t="shared" si="471"/>
        <v>0</v>
      </c>
      <c r="I2650" s="166">
        <f t="shared" si="472"/>
        <v>0</v>
      </c>
      <c r="J2650" s="166">
        <f t="shared" si="469"/>
        <v>0</v>
      </c>
      <c r="L2650" s="189">
        <f t="shared" si="473"/>
        <v>0</v>
      </c>
      <c r="M2650" s="191">
        <f t="shared" si="474"/>
        <v>0</v>
      </c>
      <c r="N2650" s="191">
        <f t="shared" si="474"/>
        <v>0</v>
      </c>
      <c r="O2650" s="189">
        <f t="shared" si="475"/>
        <v>0</v>
      </c>
      <c r="P2650" s="191">
        <f t="shared" si="476"/>
        <v>0</v>
      </c>
      <c r="Q2650" s="191">
        <f t="shared" si="476"/>
        <v>0</v>
      </c>
      <c r="R2650" s="189">
        <f t="shared" si="477"/>
        <v>0</v>
      </c>
      <c r="S2650" s="191">
        <f t="shared" si="478"/>
        <v>0</v>
      </c>
      <c r="T2650" s="191">
        <f t="shared" si="478"/>
        <v>0</v>
      </c>
    </row>
    <row r="2651" spans="1:20" ht="12" customHeight="1" x14ac:dyDescent="0.25">
      <c r="A2651" s="170" t="s">
        <v>3182</v>
      </c>
      <c r="B2651" s="177">
        <v>544086</v>
      </c>
      <c r="C2651" s="178">
        <v>264702.13</v>
      </c>
      <c r="D2651" s="179">
        <v>43.502207556848894</v>
      </c>
      <c r="E2651" s="179">
        <v>8.4675329208722285</v>
      </c>
      <c r="F2651" s="180"/>
      <c r="G2651" s="166">
        <f t="shared" si="470"/>
        <v>0</v>
      </c>
      <c r="H2651" s="166">
        <f t="shared" si="471"/>
        <v>0</v>
      </c>
      <c r="I2651" s="166">
        <f t="shared" si="472"/>
        <v>0</v>
      </c>
      <c r="J2651" s="166">
        <f t="shared" si="469"/>
        <v>0</v>
      </c>
      <c r="L2651" s="189">
        <f t="shared" si="473"/>
        <v>0</v>
      </c>
      <c r="M2651" s="191">
        <f t="shared" si="474"/>
        <v>0</v>
      </c>
      <c r="N2651" s="191">
        <f t="shared" si="474"/>
        <v>0</v>
      </c>
      <c r="O2651" s="189">
        <f t="shared" si="475"/>
        <v>0</v>
      </c>
      <c r="P2651" s="191">
        <f t="shared" si="476"/>
        <v>0</v>
      </c>
      <c r="Q2651" s="191">
        <f t="shared" si="476"/>
        <v>0</v>
      </c>
      <c r="R2651" s="189">
        <f t="shared" si="477"/>
        <v>0</v>
      </c>
      <c r="S2651" s="191">
        <f t="shared" si="478"/>
        <v>0</v>
      </c>
      <c r="T2651" s="191">
        <f t="shared" si="478"/>
        <v>0</v>
      </c>
    </row>
    <row r="2652" spans="1:20" ht="12" customHeight="1" x14ac:dyDescent="0.25">
      <c r="A2652" s="170" t="s">
        <v>3183</v>
      </c>
      <c r="B2652" s="177">
        <v>544094</v>
      </c>
      <c r="C2652" s="178">
        <v>1465372.51</v>
      </c>
      <c r="D2652" s="179">
        <v>17.141085170213817</v>
      </c>
      <c r="E2652" s="179">
        <v>1.0550682433642762</v>
      </c>
      <c r="F2652" s="180"/>
      <c r="G2652" s="166">
        <f t="shared" si="470"/>
        <v>0</v>
      </c>
      <c r="H2652" s="166">
        <f t="shared" si="471"/>
        <v>0</v>
      </c>
      <c r="I2652" s="166">
        <f t="shared" si="472"/>
        <v>0</v>
      </c>
      <c r="J2652" s="166">
        <f t="shared" si="469"/>
        <v>0</v>
      </c>
      <c r="L2652" s="189">
        <f t="shared" si="473"/>
        <v>0</v>
      </c>
      <c r="M2652" s="191">
        <f t="shared" si="474"/>
        <v>0</v>
      </c>
      <c r="N2652" s="191">
        <f t="shared" si="474"/>
        <v>0</v>
      </c>
      <c r="O2652" s="189">
        <f t="shared" si="475"/>
        <v>0</v>
      </c>
      <c r="P2652" s="191">
        <f t="shared" si="476"/>
        <v>0</v>
      </c>
      <c r="Q2652" s="191">
        <f t="shared" si="476"/>
        <v>0</v>
      </c>
      <c r="R2652" s="189">
        <f t="shared" si="477"/>
        <v>0</v>
      </c>
      <c r="S2652" s="191">
        <f t="shared" si="478"/>
        <v>0</v>
      </c>
      <c r="T2652" s="191">
        <f t="shared" si="478"/>
        <v>0</v>
      </c>
    </row>
    <row r="2653" spans="1:20" ht="12" customHeight="1" x14ac:dyDescent="0.25">
      <c r="A2653" s="170" t="s">
        <v>3184</v>
      </c>
      <c r="B2653" s="177">
        <v>544108</v>
      </c>
      <c r="C2653" s="178">
        <v>106811.88</v>
      </c>
      <c r="D2653" s="179">
        <v>0</v>
      </c>
      <c r="E2653" s="179">
        <v>0.13575268968208404</v>
      </c>
      <c r="F2653" s="180"/>
      <c r="G2653" s="166">
        <f t="shared" si="470"/>
        <v>0</v>
      </c>
      <c r="H2653" s="166">
        <f t="shared" si="471"/>
        <v>0</v>
      </c>
      <c r="I2653" s="166">
        <f t="shared" si="472"/>
        <v>0</v>
      </c>
      <c r="J2653" s="166">
        <f t="shared" si="469"/>
        <v>0</v>
      </c>
      <c r="L2653" s="189">
        <f t="shared" si="473"/>
        <v>0</v>
      </c>
      <c r="M2653" s="191">
        <f t="shared" si="474"/>
        <v>0</v>
      </c>
      <c r="N2653" s="191">
        <f t="shared" si="474"/>
        <v>0</v>
      </c>
      <c r="O2653" s="189">
        <f t="shared" si="475"/>
        <v>0</v>
      </c>
      <c r="P2653" s="191">
        <f t="shared" si="476"/>
        <v>0</v>
      </c>
      <c r="Q2653" s="191">
        <f t="shared" si="476"/>
        <v>0</v>
      </c>
      <c r="R2653" s="189">
        <f t="shared" si="477"/>
        <v>0</v>
      </c>
      <c r="S2653" s="191">
        <f t="shared" si="478"/>
        <v>0</v>
      </c>
      <c r="T2653" s="191">
        <f t="shared" si="478"/>
        <v>0</v>
      </c>
    </row>
    <row r="2654" spans="1:20" ht="12" customHeight="1" x14ac:dyDescent="0.25">
      <c r="A2654" s="170" t="s">
        <v>3185</v>
      </c>
      <c r="B2654" s="177">
        <v>544116</v>
      </c>
      <c r="C2654" s="178">
        <v>1188387.45</v>
      </c>
      <c r="D2654" s="179">
        <v>4.6560892240994303</v>
      </c>
      <c r="E2654" s="179">
        <v>1.4086357105168015</v>
      </c>
      <c r="F2654" s="180"/>
      <c r="G2654" s="166">
        <f t="shared" si="470"/>
        <v>0</v>
      </c>
      <c r="H2654" s="166">
        <f t="shared" si="471"/>
        <v>0</v>
      </c>
      <c r="I2654" s="166">
        <f t="shared" si="472"/>
        <v>0</v>
      </c>
      <c r="J2654" s="166">
        <f t="shared" si="469"/>
        <v>0</v>
      </c>
      <c r="L2654" s="189">
        <f t="shared" si="473"/>
        <v>0</v>
      </c>
      <c r="M2654" s="191">
        <f t="shared" si="474"/>
        <v>0</v>
      </c>
      <c r="N2654" s="191">
        <f t="shared" si="474"/>
        <v>0</v>
      </c>
      <c r="O2654" s="189">
        <f t="shared" si="475"/>
        <v>0</v>
      </c>
      <c r="P2654" s="191">
        <f t="shared" si="476"/>
        <v>0</v>
      </c>
      <c r="Q2654" s="191">
        <f t="shared" si="476"/>
        <v>0</v>
      </c>
      <c r="R2654" s="189">
        <f t="shared" si="477"/>
        <v>0</v>
      </c>
      <c r="S2654" s="191">
        <f t="shared" si="478"/>
        <v>0</v>
      </c>
      <c r="T2654" s="191">
        <f t="shared" si="478"/>
        <v>0</v>
      </c>
    </row>
    <row r="2655" spans="1:20" ht="12" customHeight="1" x14ac:dyDescent="0.25">
      <c r="A2655" s="170" t="s">
        <v>3186</v>
      </c>
      <c r="B2655" s="177">
        <v>544124</v>
      </c>
      <c r="C2655" s="178">
        <v>817486.55</v>
      </c>
      <c r="D2655" s="179">
        <v>0</v>
      </c>
      <c r="E2655" s="179">
        <v>0</v>
      </c>
      <c r="F2655" s="180"/>
      <c r="G2655" s="166">
        <f t="shared" si="470"/>
        <v>0</v>
      </c>
      <c r="H2655" s="166">
        <f t="shared" si="471"/>
        <v>0</v>
      </c>
      <c r="I2655" s="166">
        <f t="shared" si="472"/>
        <v>0</v>
      </c>
      <c r="J2655" s="166">
        <f t="shared" si="469"/>
        <v>0</v>
      </c>
      <c r="L2655" s="189">
        <f t="shared" si="473"/>
        <v>0</v>
      </c>
      <c r="M2655" s="191">
        <f t="shared" si="474"/>
        <v>0</v>
      </c>
      <c r="N2655" s="191">
        <f t="shared" si="474"/>
        <v>0</v>
      </c>
      <c r="O2655" s="189">
        <f t="shared" si="475"/>
        <v>0</v>
      </c>
      <c r="P2655" s="191">
        <f t="shared" si="476"/>
        <v>0</v>
      </c>
      <c r="Q2655" s="191">
        <f t="shared" si="476"/>
        <v>0</v>
      </c>
      <c r="R2655" s="189">
        <f t="shared" si="477"/>
        <v>0</v>
      </c>
      <c r="S2655" s="191">
        <f t="shared" si="478"/>
        <v>0</v>
      </c>
      <c r="T2655" s="191">
        <f t="shared" si="478"/>
        <v>0</v>
      </c>
    </row>
    <row r="2656" spans="1:20" ht="12" customHeight="1" x14ac:dyDescent="0.25">
      <c r="A2656" s="170" t="s">
        <v>3187</v>
      </c>
      <c r="B2656" s="177">
        <v>544132</v>
      </c>
      <c r="C2656" s="178">
        <v>241777.98</v>
      </c>
      <c r="D2656" s="179">
        <v>53.95868970366945</v>
      </c>
      <c r="E2656" s="179">
        <v>0</v>
      </c>
      <c r="F2656" s="180"/>
      <c r="G2656" s="166">
        <f t="shared" si="470"/>
        <v>0</v>
      </c>
      <c r="H2656" s="166">
        <f t="shared" si="471"/>
        <v>0</v>
      </c>
      <c r="I2656" s="166">
        <f t="shared" si="472"/>
        <v>0</v>
      </c>
      <c r="J2656" s="166">
        <f t="shared" si="469"/>
        <v>0</v>
      </c>
      <c r="L2656" s="189">
        <f t="shared" si="473"/>
        <v>0</v>
      </c>
      <c r="M2656" s="191">
        <f t="shared" si="474"/>
        <v>0</v>
      </c>
      <c r="N2656" s="191">
        <f t="shared" si="474"/>
        <v>0</v>
      </c>
      <c r="O2656" s="189">
        <f t="shared" si="475"/>
        <v>0</v>
      </c>
      <c r="P2656" s="191">
        <f t="shared" si="476"/>
        <v>0</v>
      </c>
      <c r="Q2656" s="191">
        <f t="shared" si="476"/>
        <v>0</v>
      </c>
      <c r="R2656" s="189">
        <f t="shared" si="477"/>
        <v>0</v>
      </c>
      <c r="S2656" s="191">
        <f t="shared" si="478"/>
        <v>0</v>
      </c>
      <c r="T2656" s="191">
        <f t="shared" si="478"/>
        <v>0</v>
      </c>
    </row>
    <row r="2657" spans="1:20" ht="12" customHeight="1" x14ac:dyDescent="0.25">
      <c r="A2657" s="170" t="s">
        <v>3188</v>
      </c>
      <c r="B2657" s="177">
        <v>544141</v>
      </c>
      <c r="C2657" s="178">
        <v>194116.00999999998</v>
      </c>
      <c r="D2657" s="179">
        <v>0</v>
      </c>
      <c r="E2657" s="179">
        <v>0</v>
      </c>
      <c r="F2657" s="180"/>
      <c r="G2657" s="166">
        <f t="shared" si="470"/>
        <v>0</v>
      </c>
      <c r="H2657" s="166">
        <f t="shared" si="471"/>
        <v>0</v>
      </c>
      <c r="I2657" s="166">
        <f t="shared" si="472"/>
        <v>0</v>
      </c>
      <c r="J2657" s="166">
        <f t="shared" si="469"/>
        <v>0</v>
      </c>
      <c r="L2657" s="189">
        <f t="shared" si="473"/>
        <v>0</v>
      </c>
      <c r="M2657" s="191">
        <f t="shared" si="474"/>
        <v>0</v>
      </c>
      <c r="N2657" s="191">
        <f t="shared" si="474"/>
        <v>0</v>
      </c>
      <c r="O2657" s="189">
        <f t="shared" si="475"/>
        <v>0</v>
      </c>
      <c r="P2657" s="191">
        <f t="shared" si="476"/>
        <v>0</v>
      </c>
      <c r="Q2657" s="191">
        <f t="shared" si="476"/>
        <v>0</v>
      </c>
      <c r="R2657" s="189">
        <f t="shared" si="477"/>
        <v>0</v>
      </c>
      <c r="S2657" s="191">
        <f t="shared" si="478"/>
        <v>0</v>
      </c>
      <c r="T2657" s="191">
        <f t="shared" si="478"/>
        <v>0</v>
      </c>
    </row>
    <row r="2658" spans="1:20" ht="12" customHeight="1" x14ac:dyDescent="0.25">
      <c r="A2658" s="170" t="s">
        <v>3189</v>
      </c>
      <c r="B2658" s="177">
        <v>544159</v>
      </c>
      <c r="C2658" s="178">
        <v>237344.5</v>
      </c>
      <c r="D2658" s="179">
        <v>22.959546144949641</v>
      </c>
      <c r="E2658" s="179">
        <v>5.2984080102972682</v>
      </c>
      <c r="F2658" s="180"/>
      <c r="G2658" s="166">
        <f t="shared" si="470"/>
        <v>0</v>
      </c>
      <c r="H2658" s="166">
        <f t="shared" si="471"/>
        <v>0</v>
      </c>
      <c r="I2658" s="166">
        <f t="shared" si="472"/>
        <v>0</v>
      </c>
      <c r="J2658" s="166">
        <f t="shared" si="469"/>
        <v>0</v>
      </c>
      <c r="L2658" s="189">
        <f t="shared" si="473"/>
        <v>0</v>
      </c>
      <c r="M2658" s="191">
        <f t="shared" si="474"/>
        <v>0</v>
      </c>
      <c r="N2658" s="191">
        <f t="shared" si="474"/>
        <v>0</v>
      </c>
      <c r="O2658" s="189">
        <f t="shared" si="475"/>
        <v>0</v>
      </c>
      <c r="P2658" s="191">
        <f t="shared" si="476"/>
        <v>0</v>
      </c>
      <c r="Q2658" s="191">
        <f t="shared" si="476"/>
        <v>0</v>
      </c>
      <c r="R2658" s="189">
        <f t="shared" si="477"/>
        <v>0</v>
      </c>
      <c r="S2658" s="191">
        <f t="shared" si="478"/>
        <v>0</v>
      </c>
      <c r="T2658" s="191">
        <f t="shared" si="478"/>
        <v>0</v>
      </c>
    </row>
    <row r="2659" spans="1:20" ht="12" customHeight="1" x14ac:dyDescent="0.25">
      <c r="A2659" s="170" t="s">
        <v>3190</v>
      </c>
      <c r="B2659" s="177">
        <v>544167</v>
      </c>
      <c r="C2659" s="178">
        <v>15868.37</v>
      </c>
      <c r="D2659" s="179">
        <v>0</v>
      </c>
      <c r="E2659" s="179">
        <v>0</v>
      </c>
      <c r="F2659" s="180"/>
      <c r="G2659" s="166">
        <f t="shared" si="470"/>
        <v>0</v>
      </c>
      <c r="H2659" s="166">
        <f t="shared" si="471"/>
        <v>0</v>
      </c>
      <c r="I2659" s="166">
        <f t="shared" si="472"/>
        <v>0</v>
      </c>
      <c r="J2659" s="166">
        <f t="shared" si="469"/>
        <v>0</v>
      </c>
      <c r="L2659" s="189">
        <f t="shared" si="473"/>
        <v>0</v>
      </c>
      <c r="M2659" s="191">
        <f t="shared" si="474"/>
        <v>0</v>
      </c>
      <c r="N2659" s="191">
        <f t="shared" si="474"/>
        <v>0</v>
      </c>
      <c r="O2659" s="189">
        <f t="shared" si="475"/>
        <v>0</v>
      </c>
      <c r="P2659" s="191">
        <f t="shared" si="476"/>
        <v>0</v>
      </c>
      <c r="Q2659" s="191">
        <f t="shared" si="476"/>
        <v>0</v>
      </c>
      <c r="R2659" s="189">
        <f t="shared" si="477"/>
        <v>0</v>
      </c>
      <c r="S2659" s="191">
        <f t="shared" si="478"/>
        <v>0</v>
      </c>
      <c r="T2659" s="191">
        <f t="shared" si="478"/>
        <v>0</v>
      </c>
    </row>
    <row r="2660" spans="1:20" ht="12" customHeight="1" x14ac:dyDescent="0.25">
      <c r="A2660" s="170" t="s">
        <v>3191</v>
      </c>
      <c r="B2660" s="177">
        <v>544175</v>
      </c>
      <c r="C2660" s="178">
        <v>522603.84</v>
      </c>
      <c r="D2660" s="179">
        <v>27.948600607297486</v>
      </c>
      <c r="E2660" s="179">
        <v>8.2110801175896455</v>
      </c>
      <c r="F2660" s="180"/>
      <c r="G2660" s="166">
        <f t="shared" si="470"/>
        <v>0</v>
      </c>
      <c r="H2660" s="166">
        <f t="shared" si="471"/>
        <v>0</v>
      </c>
      <c r="I2660" s="166">
        <f t="shared" si="472"/>
        <v>0</v>
      </c>
      <c r="J2660" s="166">
        <f t="shared" si="469"/>
        <v>0</v>
      </c>
      <c r="L2660" s="189">
        <f t="shared" si="473"/>
        <v>0</v>
      </c>
      <c r="M2660" s="191">
        <f t="shared" si="474"/>
        <v>0</v>
      </c>
      <c r="N2660" s="191">
        <f t="shared" si="474"/>
        <v>0</v>
      </c>
      <c r="O2660" s="189">
        <f t="shared" si="475"/>
        <v>0</v>
      </c>
      <c r="P2660" s="191">
        <f t="shared" si="476"/>
        <v>0</v>
      </c>
      <c r="Q2660" s="191">
        <f t="shared" si="476"/>
        <v>0</v>
      </c>
      <c r="R2660" s="189">
        <f t="shared" si="477"/>
        <v>0</v>
      </c>
      <c r="S2660" s="191">
        <f t="shared" si="478"/>
        <v>0</v>
      </c>
      <c r="T2660" s="191">
        <f t="shared" si="478"/>
        <v>0</v>
      </c>
    </row>
    <row r="2661" spans="1:20" ht="12" customHeight="1" x14ac:dyDescent="0.25">
      <c r="A2661" s="170" t="s">
        <v>3192</v>
      </c>
      <c r="B2661" s="177">
        <v>544183</v>
      </c>
      <c r="C2661" s="178">
        <v>48717.89</v>
      </c>
      <c r="D2661" s="179">
        <v>0</v>
      </c>
      <c r="E2661" s="179">
        <v>0</v>
      </c>
      <c r="F2661" s="180"/>
      <c r="G2661" s="166">
        <f t="shared" si="470"/>
        <v>0</v>
      </c>
      <c r="H2661" s="166">
        <f t="shared" si="471"/>
        <v>0</v>
      </c>
      <c r="I2661" s="166">
        <f t="shared" si="472"/>
        <v>0</v>
      </c>
      <c r="J2661" s="166">
        <f t="shared" si="469"/>
        <v>0</v>
      </c>
      <c r="L2661" s="189">
        <f t="shared" si="473"/>
        <v>0</v>
      </c>
      <c r="M2661" s="191">
        <f t="shared" si="474"/>
        <v>0</v>
      </c>
      <c r="N2661" s="191">
        <f t="shared" si="474"/>
        <v>0</v>
      </c>
      <c r="O2661" s="189">
        <f t="shared" si="475"/>
        <v>0</v>
      </c>
      <c r="P2661" s="191">
        <f t="shared" si="476"/>
        <v>0</v>
      </c>
      <c r="Q2661" s="191">
        <f t="shared" si="476"/>
        <v>0</v>
      </c>
      <c r="R2661" s="189">
        <f t="shared" si="477"/>
        <v>0</v>
      </c>
      <c r="S2661" s="191">
        <f t="shared" si="478"/>
        <v>0</v>
      </c>
      <c r="T2661" s="191">
        <f t="shared" si="478"/>
        <v>0</v>
      </c>
    </row>
    <row r="2662" spans="1:20" ht="12" customHeight="1" x14ac:dyDescent="0.25">
      <c r="A2662" s="170" t="s">
        <v>3193</v>
      </c>
      <c r="B2662" s="177">
        <v>544191</v>
      </c>
      <c r="C2662" s="178">
        <v>60795.990000000005</v>
      </c>
      <c r="D2662" s="179">
        <v>0</v>
      </c>
      <c r="E2662" s="179">
        <v>0</v>
      </c>
      <c r="F2662" s="180"/>
      <c r="G2662" s="166">
        <f t="shared" si="470"/>
        <v>0</v>
      </c>
      <c r="H2662" s="166">
        <f t="shared" si="471"/>
        <v>0</v>
      </c>
      <c r="I2662" s="166">
        <f t="shared" si="472"/>
        <v>0</v>
      </c>
      <c r="J2662" s="166">
        <f t="shared" si="469"/>
        <v>0</v>
      </c>
      <c r="L2662" s="189">
        <f t="shared" si="473"/>
        <v>0</v>
      </c>
      <c r="M2662" s="191">
        <f t="shared" si="474"/>
        <v>0</v>
      </c>
      <c r="N2662" s="191">
        <f t="shared" si="474"/>
        <v>0</v>
      </c>
      <c r="O2662" s="189">
        <f t="shared" si="475"/>
        <v>0</v>
      </c>
      <c r="P2662" s="191">
        <f t="shared" si="476"/>
        <v>0</v>
      </c>
      <c r="Q2662" s="191">
        <f t="shared" si="476"/>
        <v>0</v>
      </c>
      <c r="R2662" s="189">
        <f t="shared" si="477"/>
        <v>0</v>
      </c>
      <c r="S2662" s="191">
        <f t="shared" si="478"/>
        <v>0</v>
      </c>
      <c r="T2662" s="191">
        <f t="shared" si="478"/>
        <v>0</v>
      </c>
    </row>
    <row r="2663" spans="1:20" ht="12" customHeight="1" x14ac:dyDescent="0.25">
      <c r="A2663" s="170" t="s">
        <v>3194</v>
      </c>
      <c r="B2663" s="177">
        <v>544205</v>
      </c>
      <c r="C2663" s="178">
        <v>15983.19</v>
      </c>
      <c r="D2663" s="179">
        <v>0</v>
      </c>
      <c r="E2663" s="179">
        <v>0</v>
      </c>
      <c r="F2663" s="180"/>
      <c r="G2663" s="166">
        <f t="shared" si="470"/>
        <v>0</v>
      </c>
      <c r="H2663" s="166">
        <f t="shared" si="471"/>
        <v>0</v>
      </c>
      <c r="I2663" s="166">
        <f t="shared" si="472"/>
        <v>0</v>
      </c>
      <c r="J2663" s="166">
        <f t="shared" si="469"/>
        <v>0</v>
      </c>
      <c r="L2663" s="189">
        <f t="shared" si="473"/>
        <v>0</v>
      </c>
      <c r="M2663" s="191">
        <f t="shared" si="474"/>
        <v>0</v>
      </c>
      <c r="N2663" s="191">
        <f t="shared" si="474"/>
        <v>0</v>
      </c>
      <c r="O2663" s="189">
        <f t="shared" si="475"/>
        <v>0</v>
      </c>
      <c r="P2663" s="191">
        <f t="shared" si="476"/>
        <v>0</v>
      </c>
      <c r="Q2663" s="191">
        <f t="shared" si="476"/>
        <v>0</v>
      </c>
      <c r="R2663" s="189">
        <f t="shared" si="477"/>
        <v>0</v>
      </c>
      <c r="S2663" s="191">
        <f t="shared" si="478"/>
        <v>0</v>
      </c>
      <c r="T2663" s="191">
        <f t="shared" si="478"/>
        <v>0</v>
      </c>
    </row>
    <row r="2664" spans="1:20" ht="12" customHeight="1" x14ac:dyDescent="0.25">
      <c r="A2664" s="170" t="s">
        <v>3195</v>
      </c>
      <c r="B2664" s="177">
        <v>544213</v>
      </c>
      <c r="C2664" s="178">
        <v>2821652</v>
      </c>
      <c r="D2664" s="179">
        <v>23.334116326180549</v>
      </c>
      <c r="E2664" s="179">
        <v>4.2344140950053371</v>
      </c>
      <c r="F2664" s="180"/>
      <c r="G2664" s="166">
        <f t="shared" si="470"/>
        <v>0</v>
      </c>
      <c r="H2664" s="166">
        <f t="shared" si="471"/>
        <v>0</v>
      </c>
      <c r="I2664" s="166">
        <f t="shared" si="472"/>
        <v>0</v>
      </c>
      <c r="J2664" s="166">
        <f t="shared" si="469"/>
        <v>0</v>
      </c>
      <c r="L2664" s="189">
        <f t="shared" si="473"/>
        <v>0</v>
      </c>
      <c r="M2664" s="191">
        <f t="shared" si="474"/>
        <v>0</v>
      </c>
      <c r="N2664" s="191">
        <f t="shared" si="474"/>
        <v>0</v>
      </c>
      <c r="O2664" s="189">
        <f t="shared" si="475"/>
        <v>0</v>
      </c>
      <c r="P2664" s="191">
        <f t="shared" si="476"/>
        <v>0</v>
      </c>
      <c r="Q2664" s="191">
        <f t="shared" si="476"/>
        <v>0</v>
      </c>
      <c r="R2664" s="189">
        <f t="shared" si="477"/>
        <v>0</v>
      </c>
      <c r="S2664" s="191">
        <f t="shared" si="478"/>
        <v>0</v>
      </c>
      <c r="T2664" s="191">
        <f t="shared" si="478"/>
        <v>0</v>
      </c>
    </row>
    <row r="2665" spans="1:20" ht="12" customHeight="1" x14ac:dyDescent="0.25">
      <c r="A2665" s="170" t="s">
        <v>3196</v>
      </c>
      <c r="B2665" s="177">
        <v>544221</v>
      </c>
      <c r="C2665" s="178">
        <v>294173.87</v>
      </c>
      <c r="D2665" s="179">
        <v>0</v>
      </c>
      <c r="E2665" s="179">
        <v>0</v>
      </c>
      <c r="F2665" s="180"/>
      <c r="G2665" s="166">
        <f t="shared" si="470"/>
        <v>0</v>
      </c>
      <c r="H2665" s="166">
        <f t="shared" si="471"/>
        <v>0</v>
      </c>
      <c r="I2665" s="166">
        <f t="shared" si="472"/>
        <v>0</v>
      </c>
      <c r="J2665" s="166">
        <f t="shared" si="469"/>
        <v>0</v>
      </c>
      <c r="L2665" s="189">
        <f t="shared" si="473"/>
        <v>0</v>
      </c>
      <c r="M2665" s="191">
        <f t="shared" si="474"/>
        <v>0</v>
      </c>
      <c r="N2665" s="191">
        <f t="shared" si="474"/>
        <v>0</v>
      </c>
      <c r="O2665" s="189">
        <f t="shared" si="475"/>
        <v>0</v>
      </c>
      <c r="P2665" s="191">
        <f t="shared" si="476"/>
        <v>0</v>
      </c>
      <c r="Q2665" s="191">
        <f t="shared" si="476"/>
        <v>0</v>
      </c>
      <c r="R2665" s="189">
        <f t="shared" si="477"/>
        <v>0</v>
      </c>
      <c r="S2665" s="191">
        <f t="shared" si="478"/>
        <v>0</v>
      </c>
      <c r="T2665" s="191">
        <f t="shared" si="478"/>
        <v>0</v>
      </c>
    </row>
    <row r="2666" spans="1:20" ht="12" customHeight="1" x14ac:dyDescent="0.25">
      <c r="A2666" s="170" t="s">
        <v>3197</v>
      </c>
      <c r="B2666" s="177">
        <v>544230</v>
      </c>
      <c r="C2666" s="178">
        <v>1000393.3300000001</v>
      </c>
      <c r="D2666" s="179">
        <v>28.537400384306839</v>
      </c>
      <c r="E2666" s="179">
        <v>10.091809588534542</v>
      </c>
      <c r="F2666" s="180"/>
      <c r="G2666" s="166">
        <f t="shared" si="470"/>
        <v>0</v>
      </c>
      <c r="H2666" s="166">
        <f t="shared" si="471"/>
        <v>0</v>
      </c>
      <c r="I2666" s="166">
        <f t="shared" si="472"/>
        <v>0</v>
      </c>
      <c r="J2666" s="166">
        <f t="shared" si="469"/>
        <v>0</v>
      </c>
      <c r="L2666" s="189">
        <f t="shared" si="473"/>
        <v>0</v>
      </c>
      <c r="M2666" s="191">
        <f t="shared" si="474"/>
        <v>0</v>
      </c>
      <c r="N2666" s="191">
        <f t="shared" si="474"/>
        <v>0</v>
      </c>
      <c r="O2666" s="189">
        <f t="shared" si="475"/>
        <v>0</v>
      </c>
      <c r="P2666" s="191">
        <f t="shared" si="476"/>
        <v>0</v>
      </c>
      <c r="Q2666" s="191">
        <f t="shared" si="476"/>
        <v>0</v>
      </c>
      <c r="R2666" s="189">
        <f t="shared" si="477"/>
        <v>0</v>
      </c>
      <c r="S2666" s="191">
        <f t="shared" si="478"/>
        <v>0</v>
      </c>
      <c r="T2666" s="191">
        <f t="shared" si="478"/>
        <v>0</v>
      </c>
    </row>
    <row r="2667" spans="1:20" ht="12" customHeight="1" x14ac:dyDescent="0.25">
      <c r="A2667" s="170" t="s">
        <v>3198</v>
      </c>
      <c r="B2667" s="177">
        <v>545333</v>
      </c>
      <c r="C2667" s="178">
        <v>3519488.4499999997</v>
      </c>
      <c r="D2667" s="179">
        <v>0</v>
      </c>
      <c r="E2667" s="179">
        <v>1.6216501577097091</v>
      </c>
      <c r="F2667" s="180"/>
      <c r="G2667" s="166">
        <f t="shared" si="470"/>
        <v>0</v>
      </c>
      <c r="H2667" s="166">
        <f t="shared" si="471"/>
        <v>0</v>
      </c>
      <c r="I2667" s="166">
        <f t="shared" si="472"/>
        <v>0</v>
      </c>
      <c r="J2667" s="166">
        <f t="shared" si="469"/>
        <v>0</v>
      </c>
      <c r="L2667" s="189">
        <f t="shared" si="473"/>
        <v>0</v>
      </c>
      <c r="M2667" s="191">
        <f t="shared" si="474"/>
        <v>0</v>
      </c>
      <c r="N2667" s="191">
        <f t="shared" si="474"/>
        <v>0</v>
      </c>
      <c r="O2667" s="189">
        <f t="shared" si="475"/>
        <v>0</v>
      </c>
      <c r="P2667" s="191">
        <f t="shared" si="476"/>
        <v>0</v>
      </c>
      <c r="Q2667" s="191">
        <f t="shared" si="476"/>
        <v>0</v>
      </c>
      <c r="R2667" s="189">
        <f t="shared" si="477"/>
        <v>0</v>
      </c>
      <c r="S2667" s="191">
        <f t="shared" si="478"/>
        <v>0</v>
      </c>
      <c r="T2667" s="191">
        <f t="shared" si="478"/>
        <v>0</v>
      </c>
    </row>
    <row r="2668" spans="1:20" ht="12" customHeight="1" x14ac:dyDescent="0.25">
      <c r="A2668" s="170" t="s">
        <v>3199</v>
      </c>
      <c r="B2668" s="177">
        <v>545350</v>
      </c>
      <c r="C2668" s="178">
        <v>116274.03</v>
      </c>
      <c r="D2668" s="179">
        <v>46.862536716066352</v>
      </c>
      <c r="E2668" s="179">
        <v>2.5195050003857267</v>
      </c>
      <c r="F2668" s="180"/>
      <c r="G2668" s="166">
        <f t="shared" si="470"/>
        <v>0</v>
      </c>
      <c r="H2668" s="166">
        <f t="shared" si="471"/>
        <v>0</v>
      </c>
      <c r="I2668" s="166">
        <f t="shared" si="472"/>
        <v>0</v>
      </c>
      <c r="J2668" s="166">
        <f t="shared" si="469"/>
        <v>0</v>
      </c>
      <c r="L2668" s="189">
        <f t="shared" si="473"/>
        <v>0</v>
      </c>
      <c r="M2668" s="191">
        <f t="shared" si="474"/>
        <v>0</v>
      </c>
      <c r="N2668" s="191">
        <f t="shared" si="474"/>
        <v>0</v>
      </c>
      <c r="O2668" s="189">
        <f t="shared" si="475"/>
        <v>0</v>
      </c>
      <c r="P2668" s="191">
        <f t="shared" si="476"/>
        <v>0</v>
      </c>
      <c r="Q2668" s="191">
        <f t="shared" si="476"/>
        <v>0</v>
      </c>
      <c r="R2668" s="189">
        <f t="shared" si="477"/>
        <v>0</v>
      </c>
      <c r="S2668" s="191">
        <f t="shared" si="478"/>
        <v>0</v>
      </c>
      <c r="T2668" s="191">
        <f t="shared" si="478"/>
        <v>0</v>
      </c>
    </row>
    <row r="2669" spans="1:20" ht="12" customHeight="1" x14ac:dyDescent="0.25">
      <c r="A2669" s="170" t="s">
        <v>3200</v>
      </c>
      <c r="B2669" s="177">
        <v>545589</v>
      </c>
      <c r="C2669" s="178">
        <v>1816918.82</v>
      </c>
      <c r="D2669" s="179">
        <v>84.590790908313664</v>
      </c>
      <c r="E2669" s="179">
        <v>9.8743938378050373</v>
      </c>
      <c r="F2669" s="180"/>
      <c r="G2669" s="166">
        <f t="shared" si="470"/>
        <v>1</v>
      </c>
      <c r="H2669" s="166">
        <f t="shared" si="471"/>
        <v>0</v>
      </c>
      <c r="I2669" s="166">
        <f t="shared" si="472"/>
        <v>0</v>
      </c>
      <c r="J2669" s="166">
        <f t="shared" si="469"/>
        <v>1</v>
      </c>
      <c r="L2669" s="189">
        <f t="shared" si="473"/>
        <v>1816918.82</v>
      </c>
      <c r="M2669" s="191">
        <f t="shared" si="474"/>
        <v>0.84590790908313662</v>
      </c>
      <c r="N2669" s="191">
        <f t="shared" si="474"/>
        <v>9.8743938378050372E-2</v>
      </c>
      <c r="O2669" s="189">
        <f t="shared" si="475"/>
        <v>0</v>
      </c>
      <c r="P2669" s="191">
        <f t="shared" si="476"/>
        <v>0</v>
      </c>
      <c r="Q2669" s="191">
        <f t="shared" si="476"/>
        <v>0</v>
      </c>
      <c r="R2669" s="189">
        <f t="shared" si="477"/>
        <v>0</v>
      </c>
      <c r="S2669" s="191">
        <f t="shared" si="478"/>
        <v>0</v>
      </c>
      <c r="T2669" s="191">
        <f t="shared" si="478"/>
        <v>0</v>
      </c>
    </row>
    <row r="2670" spans="1:20" ht="12" customHeight="1" x14ac:dyDescent="0.25">
      <c r="A2670" s="170" t="s">
        <v>3201</v>
      </c>
      <c r="B2670" s="177">
        <v>545635</v>
      </c>
      <c r="C2670" s="178">
        <v>356384.98</v>
      </c>
      <c r="D2670" s="179">
        <v>0</v>
      </c>
      <c r="E2670" s="179">
        <v>0</v>
      </c>
      <c r="F2670" s="180"/>
      <c r="G2670" s="166">
        <f t="shared" si="470"/>
        <v>0</v>
      </c>
      <c r="H2670" s="166">
        <f t="shared" si="471"/>
        <v>0</v>
      </c>
      <c r="I2670" s="166">
        <f t="shared" si="472"/>
        <v>0</v>
      </c>
      <c r="J2670" s="166">
        <f t="shared" si="469"/>
        <v>0</v>
      </c>
      <c r="L2670" s="189">
        <f t="shared" si="473"/>
        <v>0</v>
      </c>
      <c r="M2670" s="191">
        <f t="shared" si="474"/>
        <v>0</v>
      </c>
      <c r="N2670" s="191">
        <f t="shared" si="474"/>
        <v>0</v>
      </c>
      <c r="O2670" s="189">
        <f t="shared" si="475"/>
        <v>0</v>
      </c>
      <c r="P2670" s="191">
        <f t="shared" si="476"/>
        <v>0</v>
      </c>
      <c r="Q2670" s="191">
        <f t="shared" si="476"/>
        <v>0</v>
      </c>
      <c r="R2670" s="189">
        <f t="shared" si="477"/>
        <v>0</v>
      </c>
      <c r="S2670" s="191">
        <f t="shared" si="478"/>
        <v>0</v>
      </c>
      <c r="T2670" s="191">
        <f t="shared" si="478"/>
        <v>0</v>
      </c>
    </row>
    <row r="2671" spans="1:20" ht="12" customHeight="1" x14ac:dyDescent="0.25">
      <c r="A2671" s="170" t="s">
        <v>3202</v>
      </c>
      <c r="B2671" s="177">
        <v>545651</v>
      </c>
      <c r="C2671" s="178">
        <v>187366.37</v>
      </c>
      <c r="D2671" s="179">
        <v>125.3615950397075</v>
      </c>
      <c r="E2671" s="179">
        <v>43.364238737186398</v>
      </c>
      <c r="F2671" s="180"/>
      <c r="G2671" s="166">
        <f t="shared" si="470"/>
        <v>1</v>
      </c>
      <c r="H2671" s="166">
        <f t="shared" si="471"/>
        <v>1</v>
      </c>
      <c r="I2671" s="166">
        <f t="shared" si="472"/>
        <v>1</v>
      </c>
      <c r="J2671" s="166">
        <f t="shared" si="469"/>
        <v>1</v>
      </c>
      <c r="L2671" s="189">
        <f t="shared" si="473"/>
        <v>187366.37</v>
      </c>
      <c r="M2671" s="191">
        <f t="shared" si="474"/>
        <v>1.253615950397075</v>
      </c>
      <c r="N2671" s="191">
        <f t="shared" si="474"/>
        <v>0.433642387371864</v>
      </c>
      <c r="O2671" s="189">
        <f t="shared" si="475"/>
        <v>187366.37</v>
      </c>
      <c r="P2671" s="191">
        <f t="shared" si="476"/>
        <v>1.253615950397075</v>
      </c>
      <c r="Q2671" s="191">
        <f t="shared" si="476"/>
        <v>0.433642387371864</v>
      </c>
      <c r="R2671" s="189">
        <f t="shared" si="477"/>
        <v>187366.37</v>
      </c>
      <c r="S2671" s="191">
        <f t="shared" si="478"/>
        <v>1.253615950397075</v>
      </c>
      <c r="T2671" s="191">
        <f t="shared" si="478"/>
        <v>0.433642387371864</v>
      </c>
    </row>
    <row r="2672" spans="1:20" ht="12" customHeight="1" x14ac:dyDescent="0.25">
      <c r="A2672" s="170" t="s">
        <v>3203</v>
      </c>
      <c r="B2672" s="177">
        <v>545686</v>
      </c>
      <c r="C2672" s="178">
        <v>1175516.95</v>
      </c>
      <c r="D2672" s="179">
        <v>0</v>
      </c>
      <c r="E2672" s="179">
        <v>0</v>
      </c>
      <c r="F2672" s="180"/>
      <c r="G2672" s="166">
        <f t="shared" si="470"/>
        <v>0</v>
      </c>
      <c r="H2672" s="166">
        <f t="shared" si="471"/>
        <v>0</v>
      </c>
      <c r="I2672" s="166">
        <f t="shared" si="472"/>
        <v>0</v>
      </c>
      <c r="J2672" s="166">
        <f t="shared" si="469"/>
        <v>0</v>
      </c>
      <c r="L2672" s="189">
        <f t="shared" si="473"/>
        <v>0</v>
      </c>
      <c r="M2672" s="191">
        <f t="shared" si="474"/>
        <v>0</v>
      </c>
      <c r="N2672" s="191">
        <f t="shared" si="474"/>
        <v>0</v>
      </c>
      <c r="O2672" s="189">
        <f t="shared" si="475"/>
        <v>0</v>
      </c>
      <c r="P2672" s="191">
        <f t="shared" si="476"/>
        <v>0</v>
      </c>
      <c r="Q2672" s="191">
        <f t="shared" si="476"/>
        <v>0</v>
      </c>
      <c r="R2672" s="189">
        <f t="shared" si="477"/>
        <v>0</v>
      </c>
      <c r="S2672" s="191">
        <f t="shared" si="478"/>
        <v>0</v>
      </c>
      <c r="T2672" s="191">
        <f t="shared" si="478"/>
        <v>0</v>
      </c>
    </row>
    <row r="2673" spans="1:20" ht="12" customHeight="1" x14ac:dyDescent="0.25">
      <c r="A2673" s="170" t="s">
        <v>3204</v>
      </c>
      <c r="B2673" s="177">
        <v>545741</v>
      </c>
      <c r="C2673" s="178">
        <v>1938269.9100000001</v>
      </c>
      <c r="D2673" s="179">
        <v>1.6626373774744303</v>
      </c>
      <c r="E2673" s="179">
        <v>2.4986303378150261</v>
      </c>
      <c r="F2673" s="180"/>
      <c r="G2673" s="166">
        <f t="shared" si="470"/>
        <v>0</v>
      </c>
      <c r="H2673" s="166">
        <f t="shared" si="471"/>
        <v>0</v>
      </c>
      <c r="I2673" s="166">
        <f t="shared" si="472"/>
        <v>0</v>
      </c>
      <c r="J2673" s="166">
        <f t="shared" si="469"/>
        <v>0</v>
      </c>
      <c r="L2673" s="189">
        <f t="shared" si="473"/>
        <v>0</v>
      </c>
      <c r="M2673" s="191">
        <f t="shared" si="474"/>
        <v>0</v>
      </c>
      <c r="N2673" s="191">
        <f t="shared" si="474"/>
        <v>0</v>
      </c>
      <c r="O2673" s="189">
        <f t="shared" si="475"/>
        <v>0</v>
      </c>
      <c r="P2673" s="191">
        <f t="shared" si="476"/>
        <v>0</v>
      </c>
      <c r="Q2673" s="191">
        <f t="shared" si="476"/>
        <v>0</v>
      </c>
      <c r="R2673" s="189">
        <f t="shared" si="477"/>
        <v>0</v>
      </c>
      <c r="S2673" s="191">
        <f t="shared" si="478"/>
        <v>0</v>
      </c>
      <c r="T2673" s="191">
        <f t="shared" si="478"/>
        <v>0</v>
      </c>
    </row>
    <row r="2674" spans="1:20" ht="12" customHeight="1" x14ac:dyDescent="0.25">
      <c r="A2674" s="170" t="s">
        <v>3205</v>
      </c>
      <c r="B2674" s="177">
        <v>545961</v>
      </c>
      <c r="C2674" s="178">
        <v>136688.62</v>
      </c>
      <c r="D2674" s="179">
        <v>0</v>
      </c>
      <c r="E2674" s="179">
        <v>0</v>
      </c>
      <c r="F2674" s="180"/>
      <c r="G2674" s="166">
        <f t="shared" si="470"/>
        <v>0</v>
      </c>
      <c r="H2674" s="166">
        <f t="shared" si="471"/>
        <v>0</v>
      </c>
      <c r="I2674" s="166">
        <f t="shared" si="472"/>
        <v>0</v>
      </c>
      <c r="J2674" s="166">
        <f t="shared" si="469"/>
        <v>0</v>
      </c>
      <c r="L2674" s="189">
        <f t="shared" si="473"/>
        <v>0</v>
      </c>
      <c r="M2674" s="191">
        <f t="shared" si="474"/>
        <v>0</v>
      </c>
      <c r="N2674" s="191">
        <f t="shared" si="474"/>
        <v>0</v>
      </c>
      <c r="O2674" s="189">
        <f t="shared" si="475"/>
        <v>0</v>
      </c>
      <c r="P2674" s="191">
        <f t="shared" si="476"/>
        <v>0</v>
      </c>
      <c r="Q2674" s="191">
        <f t="shared" si="476"/>
        <v>0</v>
      </c>
      <c r="R2674" s="189">
        <f t="shared" si="477"/>
        <v>0</v>
      </c>
      <c r="S2674" s="191">
        <f t="shared" si="478"/>
        <v>0</v>
      </c>
      <c r="T2674" s="191">
        <f t="shared" si="478"/>
        <v>0</v>
      </c>
    </row>
    <row r="2675" spans="1:20" ht="12" customHeight="1" x14ac:dyDescent="0.25">
      <c r="A2675" s="170" t="s">
        <v>3206</v>
      </c>
      <c r="B2675" s="177">
        <v>546640</v>
      </c>
      <c r="C2675" s="178">
        <v>245919.9</v>
      </c>
      <c r="D2675" s="179">
        <v>0</v>
      </c>
      <c r="E2675" s="179">
        <v>0</v>
      </c>
      <c r="F2675" s="180"/>
      <c r="G2675" s="166">
        <f t="shared" si="470"/>
        <v>0</v>
      </c>
      <c r="H2675" s="166">
        <f t="shared" si="471"/>
        <v>0</v>
      </c>
      <c r="I2675" s="166">
        <f t="shared" si="472"/>
        <v>0</v>
      </c>
      <c r="J2675" s="166">
        <f t="shared" si="469"/>
        <v>0</v>
      </c>
      <c r="L2675" s="189">
        <f t="shared" si="473"/>
        <v>0</v>
      </c>
      <c r="M2675" s="191">
        <f t="shared" si="474"/>
        <v>0</v>
      </c>
      <c r="N2675" s="191">
        <f t="shared" si="474"/>
        <v>0</v>
      </c>
      <c r="O2675" s="189">
        <f t="shared" si="475"/>
        <v>0</v>
      </c>
      <c r="P2675" s="191">
        <f t="shared" si="476"/>
        <v>0</v>
      </c>
      <c r="Q2675" s="191">
        <f t="shared" si="476"/>
        <v>0</v>
      </c>
      <c r="R2675" s="189">
        <f t="shared" si="477"/>
        <v>0</v>
      </c>
      <c r="S2675" s="191">
        <f t="shared" si="478"/>
        <v>0</v>
      </c>
      <c r="T2675" s="191">
        <f t="shared" si="478"/>
        <v>0</v>
      </c>
    </row>
    <row r="2676" spans="1:20" ht="12" customHeight="1" x14ac:dyDescent="0.25">
      <c r="A2676" s="170" t="s">
        <v>3207</v>
      </c>
      <c r="B2676" s="177">
        <v>546682</v>
      </c>
      <c r="C2676" s="178">
        <v>1116109.04</v>
      </c>
      <c r="D2676" s="179">
        <v>24.580034760761372</v>
      </c>
      <c r="E2676" s="179">
        <v>9.2478096942929522</v>
      </c>
      <c r="F2676" s="180"/>
      <c r="G2676" s="166">
        <f t="shared" si="470"/>
        <v>0</v>
      </c>
      <c r="H2676" s="166">
        <f t="shared" si="471"/>
        <v>0</v>
      </c>
      <c r="I2676" s="166">
        <f t="shared" si="472"/>
        <v>0</v>
      </c>
      <c r="J2676" s="166">
        <f t="shared" si="469"/>
        <v>0</v>
      </c>
      <c r="L2676" s="189">
        <f t="shared" si="473"/>
        <v>0</v>
      </c>
      <c r="M2676" s="191">
        <f t="shared" si="474"/>
        <v>0</v>
      </c>
      <c r="N2676" s="191">
        <f t="shared" si="474"/>
        <v>0</v>
      </c>
      <c r="O2676" s="189">
        <f t="shared" si="475"/>
        <v>0</v>
      </c>
      <c r="P2676" s="191">
        <f t="shared" si="476"/>
        <v>0</v>
      </c>
      <c r="Q2676" s="191">
        <f t="shared" si="476"/>
        <v>0</v>
      </c>
      <c r="R2676" s="189">
        <f t="shared" si="477"/>
        <v>0</v>
      </c>
      <c r="S2676" s="191">
        <f t="shared" si="478"/>
        <v>0</v>
      </c>
      <c r="T2676" s="191">
        <f t="shared" si="478"/>
        <v>0</v>
      </c>
    </row>
    <row r="2677" spans="1:20" ht="12" customHeight="1" x14ac:dyDescent="0.25">
      <c r="A2677" s="170" t="s">
        <v>3208</v>
      </c>
      <c r="B2677" s="177">
        <v>547522</v>
      </c>
      <c r="C2677" s="178">
        <v>201954.05</v>
      </c>
      <c r="D2677" s="179">
        <v>0</v>
      </c>
      <c r="E2677" s="179">
        <v>0</v>
      </c>
      <c r="F2677" s="180"/>
      <c r="G2677" s="166">
        <f t="shared" si="470"/>
        <v>0</v>
      </c>
      <c r="H2677" s="166">
        <f t="shared" si="471"/>
        <v>0</v>
      </c>
      <c r="I2677" s="166">
        <f t="shared" si="472"/>
        <v>0</v>
      </c>
      <c r="J2677" s="166">
        <f t="shared" si="469"/>
        <v>0</v>
      </c>
      <c r="L2677" s="189">
        <f t="shared" si="473"/>
        <v>0</v>
      </c>
      <c r="M2677" s="191">
        <f t="shared" si="474"/>
        <v>0</v>
      </c>
      <c r="N2677" s="191">
        <f t="shared" si="474"/>
        <v>0</v>
      </c>
      <c r="O2677" s="189">
        <f t="shared" si="475"/>
        <v>0</v>
      </c>
      <c r="P2677" s="191">
        <f t="shared" si="476"/>
        <v>0</v>
      </c>
      <c r="Q2677" s="191">
        <f t="shared" si="476"/>
        <v>0</v>
      </c>
      <c r="R2677" s="189">
        <f t="shared" si="477"/>
        <v>0</v>
      </c>
      <c r="S2677" s="191">
        <f t="shared" si="478"/>
        <v>0</v>
      </c>
      <c r="T2677" s="191">
        <f t="shared" si="478"/>
        <v>0</v>
      </c>
    </row>
    <row r="2678" spans="1:20" ht="12" customHeight="1" x14ac:dyDescent="0.25">
      <c r="A2678" s="170" t="s">
        <v>3209</v>
      </c>
      <c r="B2678" s="177">
        <v>547557</v>
      </c>
      <c r="C2678" s="178">
        <v>162704.4</v>
      </c>
      <c r="D2678" s="179">
        <v>0</v>
      </c>
      <c r="E2678" s="179">
        <v>0.58246734568948355</v>
      </c>
      <c r="F2678" s="180"/>
      <c r="G2678" s="166">
        <f t="shared" si="470"/>
        <v>0</v>
      </c>
      <c r="H2678" s="166">
        <f t="shared" si="471"/>
        <v>0</v>
      </c>
      <c r="I2678" s="166">
        <f t="shared" si="472"/>
        <v>0</v>
      </c>
      <c r="J2678" s="166">
        <f t="shared" si="469"/>
        <v>0</v>
      </c>
      <c r="L2678" s="189">
        <f t="shared" si="473"/>
        <v>0</v>
      </c>
      <c r="M2678" s="191">
        <f t="shared" si="474"/>
        <v>0</v>
      </c>
      <c r="N2678" s="191">
        <f t="shared" si="474"/>
        <v>0</v>
      </c>
      <c r="O2678" s="189">
        <f t="shared" si="475"/>
        <v>0</v>
      </c>
      <c r="P2678" s="191">
        <f t="shared" si="476"/>
        <v>0</v>
      </c>
      <c r="Q2678" s="191">
        <f t="shared" si="476"/>
        <v>0</v>
      </c>
      <c r="R2678" s="189">
        <f t="shared" si="477"/>
        <v>0</v>
      </c>
      <c r="S2678" s="191">
        <f t="shared" si="478"/>
        <v>0</v>
      </c>
      <c r="T2678" s="191">
        <f t="shared" si="478"/>
        <v>0</v>
      </c>
    </row>
    <row r="2679" spans="1:20" ht="12" customHeight="1" x14ac:dyDescent="0.25">
      <c r="A2679" s="170" t="s">
        <v>3210</v>
      </c>
      <c r="B2679" s="177">
        <v>547590</v>
      </c>
      <c r="C2679" s="178">
        <v>113475.1</v>
      </c>
      <c r="D2679" s="179">
        <v>13.901922095684426</v>
      </c>
      <c r="E2679" s="179">
        <v>25.071597205025597</v>
      </c>
      <c r="F2679" s="180"/>
      <c r="G2679" s="166">
        <f t="shared" si="470"/>
        <v>0</v>
      </c>
      <c r="H2679" s="166">
        <f t="shared" si="471"/>
        <v>1</v>
      </c>
      <c r="I2679" s="166">
        <f t="shared" si="472"/>
        <v>0</v>
      </c>
      <c r="J2679" s="166">
        <f t="shared" si="469"/>
        <v>1</v>
      </c>
      <c r="L2679" s="189">
        <f t="shared" si="473"/>
        <v>0</v>
      </c>
      <c r="M2679" s="191">
        <f t="shared" si="474"/>
        <v>0</v>
      </c>
      <c r="N2679" s="191">
        <f t="shared" si="474"/>
        <v>0</v>
      </c>
      <c r="O2679" s="189">
        <f t="shared" si="475"/>
        <v>113475.1</v>
      </c>
      <c r="P2679" s="191">
        <f t="shared" si="476"/>
        <v>0.13901922095684427</v>
      </c>
      <c r="Q2679" s="191">
        <f t="shared" si="476"/>
        <v>0.25071597205025598</v>
      </c>
      <c r="R2679" s="189">
        <f t="shared" si="477"/>
        <v>0</v>
      </c>
      <c r="S2679" s="191">
        <f t="shared" si="478"/>
        <v>0</v>
      </c>
      <c r="T2679" s="191">
        <f t="shared" si="478"/>
        <v>0</v>
      </c>
    </row>
    <row r="2680" spans="1:20" ht="12" customHeight="1" x14ac:dyDescent="0.25">
      <c r="A2680" s="170" t="s">
        <v>3211</v>
      </c>
      <c r="B2680" s="177">
        <v>547611</v>
      </c>
      <c r="C2680" s="178">
        <v>180330.46</v>
      </c>
      <c r="D2680" s="179">
        <v>0</v>
      </c>
      <c r="E2680" s="179">
        <v>0</v>
      </c>
      <c r="F2680" s="180"/>
      <c r="G2680" s="166">
        <f t="shared" si="470"/>
        <v>0</v>
      </c>
      <c r="H2680" s="166">
        <f t="shared" si="471"/>
        <v>0</v>
      </c>
      <c r="I2680" s="166">
        <f t="shared" si="472"/>
        <v>0</v>
      </c>
      <c r="J2680" s="166">
        <f t="shared" si="469"/>
        <v>0</v>
      </c>
      <c r="L2680" s="189">
        <f t="shared" si="473"/>
        <v>0</v>
      </c>
      <c r="M2680" s="191">
        <f t="shared" si="474"/>
        <v>0</v>
      </c>
      <c r="N2680" s="191">
        <f t="shared" si="474"/>
        <v>0</v>
      </c>
      <c r="O2680" s="189">
        <f t="shared" si="475"/>
        <v>0</v>
      </c>
      <c r="P2680" s="191">
        <f t="shared" si="476"/>
        <v>0</v>
      </c>
      <c r="Q2680" s="191">
        <f t="shared" si="476"/>
        <v>0</v>
      </c>
      <c r="R2680" s="189">
        <f t="shared" si="477"/>
        <v>0</v>
      </c>
      <c r="S2680" s="191">
        <f t="shared" si="478"/>
        <v>0</v>
      </c>
      <c r="T2680" s="191">
        <f t="shared" si="478"/>
        <v>0</v>
      </c>
    </row>
    <row r="2681" spans="1:20" ht="12" customHeight="1" x14ac:dyDescent="0.25">
      <c r="A2681" s="170" t="s">
        <v>3212</v>
      </c>
      <c r="B2681" s="177">
        <v>547620</v>
      </c>
      <c r="C2681" s="178">
        <v>43887.8</v>
      </c>
      <c r="D2681" s="179">
        <v>3.4178063151946554</v>
      </c>
      <c r="E2681" s="179">
        <v>2.7340171984013781</v>
      </c>
      <c r="F2681" s="180"/>
      <c r="G2681" s="166">
        <f t="shared" si="470"/>
        <v>0</v>
      </c>
      <c r="H2681" s="166">
        <f t="shared" si="471"/>
        <v>0</v>
      </c>
      <c r="I2681" s="166">
        <f t="shared" si="472"/>
        <v>0</v>
      </c>
      <c r="J2681" s="166">
        <f t="shared" si="469"/>
        <v>0</v>
      </c>
      <c r="L2681" s="189">
        <f t="shared" si="473"/>
        <v>0</v>
      </c>
      <c r="M2681" s="191">
        <f t="shared" si="474"/>
        <v>0</v>
      </c>
      <c r="N2681" s="191">
        <f t="shared" si="474"/>
        <v>0</v>
      </c>
      <c r="O2681" s="189">
        <f t="shared" si="475"/>
        <v>0</v>
      </c>
      <c r="P2681" s="191">
        <f t="shared" si="476"/>
        <v>0</v>
      </c>
      <c r="Q2681" s="191">
        <f t="shared" si="476"/>
        <v>0</v>
      </c>
      <c r="R2681" s="189">
        <f t="shared" si="477"/>
        <v>0</v>
      </c>
      <c r="S2681" s="191">
        <f t="shared" si="478"/>
        <v>0</v>
      </c>
      <c r="T2681" s="191">
        <f t="shared" si="478"/>
        <v>0</v>
      </c>
    </row>
    <row r="2682" spans="1:20" ht="12" customHeight="1" x14ac:dyDescent="0.25">
      <c r="A2682" s="170" t="s">
        <v>3213</v>
      </c>
      <c r="B2682" s="177">
        <v>555487</v>
      </c>
      <c r="C2682" s="178">
        <v>288055.05000000005</v>
      </c>
      <c r="D2682" s="179">
        <v>0</v>
      </c>
      <c r="E2682" s="179">
        <v>0</v>
      </c>
      <c r="F2682" s="180"/>
      <c r="G2682" s="166">
        <f t="shared" si="470"/>
        <v>0</v>
      </c>
      <c r="H2682" s="166">
        <f t="shared" si="471"/>
        <v>0</v>
      </c>
      <c r="I2682" s="166">
        <f t="shared" si="472"/>
        <v>0</v>
      </c>
      <c r="J2682" s="166">
        <f t="shared" si="469"/>
        <v>0</v>
      </c>
      <c r="L2682" s="189">
        <f t="shared" si="473"/>
        <v>0</v>
      </c>
      <c r="M2682" s="191">
        <f t="shared" si="474"/>
        <v>0</v>
      </c>
      <c r="N2682" s="191">
        <f t="shared" si="474"/>
        <v>0</v>
      </c>
      <c r="O2682" s="189">
        <f t="shared" si="475"/>
        <v>0</v>
      </c>
      <c r="P2682" s="191">
        <f t="shared" si="476"/>
        <v>0</v>
      </c>
      <c r="Q2682" s="191">
        <f t="shared" si="476"/>
        <v>0</v>
      </c>
      <c r="R2682" s="189">
        <f t="shared" si="477"/>
        <v>0</v>
      </c>
      <c r="S2682" s="191">
        <f t="shared" si="478"/>
        <v>0</v>
      </c>
      <c r="T2682" s="191">
        <f t="shared" si="478"/>
        <v>0</v>
      </c>
    </row>
    <row r="2683" spans="1:20" ht="12" customHeight="1" x14ac:dyDescent="0.25">
      <c r="A2683" s="170" t="s">
        <v>3214</v>
      </c>
      <c r="B2683" s="177">
        <v>555495</v>
      </c>
      <c r="C2683" s="178">
        <v>225223.88999999998</v>
      </c>
      <c r="D2683" s="179">
        <v>0</v>
      </c>
      <c r="E2683" s="179">
        <v>0</v>
      </c>
      <c r="F2683" s="180"/>
      <c r="G2683" s="166">
        <f t="shared" si="470"/>
        <v>0</v>
      </c>
      <c r="H2683" s="166">
        <f t="shared" si="471"/>
        <v>0</v>
      </c>
      <c r="I2683" s="166">
        <f t="shared" si="472"/>
        <v>0</v>
      </c>
      <c r="J2683" s="166">
        <f t="shared" si="469"/>
        <v>0</v>
      </c>
      <c r="L2683" s="189">
        <f t="shared" si="473"/>
        <v>0</v>
      </c>
      <c r="M2683" s="191">
        <f t="shared" si="474"/>
        <v>0</v>
      </c>
      <c r="N2683" s="191">
        <f t="shared" si="474"/>
        <v>0</v>
      </c>
      <c r="O2683" s="189">
        <f t="shared" si="475"/>
        <v>0</v>
      </c>
      <c r="P2683" s="191">
        <f t="shared" si="476"/>
        <v>0</v>
      </c>
      <c r="Q2683" s="191">
        <f t="shared" si="476"/>
        <v>0</v>
      </c>
      <c r="R2683" s="189">
        <f t="shared" si="477"/>
        <v>0</v>
      </c>
      <c r="S2683" s="191">
        <f t="shared" si="478"/>
        <v>0</v>
      </c>
      <c r="T2683" s="191">
        <f t="shared" si="478"/>
        <v>0</v>
      </c>
    </row>
    <row r="2684" spans="1:20" ht="12" customHeight="1" x14ac:dyDescent="0.25">
      <c r="A2684" s="170" t="s">
        <v>2577</v>
      </c>
      <c r="B2684" s="177">
        <v>555509</v>
      </c>
      <c r="C2684" s="178">
        <v>476213.5</v>
      </c>
      <c r="D2684" s="179">
        <v>3.0633318879032196</v>
      </c>
      <c r="E2684" s="179">
        <v>3.8212041447795997</v>
      </c>
      <c r="F2684" s="180"/>
      <c r="G2684" s="166">
        <f t="shared" si="470"/>
        <v>0</v>
      </c>
      <c r="H2684" s="166">
        <f t="shared" si="471"/>
        <v>0</v>
      </c>
      <c r="I2684" s="166">
        <f t="shared" si="472"/>
        <v>0</v>
      </c>
      <c r="J2684" s="166">
        <f t="shared" si="469"/>
        <v>0</v>
      </c>
      <c r="L2684" s="189">
        <f t="shared" si="473"/>
        <v>0</v>
      </c>
      <c r="M2684" s="191">
        <f t="shared" si="474"/>
        <v>0</v>
      </c>
      <c r="N2684" s="191">
        <f t="shared" si="474"/>
        <v>0</v>
      </c>
      <c r="O2684" s="189">
        <f t="shared" si="475"/>
        <v>0</v>
      </c>
      <c r="P2684" s="191">
        <f t="shared" si="476"/>
        <v>0</v>
      </c>
      <c r="Q2684" s="191">
        <f t="shared" si="476"/>
        <v>0</v>
      </c>
      <c r="R2684" s="189">
        <f t="shared" si="477"/>
        <v>0</v>
      </c>
      <c r="S2684" s="191">
        <f t="shared" si="478"/>
        <v>0</v>
      </c>
      <c r="T2684" s="191">
        <f t="shared" si="478"/>
        <v>0</v>
      </c>
    </row>
    <row r="2685" spans="1:20" ht="12" customHeight="1" x14ac:dyDescent="0.25">
      <c r="A2685" s="170" t="s">
        <v>3215</v>
      </c>
      <c r="B2685" s="177">
        <v>555517</v>
      </c>
      <c r="C2685" s="178">
        <v>64300.55</v>
      </c>
      <c r="D2685" s="179">
        <v>0</v>
      </c>
      <c r="E2685" s="179">
        <v>0</v>
      </c>
      <c r="F2685" s="180"/>
      <c r="G2685" s="166">
        <f t="shared" si="470"/>
        <v>0</v>
      </c>
      <c r="H2685" s="166">
        <f t="shared" si="471"/>
        <v>0</v>
      </c>
      <c r="I2685" s="166">
        <f t="shared" si="472"/>
        <v>0</v>
      </c>
      <c r="J2685" s="166">
        <f t="shared" si="469"/>
        <v>0</v>
      </c>
      <c r="L2685" s="189">
        <f t="shared" si="473"/>
        <v>0</v>
      </c>
      <c r="M2685" s="191">
        <f t="shared" si="474"/>
        <v>0</v>
      </c>
      <c r="N2685" s="191">
        <f t="shared" si="474"/>
        <v>0</v>
      </c>
      <c r="O2685" s="189">
        <f t="shared" si="475"/>
        <v>0</v>
      </c>
      <c r="P2685" s="191">
        <f t="shared" si="476"/>
        <v>0</v>
      </c>
      <c r="Q2685" s="191">
        <f t="shared" si="476"/>
        <v>0</v>
      </c>
      <c r="R2685" s="189">
        <f t="shared" si="477"/>
        <v>0</v>
      </c>
      <c r="S2685" s="191">
        <f t="shared" si="478"/>
        <v>0</v>
      </c>
      <c r="T2685" s="191">
        <f t="shared" si="478"/>
        <v>0</v>
      </c>
    </row>
    <row r="2686" spans="1:20" ht="12" customHeight="1" x14ac:dyDescent="0.25">
      <c r="A2686" s="170" t="s">
        <v>3216</v>
      </c>
      <c r="B2686" s="177">
        <v>555541</v>
      </c>
      <c r="C2686" s="178">
        <v>223233.37</v>
      </c>
      <c r="D2686" s="179">
        <v>253.56117232831275</v>
      </c>
      <c r="E2686" s="179">
        <v>73.721585621361172</v>
      </c>
      <c r="F2686" s="180"/>
      <c r="G2686" s="166">
        <f t="shared" si="470"/>
        <v>1</v>
      </c>
      <c r="H2686" s="166">
        <f t="shared" si="471"/>
        <v>1</v>
      </c>
      <c r="I2686" s="166">
        <f t="shared" si="472"/>
        <v>1</v>
      </c>
      <c r="J2686" s="166">
        <f t="shared" si="469"/>
        <v>1</v>
      </c>
      <c r="L2686" s="189">
        <f t="shared" si="473"/>
        <v>223233.37</v>
      </c>
      <c r="M2686" s="191">
        <f t="shared" si="474"/>
        <v>2.5356117232831274</v>
      </c>
      <c r="N2686" s="191">
        <f t="shared" si="474"/>
        <v>0.73721585621361174</v>
      </c>
      <c r="O2686" s="189">
        <f t="shared" si="475"/>
        <v>223233.37</v>
      </c>
      <c r="P2686" s="191">
        <f t="shared" si="476"/>
        <v>2.5356117232831274</v>
      </c>
      <c r="Q2686" s="191">
        <f t="shared" si="476"/>
        <v>0.73721585621361174</v>
      </c>
      <c r="R2686" s="189">
        <f t="shared" si="477"/>
        <v>223233.37</v>
      </c>
      <c r="S2686" s="191">
        <f t="shared" si="478"/>
        <v>2.5356117232831274</v>
      </c>
      <c r="T2686" s="191">
        <f t="shared" si="478"/>
        <v>0.73721585621361174</v>
      </c>
    </row>
    <row r="2687" spans="1:20" ht="12" customHeight="1" x14ac:dyDescent="0.25">
      <c r="A2687" s="170" t="s">
        <v>3217</v>
      </c>
      <c r="B2687" s="177">
        <v>555568</v>
      </c>
      <c r="C2687" s="178">
        <v>321537.5</v>
      </c>
      <c r="D2687" s="179">
        <v>22.874482758620701</v>
      </c>
      <c r="E2687" s="179">
        <v>110.44102165377288</v>
      </c>
      <c r="F2687" s="180"/>
      <c r="G2687" s="166">
        <f t="shared" si="470"/>
        <v>0</v>
      </c>
      <c r="H2687" s="166">
        <f t="shared" si="471"/>
        <v>1</v>
      </c>
      <c r="I2687" s="166">
        <f t="shared" si="472"/>
        <v>0</v>
      </c>
      <c r="J2687" s="166">
        <f t="shared" si="469"/>
        <v>1</v>
      </c>
      <c r="L2687" s="189">
        <f t="shared" si="473"/>
        <v>0</v>
      </c>
      <c r="M2687" s="191">
        <f t="shared" si="474"/>
        <v>0</v>
      </c>
      <c r="N2687" s="191">
        <f t="shared" si="474"/>
        <v>0</v>
      </c>
      <c r="O2687" s="189">
        <f t="shared" si="475"/>
        <v>321537.5</v>
      </c>
      <c r="P2687" s="191">
        <f t="shared" si="476"/>
        <v>0.22874482758620701</v>
      </c>
      <c r="Q2687" s="191">
        <f t="shared" si="476"/>
        <v>1.1044102165377288</v>
      </c>
      <c r="R2687" s="189">
        <f t="shared" si="477"/>
        <v>0</v>
      </c>
      <c r="S2687" s="191">
        <f t="shared" si="478"/>
        <v>0</v>
      </c>
      <c r="T2687" s="191">
        <f t="shared" si="478"/>
        <v>0</v>
      </c>
    </row>
    <row r="2688" spans="1:20" ht="12" customHeight="1" x14ac:dyDescent="0.25">
      <c r="A2688" s="170" t="s">
        <v>3218</v>
      </c>
      <c r="B2688" s="177">
        <v>555576</v>
      </c>
      <c r="C2688" s="178">
        <v>1240974.0899999999</v>
      </c>
      <c r="D2688" s="179">
        <v>142.21797330192447</v>
      </c>
      <c r="E2688" s="179">
        <v>4.7191847494575816</v>
      </c>
      <c r="F2688" s="180"/>
      <c r="G2688" s="166">
        <f t="shared" si="470"/>
        <v>1</v>
      </c>
      <c r="H2688" s="166">
        <f t="shared" si="471"/>
        <v>0</v>
      </c>
      <c r="I2688" s="166">
        <f t="shared" si="472"/>
        <v>0</v>
      </c>
      <c r="J2688" s="166">
        <f t="shared" si="469"/>
        <v>1</v>
      </c>
      <c r="L2688" s="189">
        <f t="shared" si="473"/>
        <v>1240974.0899999999</v>
      </c>
      <c r="M2688" s="191">
        <f t="shared" si="474"/>
        <v>1.4221797330192447</v>
      </c>
      <c r="N2688" s="191">
        <f t="shared" si="474"/>
        <v>4.7191847494575813E-2</v>
      </c>
      <c r="O2688" s="189">
        <f t="shared" si="475"/>
        <v>0</v>
      </c>
      <c r="P2688" s="191">
        <f t="shared" si="476"/>
        <v>0</v>
      </c>
      <c r="Q2688" s="191">
        <f t="shared" si="476"/>
        <v>0</v>
      </c>
      <c r="R2688" s="189">
        <f t="shared" si="477"/>
        <v>0</v>
      </c>
      <c r="S2688" s="191">
        <f t="shared" si="478"/>
        <v>0</v>
      </c>
      <c r="T2688" s="191">
        <f t="shared" si="478"/>
        <v>0</v>
      </c>
    </row>
    <row r="2689" spans="1:20" ht="12" customHeight="1" x14ac:dyDescent="0.25">
      <c r="A2689" s="170" t="s">
        <v>3219</v>
      </c>
      <c r="B2689" s="177">
        <v>555606</v>
      </c>
      <c r="C2689" s="178">
        <v>64904.23</v>
      </c>
      <c r="D2689" s="179">
        <v>160.23608938893503</v>
      </c>
      <c r="E2689" s="179">
        <v>0</v>
      </c>
      <c r="F2689" s="180"/>
      <c r="G2689" s="166">
        <f t="shared" si="470"/>
        <v>1</v>
      </c>
      <c r="H2689" s="166">
        <f t="shared" si="471"/>
        <v>0</v>
      </c>
      <c r="I2689" s="166">
        <f t="shared" si="472"/>
        <v>0</v>
      </c>
      <c r="J2689" s="166">
        <f t="shared" si="469"/>
        <v>1</v>
      </c>
      <c r="L2689" s="189">
        <f t="shared" si="473"/>
        <v>64904.23</v>
      </c>
      <c r="M2689" s="191">
        <f t="shared" si="474"/>
        <v>1.6023608938893503</v>
      </c>
      <c r="N2689" s="191">
        <f t="shared" si="474"/>
        <v>0</v>
      </c>
      <c r="O2689" s="189">
        <f t="shared" si="475"/>
        <v>0</v>
      </c>
      <c r="P2689" s="191">
        <f t="shared" si="476"/>
        <v>0</v>
      </c>
      <c r="Q2689" s="191">
        <f t="shared" si="476"/>
        <v>0</v>
      </c>
      <c r="R2689" s="189">
        <f t="shared" si="477"/>
        <v>0</v>
      </c>
      <c r="S2689" s="191">
        <f t="shared" si="478"/>
        <v>0</v>
      </c>
      <c r="T2689" s="191">
        <f t="shared" si="478"/>
        <v>0</v>
      </c>
    </row>
    <row r="2690" spans="1:20" ht="12" customHeight="1" x14ac:dyDescent="0.25">
      <c r="A2690" s="170" t="s">
        <v>3220</v>
      </c>
      <c r="B2690" s="177">
        <v>555649</v>
      </c>
      <c r="C2690" s="178">
        <v>396943.34</v>
      </c>
      <c r="D2690" s="179">
        <v>0</v>
      </c>
      <c r="E2690" s="179">
        <v>50.318707954641582</v>
      </c>
      <c r="F2690" s="180"/>
      <c r="G2690" s="166">
        <f t="shared" si="470"/>
        <v>0</v>
      </c>
      <c r="H2690" s="166">
        <f t="shared" si="471"/>
        <v>1</v>
      </c>
      <c r="I2690" s="166">
        <f t="shared" si="472"/>
        <v>0</v>
      </c>
      <c r="J2690" s="166">
        <f t="shared" si="469"/>
        <v>1</v>
      </c>
      <c r="L2690" s="189">
        <f t="shared" si="473"/>
        <v>0</v>
      </c>
      <c r="M2690" s="191">
        <f t="shared" si="474"/>
        <v>0</v>
      </c>
      <c r="N2690" s="191">
        <f t="shared" si="474"/>
        <v>0</v>
      </c>
      <c r="O2690" s="189">
        <f t="shared" si="475"/>
        <v>396943.34</v>
      </c>
      <c r="P2690" s="191">
        <f t="shared" si="476"/>
        <v>0</v>
      </c>
      <c r="Q2690" s="191">
        <f t="shared" si="476"/>
        <v>0.50318707954641584</v>
      </c>
      <c r="R2690" s="189">
        <f t="shared" si="477"/>
        <v>0</v>
      </c>
      <c r="S2690" s="191">
        <f t="shared" si="478"/>
        <v>0</v>
      </c>
      <c r="T2690" s="191">
        <f t="shared" si="478"/>
        <v>0</v>
      </c>
    </row>
    <row r="2691" spans="1:20" ht="12" customHeight="1" x14ac:dyDescent="0.25">
      <c r="A2691" s="170" t="s">
        <v>3221</v>
      </c>
      <c r="B2691" s="177">
        <v>555665</v>
      </c>
      <c r="C2691" s="178">
        <v>507729.25</v>
      </c>
      <c r="D2691" s="179">
        <v>1.1464311129104224E-14</v>
      </c>
      <c r="E2691" s="179">
        <v>154.03976233396048</v>
      </c>
      <c r="F2691" s="180"/>
      <c r="G2691" s="166">
        <f t="shared" si="470"/>
        <v>0</v>
      </c>
      <c r="H2691" s="166">
        <f t="shared" si="471"/>
        <v>1</v>
      </c>
      <c r="I2691" s="166">
        <f t="shared" si="472"/>
        <v>0</v>
      </c>
      <c r="J2691" s="166">
        <f t="shared" ref="J2691:J2754" si="479">IF(OR(AND(ISNUMBER(D2691),D2691&gt;=$D$1),AND(ISNUMBER(E2691),E2691&gt;=$E$1)),1,0)</f>
        <v>1</v>
      </c>
      <c r="L2691" s="189">
        <f t="shared" si="473"/>
        <v>0</v>
      </c>
      <c r="M2691" s="191">
        <f t="shared" si="474"/>
        <v>0</v>
      </c>
      <c r="N2691" s="191">
        <f t="shared" si="474"/>
        <v>0</v>
      </c>
      <c r="O2691" s="189">
        <f t="shared" si="475"/>
        <v>507729.25</v>
      </c>
      <c r="P2691" s="191">
        <f t="shared" si="476"/>
        <v>1.1464311129104225E-16</v>
      </c>
      <c r="Q2691" s="191">
        <f t="shared" si="476"/>
        <v>1.5403976233396048</v>
      </c>
      <c r="R2691" s="189">
        <f t="shared" si="477"/>
        <v>0</v>
      </c>
      <c r="S2691" s="191">
        <f t="shared" si="478"/>
        <v>0</v>
      </c>
      <c r="T2691" s="191">
        <f t="shared" si="478"/>
        <v>0</v>
      </c>
    </row>
    <row r="2692" spans="1:20" ht="12" customHeight="1" x14ac:dyDescent="0.25">
      <c r="A2692" s="170" t="s">
        <v>3222</v>
      </c>
      <c r="B2692" s="177">
        <v>555673</v>
      </c>
      <c r="C2692" s="178">
        <v>387454.11</v>
      </c>
      <c r="D2692" s="179">
        <v>0</v>
      </c>
      <c r="E2692" s="179">
        <v>19.99154428894818</v>
      </c>
      <c r="F2692" s="180"/>
      <c r="G2692" s="166">
        <f t="shared" ref="G2692:G2755" si="480">IF(AND(ISNUMBER(D2692),D2692&gt;=$D$1),1,0)</f>
        <v>0</v>
      </c>
      <c r="H2692" s="166">
        <f t="shared" ref="H2692:H2755" si="481">IF(AND(ISNUMBER(E2692),E2692&gt;=$E$1),1,0)</f>
        <v>0</v>
      </c>
      <c r="I2692" s="166">
        <f t="shared" ref="I2692:I2755" si="482">G2692*H2692</f>
        <v>0</v>
      </c>
      <c r="J2692" s="166">
        <f t="shared" si="479"/>
        <v>0</v>
      </c>
      <c r="L2692" s="189">
        <f t="shared" ref="L2692:L2755" si="483">IF($G2692=1,C2692,0)</f>
        <v>0</v>
      </c>
      <c r="M2692" s="191">
        <f t="shared" ref="M2692:N2755" si="484">IF($G2692=1,D2692,0)/100</f>
        <v>0</v>
      </c>
      <c r="N2692" s="191">
        <f t="shared" si="484"/>
        <v>0</v>
      </c>
      <c r="O2692" s="189">
        <f t="shared" ref="O2692:O2755" si="485">IF($H2692=1,C2692,0)</f>
        <v>0</v>
      </c>
      <c r="P2692" s="191">
        <f t="shared" ref="P2692:Q2755" si="486">IF($H2692=1,D2692,0)/100</f>
        <v>0</v>
      </c>
      <c r="Q2692" s="191">
        <f t="shared" si="486"/>
        <v>0</v>
      </c>
      <c r="R2692" s="189">
        <f t="shared" ref="R2692:R2755" si="487">IF($I2692=1,C2692,0)</f>
        <v>0</v>
      </c>
      <c r="S2692" s="191">
        <f t="shared" ref="S2692:T2755" si="488">IF($I2692=1,D2692,0)/100</f>
        <v>0</v>
      </c>
      <c r="T2692" s="191">
        <f t="shared" si="488"/>
        <v>0</v>
      </c>
    </row>
    <row r="2693" spans="1:20" ht="12" customHeight="1" x14ac:dyDescent="0.25">
      <c r="A2693" s="170" t="s">
        <v>3223</v>
      </c>
      <c r="B2693" s="177">
        <v>555720</v>
      </c>
      <c r="C2693" s="178">
        <v>373106.36</v>
      </c>
      <c r="D2693" s="179">
        <v>102.54613456602564</v>
      </c>
      <c r="E2693" s="179">
        <v>62.59224581430346</v>
      </c>
      <c r="F2693" s="180"/>
      <c r="G2693" s="166">
        <f t="shared" si="480"/>
        <v>1</v>
      </c>
      <c r="H2693" s="166">
        <f t="shared" si="481"/>
        <v>1</v>
      </c>
      <c r="I2693" s="166">
        <f t="shared" si="482"/>
        <v>1</v>
      </c>
      <c r="J2693" s="166">
        <f t="shared" si="479"/>
        <v>1</v>
      </c>
      <c r="L2693" s="189">
        <f t="shared" si="483"/>
        <v>373106.36</v>
      </c>
      <c r="M2693" s="191">
        <f t="shared" si="484"/>
        <v>1.0254613456602564</v>
      </c>
      <c r="N2693" s="191">
        <f t="shared" si="484"/>
        <v>0.6259224581430346</v>
      </c>
      <c r="O2693" s="189">
        <f t="shared" si="485"/>
        <v>373106.36</v>
      </c>
      <c r="P2693" s="191">
        <f t="shared" si="486"/>
        <v>1.0254613456602564</v>
      </c>
      <c r="Q2693" s="191">
        <f t="shared" si="486"/>
        <v>0.6259224581430346</v>
      </c>
      <c r="R2693" s="189">
        <f t="shared" si="487"/>
        <v>373106.36</v>
      </c>
      <c r="S2693" s="191">
        <f t="shared" si="488"/>
        <v>1.0254613456602564</v>
      </c>
      <c r="T2693" s="191">
        <f t="shared" si="488"/>
        <v>0.6259224581430346</v>
      </c>
    </row>
    <row r="2694" spans="1:20" ht="12" customHeight="1" x14ac:dyDescent="0.25">
      <c r="A2694" s="170" t="s">
        <v>1942</v>
      </c>
      <c r="B2694" s="177">
        <v>555746</v>
      </c>
      <c r="C2694" s="178">
        <v>135338.47</v>
      </c>
      <c r="D2694" s="179">
        <v>231.02092110247736</v>
      </c>
      <c r="E2694" s="179">
        <v>4.6653549430549939</v>
      </c>
      <c r="F2694" s="180"/>
      <c r="G2694" s="166">
        <f t="shared" si="480"/>
        <v>1</v>
      </c>
      <c r="H2694" s="166">
        <f t="shared" si="481"/>
        <v>0</v>
      </c>
      <c r="I2694" s="166">
        <f t="shared" si="482"/>
        <v>0</v>
      </c>
      <c r="J2694" s="166">
        <f t="shared" si="479"/>
        <v>1</v>
      </c>
      <c r="L2694" s="189">
        <f t="shared" si="483"/>
        <v>135338.47</v>
      </c>
      <c r="M2694" s="191">
        <f t="shared" si="484"/>
        <v>2.3102092110247736</v>
      </c>
      <c r="N2694" s="191">
        <f t="shared" si="484"/>
        <v>4.6653549430549938E-2</v>
      </c>
      <c r="O2694" s="189">
        <f t="shared" si="485"/>
        <v>0</v>
      </c>
      <c r="P2694" s="191">
        <f t="shared" si="486"/>
        <v>0</v>
      </c>
      <c r="Q2694" s="191">
        <f t="shared" si="486"/>
        <v>0</v>
      </c>
      <c r="R2694" s="189">
        <f t="shared" si="487"/>
        <v>0</v>
      </c>
      <c r="S2694" s="191">
        <f t="shared" si="488"/>
        <v>0</v>
      </c>
      <c r="T2694" s="191">
        <f t="shared" si="488"/>
        <v>0</v>
      </c>
    </row>
    <row r="2695" spans="1:20" ht="12" customHeight="1" x14ac:dyDescent="0.25">
      <c r="A2695" s="170" t="s">
        <v>3224</v>
      </c>
      <c r="B2695" s="177">
        <v>555754</v>
      </c>
      <c r="C2695" s="178">
        <v>919266.61</v>
      </c>
      <c r="D2695" s="179">
        <v>35.144174332623692</v>
      </c>
      <c r="E2695" s="179">
        <v>32.33460965149164</v>
      </c>
      <c r="F2695" s="180"/>
      <c r="G2695" s="166">
        <f t="shared" si="480"/>
        <v>0</v>
      </c>
      <c r="H2695" s="166">
        <f t="shared" si="481"/>
        <v>1</v>
      </c>
      <c r="I2695" s="166">
        <f t="shared" si="482"/>
        <v>0</v>
      </c>
      <c r="J2695" s="166">
        <f t="shared" si="479"/>
        <v>1</v>
      </c>
      <c r="L2695" s="189">
        <f t="shared" si="483"/>
        <v>0</v>
      </c>
      <c r="M2695" s="191">
        <f t="shared" si="484"/>
        <v>0</v>
      </c>
      <c r="N2695" s="191">
        <f t="shared" si="484"/>
        <v>0</v>
      </c>
      <c r="O2695" s="189">
        <f t="shared" si="485"/>
        <v>919266.61</v>
      </c>
      <c r="P2695" s="191">
        <f t="shared" si="486"/>
        <v>0.3514417433262369</v>
      </c>
      <c r="Q2695" s="191">
        <f t="shared" si="486"/>
        <v>0.32334609651491641</v>
      </c>
      <c r="R2695" s="189">
        <f t="shared" si="487"/>
        <v>0</v>
      </c>
      <c r="S2695" s="191">
        <f t="shared" si="488"/>
        <v>0</v>
      </c>
      <c r="T2695" s="191">
        <f t="shared" si="488"/>
        <v>0</v>
      </c>
    </row>
    <row r="2696" spans="1:20" ht="12" customHeight="1" x14ac:dyDescent="0.25">
      <c r="A2696" s="170" t="s">
        <v>3225</v>
      </c>
      <c r="B2696" s="177">
        <v>555789</v>
      </c>
      <c r="C2696" s="178">
        <v>647505.74</v>
      </c>
      <c r="D2696" s="179">
        <v>30.5846385238222</v>
      </c>
      <c r="E2696" s="179">
        <v>2.6608181110487146</v>
      </c>
      <c r="F2696" s="180"/>
      <c r="G2696" s="166">
        <f t="shared" si="480"/>
        <v>0</v>
      </c>
      <c r="H2696" s="166">
        <f t="shared" si="481"/>
        <v>0</v>
      </c>
      <c r="I2696" s="166">
        <f t="shared" si="482"/>
        <v>0</v>
      </c>
      <c r="J2696" s="166">
        <f t="shared" si="479"/>
        <v>0</v>
      </c>
      <c r="L2696" s="189">
        <f t="shared" si="483"/>
        <v>0</v>
      </c>
      <c r="M2696" s="191">
        <f t="shared" si="484"/>
        <v>0</v>
      </c>
      <c r="N2696" s="191">
        <f t="shared" si="484"/>
        <v>0</v>
      </c>
      <c r="O2696" s="189">
        <f t="shared" si="485"/>
        <v>0</v>
      </c>
      <c r="P2696" s="191">
        <f t="shared" si="486"/>
        <v>0</v>
      </c>
      <c r="Q2696" s="191">
        <f t="shared" si="486"/>
        <v>0</v>
      </c>
      <c r="R2696" s="189">
        <f t="shared" si="487"/>
        <v>0</v>
      </c>
      <c r="S2696" s="191">
        <f t="shared" si="488"/>
        <v>0</v>
      </c>
      <c r="T2696" s="191">
        <f t="shared" si="488"/>
        <v>0</v>
      </c>
    </row>
    <row r="2697" spans="1:20" ht="12" customHeight="1" x14ac:dyDescent="0.25">
      <c r="A2697" s="170" t="s">
        <v>3226</v>
      </c>
      <c r="B2697" s="177">
        <v>555819</v>
      </c>
      <c r="C2697" s="178">
        <v>51324.28</v>
      </c>
      <c r="D2697" s="179">
        <v>0</v>
      </c>
      <c r="E2697" s="179">
        <v>0</v>
      </c>
      <c r="F2697" s="180"/>
      <c r="G2697" s="166">
        <f t="shared" si="480"/>
        <v>0</v>
      </c>
      <c r="H2697" s="166">
        <f t="shared" si="481"/>
        <v>0</v>
      </c>
      <c r="I2697" s="166">
        <f t="shared" si="482"/>
        <v>0</v>
      </c>
      <c r="J2697" s="166">
        <f t="shared" si="479"/>
        <v>0</v>
      </c>
      <c r="L2697" s="189">
        <f t="shared" si="483"/>
        <v>0</v>
      </c>
      <c r="M2697" s="191">
        <f t="shared" si="484"/>
        <v>0</v>
      </c>
      <c r="N2697" s="191">
        <f t="shared" si="484"/>
        <v>0</v>
      </c>
      <c r="O2697" s="189">
        <f t="shared" si="485"/>
        <v>0</v>
      </c>
      <c r="P2697" s="191">
        <f t="shared" si="486"/>
        <v>0</v>
      </c>
      <c r="Q2697" s="191">
        <f t="shared" si="486"/>
        <v>0</v>
      </c>
      <c r="R2697" s="189">
        <f t="shared" si="487"/>
        <v>0</v>
      </c>
      <c r="S2697" s="191">
        <f t="shared" si="488"/>
        <v>0</v>
      </c>
      <c r="T2697" s="191">
        <f t="shared" si="488"/>
        <v>0</v>
      </c>
    </row>
    <row r="2698" spans="1:20" ht="12" customHeight="1" x14ac:dyDescent="0.25">
      <c r="A2698" s="170" t="s">
        <v>3227</v>
      </c>
      <c r="B2698" s="177">
        <v>555827</v>
      </c>
      <c r="C2698" s="178">
        <v>121300.97</v>
      </c>
      <c r="D2698" s="179">
        <v>24.284710996128062</v>
      </c>
      <c r="E2698" s="179">
        <v>15.106606319801068</v>
      </c>
      <c r="F2698" s="180"/>
      <c r="G2698" s="166">
        <f t="shared" si="480"/>
        <v>0</v>
      </c>
      <c r="H2698" s="166">
        <f t="shared" si="481"/>
        <v>0</v>
      </c>
      <c r="I2698" s="166">
        <f t="shared" si="482"/>
        <v>0</v>
      </c>
      <c r="J2698" s="166">
        <f t="shared" si="479"/>
        <v>0</v>
      </c>
      <c r="L2698" s="189">
        <f t="shared" si="483"/>
        <v>0</v>
      </c>
      <c r="M2698" s="191">
        <f t="shared" si="484"/>
        <v>0</v>
      </c>
      <c r="N2698" s="191">
        <f t="shared" si="484"/>
        <v>0</v>
      </c>
      <c r="O2698" s="189">
        <f t="shared" si="485"/>
        <v>0</v>
      </c>
      <c r="P2698" s="191">
        <f t="shared" si="486"/>
        <v>0</v>
      </c>
      <c r="Q2698" s="191">
        <f t="shared" si="486"/>
        <v>0</v>
      </c>
      <c r="R2698" s="189">
        <f t="shared" si="487"/>
        <v>0</v>
      </c>
      <c r="S2698" s="191">
        <f t="shared" si="488"/>
        <v>0</v>
      </c>
      <c r="T2698" s="191">
        <f t="shared" si="488"/>
        <v>0</v>
      </c>
    </row>
    <row r="2699" spans="1:20" ht="12" customHeight="1" x14ac:dyDescent="0.25">
      <c r="A2699" s="170" t="s">
        <v>3228</v>
      </c>
      <c r="B2699" s="177">
        <v>555843</v>
      </c>
      <c r="C2699" s="178">
        <v>579657.01</v>
      </c>
      <c r="D2699" s="179">
        <v>3.4289173868526146</v>
      </c>
      <c r="E2699" s="179">
        <v>10.280491561725443</v>
      </c>
      <c r="F2699" s="180"/>
      <c r="G2699" s="166">
        <f t="shared" si="480"/>
        <v>0</v>
      </c>
      <c r="H2699" s="166">
        <f t="shared" si="481"/>
        <v>0</v>
      </c>
      <c r="I2699" s="166">
        <f t="shared" si="482"/>
        <v>0</v>
      </c>
      <c r="J2699" s="166">
        <f t="shared" si="479"/>
        <v>0</v>
      </c>
      <c r="L2699" s="189">
        <f t="shared" si="483"/>
        <v>0</v>
      </c>
      <c r="M2699" s="191">
        <f t="shared" si="484"/>
        <v>0</v>
      </c>
      <c r="N2699" s="191">
        <f t="shared" si="484"/>
        <v>0</v>
      </c>
      <c r="O2699" s="189">
        <f t="shared" si="485"/>
        <v>0</v>
      </c>
      <c r="P2699" s="191">
        <f t="shared" si="486"/>
        <v>0</v>
      </c>
      <c r="Q2699" s="191">
        <f t="shared" si="486"/>
        <v>0</v>
      </c>
      <c r="R2699" s="189">
        <f t="shared" si="487"/>
        <v>0</v>
      </c>
      <c r="S2699" s="191">
        <f t="shared" si="488"/>
        <v>0</v>
      </c>
      <c r="T2699" s="191">
        <f t="shared" si="488"/>
        <v>0</v>
      </c>
    </row>
    <row r="2700" spans="1:20" ht="12" customHeight="1" x14ac:dyDescent="0.25">
      <c r="A2700" s="170" t="s">
        <v>3229</v>
      </c>
      <c r="B2700" s="177">
        <v>555851</v>
      </c>
      <c r="C2700" s="178">
        <v>314652.57</v>
      </c>
      <c r="D2700" s="179">
        <v>26.291474434802804</v>
      </c>
      <c r="E2700" s="179">
        <v>9.5463768180885999</v>
      </c>
      <c r="F2700" s="180"/>
      <c r="G2700" s="166">
        <f t="shared" si="480"/>
        <v>0</v>
      </c>
      <c r="H2700" s="166">
        <f t="shared" si="481"/>
        <v>0</v>
      </c>
      <c r="I2700" s="166">
        <f t="shared" si="482"/>
        <v>0</v>
      </c>
      <c r="J2700" s="166">
        <f t="shared" si="479"/>
        <v>0</v>
      </c>
      <c r="L2700" s="189">
        <f t="shared" si="483"/>
        <v>0</v>
      </c>
      <c r="M2700" s="191">
        <f t="shared" si="484"/>
        <v>0</v>
      </c>
      <c r="N2700" s="191">
        <f t="shared" si="484"/>
        <v>0</v>
      </c>
      <c r="O2700" s="189">
        <f t="shared" si="485"/>
        <v>0</v>
      </c>
      <c r="P2700" s="191">
        <f t="shared" si="486"/>
        <v>0</v>
      </c>
      <c r="Q2700" s="191">
        <f t="shared" si="486"/>
        <v>0</v>
      </c>
      <c r="R2700" s="189">
        <f t="shared" si="487"/>
        <v>0</v>
      </c>
      <c r="S2700" s="191">
        <f t="shared" si="488"/>
        <v>0</v>
      </c>
      <c r="T2700" s="191">
        <f t="shared" si="488"/>
        <v>0</v>
      </c>
    </row>
    <row r="2701" spans="1:20" ht="12" customHeight="1" x14ac:dyDescent="0.25">
      <c r="A2701" s="170" t="s">
        <v>3230</v>
      </c>
      <c r="B2701" s="177">
        <v>555860</v>
      </c>
      <c r="C2701" s="178">
        <v>572219.06000000006</v>
      </c>
      <c r="D2701" s="179">
        <v>0</v>
      </c>
      <c r="E2701" s="179">
        <v>15.453473360359579</v>
      </c>
      <c r="F2701" s="180"/>
      <c r="G2701" s="166">
        <f t="shared" si="480"/>
        <v>0</v>
      </c>
      <c r="H2701" s="166">
        <f t="shared" si="481"/>
        <v>0</v>
      </c>
      <c r="I2701" s="166">
        <f t="shared" si="482"/>
        <v>0</v>
      </c>
      <c r="J2701" s="166">
        <f t="shared" si="479"/>
        <v>0</v>
      </c>
      <c r="L2701" s="189">
        <f t="shared" si="483"/>
        <v>0</v>
      </c>
      <c r="M2701" s="191">
        <f t="shared" si="484"/>
        <v>0</v>
      </c>
      <c r="N2701" s="191">
        <f t="shared" si="484"/>
        <v>0</v>
      </c>
      <c r="O2701" s="189">
        <f t="shared" si="485"/>
        <v>0</v>
      </c>
      <c r="P2701" s="191">
        <f t="shared" si="486"/>
        <v>0</v>
      </c>
      <c r="Q2701" s="191">
        <f t="shared" si="486"/>
        <v>0</v>
      </c>
      <c r="R2701" s="189">
        <f t="shared" si="487"/>
        <v>0</v>
      </c>
      <c r="S2701" s="191">
        <f t="shared" si="488"/>
        <v>0</v>
      </c>
      <c r="T2701" s="191">
        <f t="shared" si="488"/>
        <v>0</v>
      </c>
    </row>
    <row r="2702" spans="1:20" ht="12" customHeight="1" x14ac:dyDescent="0.25">
      <c r="A2702" s="170" t="s">
        <v>3231</v>
      </c>
      <c r="B2702" s="177">
        <v>555878</v>
      </c>
      <c r="C2702" s="178">
        <v>997295.88</v>
      </c>
      <c r="D2702" s="179">
        <v>73.537574425756162</v>
      </c>
      <c r="E2702" s="179">
        <v>3.5160317718348546</v>
      </c>
      <c r="F2702" s="180"/>
      <c r="G2702" s="166">
        <f t="shared" si="480"/>
        <v>1</v>
      </c>
      <c r="H2702" s="166">
        <f t="shared" si="481"/>
        <v>0</v>
      </c>
      <c r="I2702" s="166">
        <f t="shared" si="482"/>
        <v>0</v>
      </c>
      <c r="J2702" s="166">
        <f t="shared" si="479"/>
        <v>1</v>
      </c>
      <c r="L2702" s="189">
        <f t="shared" si="483"/>
        <v>997295.88</v>
      </c>
      <c r="M2702" s="191">
        <f t="shared" si="484"/>
        <v>0.73537574425756158</v>
      </c>
      <c r="N2702" s="191">
        <f t="shared" si="484"/>
        <v>3.5160317718348544E-2</v>
      </c>
      <c r="O2702" s="189">
        <f t="shared" si="485"/>
        <v>0</v>
      </c>
      <c r="P2702" s="191">
        <f t="shared" si="486"/>
        <v>0</v>
      </c>
      <c r="Q2702" s="191">
        <f t="shared" si="486"/>
        <v>0</v>
      </c>
      <c r="R2702" s="189">
        <f t="shared" si="487"/>
        <v>0</v>
      </c>
      <c r="S2702" s="191">
        <f t="shared" si="488"/>
        <v>0</v>
      </c>
      <c r="T2702" s="191">
        <f t="shared" si="488"/>
        <v>0</v>
      </c>
    </row>
    <row r="2703" spans="1:20" ht="12" customHeight="1" x14ac:dyDescent="0.25">
      <c r="A2703" s="170" t="s">
        <v>3232</v>
      </c>
      <c r="B2703" s="177">
        <v>555886</v>
      </c>
      <c r="C2703" s="178">
        <v>501616.03</v>
      </c>
      <c r="D2703" s="179">
        <v>7.9517135845917961</v>
      </c>
      <c r="E2703" s="179">
        <v>21.109614459490061</v>
      </c>
      <c r="F2703" s="180"/>
      <c r="G2703" s="166">
        <f t="shared" si="480"/>
        <v>0</v>
      </c>
      <c r="H2703" s="166">
        <f t="shared" si="481"/>
        <v>0</v>
      </c>
      <c r="I2703" s="166">
        <f t="shared" si="482"/>
        <v>0</v>
      </c>
      <c r="J2703" s="166">
        <f t="shared" si="479"/>
        <v>0</v>
      </c>
      <c r="L2703" s="189">
        <f t="shared" si="483"/>
        <v>0</v>
      </c>
      <c r="M2703" s="191">
        <f t="shared" si="484"/>
        <v>0</v>
      </c>
      <c r="N2703" s="191">
        <f t="shared" si="484"/>
        <v>0</v>
      </c>
      <c r="O2703" s="189">
        <f t="shared" si="485"/>
        <v>0</v>
      </c>
      <c r="P2703" s="191">
        <f t="shared" si="486"/>
        <v>0</v>
      </c>
      <c r="Q2703" s="191">
        <f t="shared" si="486"/>
        <v>0</v>
      </c>
      <c r="R2703" s="189">
        <f t="shared" si="487"/>
        <v>0</v>
      </c>
      <c r="S2703" s="191">
        <f t="shared" si="488"/>
        <v>0</v>
      </c>
      <c r="T2703" s="191">
        <f t="shared" si="488"/>
        <v>0</v>
      </c>
    </row>
    <row r="2704" spans="1:20" ht="12" customHeight="1" x14ac:dyDescent="0.25">
      <c r="A2704" s="170" t="s">
        <v>3233</v>
      </c>
      <c r="B2704" s="177">
        <v>555908</v>
      </c>
      <c r="C2704" s="178">
        <v>121087.67999999999</v>
      </c>
      <c r="D2704" s="179">
        <v>21.456724581724586</v>
      </c>
      <c r="E2704" s="179">
        <v>5.0570875583709265</v>
      </c>
      <c r="F2704" s="180"/>
      <c r="G2704" s="166">
        <f t="shared" si="480"/>
        <v>0</v>
      </c>
      <c r="H2704" s="166">
        <f t="shared" si="481"/>
        <v>0</v>
      </c>
      <c r="I2704" s="166">
        <f t="shared" si="482"/>
        <v>0</v>
      </c>
      <c r="J2704" s="166">
        <f t="shared" si="479"/>
        <v>0</v>
      </c>
      <c r="L2704" s="189">
        <f t="shared" si="483"/>
        <v>0</v>
      </c>
      <c r="M2704" s="191">
        <f t="shared" si="484"/>
        <v>0</v>
      </c>
      <c r="N2704" s="191">
        <f t="shared" si="484"/>
        <v>0</v>
      </c>
      <c r="O2704" s="189">
        <f t="shared" si="485"/>
        <v>0</v>
      </c>
      <c r="P2704" s="191">
        <f t="shared" si="486"/>
        <v>0</v>
      </c>
      <c r="Q2704" s="191">
        <f t="shared" si="486"/>
        <v>0</v>
      </c>
      <c r="R2704" s="189">
        <f t="shared" si="487"/>
        <v>0</v>
      </c>
      <c r="S2704" s="191">
        <f t="shared" si="488"/>
        <v>0</v>
      </c>
      <c r="T2704" s="191">
        <f t="shared" si="488"/>
        <v>0</v>
      </c>
    </row>
    <row r="2705" spans="1:20" ht="12" customHeight="1" x14ac:dyDescent="0.25">
      <c r="A2705" s="170" t="s">
        <v>3234</v>
      </c>
      <c r="B2705" s="177">
        <v>555916</v>
      </c>
      <c r="C2705" s="178">
        <v>558129.67999999993</v>
      </c>
      <c r="D2705" s="179">
        <v>0</v>
      </c>
      <c r="E2705" s="179">
        <v>0</v>
      </c>
      <c r="F2705" s="180"/>
      <c r="G2705" s="166">
        <f t="shared" si="480"/>
        <v>0</v>
      </c>
      <c r="H2705" s="166">
        <f t="shared" si="481"/>
        <v>0</v>
      </c>
      <c r="I2705" s="166">
        <f t="shared" si="482"/>
        <v>0</v>
      </c>
      <c r="J2705" s="166">
        <f t="shared" si="479"/>
        <v>0</v>
      </c>
      <c r="L2705" s="189">
        <f t="shared" si="483"/>
        <v>0</v>
      </c>
      <c r="M2705" s="191">
        <f t="shared" si="484"/>
        <v>0</v>
      </c>
      <c r="N2705" s="191">
        <f t="shared" si="484"/>
        <v>0</v>
      </c>
      <c r="O2705" s="189">
        <f t="shared" si="485"/>
        <v>0</v>
      </c>
      <c r="P2705" s="191">
        <f t="shared" si="486"/>
        <v>0</v>
      </c>
      <c r="Q2705" s="191">
        <f t="shared" si="486"/>
        <v>0</v>
      </c>
      <c r="R2705" s="189">
        <f t="shared" si="487"/>
        <v>0</v>
      </c>
      <c r="S2705" s="191">
        <f t="shared" si="488"/>
        <v>0</v>
      </c>
      <c r="T2705" s="191">
        <f t="shared" si="488"/>
        <v>0</v>
      </c>
    </row>
    <row r="2706" spans="1:20" ht="12" customHeight="1" x14ac:dyDescent="0.25">
      <c r="A2706" s="170" t="s">
        <v>3235</v>
      </c>
      <c r="B2706" s="177">
        <v>555924</v>
      </c>
      <c r="C2706" s="178">
        <v>150075.19</v>
      </c>
      <c r="D2706" s="179">
        <v>0</v>
      </c>
      <c r="E2706" s="179">
        <v>0</v>
      </c>
      <c r="F2706" s="180"/>
      <c r="G2706" s="166">
        <f t="shared" si="480"/>
        <v>0</v>
      </c>
      <c r="H2706" s="166">
        <f t="shared" si="481"/>
        <v>0</v>
      </c>
      <c r="I2706" s="166">
        <f t="shared" si="482"/>
        <v>0</v>
      </c>
      <c r="J2706" s="166">
        <f t="shared" si="479"/>
        <v>0</v>
      </c>
      <c r="L2706" s="189">
        <f t="shared" si="483"/>
        <v>0</v>
      </c>
      <c r="M2706" s="191">
        <f t="shared" si="484"/>
        <v>0</v>
      </c>
      <c r="N2706" s="191">
        <f t="shared" si="484"/>
        <v>0</v>
      </c>
      <c r="O2706" s="189">
        <f t="shared" si="485"/>
        <v>0</v>
      </c>
      <c r="P2706" s="191">
        <f t="shared" si="486"/>
        <v>0</v>
      </c>
      <c r="Q2706" s="191">
        <f t="shared" si="486"/>
        <v>0</v>
      </c>
      <c r="R2706" s="189">
        <f t="shared" si="487"/>
        <v>0</v>
      </c>
      <c r="S2706" s="191">
        <f t="shared" si="488"/>
        <v>0</v>
      </c>
      <c r="T2706" s="191">
        <f t="shared" si="488"/>
        <v>0</v>
      </c>
    </row>
    <row r="2707" spans="1:20" ht="12" customHeight="1" x14ac:dyDescent="0.25">
      <c r="A2707" s="170" t="s">
        <v>3236</v>
      </c>
      <c r="B2707" s="177">
        <v>555932</v>
      </c>
      <c r="C2707" s="178">
        <v>157713.75</v>
      </c>
      <c r="D2707" s="179">
        <v>27.836653430661563</v>
      </c>
      <c r="E2707" s="179">
        <v>29.985641708475008</v>
      </c>
      <c r="F2707" s="180"/>
      <c r="G2707" s="166">
        <f t="shared" si="480"/>
        <v>0</v>
      </c>
      <c r="H2707" s="166">
        <f t="shared" si="481"/>
        <v>1</v>
      </c>
      <c r="I2707" s="166">
        <f t="shared" si="482"/>
        <v>0</v>
      </c>
      <c r="J2707" s="166">
        <f t="shared" si="479"/>
        <v>1</v>
      </c>
      <c r="L2707" s="189">
        <f t="shared" si="483"/>
        <v>0</v>
      </c>
      <c r="M2707" s="191">
        <f t="shared" si="484"/>
        <v>0</v>
      </c>
      <c r="N2707" s="191">
        <f t="shared" si="484"/>
        <v>0</v>
      </c>
      <c r="O2707" s="189">
        <f t="shared" si="485"/>
        <v>157713.75</v>
      </c>
      <c r="P2707" s="191">
        <f t="shared" si="486"/>
        <v>0.27836653430661562</v>
      </c>
      <c r="Q2707" s="191">
        <f t="shared" si="486"/>
        <v>0.29985641708475008</v>
      </c>
      <c r="R2707" s="189">
        <f t="shared" si="487"/>
        <v>0</v>
      </c>
      <c r="S2707" s="191">
        <f t="shared" si="488"/>
        <v>0</v>
      </c>
      <c r="T2707" s="191">
        <f t="shared" si="488"/>
        <v>0</v>
      </c>
    </row>
    <row r="2708" spans="1:20" ht="12" customHeight="1" x14ac:dyDescent="0.25">
      <c r="A2708" s="170" t="s">
        <v>3237</v>
      </c>
      <c r="B2708" s="177">
        <v>555959</v>
      </c>
      <c r="C2708" s="178">
        <v>108611.87999999999</v>
      </c>
      <c r="D2708" s="179">
        <v>0</v>
      </c>
      <c r="E2708" s="179">
        <v>29.62061792872014</v>
      </c>
      <c r="F2708" s="180"/>
      <c r="G2708" s="166">
        <f t="shared" si="480"/>
        <v>0</v>
      </c>
      <c r="H2708" s="166">
        <f t="shared" si="481"/>
        <v>1</v>
      </c>
      <c r="I2708" s="166">
        <f t="shared" si="482"/>
        <v>0</v>
      </c>
      <c r="J2708" s="166">
        <f t="shared" si="479"/>
        <v>1</v>
      </c>
      <c r="L2708" s="189">
        <f t="shared" si="483"/>
        <v>0</v>
      </c>
      <c r="M2708" s="191">
        <f t="shared" si="484"/>
        <v>0</v>
      </c>
      <c r="N2708" s="191">
        <f t="shared" si="484"/>
        <v>0</v>
      </c>
      <c r="O2708" s="189">
        <f t="shared" si="485"/>
        <v>108611.87999999999</v>
      </c>
      <c r="P2708" s="191">
        <f t="shared" si="486"/>
        <v>0</v>
      </c>
      <c r="Q2708" s="191">
        <f t="shared" si="486"/>
        <v>0.29620617928720139</v>
      </c>
      <c r="R2708" s="189">
        <f t="shared" si="487"/>
        <v>0</v>
      </c>
      <c r="S2708" s="191">
        <f t="shared" si="488"/>
        <v>0</v>
      </c>
      <c r="T2708" s="191">
        <f t="shared" si="488"/>
        <v>0</v>
      </c>
    </row>
    <row r="2709" spans="1:20" ht="12" customHeight="1" x14ac:dyDescent="0.25">
      <c r="A2709" s="170" t="s">
        <v>3238</v>
      </c>
      <c r="B2709" s="177">
        <v>555967</v>
      </c>
      <c r="C2709" s="178">
        <v>127504.54</v>
      </c>
      <c r="D2709" s="179">
        <v>199.48425365873248</v>
      </c>
      <c r="E2709" s="179">
        <v>89.778214956110574</v>
      </c>
      <c r="F2709" s="180"/>
      <c r="G2709" s="166">
        <f t="shared" si="480"/>
        <v>1</v>
      </c>
      <c r="H2709" s="166">
        <f t="shared" si="481"/>
        <v>1</v>
      </c>
      <c r="I2709" s="166">
        <f t="shared" si="482"/>
        <v>1</v>
      </c>
      <c r="J2709" s="166">
        <f t="shared" si="479"/>
        <v>1</v>
      </c>
      <c r="L2709" s="189">
        <f t="shared" si="483"/>
        <v>127504.54</v>
      </c>
      <c r="M2709" s="191">
        <f t="shared" si="484"/>
        <v>1.9948425365873248</v>
      </c>
      <c r="N2709" s="191">
        <f t="shared" si="484"/>
        <v>0.89778214956110569</v>
      </c>
      <c r="O2709" s="189">
        <f t="shared" si="485"/>
        <v>127504.54</v>
      </c>
      <c r="P2709" s="191">
        <f t="shared" si="486"/>
        <v>1.9948425365873248</v>
      </c>
      <c r="Q2709" s="191">
        <f t="shared" si="486"/>
        <v>0.89778214956110569</v>
      </c>
      <c r="R2709" s="189">
        <f t="shared" si="487"/>
        <v>127504.54</v>
      </c>
      <c r="S2709" s="191">
        <f t="shared" si="488"/>
        <v>1.9948425365873248</v>
      </c>
      <c r="T2709" s="191">
        <f t="shared" si="488"/>
        <v>0.89778214956110569</v>
      </c>
    </row>
    <row r="2710" spans="1:20" ht="12" customHeight="1" x14ac:dyDescent="0.25">
      <c r="A2710" s="170" t="s">
        <v>3239</v>
      </c>
      <c r="B2710" s="177">
        <v>555991</v>
      </c>
      <c r="C2710" s="178">
        <v>432461.88</v>
      </c>
      <c r="D2710" s="179">
        <v>0</v>
      </c>
      <c r="E2710" s="179">
        <v>0</v>
      </c>
      <c r="F2710" s="180"/>
      <c r="G2710" s="166">
        <f t="shared" si="480"/>
        <v>0</v>
      </c>
      <c r="H2710" s="166">
        <f t="shared" si="481"/>
        <v>0</v>
      </c>
      <c r="I2710" s="166">
        <f t="shared" si="482"/>
        <v>0</v>
      </c>
      <c r="J2710" s="166">
        <f t="shared" si="479"/>
        <v>0</v>
      </c>
      <c r="L2710" s="189">
        <f t="shared" si="483"/>
        <v>0</v>
      </c>
      <c r="M2710" s="191">
        <f t="shared" si="484"/>
        <v>0</v>
      </c>
      <c r="N2710" s="191">
        <f t="shared" si="484"/>
        <v>0</v>
      </c>
      <c r="O2710" s="189">
        <f t="shared" si="485"/>
        <v>0</v>
      </c>
      <c r="P2710" s="191">
        <f t="shared" si="486"/>
        <v>0</v>
      </c>
      <c r="Q2710" s="191">
        <f t="shared" si="486"/>
        <v>0</v>
      </c>
      <c r="R2710" s="189">
        <f t="shared" si="487"/>
        <v>0</v>
      </c>
      <c r="S2710" s="191">
        <f t="shared" si="488"/>
        <v>0</v>
      </c>
      <c r="T2710" s="191">
        <f t="shared" si="488"/>
        <v>0</v>
      </c>
    </row>
    <row r="2711" spans="1:20" ht="12" customHeight="1" x14ac:dyDescent="0.25">
      <c r="A2711" s="170" t="s">
        <v>3240</v>
      </c>
      <c r="B2711" s="177">
        <v>556025</v>
      </c>
      <c r="C2711" s="178">
        <v>122382.68</v>
      </c>
      <c r="D2711" s="179">
        <v>10.162622684843967</v>
      </c>
      <c r="E2711" s="179">
        <v>67.244114935217965</v>
      </c>
      <c r="F2711" s="180"/>
      <c r="G2711" s="166">
        <f t="shared" si="480"/>
        <v>0</v>
      </c>
      <c r="H2711" s="166">
        <f t="shared" si="481"/>
        <v>1</v>
      </c>
      <c r="I2711" s="166">
        <f t="shared" si="482"/>
        <v>0</v>
      </c>
      <c r="J2711" s="166">
        <f t="shared" si="479"/>
        <v>1</v>
      </c>
      <c r="L2711" s="189">
        <f t="shared" si="483"/>
        <v>0</v>
      </c>
      <c r="M2711" s="191">
        <f t="shared" si="484"/>
        <v>0</v>
      </c>
      <c r="N2711" s="191">
        <f t="shared" si="484"/>
        <v>0</v>
      </c>
      <c r="O2711" s="189">
        <f t="shared" si="485"/>
        <v>122382.68</v>
      </c>
      <c r="P2711" s="191">
        <f t="shared" si="486"/>
        <v>0.10162622684843967</v>
      </c>
      <c r="Q2711" s="191">
        <f t="shared" si="486"/>
        <v>0.67244114935217969</v>
      </c>
      <c r="R2711" s="189">
        <f t="shared" si="487"/>
        <v>0</v>
      </c>
      <c r="S2711" s="191">
        <f t="shared" si="488"/>
        <v>0</v>
      </c>
      <c r="T2711" s="191">
        <f t="shared" si="488"/>
        <v>0</v>
      </c>
    </row>
    <row r="2712" spans="1:20" ht="12" customHeight="1" x14ac:dyDescent="0.25">
      <c r="A2712" s="170" t="s">
        <v>3241</v>
      </c>
      <c r="B2712" s="177">
        <v>556033</v>
      </c>
      <c r="C2712" s="178">
        <v>55749.11</v>
      </c>
      <c r="D2712" s="179">
        <v>0</v>
      </c>
      <c r="E2712" s="179">
        <v>3.6351073586645604</v>
      </c>
      <c r="F2712" s="180"/>
      <c r="G2712" s="166">
        <f t="shared" si="480"/>
        <v>0</v>
      </c>
      <c r="H2712" s="166">
        <f t="shared" si="481"/>
        <v>0</v>
      </c>
      <c r="I2712" s="166">
        <f t="shared" si="482"/>
        <v>0</v>
      </c>
      <c r="J2712" s="166">
        <f t="shared" si="479"/>
        <v>0</v>
      </c>
      <c r="L2712" s="189">
        <f t="shared" si="483"/>
        <v>0</v>
      </c>
      <c r="M2712" s="191">
        <f t="shared" si="484"/>
        <v>0</v>
      </c>
      <c r="N2712" s="191">
        <f t="shared" si="484"/>
        <v>0</v>
      </c>
      <c r="O2712" s="189">
        <f t="shared" si="485"/>
        <v>0</v>
      </c>
      <c r="P2712" s="191">
        <f t="shared" si="486"/>
        <v>0</v>
      </c>
      <c r="Q2712" s="191">
        <f t="shared" si="486"/>
        <v>0</v>
      </c>
      <c r="R2712" s="189">
        <f t="shared" si="487"/>
        <v>0</v>
      </c>
      <c r="S2712" s="191">
        <f t="shared" si="488"/>
        <v>0</v>
      </c>
      <c r="T2712" s="191">
        <f t="shared" si="488"/>
        <v>0</v>
      </c>
    </row>
    <row r="2713" spans="1:20" ht="12" customHeight="1" x14ac:dyDescent="0.25">
      <c r="A2713" s="170" t="s">
        <v>3242</v>
      </c>
      <c r="B2713" s="177">
        <v>556050</v>
      </c>
      <c r="C2713" s="178">
        <v>586566.05999999994</v>
      </c>
      <c r="D2713" s="179">
        <v>42.242017889681513</v>
      </c>
      <c r="E2713" s="179">
        <v>18.149532893191946</v>
      </c>
      <c r="F2713" s="180"/>
      <c r="G2713" s="166">
        <f t="shared" si="480"/>
        <v>0</v>
      </c>
      <c r="H2713" s="166">
        <f t="shared" si="481"/>
        <v>0</v>
      </c>
      <c r="I2713" s="166">
        <f t="shared" si="482"/>
        <v>0</v>
      </c>
      <c r="J2713" s="166">
        <f t="shared" si="479"/>
        <v>0</v>
      </c>
      <c r="L2713" s="189">
        <f t="shared" si="483"/>
        <v>0</v>
      </c>
      <c r="M2713" s="191">
        <f t="shared" si="484"/>
        <v>0</v>
      </c>
      <c r="N2713" s="191">
        <f t="shared" si="484"/>
        <v>0</v>
      </c>
      <c r="O2713" s="189">
        <f t="shared" si="485"/>
        <v>0</v>
      </c>
      <c r="P2713" s="191">
        <f t="shared" si="486"/>
        <v>0</v>
      </c>
      <c r="Q2713" s="191">
        <f t="shared" si="486"/>
        <v>0</v>
      </c>
      <c r="R2713" s="189">
        <f t="shared" si="487"/>
        <v>0</v>
      </c>
      <c r="S2713" s="191">
        <f t="shared" si="488"/>
        <v>0</v>
      </c>
      <c r="T2713" s="191">
        <f t="shared" si="488"/>
        <v>0</v>
      </c>
    </row>
    <row r="2714" spans="1:20" ht="12" customHeight="1" x14ac:dyDescent="0.25">
      <c r="A2714" s="170" t="s">
        <v>3243</v>
      </c>
      <c r="B2714" s="177">
        <v>556092</v>
      </c>
      <c r="C2714" s="178">
        <v>425256.56</v>
      </c>
      <c r="D2714" s="179">
        <v>44.979435473023614</v>
      </c>
      <c r="E2714" s="179">
        <v>6.4077224346639126</v>
      </c>
      <c r="F2714" s="180"/>
      <c r="G2714" s="166">
        <f t="shared" si="480"/>
        <v>0</v>
      </c>
      <c r="H2714" s="166">
        <f t="shared" si="481"/>
        <v>0</v>
      </c>
      <c r="I2714" s="166">
        <f t="shared" si="482"/>
        <v>0</v>
      </c>
      <c r="J2714" s="166">
        <f t="shared" si="479"/>
        <v>0</v>
      </c>
      <c r="L2714" s="189">
        <f t="shared" si="483"/>
        <v>0</v>
      </c>
      <c r="M2714" s="191">
        <f t="shared" si="484"/>
        <v>0</v>
      </c>
      <c r="N2714" s="191">
        <f t="shared" si="484"/>
        <v>0</v>
      </c>
      <c r="O2714" s="189">
        <f t="shared" si="485"/>
        <v>0</v>
      </c>
      <c r="P2714" s="191">
        <f t="shared" si="486"/>
        <v>0</v>
      </c>
      <c r="Q2714" s="191">
        <f t="shared" si="486"/>
        <v>0</v>
      </c>
      <c r="R2714" s="189">
        <f t="shared" si="487"/>
        <v>0</v>
      </c>
      <c r="S2714" s="191">
        <f t="shared" si="488"/>
        <v>0</v>
      </c>
      <c r="T2714" s="191">
        <f t="shared" si="488"/>
        <v>0</v>
      </c>
    </row>
    <row r="2715" spans="1:20" ht="12" customHeight="1" x14ac:dyDescent="0.25">
      <c r="A2715" s="170" t="s">
        <v>3244</v>
      </c>
      <c r="B2715" s="177">
        <v>556114</v>
      </c>
      <c r="C2715" s="178">
        <v>1324090.0299999998</v>
      </c>
      <c r="D2715" s="179">
        <v>0</v>
      </c>
      <c r="E2715" s="179">
        <v>3.1059594943102171</v>
      </c>
      <c r="F2715" s="180"/>
      <c r="G2715" s="166">
        <f t="shared" si="480"/>
        <v>0</v>
      </c>
      <c r="H2715" s="166">
        <f t="shared" si="481"/>
        <v>0</v>
      </c>
      <c r="I2715" s="166">
        <f t="shared" si="482"/>
        <v>0</v>
      </c>
      <c r="J2715" s="166">
        <f t="shared" si="479"/>
        <v>0</v>
      </c>
      <c r="L2715" s="189">
        <f t="shared" si="483"/>
        <v>0</v>
      </c>
      <c r="M2715" s="191">
        <f t="shared" si="484"/>
        <v>0</v>
      </c>
      <c r="N2715" s="191">
        <f t="shared" si="484"/>
        <v>0</v>
      </c>
      <c r="O2715" s="189">
        <f t="shared" si="485"/>
        <v>0</v>
      </c>
      <c r="P2715" s="191">
        <f t="shared" si="486"/>
        <v>0</v>
      </c>
      <c r="Q2715" s="191">
        <f t="shared" si="486"/>
        <v>0</v>
      </c>
      <c r="R2715" s="189">
        <f t="shared" si="487"/>
        <v>0</v>
      </c>
      <c r="S2715" s="191">
        <f t="shared" si="488"/>
        <v>0</v>
      </c>
      <c r="T2715" s="191">
        <f t="shared" si="488"/>
        <v>0</v>
      </c>
    </row>
    <row r="2716" spans="1:20" ht="12" customHeight="1" x14ac:dyDescent="0.25">
      <c r="A2716" s="170" t="s">
        <v>3245</v>
      </c>
      <c r="B2716" s="177">
        <v>556122</v>
      </c>
      <c r="C2716" s="178">
        <v>137102.76999999999</v>
      </c>
      <c r="D2716" s="179">
        <v>13.685317955282745</v>
      </c>
      <c r="E2716" s="179">
        <v>1.2377284572733287</v>
      </c>
      <c r="F2716" s="180"/>
      <c r="G2716" s="166">
        <f t="shared" si="480"/>
        <v>0</v>
      </c>
      <c r="H2716" s="166">
        <f t="shared" si="481"/>
        <v>0</v>
      </c>
      <c r="I2716" s="166">
        <f t="shared" si="482"/>
        <v>0</v>
      </c>
      <c r="J2716" s="166">
        <f t="shared" si="479"/>
        <v>0</v>
      </c>
      <c r="L2716" s="189">
        <f t="shared" si="483"/>
        <v>0</v>
      </c>
      <c r="M2716" s="191">
        <f t="shared" si="484"/>
        <v>0</v>
      </c>
      <c r="N2716" s="191">
        <f t="shared" si="484"/>
        <v>0</v>
      </c>
      <c r="O2716" s="189">
        <f t="shared" si="485"/>
        <v>0</v>
      </c>
      <c r="P2716" s="191">
        <f t="shared" si="486"/>
        <v>0</v>
      </c>
      <c r="Q2716" s="191">
        <f t="shared" si="486"/>
        <v>0</v>
      </c>
      <c r="R2716" s="189">
        <f t="shared" si="487"/>
        <v>0</v>
      </c>
      <c r="S2716" s="191">
        <f t="shared" si="488"/>
        <v>0</v>
      </c>
      <c r="T2716" s="191">
        <f t="shared" si="488"/>
        <v>0</v>
      </c>
    </row>
    <row r="2717" spans="1:20" ht="12" customHeight="1" x14ac:dyDescent="0.25">
      <c r="A2717" s="170" t="s">
        <v>3246</v>
      </c>
      <c r="B2717" s="177">
        <v>556131</v>
      </c>
      <c r="C2717" s="178">
        <v>108848.14</v>
      </c>
      <c r="D2717" s="179">
        <v>198.58398131562009</v>
      </c>
      <c r="E2717" s="179">
        <v>12.212188467345422</v>
      </c>
      <c r="F2717" s="180"/>
      <c r="G2717" s="166">
        <f t="shared" si="480"/>
        <v>1</v>
      </c>
      <c r="H2717" s="166">
        <f t="shared" si="481"/>
        <v>0</v>
      </c>
      <c r="I2717" s="166">
        <f t="shared" si="482"/>
        <v>0</v>
      </c>
      <c r="J2717" s="166">
        <f t="shared" si="479"/>
        <v>1</v>
      </c>
      <c r="L2717" s="189">
        <f t="shared" si="483"/>
        <v>108848.14</v>
      </c>
      <c r="M2717" s="191">
        <f t="shared" si="484"/>
        <v>1.985839813156201</v>
      </c>
      <c r="N2717" s="191">
        <f t="shared" si="484"/>
        <v>0.12212188467345422</v>
      </c>
      <c r="O2717" s="189">
        <f t="shared" si="485"/>
        <v>0</v>
      </c>
      <c r="P2717" s="191">
        <f t="shared" si="486"/>
        <v>0</v>
      </c>
      <c r="Q2717" s="191">
        <f t="shared" si="486"/>
        <v>0</v>
      </c>
      <c r="R2717" s="189">
        <f t="shared" si="487"/>
        <v>0</v>
      </c>
      <c r="S2717" s="191">
        <f t="shared" si="488"/>
        <v>0</v>
      </c>
      <c r="T2717" s="191">
        <f t="shared" si="488"/>
        <v>0</v>
      </c>
    </row>
    <row r="2718" spans="1:20" ht="12" customHeight="1" x14ac:dyDescent="0.25">
      <c r="A2718" s="170" t="s">
        <v>3247</v>
      </c>
      <c r="B2718" s="177">
        <v>556149</v>
      </c>
      <c r="C2718" s="178">
        <v>957587.09</v>
      </c>
      <c r="D2718" s="179">
        <v>0</v>
      </c>
      <c r="E2718" s="179">
        <v>0</v>
      </c>
      <c r="F2718" s="180"/>
      <c r="G2718" s="166">
        <f t="shared" si="480"/>
        <v>0</v>
      </c>
      <c r="H2718" s="166">
        <f t="shared" si="481"/>
        <v>0</v>
      </c>
      <c r="I2718" s="166">
        <f t="shared" si="482"/>
        <v>0</v>
      </c>
      <c r="J2718" s="166">
        <f t="shared" si="479"/>
        <v>0</v>
      </c>
      <c r="L2718" s="189">
        <f t="shared" si="483"/>
        <v>0</v>
      </c>
      <c r="M2718" s="191">
        <f t="shared" si="484"/>
        <v>0</v>
      </c>
      <c r="N2718" s="191">
        <f t="shared" si="484"/>
        <v>0</v>
      </c>
      <c r="O2718" s="189">
        <f t="shared" si="485"/>
        <v>0</v>
      </c>
      <c r="P2718" s="191">
        <f t="shared" si="486"/>
        <v>0</v>
      </c>
      <c r="Q2718" s="191">
        <f t="shared" si="486"/>
        <v>0</v>
      </c>
      <c r="R2718" s="189">
        <f t="shared" si="487"/>
        <v>0</v>
      </c>
      <c r="S2718" s="191">
        <f t="shared" si="488"/>
        <v>0</v>
      </c>
      <c r="T2718" s="191">
        <f t="shared" si="488"/>
        <v>0</v>
      </c>
    </row>
    <row r="2719" spans="1:20" ht="12" customHeight="1" x14ac:dyDescent="0.25">
      <c r="A2719" s="170" t="s">
        <v>3248</v>
      </c>
      <c r="B2719" s="177">
        <v>556157</v>
      </c>
      <c r="C2719" s="178">
        <v>986321.52999999991</v>
      </c>
      <c r="D2719" s="179">
        <v>0</v>
      </c>
      <c r="E2719" s="179">
        <v>8.891050974016558</v>
      </c>
      <c r="F2719" s="180"/>
      <c r="G2719" s="166">
        <f t="shared" si="480"/>
        <v>0</v>
      </c>
      <c r="H2719" s="166">
        <f t="shared" si="481"/>
        <v>0</v>
      </c>
      <c r="I2719" s="166">
        <f t="shared" si="482"/>
        <v>0</v>
      </c>
      <c r="J2719" s="166">
        <f t="shared" si="479"/>
        <v>0</v>
      </c>
      <c r="L2719" s="189">
        <f t="shared" si="483"/>
        <v>0</v>
      </c>
      <c r="M2719" s="191">
        <f t="shared" si="484"/>
        <v>0</v>
      </c>
      <c r="N2719" s="191">
        <f t="shared" si="484"/>
        <v>0</v>
      </c>
      <c r="O2719" s="189">
        <f t="shared" si="485"/>
        <v>0</v>
      </c>
      <c r="P2719" s="191">
        <f t="shared" si="486"/>
        <v>0</v>
      </c>
      <c r="Q2719" s="191">
        <f t="shared" si="486"/>
        <v>0</v>
      </c>
      <c r="R2719" s="189">
        <f t="shared" si="487"/>
        <v>0</v>
      </c>
      <c r="S2719" s="191">
        <f t="shared" si="488"/>
        <v>0</v>
      </c>
      <c r="T2719" s="191">
        <f t="shared" si="488"/>
        <v>0</v>
      </c>
    </row>
    <row r="2720" spans="1:20" ht="12" customHeight="1" x14ac:dyDescent="0.25">
      <c r="A2720" s="170" t="s">
        <v>3249</v>
      </c>
      <c r="B2720" s="177">
        <v>556165</v>
      </c>
      <c r="C2720" s="178" t="s">
        <v>280</v>
      </c>
      <c r="D2720" s="179" t="s">
        <v>280</v>
      </c>
      <c r="E2720" s="179" t="s">
        <v>280</v>
      </c>
      <c r="F2720" s="180"/>
      <c r="G2720" s="166">
        <f t="shared" si="480"/>
        <v>0</v>
      </c>
      <c r="H2720" s="166">
        <f t="shared" si="481"/>
        <v>0</v>
      </c>
      <c r="I2720" s="166">
        <f t="shared" si="482"/>
        <v>0</v>
      </c>
      <c r="J2720" s="166">
        <f t="shared" si="479"/>
        <v>0</v>
      </c>
      <c r="L2720" s="189">
        <f t="shared" si="483"/>
        <v>0</v>
      </c>
      <c r="M2720" s="191">
        <f t="shared" si="484"/>
        <v>0</v>
      </c>
      <c r="N2720" s="191">
        <f t="shared" si="484"/>
        <v>0</v>
      </c>
      <c r="O2720" s="189">
        <f t="shared" si="485"/>
        <v>0</v>
      </c>
      <c r="P2720" s="191">
        <f t="shared" si="486"/>
        <v>0</v>
      </c>
      <c r="Q2720" s="191">
        <f t="shared" si="486"/>
        <v>0</v>
      </c>
      <c r="R2720" s="189">
        <f t="shared" si="487"/>
        <v>0</v>
      </c>
      <c r="S2720" s="191">
        <f t="shared" si="488"/>
        <v>0</v>
      </c>
      <c r="T2720" s="191">
        <f t="shared" si="488"/>
        <v>0</v>
      </c>
    </row>
    <row r="2721" spans="1:20" ht="12" customHeight="1" x14ac:dyDescent="0.25">
      <c r="A2721" s="170" t="s">
        <v>3250</v>
      </c>
      <c r="B2721" s="177">
        <v>556173</v>
      </c>
      <c r="C2721" s="178">
        <v>30096.120000000003</v>
      </c>
      <c r="D2721" s="179">
        <v>0</v>
      </c>
      <c r="E2721" s="179">
        <v>0</v>
      </c>
      <c r="F2721" s="180"/>
      <c r="G2721" s="166">
        <f t="shared" si="480"/>
        <v>0</v>
      </c>
      <c r="H2721" s="166">
        <f t="shared" si="481"/>
        <v>0</v>
      </c>
      <c r="I2721" s="166">
        <f t="shared" si="482"/>
        <v>0</v>
      </c>
      <c r="J2721" s="166">
        <f t="shared" si="479"/>
        <v>0</v>
      </c>
      <c r="L2721" s="189">
        <f t="shared" si="483"/>
        <v>0</v>
      </c>
      <c r="M2721" s="191">
        <f t="shared" si="484"/>
        <v>0</v>
      </c>
      <c r="N2721" s="191">
        <f t="shared" si="484"/>
        <v>0</v>
      </c>
      <c r="O2721" s="189">
        <f t="shared" si="485"/>
        <v>0</v>
      </c>
      <c r="P2721" s="191">
        <f t="shared" si="486"/>
        <v>0</v>
      </c>
      <c r="Q2721" s="191">
        <f t="shared" si="486"/>
        <v>0</v>
      </c>
      <c r="R2721" s="189">
        <f t="shared" si="487"/>
        <v>0</v>
      </c>
      <c r="S2721" s="191">
        <f t="shared" si="488"/>
        <v>0</v>
      </c>
      <c r="T2721" s="191">
        <f t="shared" si="488"/>
        <v>0</v>
      </c>
    </row>
    <row r="2722" spans="1:20" ht="12" customHeight="1" x14ac:dyDescent="0.25">
      <c r="A2722" s="170" t="s">
        <v>3251</v>
      </c>
      <c r="B2722" s="177">
        <v>556190</v>
      </c>
      <c r="C2722" s="178">
        <v>292957.94</v>
      </c>
      <c r="D2722" s="179">
        <v>0</v>
      </c>
      <c r="E2722" s="179">
        <v>0</v>
      </c>
      <c r="F2722" s="180"/>
      <c r="G2722" s="166">
        <f t="shared" si="480"/>
        <v>0</v>
      </c>
      <c r="H2722" s="166">
        <f t="shared" si="481"/>
        <v>0</v>
      </c>
      <c r="I2722" s="166">
        <f t="shared" si="482"/>
        <v>0</v>
      </c>
      <c r="J2722" s="166">
        <f t="shared" si="479"/>
        <v>0</v>
      </c>
      <c r="L2722" s="189">
        <f t="shared" si="483"/>
        <v>0</v>
      </c>
      <c r="M2722" s="191">
        <f t="shared" si="484"/>
        <v>0</v>
      </c>
      <c r="N2722" s="191">
        <f t="shared" si="484"/>
        <v>0</v>
      </c>
      <c r="O2722" s="189">
        <f t="shared" si="485"/>
        <v>0</v>
      </c>
      <c r="P2722" s="191">
        <f t="shared" si="486"/>
        <v>0</v>
      </c>
      <c r="Q2722" s="191">
        <f t="shared" si="486"/>
        <v>0</v>
      </c>
      <c r="R2722" s="189">
        <f t="shared" si="487"/>
        <v>0</v>
      </c>
      <c r="S2722" s="191">
        <f t="shared" si="488"/>
        <v>0</v>
      </c>
      <c r="T2722" s="191">
        <f t="shared" si="488"/>
        <v>0</v>
      </c>
    </row>
    <row r="2723" spans="1:20" ht="12" customHeight="1" x14ac:dyDescent="0.25">
      <c r="A2723" s="170" t="s">
        <v>3252</v>
      </c>
      <c r="B2723" s="177">
        <v>556211</v>
      </c>
      <c r="C2723" s="178">
        <v>130545.02</v>
      </c>
      <c r="D2723" s="179">
        <v>0</v>
      </c>
      <c r="E2723" s="179">
        <v>32.225603090795801</v>
      </c>
      <c r="F2723" s="180"/>
      <c r="G2723" s="166">
        <f t="shared" si="480"/>
        <v>0</v>
      </c>
      <c r="H2723" s="166">
        <f t="shared" si="481"/>
        <v>1</v>
      </c>
      <c r="I2723" s="166">
        <f t="shared" si="482"/>
        <v>0</v>
      </c>
      <c r="J2723" s="166">
        <f t="shared" si="479"/>
        <v>1</v>
      </c>
      <c r="L2723" s="189">
        <f t="shared" si="483"/>
        <v>0</v>
      </c>
      <c r="M2723" s="191">
        <f t="shared" si="484"/>
        <v>0</v>
      </c>
      <c r="N2723" s="191">
        <f t="shared" si="484"/>
        <v>0</v>
      </c>
      <c r="O2723" s="189">
        <f t="shared" si="485"/>
        <v>130545.02</v>
      </c>
      <c r="P2723" s="191">
        <f t="shared" si="486"/>
        <v>0</v>
      </c>
      <c r="Q2723" s="191">
        <f t="shared" si="486"/>
        <v>0.32225603090795801</v>
      </c>
      <c r="R2723" s="189">
        <f t="shared" si="487"/>
        <v>0</v>
      </c>
      <c r="S2723" s="191">
        <f t="shared" si="488"/>
        <v>0</v>
      </c>
      <c r="T2723" s="191">
        <f t="shared" si="488"/>
        <v>0</v>
      </c>
    </row>
    <row r="2724" spans="1:20" ht="12" customHeight="1" x14ac:dyDescent="0.25">
      <c r="A2724" s="170" t="s">
        <v>3253</v>
      </c>
      <c r="B2724" s="177">
        <v>556220</v>
      </c>
      <c r="C2724" s="178">
        <v>68121.899999999994</v>
      </c>
      <c r="D2724" s="179">
        <v>0</v>
      </c>
      <c r="E2724" s="179">
        <v>17.971489344836243</v>
      </c>
      <c r="F2724" s="180"/>
      <c r="G2724" s="166">
        <f t="shared" si="480"/>
        <v>0</v>
      </c>
      <c r="H2724" s="166">
        <f t="shared" si="481"/>
        <v>0</v>
      </c>
      <c r="I2724" s="166">
        <f t="shared" si="482"/>
        <v>0</v>
      </c>
      <c r="J2724" s="166">
        <f t="shared" si="479"/>
        <v>0</v>
      </c>
      <c r="L2724" s="189">
        <f t="shared" si="483"/>
        <v>0</v>
      </c>
      <c r="M2724" s="191">
        <f t="shared" si="484"/>
        <v>0</v>
      </c>
      <c r="N2724" s="191">
        <f t="shared" si="484"/>
        <v>0</v>
      </c>
      <c r="O2724" s="189">
        <f t="shared" si="485"/>
        <v>0</v>
      </c>
      <c r="P2724" s="191">
        <f t="shared" si="486"/>
        <v>0</v>
      </c>
      <c r="Q2724" s="191">
        <f t="shared" si="486"/>
        <v>0</v>
      </c>
      <c r="R2724" s="189">
        <f t="shared" si="487"/>
        <v>0</v>
      </c>
      <c r="S2724" s="191">
        <f t="shared" si="488"/>
        <v>0</v>
      </c>
      <c r="T2724" s="191">
        <f t="shared" si="488"/>
        <v>0</v>
      </c>
    </row>
    <row r="2725" spans="1:20" ht="12" customHeight="1" x14ac:dyDescent="0.25">
      <c r="A2725" s="170" t="s">
        <v>3254</v>
      </c>
      <c r="B2725" s="177">
        <v>556238</v>
      </c>
      <c r="C2725" s="178">
        <v>62284.12</v>
      </c>
      <c r="D2725" s="179">
        <v>0</v>
      </c>
      <c r="E2725" s="179">
        <v>0</v>
      </c>
      <c r="F2725" s="180"/>
      <c r="G2725" s="166">
        <f t="shared" si="480"/>
        <v>0</v>
      </c>
      <c r="H2725" s="166">
        <f t="shared" si="481"/>
        <v>0</v>
      </c>
      <c r="I2725" s="166">
        <f t="shared" si="482"/>
        <v>0</v>
      </c>
      <c r="J2725" s="166">
        <f t="shared" si="479"/>
        <v>0</v>
      </c>
      <c r="L2725" s="189">
        <f t="shared" si="483"/>
        <v>0</v>
      </c>
      <c r="M2725" s="191">
        <f t="shared" si="484"/>
        <v>0</v>
      </c>
      <c r="N2725" s="191">
        <f t="shared" si="484"/>
        <v>0</v>
      </c>
      <c r="O2725" s="189">
        <f t="shared" si="485"/>
        <v>0</v>
      </c>
      <c r="P2725" s="191">
        <f t="shared" si="486"/>
        <v>0</v>
      </c>
      <c r="Q2725" s="191">
        <f t="shared" si="486"/>
        <v>0</v>
      </c>
      <c r="R2725" s="189">
        <f t="shared" si="487"/>
        <v>0</v>
      </c>
      <c r="S2725" s="191">
        <f t="shared" si="488"/>
        <v>0</v>
      </c>
      <c r="T2725" s="191">
        <f t="shared" si="488"/>
        <v>0</v>
      </c>
    </row>
    <row r="2726" spans="1:20" ht="12" customHeight="1" x14ac:dyDescent="0.25">
      <c r="A2726" s="170" t="s">
        <v>3255</v>
      </c>
      <c r="B2726" s="177">
        <v>556246</v>
      </c>
      <c r="C2726" s="178">
        <v>139313.60999999999</v>
      </c>
      <c r="D2726" s="179">
        <v>0</v>
      </c>
      <c r="E2726" s="179">
        <v>30.14863371927553</v>
      </c>
      <c r="F2726" s="180"/>
      <c r="G2726" s="166">
        <f t="shared" si="480"/>
        <v>0</v>
      </c>
      <c r="H2726" s="166">
        <f t="shared" si="481"/>
        <v>1</v>
      </c>
      <c r="I2726" s="166">
        <f t="shared" si="482"/>
        <v>0</v>
      </c>
      <c r="J2726" s="166">
        <f t="shared" si="479"/>
        <v>1</v>
      </c>
      <c r="L2726" s="189">
        <f t="shared" si="483"/>
        <v>0</v>
      </c>
      <c r="M2726" s="191">
        <f t="shared" si="484"/>
        <v>0</v>
      </c>
      <c r="N2726" s="191">
        <f t="shared" si="484"/>
        <v>0</v>
      </c>
      <c r="O2726" s="189">
        <f t="shared" si="485"/>
        <v>139313.60999999999</v>
      </c>
      <c r="P2726" s="191">
        <f t="shared" si="486"/>
        <v>0</v>
      </c>
      <c r="Q2726" s="191">
        <f t="shared" si="486"/>
        <v>0.3014863371927553</v>
      </c>
      <c r="R2726" s="189">
        <f t="shared" si="487"/>
        <v>0</v>
      </c>
      <c r="S2726" s="191">
        <f t="shared" si="488"/>
        <v>0</v>
      </c>
      <c r="T2726" s="191">
        <f t="shared" si="488"/>
        <v>0</v>
      </c>
    </row>
    <row r="2727" spans="1:20" ht="12" customHeight="1" x14ac:dyDescent="0.25">
      <c r="A2727" s="170" t="s">
        <v>3256</v>
      </c>
      <c r="B2727" s="177">
        <v>556262</v>
      </c>
      <c r="C2727" s="178">
        <v>199655.22</v>
      </c>
      <c r="D2727" s="179">
        <v>0</v>
      </c>
      <c r="E2727" s="179">
        <v>0</v>
      </c>
      <c r="F2727" s="180"/>
      <c r="G2727" s="166">
        <f t="shared" si="480"/>
        <v>0</v>
      </c>
      <c r="H2727" s="166">
        <f t="shared" si="481"/>
        <v>0</v>
      </c>
      <c r="I2727" s="166">
        <f t="shared" si="482"/>
        <v>0</v>
      </c>
      <c r="J2727" s="166">
        <f t="shared" si="479"/>
        <v>0</v>
      </c>
      <c r="L2727" s="189">
        <f t="shared" si="483"/>
        <v>0</v>
      </c>
      <c r="M2727" s="191">
        <f t="shared" si="484"/>
        <v>0</v>
      </c>
      <c r="N2727" s="191">
        <f t="shared" si="484"/>
        <v>0</v>
      </c>
      <c r="O2727" s="189">
        <f t="shared" si="485"/>
        <v>0</v>
      </c>
      <c r="P2727" s="191">
        <f t="shared" si="486"/>
        <v>0</v>
      </c>
      <c r="Q2727" s="191">
        <f t="shared" si="486"/>
        <v>0</v>
      </c>
      <c r="R2727" s="189">
        <f t="shared" si="487"/>
        <v>0</v>
      </c>
      <c r="S2727" s="191">
        <f t="shared" si="488"/>
        <v>0</v>
      </c>
      <c r="T2727" s="191">
        <f t="shared" si="488"/>
        <v>0</v>
      </c>
    </row>
    <row r="2728" spans="1:20" ht="12" customHeight="1" x14ac:dyDescent="0.25">
      <c r="A2728" s="170" t="s">
        <v>3257</v>
      </c>
      <c r="B2728" s="177">
        <v>556271</v>
      </c>
      <c r="C2728" s="178">
        <v>32258.68</v>
      </c>
      <c r="D2728" s="179">
        <v>0</v>
      </c>
      <c r="E2728" s="179">
        <v>0</v>
      </c>
      <c r="F2728" s="180"/>
      <c r="G2728" s="166">
        <f t="shared" si="480"/>
        <v>0</v>
      </c>
      <c r="H2728" s="166">
        <f t="shared" si="481"/>
        <v>0</v>
      </c>
      <c r="I2728" s="166">
        <f t="shared" si="482"/>
        <v>0</v>
      </c>
      <c r="J2728" s="166">
        <f t="shared" si="479"/>
        <v>0</v>
      </c>
      <c r="L2728" s="189">
        <f t="shared" si="483"/>
        <v>0</v>
      </c>
      <c r="M2728" s="191">
        <f t="shared" si="484"/>
        <v>0</v>
      </c>
      <c r="N2728" s="191">
        <f t="shared" si="484"/>
        <v>0</v>
      </c>
      <c r="O2728" s="189">
        <f t="shared" si="485"/>
        <v>0</v>
      </c>
      <c r="P2728" s="191">
        <f t="shared" si="486"/>
        <v>0</v>
      </c>
      <c r="Q2728" s="191">
        <f t="shared" si="486"/>
        <v>0</v>
      </c>
      <c r="R2728" s="189">
        <f t="shared" si="487"/>
        <v>0</v>
      </c>
      <c r="S2728" s="191">
        <f t="shared" si="488"/>
        <v>0</v>
      </c>
      <c r="T2728" s="191">
        <f t="shared" si="488"/>
        <v>0</v>
      </c>
    </row>
    <row r="2729" spans="1:20" ht="12" customHeight="1" x14ac:dyDescent="0.25">
      <c r="A2729" s="170" t="s">
        <v>3258</v>
      </c>
      <c r="B2729" s="177">
        <v>556289</v>
      </c>
      <c r="C2729" s="178">
        <v>76060.98</v>
      </c>
      <c r="D2729" s="179">
        <v>0</v>
      </c>
      <c r="E2729" s="179">
        <v>3.5509534586590918</v>
      </c>
      <c r="F2729" s="180"/>
      <c r="G2729" s="166">
        <f t="shared" si="480"/>
        <v>0</v>
      </c>
      <c r="H2729" s="166">
        <f t="shared" si="481"/>
        <v>0</v>
      </c>
      <c r="I2729" s="166">
        <f t="shared" si="482"/>
        <v>0</v>
      </c>
      <c r="J2729" s="166">
        <f t="shared" si="479"/>
        <v>0</v>
      </c>
      <c r="L2729" s="189">
        <f t="shared" si="483"/>
        <v>0</v>
      </c>
      <c r="M2729" s="191">
        <f t="shared" si="484"/>
        <v>0</v>
      </c>
      <c r="N2729" s="191">
        <f t="shared" si="484"/>
        <v>0</v>
      </c>
      <c r="O2729" s="189">
        <f t="shared" si="485"/>
        <v>0</v>
      </c>
      <c r="P2729" s="191">
        <f t="shared" si="486"/>
        <v>0</v>
      </c>
      <c r="Q2729" s="191">
        <f t="shared" si="486"/>
        <v>0</v>
      </c>
      <c r="R2729" s="189">
        <f t="shared" si="487"/>
        <v>0</v>
      </c>
      <c r="S2729" s="191">
        <f t="shared" si="488"/>
        <v>0</v>
      </c>
      <c r="T2729" s="191">
        <f t="shared" si="488"/>
        <v>0</v>
      </c>
    </row>
    <row r="2730" spans="1:20" ht="12" customHeight="1" x14ac:dyDescent="0.25">
      <c r="A2730" s="170" t="s">
        <v>3259</v>
      </c>
      <c r="B2730" s="177">
        <v>556297</v>
      </c>
      <c r="C2730" s="178">
        <v>334792.92</v>
      </c>
      <c r="D2730" s="179">
        <v>30.867582265479211</v>
      </c>
      <c r="E2730" s="179">
        <v>8.3664821824786504</v>
      </c>
      <c r="F2730" s="180"/>
      <c r="G2730" s="166">
        <f t="shared" si="480"/>
        <v>0</v>
      </c>
      <c r="H2730" s="166">
        <f t="shared" si="481"/>
        <v>0</v>
      </c>
      <c r="I2730" s="166">
        <f t="shared" si="482"/>
        <v>0</v>
      </c>
      <c r="J2730" s="166">
        <f t="shared" si="479"/>
        <v>0</v>
      </c>
      <c r="L2730" s="189">
        <f t="shared" si="483"/>
        <v>0</v>
      </c>
      <c r="M2730" s="191">
        <f t="shared" si="484"/>
        <v>0</v>
      </c>
      <c r="N2730" s="191">
        <f t="shared" si="484"/>
        <v>0</v>
      </c>
      <c r="O2730" s="189">
        <f t="shared" si="485"/>
        <v>0</v>
      </c>
      <c r="P2730" s="191">
        <f t="shared" si="486"/>
        <v>0</v>
      </c>
      <c r="Q2730" s="191">
        <f t="shared" si="486"/>
        <v>0</v>
      </c>
      <c r="R2730" s="189">
        <f t="shared" si="487"/>
        <v>0</v>
      </c>
      <c r="S2730" s="191">
        <f t="shared" si="488"/>
        <v>0</v>
      </c>
      <c r="T2730" s="191">
        <f t="shared" si="488"/>
        <v>0</v>
      </c>
    </row>
    <row r="2731" spans="1:20" ht="12" customHeight="1" x14ac:dyDescent="0.25">
      <c r="A2731" s="170" t="s">
        <v>3260</v>
      </c>
      <c r="B2731" s="177">
        <v>556327</v>
      </c>
      <c r="C2731" s="178">
        <v>53542.159999999996</v>
      </c>
      <c r="D2731" s="179">
        <v>10.791533251553544</v>
      </c>
      <c r="E2731" s="179">
        <v>3.3414229086013716</v>
      </c>
      <c r="F2731" s="180"/>
      <c r="G2731" s="166">
        <f t="shared" si="480"/>
        <v>0</v>
      </c>
      <c r="H2731" s="166">
        <f t="shared" si="481"/>
        <v>0</v>
      </c>
      <c r="I2731" s="166">
        <f t="shared" si="482"/>
        <v>0</v>
      </c>
      <c r="J2731" s="166">
        <f t="shared" si="479"/>
        <v>0</v>
      </c>
      <c r="L2731" s="189">
        <f t="shared" si="483"/>
        <v>0</v>
      </c>
      <c r="M2731" s="191">
        <f t="shared" si="484"/>
        <v>0</v>
      </c>
      <c r="N2731" s="191">
        <f t="shared" si="484"/>
        <v>0</v>
      </c>
      <c r="O2731" s="189">
        <f t="shared" si="485"/>
        <v>0</v>
      </c>
      <c r="P2731" s="191">
        <f t="shared" si="486"/>
        <v>0</v>
      </c>
      <c r="Q2731" s="191">
        <f t="shared" si="486"/>
        <v>0</v>
      </c>
      <c r="R2731" s="189">
        <f t="shared" si="487"/>
        <v>0</v>
      </c>
      <c r="S2731" s="191">
        <f t="shared" si="488"/>
        <v>0</v>
      </c>
      <c r="T2731" s="191">
        <f t="shared" si="488"/>
        <v>0</v>
      </c>
    </row>
    <row r="2732" spans="1:20" ht="12" customHeight="1" x14ac:dyDescent="0.25">
      <c r="A2732" s="170" t="s">
        <v>3261</v>
      </c>
      <c r="B2732" s="177">
        <v>556351</v>
      </c>
      <c r="C2732" s="178">
        <v>86099.799999999988</v>
      </c>
      <c r="D2732" s="179">
        <v>0</v>
      </c>
      <c r="E2732" s="179">
        <v>0</v>
      </c>
      <c r="F2732" s="180"/>
      <c r="G2732" s="166">
        <f t="shared" si="480"/>
        <v>0</v>
      </c>
      <c r="H2732" s="166">
        <f t="shared" si="481"/>
        <v>0</v>
      </c>
      <c r="I2732" s="166">
        <f t="shared" si="482"/>
        <v>0</v>
      </c>
      <c r="J2732" s="166">
        <f t="shared" si="479"/>
        <v>0</v>
      </c>
      <c r="L2732" s="189">
        <f t="shared" si="483"/>
        <v>0</v>
      </c>
      <c r="M2732" s="191">
        <f t="shared" si="484"/>
        <v>0</v>
      </c>
      <c r="N2732" s="191">
        <f t="shared" si="484"/>
        <v>0</v>
      </c>
      <c r="O2732" s="189">
        <f t="shared" si="485"/>
        <v>0</v>
      </c>
      <c r="P2732" s="191">
        <f t="shared" si="486"/>
        <v>0</v>
      </c>
      <c r="Q2732" s="191">
        <f t="shared" si="486"/>
        <v>0</v>
      </c>
      <c r="R2732" s="189">
        <f t="shared" si="487"/>
        <v>0</v>
      </c>
      <c r="S2732" s="191">
        <f t="shared" si="488"/>
        <v>0</v>
      </c>
      <c r="T2732" s="191">
        <f t="shared" si="488"/>
        <v>0</v>
      </c>
    </row>
    <row r="2733" spans="1:20" ht="12" customHeight="1" x14ac:dyDescent="0.25">
      <c r="A2733" s="170" t="s">
        <v>3262</v>
      </c>
      <c r="B2733" s="177">
        <v>556360</v>
      </c>
      <c r="C2733" s="178">
        <v>34169.049999999996</v>
      </c>
      <c r="D2733" s="179">
        <v>103.47217730665619</v>
      </c>
      <c r="E2733" s="179">
        <v>0</v>
      </c>
      <c r="F2733" s="180"/>
      <c r="G2733" s="166">
        <f t="shared" si="480"/>
        <v>1</v>
      </c>
      <c r="H2733" s="166">
        <f t="shared" si="481"/>
        <v>0</v>
      </c>
      <c r="I2733" s="166">
        <f t="shared" si="482"/>
        <v>0</v>
      </c>
      <c r="J2733" s="166">
        <f t="shared" si="479"/>
        <v>1</v>
      </c>
      <c r="L2733" s="189">
        <f t="shared" si="483"/>
        <v>34169.049999999996</v>
      </c>
      <c r="M2733" s="191">
        <f t="shared" si="484"/>
        <v>1.0347217730665619</v>
      </c>
      <c r="N2733" s="191">
        <f t="shared" si="484"/>
        <v>0</v>
      </c>
      <c r="O2733" s="189">
        <f t="shared" si="485"/>
        <v>0</v>
      </c>
      <c r="P2733" s="191">
        <f t="shared" si="486"/>
        <v>0</v>
      </c>
      <c r="Q2733" s="191">
        <f t="shared" si="486"/>
        <v>0</v>
      </c>
      <c r="R2733" s="189">
        <f t="shared" si="487"/>
        <v>0</v>
      </c>
      <c r="S2733" s="191">
        <f t="shared" si="488"/>
        <v>0</v>
      </c>
      <c r="T2733" s="191">
        <f t="shared" si="488"/>
        <v>0</v>
      </c>
    </row>
    <row r="2734" spans="1:20" ht="12" customHeight="1" x14ac:dyDescent="0.25">
      <c r="A2734" s="170" t="s">
        <v>3263</v>
      </c>
      <c r="B2734" s="177">
        <v>556408</v>
      </c>
      <c r="C2734" s="178">
        <v>215778.16999999998</v>
      </c>
      <c r="D2734" s="179">
        <v>0</v>
      </c>
      <c r="E2734" s="179">
        <v>0</v>
      </c>
      <c r="F2734" s="180"/>
      <c r="G2734" s="166">
        <f t="shared" si="480"/>
        <v>0</v>
      </c>
      <c r="H2734" s="166">
        <f t="shared" si="481"/>
        <v>0</v>
      </c>
      <c r="I2734" s="166">
        <f t="shared" si="482"/>
        <v>0</v>
      </c>
      <c r="J2734" s="166">
        <f t="shared" si="479"/>
        <v>0</v>
      </c>
      <c r="L2734" s="189">
        <f t="shared" si="483"/>
        <v>0</v>
      </c>
      <c r="M2734" s="191">
        <f t="shared" si="484"/>
        <v>0</v>
      </c>
      <c r="N2734" s="191">
        <f t="shared" si="484"/>
        <v>0</v>
      </c>
      <c r="O2734" s="189">
        <f t="shared" si="485"/>
        <v>0</v>
      </c>
      <c r="P2734" s="191">
        <f t="shared" si="486"/>
        <v>0</v>
      </c>
      <c r="Q2734" s="191">
        <f t="shared" si="486"/>
        <v>0</v>
      </c>
      <c r="R2734" s="189">
        <f t="shared" si="487"/>
        <v>0</v>
      </c>
      <c r="S2734" s="191">
        <f t="shared" si="488"/>
        <v>0</v>
      </c>
      <c r="T2734" s="191">
        <f t="shared" si="488"/>
        <v>0</v>
      </c>
    </row>
    <row r="2735" spans="1:20" ht="12" customHeight="1" x14ac:dyDescent="0.25">
      <c r="A2735" s="170" t="s">
        <v>3264</v>
      </c>
      <c r="B2735" s="177">
        <v>556416</v>
      </c>
      <c r="C2735" s="178">
        <v>134301.32</v>
      </c>
      <c r="D2735" s="179">
        <v>0</v>
      </c>
      <c r="E2735" s="179">
        <v>0</v>
      </c>
      <c r="F2735" s="180"/>
      <c r="G2735" s="166">
        <f t="shared" si="480"/>
        <v>0</v>
      </c>
      <c r="H2735" s="166">
        <f t="shared" si="481"/>
        <v>0</v>
      </c>
      <c r="I2735" s="166">
        <f t="shared" si="482"/>
        <v>0</v>
      </c>
      <c r="J2735" s="166">
        <f t="shared" si="479"/>
        <v>0</v>
      </c>
      <c r="L2735" s="189">
        <f t="shared" si="483"/>
        <v>0</v>
      </c>
      <c r="M2735" s="191">
        <f t="shared" si="484"/>
        <v>0</v>
      </c>
      <c r="N2735" s="191">
        <f t="shared" si="484"/>
        <v>0</v>
      </c>
      <c r="O2735" s="189">
        <f t="shared" si="485"/>
        <v>0</v>
      </c>
      <c r="P2735" s="191">
        <f t="shared" si="486"/>
        <v>0</v>
      </c>
      <c r="Q2735" s="191">
        <f t="shared" si="486"/>
        <v>0</v>
      </c>
      <c r="R2735" s="189">
        <f t="shared" si="487"/>
        <v>0</v>
      </c>
      <c r="S2735" s="191">
        <f t="shared" si="488"/>
        <v>0</v>
      </c>
      <c r="T2735" s="191">
        <f t="shared" si="488"/>
        <v>0</v>
      </c>
    </row>
    <row r="2736" spans="1:20" ht="12" customHeight="1" x14ac:dyDescent="0.25">
      <c r="A2736" s="170" t="s">
        <v>3265</v>
      </c>
      <c r="B2736" s="177">
        <v>556424</v>
      </c>
      <c r="C2736" s="178">
        <v>19526.37</v>
      </c>
      <c r="D2736" s="179">
        <v>0</v>
      </c>
      <c r="E2736" s="179">
        <v>0</v>
      </c>
      <c r="F2736" s="180"/>
      <c r="G2736" s="166">
        <f t="shared" si="480"/>
        <v>0</v>
      </c>
      <c r="H2736" s="166">
        <f t="shared" si="481"/>
        <v>0</v>
      </c>
      <c r="I2736" s="166">
        <f t="shared" si="482"/>
        <v>0</v>
      </c>
      <c r="J2736" s="166">
        <f t="shared" si="479"/>
        <v>0</v>
      </c>
      <c r="L2736" s="189">
        <f t="shared" si="483"/>
        <v>0</v>
      </c>
      <c r="M2736" s="191">
        <f t="shared" si="484"/>
        <v>0</v>
      </c>
      <c r="N2736" s="191">
        <f t="shared" si="484"/>
        <v>0</v>
      </c>
      <c r="O2736" s="189">
        <f t="shared" si="485"/>
        <v>0</v>
      </c>
      <c r="P2736" s="191">
        <f t="shared" si="486"/>
        <v>0</v>
      </c>
      <c r="Q2736" s="191">
        <f t="shared" si="486"/>
        <v>0</v>
      </c>
      <c r="R2736" s="189">
        <f t="shared" si="487"/>
        <v>0</v>
      </c>
      <c r="S2736" s="191">
        <f t="shared" si="488"/>
        <v>0</v>
      </c>
      <c r="T2736" s="191">
        <f t="shared" si="488"/>
        <v>0</v>
      </c>
    </row>
    <row r="2737" spans="1:20" ht="12" customHeight="1" x14ac:dyDescent="0.25">
      <c r="A2737" s="170" t="s">
        <v>3266</v>
      </c>
      <c r="B2737" s="177">
        <v>556441</v>
      </c>
      <c r="C2737" s="178">
        <v>212697.49</v>
      </c>
      <c r="D2737" s="179">
        <v>0</v>
      </c>
      <c r="E2737" s="179">
        <v>0</v>
      </c>
      <c r="F2737" s="180"/>
      <c r="G2737" s="166">
        <f t="shared" si="480"/>
        <v>0</v>
      </c>
      <c r="H2737" s="166">
        <f t="shared" si="481"/>
        <v>0</v>
      </c>
      <c r="I2737" s="166">
        <f t="shared" si="482"/>
        <v>0</v>
      </c>
      <c r="J2737" s="166">
        <f t="shared" si="479"/>
        <v>0</v>
      </c>
      <c r="L2737" s="189">
        <f t="shared" si="483"/>
        <v>0</v>
      </c>
      <c r="M2737" s="191">
        <f t="shared" si="484"/>
        <v>0</v>
      </c>
      <c r="N2737" s="191">
        <f t="shared" si="484"/>
        <v>0</v>
      </c>
      <c r="O2737" s="189">
        <f t="shared" si="485"/>
        <v>0</v>
      </c>
      <c r="P2737" s="191">
        <f t="shared" si="486"/>
        <v>0</v>
      </c>
      <c r="Q2737" s="191">
        <f t="shared" si="486"/>
        <v>0</v>
      </c>
      <c r="R2737" s="189">
        <f t="shared" si="487"/>
        <v>0</v>
      </c>
      <c r="S2737" s="191">
        <f t="shared" si="488"/>
        <v>0</v>
      </c>
      <c r="T2737" s="191">
        <f t="shared" si="488"/>
        <v>0</v>
      </c>
    </row>
    <row r="2738" spans="1:20" ht="12" customHeight="1" x14ac:dyDescent="0.25">
      <c r="A2738" s="170" t="s">
        <v>3267</v>
      </c>
      <c r="B2738" s="177">
        <v>556459</v>
      </c>
      <c r="C2738" s="178">
        <v>130785.65999999999</v>
      </c>
      <c r="D2738" s="179">
        <v>56.038139043684154</v>
      </c>
      <c r="E2738" s="179">
        <v>11.19324549801561</v>
      </c>
      <c r="F2738" s="180"/>
      <c r="G2738" s="166">
        <f t="shared" si="480"/>
        <v>0</v>
      </c>
      <c r="H2738" s="166">
        <f t="shared" si="481"/>
        <v>0</v>
      </c>
      <c r="I2738" s="166">
        <f t="shared" si="482"/>
        <v>0</v>
      </c>
      <c r="J2738" s="166">
        <f t="shared" si="479"/>
        <v>0</v>
      </c>
      <c r="L2738" s="189">
        <f t="shared" si="483"/>
        <v>0</v>
      </c>
      <c r="M2738" s="191">
        <f t="shared" si="484"/>
        <v>0</v>
      </c>
      <c r="N2738" s="191">
        <f t="shared" si="484"/>
        <v>0</v>
      </c>
      <c r="O2738" s="189">
        <f t="shared" si="485"/>
        <v>0</v>
      </c>
      <c r="P2738" s="191">
        <f t="shared" si="486"/>
        <v>0</v>
      </c>
      <c r="Q2738" s="191">
        <f t="shared" si="486"/>
        <v>0</v>
      </c>
      <c r="R2738" s="189">
        <f t="shared" si="487"/>
        <v>0</v>
      </c>
      <c r="S2738" s="191">
        <f t="shared" si="488"/>
        <v>0</v>
      </c>
      <c r="T2738" s="191">
        <f t="shared" si="488"/>
        <v>0</v>
      </c>
    </row>
    <row r="2739" spans="1:20" ht="12" customHeight="1" x14ac:dyDescent="0.25">
      <c r="A2739" s="170" t="s">
        <v>3268</v>
      </c>
      <c r="B2739" s="177">
        <v>556475</v>
      </c>
      <c r="C2739" s="178">
        <v>306500.11</v>
      </c>
      <c r="D2739" s="179">
        <v>0</v>
      </c>
      <c r="E2739" s="179">
        <v>0</v>
      </c>
      <c r="F2739" s="180"/>
      <c r="G2739" s="166">
        <f t="shared" si="480"/>
        <v>0</v>
      </c>
      <c r="H2739" s="166">
        <f t="shared" si="481"/>
        <v>0</v>
      </c>
      <c r="I2739" s="166">
        <f t="shared" si="482"/>
        <v>0</v>
      </c>
      <c r="J2739" s="166">
        <f t="shared" si="479"/>
        <v>0</v>
      </c>
      <c r="L2739" s="189">
        <f t="shared" si="483"/>
        <v>0</v>
      </c>
      <c r="M2739" s="191">
        <f t="shared" si="484"/>
        <v>0</v>
      </c>
      <c r="N2739" s="191">
        <f t="shared" si="484"/>
        <v>0</v>
      </c>
      <c r="O2739" s="189">
        <f t="shared" si="485"/>
        <v>0</v>
      </c>
      <c r="P2739" s="191">
        <f t="shared" si="486"/>
        <v>0</v>
      </c>
      <c r="Q2739" s="191">
        <f t="shared" si="486"/>
        <v>0</v>
      </c>
      <c r="R2739" s="189">
        <f t="shared" si="487"/>
        <v>0</v>
      </c>
      <c r="S2739" s="191">
        <f t="shared" si="488"/>
        <v>0</v>
      </c>
      <c r="T2739" s="191">
        <f t="shared" si="488"/>
        <v>0</v>
      </c>
    </row>
    <row r="2740" spans="1:20" ht="12" customHeight="1" x14ac:dyDescent="0.25">
      <c r="A2740" s="170" t="s">
        <v>3269</v>
      </c>
      <c r="B2740" s="177">
        <v>556483</v>
      </c>
      <c r="C2740" s="178">
        <v>1841140.14</v>
      </c>
      <c r="D2740" s="179">
        <v>0</v>
      </c>
      <c r="E2740" s="179">
        <v>0</v>
      </c>
      <c r="F2740" s="180"/>
      <c r="G2740" s="166">
        <f t="shared" si="480"/>
        <v>0</v>
      </c>
      <c r="H2740" s="166">
        <f t="shared" si="481"/>
        <v>0</v>
      </c>
      <c r="I2740" s="166">
        <f t="shared" si="482"/>
        <v>0</v>
      </c>
      <c r="J2740" s="166">
        <f t="shared" si="479"/>
        <v>0</v>
      </c>
      <c r="L2740" s="189">
        <f t="shared" si="483"/>
        <v>0</v>
      </c>
      <c r="M2740" s="191">
        <f t="shared" si="484"/>
        <v>0</v>
      </c>
      <c r="N2740" s="191">
        <f t="shared" si="484"/>
        <v>0</v>
      </c>
      <c r="O2740" s="189">
        <f t="shared" si="485"/>
        <v>0</v>
      </c>
      <c r="P2740" s="191">
        <f t="shared" si="486"/>
        <v>0</v>
      </c>
      <c r="Q2740" s="191">
        <f t="shared" si="486"/>
        <v>0</v>
      </c>
      <c r="R2740" s="189">
        <f t="shared" si="487"/>
        <v>0</v>
      </c>
      <c r="S2740" s="191">
        <f t="shared" si="488"/>
        <v>0</v>
      </c>
      <c r="T2740" s="191">
        <f t="shared" si="488"/>
        <v>0</v>
      </c>
    </row>
    <row r="2741" spans="1:20" ht="12" customHeight="1" x14ac:dyDescent="0.25">
      <c r="A2741" s="170" t="s">
        <v>3270</v>
      </c>
      <c r="B2741" s="177">
        <v>556491</v>
      </c>
      <c r="C2741" s="178">
        <v>318404.14999999997</v>
      </c>
      <c r="D2741" s="179">
        <v>0</v>
      </c>
      <c r="E2741" s="179">
        <v>12.295957825926578</v>
      </c>
      <c r="F2741" s="180"/>
      <c r="G2741" s="166">
        <f t="shared" si="480"/>
        <v>0</v>
      </c>
      <c r="H2741" s="166">
        <f t="shared" si="481"/>
        <v>0</v>
      </c>
      <c r="I2741" s="166">
        <f t="shared" si="482"/>
        <v>0</v>
      </c>
      <c r="J2741" s="166">
        <f t="shared" si="479"/>
        <v>0</v>
      </c>
      <c r="L2741" s="189">
        <f t="shared" si="483"/>
        <v>0</v>
      </c>
      <c r="M2741" s="191">
        <f t="shared" si="484"/>
        <v>0</v>
      </c>
      <c r="N2741" s="191">
        <f t="shared" si="484"/>
        <v>0</v>
      </c>
      <c r="O2741" s="189">
        <f t="shared" si="485"/>
        <v>0</v>
      </c>
      <c r="P2741" s="191">
        <f t="shared" si="486"/>
        <v>0</v>
      </c>
      <c r="Q2741" s="191">
        <f t="shared" si="486"/>
        <v>0</v>
      </c>
      <c r="R2741" s="189">
        <f t="shared" si="487"/>
        <v>0</v>
      </c>
      <c r="S2741" s="191">
        <f t="shared" si="488"/>
        <v>0</v>
      </c>
      <c r="T2741" s="191">
        <f t="shared" si="488"/>
        <v>0</v>
      </c>
    </row>
    <row r="2742" spans="1:20" ht="12" customHeight="1" x14ac:dyDescent="0.25">
      <c r="A2742" s="170" t="s">
        <v>3271</v>
      </c>
      <c r="B2742" s="177">
        <v>556513</v>
      </c>
      <c r="C2742" s="178">
        <v>670807.19999999995</v>
      </c>
      <c r="D2742" s="179">
        <v>0</v>
      </c>
      <c r="E2742" s="179">
        <v>0</v>
      </c>
      <c r="F2742" s="180"/>
      <c r="G2742" s="166">
        <f t="shared" si="480"/>
        <v>0</v>
      </c>
      <c r="H2742" s="166">
        <f t="shared" si="481"/>
        <v>0</v>
      </c>
      <c r="I2742" s="166">
        <f t="shared" si="482"/>
        <v>0</v>
      </c>
      <c r="J2742" s="166">
        <f t="shared" si="479"/>
        <v>0</v>
      </c>
      <c r="L2742" s="189">
        <f t="shared" si="483"/>
        <v>0</v>
      </c>
      <c r="M2742" s="191">
        <f t="shared" si="484"/>
        <v>0</v>
      </c>
      <c r="N2742" s="191">
        <f t="shared" si="484"/>
        <v>0</v>
      </c>
      <c r="O2742" s="189">
        <f t="shared" si="485"/>
        <v>0</v>
      </c>
      <c r="P2742" s="191">
        <f t="shared" si="486"/>
        <v>0</v>
      </c>
      <c r="Q2742" s="191">
        <f t="shared" si="486"/>
        <v>0</v>
      </c>
      <c r="R2742" s="189">
        <f t="shared" si="487"/>
        <v>0</v>
      </c>
      <c r="S2742" s="191">
        <f t="shared" si="488"/>
        <v>0</v>
      </c>
      <c r="T2742" s="191">
        <f t="shared" si="488"/>
        <v>0</v>
      </c>
    </row>
    <row r="2743" spans="1:20" ht="12" customHeight="1" x14ac:dyDescent="0.25">
      <c r="A2743" s="170" t="s">
        <v>3272</v>
      </c>
      <c r="B2743" s="177">
        <v>556521</v>
      </c>
      <c r="C2743" s="178">
        <v>555826.77</v>
      </c>
      <c r="D2743" s="179">
        <v>0</v>
      </c>
      <c r="E2743" s="179">
        <v>0</v>
      </c>
      <c r="F2743" s="180"/>
      <c r="G2743" s="166">
        <f t="shared" si="480"/>
        <v>0</v>
      </c>
      <c r="H2743" s="166">
        <f t="shared" si="481"/>
        <v>0</v>
      </c>
      <c r="I2743" s="166">
        <f t="shared" si="482"/>
        <v>0</v>
      </c>
      <c r="J2743" s="166">
        <f t="shared" si="479"/>
        <v>0</v>
      </c>
      <c r="L2743" s="189">
        <f t="shared" si="483"/>
        <v>0</v>
      </c>
      <c r="M2743" s="191">
        <f t="shared" si="484"/>
        <v>0</v>
      </c>
      <c r="N2743" s="191">
        <f t="shared" si="484"/>
        <v>0</v>
      </c>
      <c r="O2743" s="189">
        <f t="shared" si="485"/>
        <v>0</v>
      </c>
      <c r="P2743" s="191">
        <f t="shared" si="486"/>
        <v>0</v>
      </c>
      <c r="Q2743" s="191">
        <f t="shared" si="486"/>
        <v>0</v>
      </c>
      <c r="R2743" s="189">
        <f t="shared" si="487"/>
        <v>0</v>
      </c>
      <c r="S2743" s="191">
        <f t="shared" si="488"/>
        <v>0</v>
      </c>
      <c r="T2743" s="191">
        <f t="shared" si="488"/>
        <v>0</v>
      </c>
    </row>
    <row r="2744" spans="1:20" ht="12" customHeight="1" x14ac:dyDescent="0.25">
      <c r="A2744" s="170" t="s">
        <v>3273</v>
      </c>
      <c r="B2744" s="177">
        <v>556530</v>
      </c>
      <c r="C2744" s="178">
        <v>251536.33000000002</v>
      </c>
      <c r="D2744" s="179">
        <v>0</v>
      </c>
      <c r="E2744" s="179">
        <v>0</v>
      </c>
      <c r="F2744" s="180"/>
      <c r="G2744" s="166">
        <f t="shared" si="480"/>
        <v>0</v>
      </c>
      <c r="H2744" s="166">
        <f t="shared" si="481"/>
        <v>0</v>
      </c>
      <c r="I2744" s="166">
        <f t="shared" si="482"/>
        <v>0</v>
      </c>
      <c r="J2744" s="166">
        <f t="shared" si="479"/>
        <v>0</v>
      </c>
      <c r="L2744" s="189">
        <f t="shared" si="483"/>
        <v>0</v>
      </c>
      <c r="M2744" s="191">
        <f t="shared" si="484"/>
        <v>0</v>
      </c>
      <c r="N2744" s="191">
        <f t="shared" si="484"/>
        <v>0</v>
      </c>
      <c r="O2744" s="189">
        <f t="shared" si="485"/>
        <v>0</v>
      </c>
      <c r="P2744" s="191">
        <f t="shared" si="486"/>
        <v>0</v>
      </c>
      <c r="Q2744" s="191">
        <f t="shared" si="486"/>
        <v>0</v>
      </c>
      <c r="R2744" s="189">
        <f t="shared" si="487"/>
        <v>0</v>
      </c>
      <c r="S2744" s="191">
        <f t="shared" si="488"/>
        <v>0</v>
      </c>
      <c r="T2744" s="191">
        <f t="shared" si="488"/>
        <v>0</v>
      </c>
    </row>
    <row r="2745" spans="1:20" ht="12" customHeight="1" x14ac:dyDescent="0.25">
      <c r="A2745" s="170" t="s">
        <v>3274</v>
      </c>
      <c r="B2745" s="177">
        <v>556548</v>
      </c>
      <c r="C2745" s="178">
        <v>199685.12999999998</v>
      </c>
      <c r="D2745" s="179">
        <v>0</v>
      </c>
      <c r="E2745" s="179">
        <v>0</v>
      </c>
      <c r="F2745" s="180"/>
      <c r="G2745" s="166">
        <f t="shared" si="480"/>
        <v>0</v>
      </c>
      <c r="H2745" s="166">
        <f t="shared" si="481"/>
        <v>0</v>
      </c>
      <c r="I2745" s="166">
        <f t="shared" si="482"/>
        <v>0</v>
      </c>
      <c r="J2745" s="166">
        <f t="shared" si="479"/>
        <v>0</v>
      </c>
      <c r="L2745" s="189">
        <f t="shared" si="483"/>
        <v>0</v>
      </c>
      <c r="M2745" s="191">
        <f t="shared" si="484"/>
        <v>0</v>
      </c>
      <c r="N2745" s="191">
        <f t="shared" si="484"/>
        <v>0</v>
      </c>
      <c r="O2745" s="189">
        <f t="shared" si="485"/>
        <v>0</v>
      </c>
      <c r="P2745" s="191">
        <f t="shared" si="486"/>
        <v>0</v>
      </c>
      <c r="Q2745" s="191">
        <f t="shared" si="486"/>
        <v>0</v>
      </c>
      <c r="R2745" s="189">
        <f t="shared" si="487"/>
        <v>0</v>
      </c>
      <c r="S2745" s="191">
        <f t="shared" si="488"/>
        <v>0</v>
      </c>
      <c r="T2745" s="191">
        <f t="shared" si="488"/>
        <v>0</v>
      </c>
    </row>
    <row r="2746" spans="1:20" ht="12" customHeight="1" x14ac:dyDescent="0.25">
      <c r="A2746" s="170" t="s">
        <v>3275</v>
      </c>
      <c r="B2746" s="177">
        <v>556556</v>
      </c>
      <c r="C2746" s="178">
        <v>235619.74000000002</v>
      </c>
      <c r="D2746" s="179">
        <v>29.385865547598002</v>
      </c>
      <c r="E2746" s="179">
        <v>4.1386557849524834</v>
      </c>
      <c r="F2746" s="180"/>
      <c r="G2746" s="166">
        <f t="shared" si="480"/>
        <v>0</v>
      </c>
      <c r="H2746" s="166">
        <f t="shared" si="481"/>
        <v>0</v>
      </c>
      <c r="I2746" s="166">
        <f t="shared" si="482"/>
        <v>0</v>
      </c>
      <c r="J2746" s="166">
        <f t="shared" si="479"/>
        <v>0</v>
      </c>
      <c r="L2746" s="189">
        <f t="shared" si="483"/>
        <v>0</v>
      </c>
      <c r="M2746" s="191">
        <f t="shared" si="484"/>
        <v>0</v>
      </c>
      <c r="N2746" s="191">
        <f t="shared" si="484"/>
        <v>0</v>
      </c>
      <c r="O2746" s="189">
        <f t="shared" si="485"/>
        <v>0</v>
      </c>
      <c r="P2746" s="191">
        <f t="shared" si="486"/>
        <v>0</v>
      </c>
      <c r="Q2746" s="191">
        <f t="shared" si="486"/>
        <v>0</v>
      </c>
      <c r="R2746" s="189">
        <f t="shared" si="487"/>
        <v>0</v>
      </c>
      <c r="S2746" s="191">
        <f t="shared" si="488"/>
        <v>0</v>
      </c>
      <c r="T2746" s="191">
        <f t="shared" si="488"/>
        <v>0</v>
      </c>
    </row>
    <row r="2747" spans="1:20" ht="12" customHeight="1" x14ac:dyDescent="0.25">
      <c r="A2747" s="170" t="s">
        <v>3276</v>
      </c>
      <c r="B2747" s="177">
        <v>556564</v>
      </c>
      <c r="C2747" s="178">
        <v>140819.28</v>
      </c>
      <c r="D2747" s="179">
        <v>0</v>
      </c>
      <c r="E2747" s="179">
        <v>0.29829722180087842</v>
      </c>
      <c r="F2747" s="180"/>
      <c r="G2747" s="166">
        <f t="shared" si="480"/>
        <v>0</v>
      </c>
      <c r="H2747" s="166">
        <f t="shared" si="481"/>
        <v>0</v>
      </c>
      <c r="I2747" s="166">
        <f t="shared" si="482"/>
        <v>0</v>
      </c>
      <c r="J2747" s="166">
        <f t="shared" si="479"/>
        <v>0</v>
      </c>
      <c r="L2747" s="189">
        <f t="shared" si="483"/>
        <v>0</v>
      </c>
      <c r="M2747" s="191">
        <f t="shared" si="484"/>
        <v>0</v>
      </c>
      <c r="N2747" s="191">
        <f t="shared" si="484"/>
        <v>0</v>
      </c>
      <c r="O2747" s="189">
        <f t="shared" si="485"/>
        <v>0</v>
      </c>
      <c r="P2747" s="191">
        <f t="shared" si="486"/>
        <v>0</v>
      </c>
      <c r="Q2747" s="191">
        <f t="shared" si="486"/>
        <v>0</v>
      </c>
      <c r="R2747" s="189">
        <f t="shared" si="487"/>
        <v>0</v>
      </c>
      <c r="S2747" s="191">
        <f t="shared" si="488"/>
        <v>0</v>
      </c>
      <c r="T2747" s="191">
        <f t="shared" si="488"/>
        <v>0</v>
      </c>
    </row>
    <row r="2748" spans="1:20" ht="12" customHeight="1" x14ac:dyDescent="0.25">
      <c r="A2748" s="170" t="s">
        <v>3277</v>
      </c>
      <c r="B2748" s="177">
        <v>556572</v>
      </c>
      <c r="C2748" s="178">
        <v>351151.27</v>
      </c>
      <c r="D2748" s="179">
        <v>1.4664563223707008</v>
      </c>
      <c r="E2748" s="179">
        <v>43.931502796501348</v>
      </c>
      <c r="F2748" s="180"/>
      <c r="G2748" s="166">
        <f t="shared" si="480"/>
        <v>0</v>
      </c>
      <c r="H2748" s="166">
        <f t="shared" si="481"/>
        <v>1</v>
      </c>
      <c r="I2748" s="166">
        <f t="shared" si="482"/>
        <v>0</v>
      </c>
      <c r="J2748" s="166">
        <f t="shared" si="479"/>
        <v>1</v>
      </c>
      <c r="L2748" s="189">
        <f t="shared" si="483"/>
        <v>0</v>
      </c>
      <c r="M2748" s="191">
        <f t="shared" si="484"/>
        <v>0</v>
      </c>
      <c r="N2748" s="191">
        <f t="shared" si="484"/>
        <v>0</v>
      </c>
      <c r="O2748" s="189">
        <f t="shared" si="485"/>
        <v>351151.27</v>
      </c>
      <c r="P2748" s="191">
        <f t="shared" si="486"/>
        <v>1.4664563223707008E-2</v>
      </c>
      <c r="Q2748" s="191">
        <f t="shared" si="486"/>
        <v>0.43931502796501348</v>
      </c>
      <c r="R2748" s="189">
        <f t="shared" si="487"/>
        <v>0</v>
      </c>
      <c r="S2748" s="191">
        <f t="shared" si="488"/>
        <v>0</v>
      </c>
      <c r="T2748" s="191">
        <f t="shared" si="488"/>
        <v>0</v>
      </c>
    </row>
    <row r="2749" spans="1:20" ht="12" customHeight="1" x14ac:dyDescent="0.25">
      <c r="A2749" s="170" t="s">
        <v>3278</v>
      </c>
      <c r="B2749" s="177">
        <v>556581</v>
      </c>
      <c r="C2749" s="178">
        <v>204003.76</v>
      </c>
      <c r="D2749" s="179">
        <v>34.846431261855173</v>
      </c>
      <c r="E2749" s="179">
        <v>1.9113765354128767</v>
      </c>
      <c r="F2749" s="180"/>
      <c r="G2749" s="166">
        <f t="shared" si="480"/>
        <v>0</v>
      </c>
      <c r="H2749" s="166">
        <f t="shared" si="481"/>
        <v>0</v>
      </c>
      <c r="I2749" s="166">
        <f t="shared" si="482"/>
        <v>0</v>
      </c>
      <c r="J2749" s="166">
        <f t="shared" si="479"/>
        <v>0</v>
      </c>
      <c r="L2749" s="189">
        <f t="shared" si="483"/>
        <v>0</v>
      </c>
      <c r="M2749" s="191">
        <f t="shared" si="484"/>
        <v>0</v>
      </c>
      <c r="N2749" s="191">
        <f t="shared" si="484"/>
        <v>0</v>
      </c>
      <c r="O2749" s="189">
        <f t="shared" si="485"/>
        <v>0</v>
      </c>
      <c r="P2749" s="191">
        <f t="shared" si="486"/>
        <v>0</v>
      </c>
      <c r="Q2749" s="191">
        <f t="shared" si="486"/>
        <v>0</v>
      </c>
      <c r="R2749" s="189">
        <f t="shared" si="487"/>
        <v>0</v>
      </c>
      <c r="S2749" s="191">
        <f t="shared" si="488"/>
        <v>0</v>
      </c>
      <c r="T2749" s="191">
        <f t="shared" si="488"/>
        <v>0</v>
      </c>
    </row>
    <row r="2750" spans="1:20" ht="12" customHeight="1" x14ac:dyDescent="0.25">
      <c r="A2750" s="170" t="s">
        <v>3279</v>
      </c>
      <c r="B2750" s="177">
        <v>556599</v>
      </c>
      <c r="C2750" s="178">
        <v>231403</v>
      </c>
      <c r="D2750" s="179">
        <v>0</v>
      </c>
      <c r="E2750" s="179">
        <v>23.077669693132759</v>
      </c>
      <c r="F2750" s="180"/>
      <c r="G2750" s="166">
        <f t="shared" si="480"/>
        <v>0</v>
      </c>
      <c r="H2750" s="166">
        <f t="shared" si="481"/>
        <v>0</v>
      </c>
      <c r="I2750" s="166">
        <f t="shared" si="482"/>
        <v>0</v>
      </c>
      <c r="J2750" s="166">
        <f t="shared" si="479"/>
        <v>0</v>
      </c>
      <c r="L2750" s="189">
        <f t="shared" si="483"/>
        <v>0</v>
      </c>
      <c r="M2750" s="191">
        <f t="shared" si="484"/>
        <v>0</v>
      </c>
      <c r="N2750" s="191">
        <f t="shared" si="484"/>
        <v>0</v>
      </c>
      <c r="O2750" s="189">
        <f t="shared" si="485"/>
        <v>0</v>
      </c>
      <c r="P2750" s="191">
        <f t="shared" si="486"/>
        <v>0</v>
      </c>
      <c r="Q2750" s="191">
        <f t="shared" si="486"/>
        <v>0</v>
      </c>
      <c r="R2750" s="189">
        <f t="shared" si="487"/>
        <v>0</v>
      </c>
      <c r="S2750" s="191">
        <f t="shared" si="488"/>
        <v>0</v>
      </c>
      <c r="T2750" s="191">
        <f t="shared" si="488"/>
        <v>0</v>
      </c>
    </row>
    <row r="2751" spans="1:20" ht="12" customHeight="1" x14ac:dyDescent="0.25">
      <c r="A2751" s="170" t="s">
        <v>3280</v>
      </c>
      <c r="B2751" s="177">
        <v>556602</v>
      </c>
      <c r="C2751" s="178">
        <v>229965.06</v>
      </c>
      <c r="D2751" s="179">
        <v>19.031151949778806</v>
      </c>
      <c r="E2751" s="179">
        <v>20.471218540764411</v>
      </c>
      <c r="F2751" s="180"/>
      <c r="G2751" s="166">
        <f t="shared" si="480"/>
        <v>0</v>
      </c>
      <c r="H2751" s="166">
        <f t="shared" si="481"/>
        <v>0</v>
      </c>
      <c r="I2751" s="166">
        <f t="shared" si="482"/>
        <v>0</v>
      </c>
      <c r="J2751" s="166">
        <f t="shared" si="479"/>
        <v>0</v>
      </c>
      <c r="L2751" s="189">
        <f t="shared" si="483"/>
        <v>0</v>
      </c>
      <c r="M2751" s="191">
        <f t="shared" si="484"/>
        <v>0</v>
      </c>
      <c r="N2751" s="191">
        <f t="shared" si="484"/>
        <v>0</v>
      </c>
      <c r="O2751" s="189">
        <f t="shared" si="485"/>
        <v>0</v>
      </c>
      <c r="P2751" s="191">
        <f t="shared" si="486"/>
        <v>0</v>
      </c>
      <c r="Q2751" s="191">
        <f t="shared" si="486"/>
        <v>0</v>
      </c>
      <c r="R2751" s="189">
        <f t="shared" si="487"/>
        <v>0</v>
      </c>
      <c r="S2751" s="191">
        <f t="shared" si="488"/>
        <v>0</v>
      </c>
      <c r="T2751" s="191">
        <f t="shared" si="488"/>
        <v>0</v>
      </c>
    </row>
    <row r="2752" spans="1:20" ht="12" customHeight="1" x14ac:dyDescent="0.25">
      <c r="A2752" s="170" t="s">
        <v>3281</v>
      </c>
      <c r="B2752" s="177">
        <v>556611</v>
      </c>
      <c r="C2752" s="178">
        <v>40619.879999999997</v>
      </c>
      <c r="D2752" s="179">
        <v>0</v>
      </c>
      <c r="E2752" s="179">
        <v>5.5834729201563377E-2</v>
      </c>
      <c r="F2752" s="180"/>
      <c r="G2752" s="166">
        <f t="shared" si="480"/>
        <v>0</v>
      </c>
      <c r="H2752" s="166">
        <f t="shared" si="481"/>
        <v>0</v>
      </c>
      <c r="I2752" s="166">
        <f t="shared" si="482"/>
        <v>0</v>
      </c>
      <c r="J2752" s="166">
        <f t="shared" si="479"/>
        <v>0</v>
      </c>
      <c r="L2752" s="189">
        <f t="shared" si="483"/>
        <v>0</v>
      </c>
      <c r="M2752" s="191">
        <f t="shared" si="484"/>
        <v>0</v>
      </c>
      <c r="N2752" s="191">
        <f t="shared" si="484"/>
        <v>0</v>
      </c>
      <c r="O2752" s="189">
        <f t="shared" si="485"/>
        <v>0</v>
      </c>
      <c r="P2752" s="191">
        <f t="shared" si="486"/>
        <v>0</v>
      </c>
      <c r="Q2752" s="191">
        <f t="shared" si="486"/>
        <v>0</v>
      </c>
      <c r="R2752" s="189">
        <f t="shared" si="487"/>
        <v>0</v>
      </c>
      <c r="S2752" s="191">
        <f t="shared" si="488"/>
        <v>0</v>
      </c>
      <c r="T2752" s="191">
        <f t="shared" si="488"/>
        <v>0</v>
      </c>
    </row>
    <row r="2753" spans="1:20" ht="12" customHeight="1" x14ac:dyDescent="0.25">
      <c r="A2753" s="170" t="s">
        <v>3282</v>
      </c>
      <c r="B2753" s="177">
        <v>556645</v>
      </c>
      <c r="C2753" s="178">
        <v>80991.23</v>
      </c>
      <c r="D2753" s="179">
        <v>20.06760485054987</v>
      </c>
      <c r="E2753" s="179">
        <v>3.9694050825009075</v>
      </c>
      <c r="F2753" s="180"/>
      <c r="G2753" s="166">
        <f t="shared" si="480"/>
        <v>0</v>
      </c>
      <c r="H2753" s="166">
        <f t="shared" si="481"/>
        <v>0</v>
      </c>
      <c r="I2753" s="166">
        <f t="shared" si="482"/>
        <v>0</v>
      </c>
      <c r="J2753" s="166">
        <f t="shared" si="479"/>
        <v>0</v>
      </c>
      <c r="L2753" s="189">
        <f t="shared" si="483"/>
        <v>0</v>
      </c>
      <c r="M2753" s="191">
        <f t="shared" si="484"/>
        <v>0</v>
      </c>
      <c r="N2753" s="191">
        <f t="shared" si="484"/>
        <v>0</v>
      </c>
      <c r="O2753" s="189">
        <f t="shared" si="485"/>
        <v>0</v>
      </c>
      <c r="P2753" s="191">
        <f t="shared" si="486"/>
        <v>0</v>
      </c>
      <c r="Q2753" s="191">
        <f t="shared" si="486"/>
        <v>0</v>
      </c>
      <c r="R2753" s="189">
        <f t="shared" si="487"/>
        <v>0</v>
      </c>
      <c r="S2753" s="191">
        <f t="shared" si="488"/>
        <v>0</v>
      </c>
      <c r="T2753" s="191">
        <f t="shared" si="488"/>
        <v>0</v>
      </c>
    </row>
    <row r="2754" spans="1:20" ht="12" customHeight="1" x14ac:dyDescent="0.25">
      <c r="A2754" s="170" t="s">
        <v>1033</v>
      </c>
      <c r="B2754" s="177">
        <v>556653</v>
      </c>
      <c r="C2754" s="178">
        <v>191434.65</v>
      </c>
      <c r="D2754" s="179">
        <v>0</v>
      </c>
      <c r="E2754" s="179">
        <v>4.5216892553150645</v>
      </c>
      <c r="F2754" s="180"/>
      <c r="G2754" s="166">
        <f t="shared" si="480"/>
        <v>0</v>
      </c>
      <c r="H2754" s="166">
        <f t="shared" si="481"/>
        <v>0</v>
      </c>
      <c r="I2754" s="166">
        <f t="shared" si="482"/>
        <v>0</v>
      </c>
      <c r="J2754" s="166">
        <f t="shared" si="479"/>
        <v>0</v>
      </c>
      <c r="L2754" s="189">
        <f t="shared" si="483"/>
        <v>0</v>
      </c>
      <c r="M2754" s="191">
        <f t="shared" si="484"/>
        <v>0</v>
      </c>
      <c r="N2754" s="191">
        <f t="shared" si="484"/>
        <v>0</v>
      </c>
      <c r="O2754" s="189">
        <f t="shared" si="485"/>
        <v>0</v>
      </c>
      <c r="P2754" s="191">
        <f t="shared" si="486"/>
        <v>0</v>
      </c>
      <c r="Q2754" s="191">
        <f t="shared" si="486"/>
        <v>0</v>
      </c>
      <c r="R2754" s="189">
        <f t="shared" si="487"/>
        <v>0</v>
      </c>
      <c r="S2754" s="191">
        <f t="shared" si="488"/>
        <v>0</v>
      </c>
      <c r="T2754" s="191">
        <f t="shared" si="488"/>
        <v>0</v>
      </c>
    </row>
    <row r="2755" spans="1:20" ht="12" customHeight="1" x14ac:dyDescent="0.25">
      <c r="A2755" s="170" t="s">
        <v>3283</v>
      </c>
      <c r="B2755" s="177">
        <v>556661</v>
      </c>
      <c r="C2755" s="178">
        <v>223881.74</v>
      </c>
      <c r="D2755" s="179">
        <v>6.1674569797429664</v>
      </c>
      <c r="E2755" s="179">
        <v>2.9558194428898044</v>
      </c>
      <c r="F2755" s="180"/>
      <c r="G2755" s="166">
        <f t="shared" si="480"/>
        <v>0</v>
      </c>
      <c r="H2755" s="166">
        <f t="shared" si="481"/>
        <v>0</v>
      </c>
      <c r="I2755" s="166">
        <f t="shared" si="482"/>
        <v>0</v>
      </c>
      <c r="J2755" s="166">
        <f t="shared" ref="J2755:J2818" si="489">IF(OR(AND(ISNUMBER(D2755),D2755&gt;=$D$1),AND(ISNUMBER(E2755),E2755&gt;=$E$1)),1,0)</f>
        <v>0</v>
      </c>
      <c r="L2755" s="189">
        <f t="shared" si="483"/>
        <v>0</v>
      </c>
      <c r="M2755" s="191">
        <f t="shared" si="484"/>
        <v>0</v>
      </c>
      <c r="N2755" s="191">
        <f t="shared" si="484"/>
        <v>0</v>
      </c>
      <c r="O2755" s="189">
        <f t="shared" si="485"/>
        <v>0</v>
      </c>
      <c r="P2755" s="191">
        <f t="shared" si="486"/>
        <v>0</v>
      </c>
      <c r="Q2755" s="191">
        <f t="shared" si="486"/>
        <v>0</v>
      </c>
      <c r="R2755" s="189">
        <f t="shared" si="487"/>
        <v>0</v>
      </c>
      <c r="S2755" s="191">
        <f t="shared" si="488"/>
        <v>0</v>
      </c>
      <c r="T2755" s="191">
        <f t="shared" si="488"/>
        <v>0</v>
      </c>
    </row>
    <row r="2756" spans="1:20" ht="12" customHeight="1" x14ac:dyDescent="0.25">
      <c r="A2756" s="170" t="s">
        <v>3284</v>
      </c>
      <c r="B2756" s="177">
        <v>556670</v>
      </c>
      <c r="C2756" s="178">
        <v>340789.65</v>
      </c>
      <c r="D2756" s="179">
        <v>0</v>
      </c>
      <c r="E2756" s="179">
        <v>18.968211035751821</v>
      </c>
      <c r="F2756" s="180"/>
      <c r="G2756" s="166">
        <f t="shared" ref="G2756:G2819" si="490">IF(AND(ISNUMBER(D2756),D2756&gt;=$D$1),1,0)</f>
        <v>0</v>
      </c>
      <c r="H2756" s="166">
        <f t="shared" ref="H2756:H2819" si="491">IF(AND(ISNUMBER(E2756),E2756&gt;=$E$1),1,0)</f>
        <v>0</v>
      </c>
      <c r="I2756" s="166">
        <f t="shared" ref="I2756:I2819" si="492">G2756*H2756</f>
        <v>0</v>
      </c>
      <c r="J2756" s="166">
        <f t="shared" si="489"/>
        <v>0</v>
      </c>
      <c r="L2756" s="189">
        <f t="shared" ref="L2756:L2819" si="493">IF($G2756=1,C2756,0)</f>
        <v>0</v>
      </c>
      <c r="M2756" s="191">
        <f t="shared" ref="M2756:N2819" si="494">IF($G2756=1,D2756,0)/100</f>
        <v>0</v>
      </c>
      <c r="N2756" s="191">
        <f t="shared" si="494"/>
        <v>0</v>
      </c>
      <c r="O2756" s="189">
        <f t="shared" ref="O2756:O2819" si="495">IF($H2756=1,C2756,0)</f>
        <v>0</v>
      </c>
      <c r="P2756" s="191">
        <f t="shared" ref="P2756:Q2819" si="496">IF($H2756=1,D2756,0)/100</f>
        <v>0</v>
      </c>
      <c r="Q2756" s="191">
        <f t="shared" si="496"/>
        <v>0</v>
      </c>
      <c r="R2756" s="189">
        <f t="shared" ref="R2756:R2819" si="497">IF($I2756=1,C2756,0)</f>
        <v>0</v>
      </c>
      <c r="S2756" s="191">
        <f t="shared" ref="S2756:T2819" si="498">IF($I2756=1,D2756,0)/100</f>
        <v>0</v>
      </c>
      <c r="T2756" s="191">
        <f t="shared" si="498"/>
        <v>0</v>
      </c>
    </row>
    <row r="2757" spans="1:20" ht="12" customHeight="1" x14ac:dyDescent="0.25">
      <c r="A2757" s="170" t="s">
        <v>3285</v>
      </c>
      <c r="B2757" s="177">
        <v>556688</v>
      </c>
      <c r="C2757" s="178" t="s">
        <v>280</v>
      </c>
      <c r="D2757" s="179" t="s">
        <v>280</v>
      </c>
      <c r="E2757" s="179" t="s">
        <v>280</v>
      </c>
      <c r="F2757" s="180"/>
      <c r="G2757" s="166">
        <f t="shared" si="490"/>
        <v>0</v>
      </c>
      <c r="H2757" s="166">
        <f t="shared" si="491"/>
        <v>0</v>
      </c>
      <c r="I2757" s="166">
        <f t="shared" si="492"/>
        <v>0</v>
      </c>
      <c r="J2757" s="166">
        <f t="shared" si="489"/>
        <v>0</v>
      </c>
      <c r="L2757" s="189">
        <f t="shared" si="493"/>
        <v>0</v>
      </c>
      <c r="M2757" s="191">
        <f t="shared" si="494"/>
        <v>0</v>
      </c>
      <c r="N2757" s="191">
        <f t="shared" si="494"/>
        <v>0</v>
      </c>
      <c r="O2757" s="189">
        <f t="shared" si="495"/>
        <v>0</v>
      </c>
      <c r="P2757" s="191">
        <f t="shared" si="496"/>
        <v>0</v>
      </c>
      <c r="Q2757" s="191">
        <f t="shared" si="496"/>
        <v>0</v>
      </c>
      <c r="R2757" s="189">
        <f t="shared" si="497"/>
        <v>0</v>
      </c>
      <c r="S2757" s="191">
        <f t="shared" si="498"/>
        <v>0</v>
      </c>
      <c r="T2757" s="191">
        <f t="shared" si="498"/>
        <v>0</v>
      </c>
    </row>
    <row r="2758" spans="1:20" ht="12" customHeight="1" x14ac:dyDescent="0.25">
      <c r="A2758" s="170" t="s">
        <v>3286</v>
      </c>
      <c r="B2758" s="177">
        <v>556696</v>
      </c>
      <c r="C2758" s="178">
        <v>875510.69000000006</v>
      </c>
      <c r="D2758" s="179">
        <v>0</v>
      </c>
      <c r="E2758" s="179">
        <v>0</v>
      </c>
      <c r="F2758" s="180"/>
      <c r="G2758" s="166">
        <f t="shared" si="490"/>
        <v>0</v>
      </c>
      <c r="H2758" s="166">
        <f t="shared" si="491"/>
        <v>0</v>
      </c>
      <c r="I2758" s="166">
        <f t="shared" si="492"/>
        <v>0</v>
      </c>
      <c r="J2758" s="166">
        <f t="shared" si="489"/>
        <v>0</v>
      </c>
      <c r="L2758" s="189">
        <f t="shared" si="493"/>
        <v>0</v>
      </c>
      <c r="M2758" s="191">
        <f t="shared" si="494"/>
        <v>0</v>
      </c>
      <c r="N2758" s="191">
        <f t="shared" si="494"/>
        <v>0</v>
      </c>
      <c r="O2758" s="189">
        <f t="shared" si="495"/>
        <v>0</v>
      </c>
      <c r="P2758" s="191">
        <f t="shared" si="496"/>
        <v>0</v>
      </c>
      <c r="Q2758" s="191">
        <f t="shared" si="496"/>
        <v>0</v>
      </c>
      <c r="R2758" s="189">
        <f t="shared" si="497"/>
        <v>0</v>
      </c>
      <c r="S2758" s="191">
        <f t="shared" si="498"/>
        <v>0</v>
      </c>
      <c r="T2758" s="191">
        <f t="shared" si="498"/>
        <v>0</v>
      </c>
    </row>
    <row r="2759" spans="1:20" ht="12" customHeight="1" x14ac:dyDescent="0.25">
      <c r="A2759" s="170" t="s">
        <v>3287</v>
      </c>
      <c r="B2759" s="177">
        <v>556742</v>
      </c>
      <c r="C2759" s="178">
        <v>51373.98</v>
      </c>
      <c r="D2759" s="179">
        <v>0</v>
      </c>
      <c r="E2759" s="179">
        <v>0</v>
      </c>
      <c r="F2759" s="180"/>
      <c r="G2759" s="166">
        <f t="shared" si="490"/>
        <v>0</v>
      </c>
      <c r="H2759" s="166">
        <f t="shared" si="491"/>
        <v>0</v>
      </c>
      <c r="I2759" s="166">
        <f t="shared" si="492"/>
        <v>0</v>
      </c>
      <c r="J2759" s="166">
        <f t="shared" si="489"/>
        <v>0</v>
      </c>
      <c r="L2759" s="189">
        <f t="shared" si="493"/>
        <v>0</v>
      </c>
      <c r="M2759" s="191">
        <f t="shared" si="494"/>
        <v>0</v>
      </c>
      <c r="N2759" s="191">
        <f t="shared" si="494"/>
        <v>0</v>
      </c>
      <c r="O2759" s="189">
        <f t="shared" si="495"/>
        <v>0</v>
      </c>
      <c r="P2759" s="191">
        <f t="shared" si="496"/>
        <v>0</v>
      </c>
      <c r="Q2759" s="191">
        <f t="shared" si="496"/>
        <v>0</v>
      </c>
      <c r="R2759" s="189">
        <f t="shared" si="497"/>
        <v>0</v>
      </c>
      <c r="S2759" s="191">
        <f t="shared" si="498"/>
        <v>0</v>
      </c>
      <c r="T2759" s="191">
        <f t="shared" si="498"/>
        <v>0</v>
      </c>
    </row>
    <row r="2760" spans="1:20" ht="12" customHeight="1" x14ac:dyDescent="0.25">
      <c r="A2760" s="170" t="s">
        <v>1814</v>
      </c>
      <c r="B2760" s="177">
        <v>556777</v>
      </c>
      <c r="C2760" s="178">
        <v>22407.27</v>
      </c>
      <c r="D2760" s="179">
        <v>0</v>
      </c>
      <c r="E2760" s="179">
        <v>0</v>
      </c>
      <c r="F2760" s="180"/>
      <c r="G2760" s="166">
        <f t="shared" si="490"/>
        <v>0</v>
      </c>
      <c r="H2760" s="166">
        <f t="shared" si="491"/>
        <v>0</v>
      </c>
      <c r="I2760" s="166">
        <f t="shared" si="492"/>
        <v>0</v>
      </c>
      <c r="J2760" s="166">
        <f t="shared" si="489"/>
        <v>0</v>
      </c>
      <c r="L2760" s="189">
        <f t="shared" si="493"/>
        <v>0</v>
      </c>
      <c r="M2760" s="191">
        <f t="shared" si="494"/>
        <v>0</v>
      </c>
      <c r="N2760" s="191">
        <f t="shared" si="494"/>
        <v>0</v>
      </c>
      <c r="O2760" s="189">
        <f t="shared" si="495"/>
        <v>0</v>
      </c>
      <c r="P2760" s="191">
        <f t="shared" si="496"/>
        <v>0</v>
      </c>
      <c r="Q2760" s="191">
        <f t="shared" si="496"/>
        <v>0</v>
      </c>
      <c r="R2760" s="189">
        <f t="shared" si="497"/>
        <v>0</v>
      </c>
      <c r="S2760" s="191">
        <f t="shared" si="498"/>
        <v>0</v>
      </c>
      <c r="T2760" s="191">
        <f t="shared" si="498"/>
        <v>0</v>
      </c>
    </row>
    <row r="2761" spans="1:20" ht="12" customHeight="1" x14ac:dyDescent="0.25">
      <c r="A2761" s="170" t="s">
        <v>3288</v>
      </c>
      <c r="B2761" s="177">
        <v>556785</v>
      </c>
      <c r="C2761" s="178">
        <v>104553.26999999999</v>
      </c>
      <c r="D2761" s="179">
        <v>2.7836365573964071E-14</v>
      </c>
      <c r="E2761" s="179">
        <v>197.56848351084574</v>
      </c>
      <c r="F2761" s="180"/>
      <c r="G2761" s="166">
        <f t="shared" si="490"/>
        <v>0</v>
      </c>
      <c r="H2761" s="166">
        <f t="shared" si="491"/>
        <v>1</v>
      </c>
      <c r="I2761" s="166">
        <f t="shared" si="492"/>
        <v>0</v>
      </c>
      <c r="J2761" s="166">
        <f t="shared" si="489"/>
        <v>1</v>
      </c>
      <c r="L2761" s="189">
        <f t="shared" si="493"/>
        <v>0</v>
      </c>
      <c r="M2761" s="191">
        <f t="shared" si="494"/>
        <v>0</v>
      </c>
      <c r="N2761" s="191">
        <f t="shared" si="494"/>
        <v>0</v>
      </c>
      <c r="O2761" s="189">
        <f t="shared" si="495"/>
        <v>104553.26999999999</v>
      </c>
      <c r="P2761" s="191">
        <f t="shared" si="496"/>
        <v>2.783636557396407E-16</v>
      </c>
      <c r="Q2761" s="191">
        <f t="shared" si="496"/>
        <v>1.9756848351084573</v>
      </c>
      <c r="R2761" s="189">
        <f t="shared" si="497"/>
        <v>0</v>
      </c>
      <c r="S2761" s="191">
        <f t="shared" si="498"/>
        <v>0</v>
      </c>
      <c r="T2761" s="191">
        <f t="shared" si="498"/>
        <v>0</v>
      </c>
    </row>
    <row r="2762" spans="1:20" ht="12" customHeight="1" x14ac:dyDescent="0.25">
      <c r="A2762" s="170" t="s">
        <v>3289</v>
      </c>
      <c r="B2762" s="177">
        <v>556793</v>
      </c>
      <c r="C2762" s="178">
        <v>54688.29</v>
      </c>
      <c r="D2762" s="179">
        <v>0</v>
      </c>
      <c r="E2762" s="179">
        <v>0</v>
      </c>
      <c r="F2762" s="180"/>
      <c r="G2762" s="166">
        <f t="shared" si="490"/>
        <v>0</v>
      </c>
      <c r="H2762" s="166">
        <f t="shared" si="491"/>
        <v>0</v>
      </c>
      <c r="I2762" s="166">
        <f t="shared" si="492"/>
        <v>0</v>
      </c>
      <c r="J2762" s="166">
        <f t="shared" si="489"/>
        <v>0</v>
      </c>
      <c r="L2762" s="189">
        <f t="shared" si="493"/>
        <v>0</v>
      </c>
      <c r="M2762" s="191">
        <f t="shared" si="494"/>
        <v>0</v>
      </c>
      <c r="N2762" s="191">
        <f t="shared" si="494"/>
        <v>0</v>
      </c>
      <c r="O2762" s="189">
        <f t="shared" si="495"/>
        <v>0</v>
      </c>
      <c r="P2762" s="191">
        <f t="shared" si="496"/>
        <v>0</v>
      </c>
      <c r="Q2762" s="191">
        <f t="shared" si="496"/>
        <v>0</v>
      </c>
      <c r="R2762" s="189">
        <f t="shared" si="497"/>
        <v>0</v>
      </c>
      <c r="S2762" s="191">
        <f t="shared" si="498"/>
        <v>0</v>
      </c>
      <c r="T2762" s="191">
        <f t="shared" si="498"/>
        <v>0</v>
      </c>
    </row>
    <row r="2763" spans="1:20" ht="12" customHeight="1" x14ac:dyDescent="0.25">
      <c r="A2763" s="170" t="s">
        <v>3290</v>
      </c>
      <c r="B2763" s="177">
        <v>556807</v>
      </c>
      <c r="C2763" s="178">
        <v>24840.9</v>
      </c>
      <c r="D2763" s="179">
        <v>40.914902439122571</v>
      </c>
      <c r="E2763" s="179">
        <v>6.3409940863656296</v>
      </c>
      <c r="F2763" s="180"/>
      <c r="G2763" s="166">
        <f t="shared" si="490"/>
        <v>0</v>
      </c>
      <c r="H2763" s="166">
        <f t="shared" si="491"/>
        <v>0</v>
      </c>
      <c r="I2763" s="166">
        <f t="shared" si="492"/>
        <v>0</v>
      </c>
      <c r="J2763" s="166">
        <f t="shared" si="489"/>
        <v>0</v>
      </c>
      <c r="L2763" s="189">
        <f t="shared" si="493"/>
        <v>0</v>
      </c>
      <c r="M2763" s="191">
        <f t="shared" si="494"/>
        <v>0</v>
      </c>
      <c r="N2763" s="191">
        <f t="shared" si="494"/>
        <v>0</v>
      </c>
      <c r="O2763" s="189">
        <f t="shared" si="495"/>
        <v>0</v>
      </c>
      <c r="P2763" s="191">
        <f t="shared" si="496"/>
        <v>0</v>
      </c>
      <c r="Q2763" s="191">
        <f t="shared" si="496"/>
        <v>0</v>
      </c>
      <c r="R2763" s="189">
        <f t="shared" si="497"/>
        <v>0</v>
      </c>
      <c r="S2763" s="191">
        <f t="shared" si="498"/>
        <v>0</v>
      </c>
      <c r="T2763" s="191">
        <f t="shared" si="498"/>
        <v>0</v>
      </c>
    </row>
    <row r="2764" spans="1:20" ht="12" customHeight="1" x14ac:dyDescent="0.25">
      <c r="A2764" s="170" t="s">
        <v>3291</v>
      </c>
      <c r="B2764" s="177">
        <v>556823</v>
      </c>
      <c r="C2764" s="178">
        <v>630164.09</v>
      </c>
      <c r="D2764" s="179">
        <v>0</v>
      </c>
      <c r="E2764" s="179">
        <v>3.3784613147347065</v>
      </c>
      <c r="F2764" s="180"/>
      <c r="G2764" s="166">
        <f t="shared" si="490"/>
        <v>0</v>
      </c>
      <c r="H2764" s="166">
        <f t="shared" si="491"/>
        <v>0</v>
      </c>
      <c r="I2764" s="166">
        <f t="shared" si="492"/>
        <v>0</v>
      </c>
      <c r="J2764" s="166">
        <f t="shared" si="489"/>
        <v>0</v>
      </c>
      <c r="L2764" s="189">
        <f t="shared" si="493"/>
        <v>0</v>
      </c>
      <c r="M2764" s="191">
        <f t="shared" si="494"/>
        <v>0</v>
      </c>
      <c r="N2764" s="191">
        <f t="shared" si="494"/>
        <v>0</v>
      </c>
      <c r="O2764" s="189">
        <f t="shared" si="495"/>
        <v>0</v>
      </c>
      <c r="P2764" s="191">
        <f t="shared" si="496"/>
        <v>0</v>
      </c>
      <c r="Q2764" s="191">
        <f t="shared" si="496"/>
        <v>0</v>
      </c>
      <c r="R2764" s="189">
        <f t="shared" si="497"/>
        <v>0</v>
      </c>
      <c r="S2764" s="191">
        <f t="shared" si="498"/>
        <v>0</v>
      </c>
      <c r="T2764" s="191">
        <f t="shared" si="498"/>
        <v>0</v>
      </c>
    </row>
    <row r="2765" spans="1:20" ht="12" customHeight="1" x14ac:dyDescent="0.25">
      <c r="A2765" s="170" t="s">
        <v>2851</v>
      </c>
      <c r="B2765" s="177">
        <v>557251</v>
      </c>
      <c r="C2765" s="178">
        <v>168729.67</v>
      </c>
      <c r="D2765" s="179">
        <v>17.158825712158389</v>
      </c>
      <c r="E2765" s="179">
        <v>3.0206068677785001</v>
      </c>
      <c r="F2765" s="180"/>
      <c r="G2765" s="166">
        <f t="shared" si="490"/>
        <v>0</v>
      </c>
      <c r="H2765" s="166">
        <f t="shared" si="491"/>
        <v>0</v>
      </c>
      <c r="I2765" s="166">
        <f t="shared" si="492"/>
        <v>0</v>
      </c>
      <c r="J2765" s="166">
        <f t="shared" si="489"/>
        <v>0</v>
      </c>
      <c r="L2765" s="189">
        <f t="shared" si="493"/>
        <v>0</v>
      </c>
      <c r="M2765" s="191">
        <f t="shared" si="494"/>
        <v>0</v>
      </c>
      <c r="N2765" s="191">
        <f t="shared" si="494"/>
        <v>0</v>
      </c>
      <c r="O2765" s="189">
        <f t="shared" si="495"/>
        <v>0</v>
      </c>
      <c r="P2765" s="191">
        <f t="shared" si="496"/>
        <v>0</v>
      </c>
      <c r="Q2765" s="191">
        <f t="shared" si="496"/>
        <v>0</v>
      </c>
      <c r="R2765" s="189">
        <f t="shared" si="497"/>
        <v>0</v>
      </c>
      <c r="S2765" s="191">
        <f t="shared" si="498"/>
        <v>0</v>
      </c>
      <c r="T2765" s="191">
        <f t="shared" si="498"/>
        <v>0</v>
      </c>
    </row>
    <row r="2766" spans="1:20" ht="12" customHeight="1" x14ac:dyDescent="0.25">
      <c r="A2766" s="170" t="s">
        <v>3292</v>
      </c>
      <c r="B2766" s="177">
        <v>557269</v>
      </c>
      <c r="C2766" s="178">
        <v>70777.740000000005</v>
      </c>
      <c r="D2766" s="179">
        <v>0</v>
      </c>
      <c r="E2766" s="179">
        <v>0</v>
      </c>
      <c r="F2766" s="180"/>
      <c r="G2766" s="166">
        <f t="shared" si="490"/>
        <v>0</v>
      </c>
      <c r="H2766" s="166">
        <f t="shared" si="491"/>
        <v>0</v>
      </c>
      <c r="I2766" s="166">
        <f t="shared" si="492"/>
        <v>0</v>
      </c>
      <c r="J2766" s="166">
        <f t="shared" si="489"/>
        <v>0</v>
      </c>
      <c r="L2766" s="189">
        <f t="shared" si="493"/>
        <v>0</v>
      </c>
      <c r="M2766" s="191">
        <f t="shared" si="494"/>
        <v>0</v>
      </c>
      <c r="N2766" s="191">
        <f t="shared" si="494"/>
        <v>0</v>
      </c>
      <c r="O2766" s="189">
        <f t="shared" si="495"/>
        <v>0</v>
      </c>
      <c r="P2766" s="191">
        <f t="shared" si="496"/>
        <v>0</v>
      </c>
      <c r="Q2766" s="191">
        <f t="shared" si="496"/>
        <v>0</v>
      </c>
      <c r="R2766" s="189">
        <f t="shared" si="497"/>
        <v>0</v>
      </c>
      <c r="S2766" s="191">
        <f t="shared" si="498"/>
        <v>0</v>
      </c>
      <c r="T2766" s="191">
        <f t="shared" si="498"/>
        <v>0</v>
      </c>
    </row>
    <row r="2767" spans="1:20" ht="12" customHeight="1" x14ac:dyDescent="0.25">
      <c r="A2767" s="170" t="s">
        <v>3293</v>
      </c>
      <c r="B2767" s="177">
        <v>557277</v>
      </c>
      <c r="C2767" s="178">
        <v>84787.85</v>
      </c>
      <c r="D2767" s="179">
        <v>0</v>
      </c>
      <c r="E2767" s="179">
        <v>0</v>
      </c>
      <c r="F2767" s="180"/>
      <c r="G2767" s="166">
        <f t="shared" si="490"/>
        <v>0</v>
      </c>
      <c r="H2767" s="166">
        <f t="shared" si="491"/>
        <v>0</v>
      </c>
      <c r="I2767" s="166">
        <f t="shared" si="492"/>
        <v>0</v>
      </c>
      <c r="J2767" s="166">
        <f t="shared" si="489"/>
        <v>0</v>
      </c>
      <c r="L2767" s="189">
        <f t="shared" si="493"/>
        <v>0</v>
      </c>
      <c r="M2767" s="191">
        <f t="shared" si="494"/>
        <v>0</v>
      </c>
      <c r="N2767" s="191">
        <f t="shared" si="494"/>
        <v>0</v>
      </c>
      <c r="O2767" s="189">
        <f t="shared" si="495"/>
        <v>0</v>
      </c>
      <c r="P2767" s="191">
        <f t="shared" si="496"/>
        <v>0</v>
      </c>
      <c r="Q2767" s="191">
        <f t="shared" si="496"/>
        <v>0</v>
      </c>
      <c r="R2767" s="189">
        <f t="shared" si="497"/>
        <v>0</v>
      </c>
      <c r="S2767" s="191">
        <f t="shared" si="498"/>
        <v>0</v>
      </c>
      <c r="T2767" s="191">
        <f t="shared" si="498"/>
        <v>0</v>
      </c>
    </row>
    <row r="2768" spans="1:20" ht="12" customHeight="1" x14ac:dyDescent="0.25">
      <c r="A2768" s="170" t="s">
        <v>3294</v>
      </c>
      <c r="B2768" s="177">
        <v>557285</v>
      </c>
      <c r="C2768" s="178">
        <v>331264.55000000005</v>
      </c>
      <c r="D2768" s="179">
        <v>18.894783640446885</v>
      </c>
      <c r="E2768" s="179">
        <v>2.3607687571760994</v>
      </c>
      <c r="F2768" s="180"/>
      <c r="G2768" s="166">
        <f t="shared" si="490"/>
        <v>0</v>
      </c>
      <c r="H2768" s="166">
        <f t="shared" si="491"/>
        <v>0</v>
      </c>
      <c r="I2768" s="166">
        <f t="shared" si="492"/>
        <v>0</v>
      </c>
      <c r="J2768" s="166">
        <f t="shared" si="489"/>
        <v>0</v>
      </c>
      <c r="L2768" s="189">
        <f t="shared" si="493"/>
        <v>0</v>
      </c>
      <c r="M2768" s="191">
        <f t="shared" si="494"/>
        <v>0</v>
      </c>
      <c r="N2768" s="191">
        <f t="shared" si="494"/>
        <v>0</v>
      </c>
      <c r="O2768" s="189">
        <f t="shared" si="495"/>
        <v>0</v>
      </c>
      <c r="P2768" s="191">
        <f t="shared" si="496"/>
        <v>0</v>
      </c>
      <c r="Q2768" s="191">
        <f t="shared" si="496"/>
        <v>0</v>
      </c>
      <c r="R2768" s="189">
        <f t="shared" si="497"/>
        <v>0</v>
      </c>
      <c r="S2768" s="191">
        <f t="shared" si="498"/>
        <v>0</v>
      </c>
      <c r="T2768" s="191">
        <f t="shared" si="498"/>
        <v>0</v>
      </c>
    </row>
    <row r="2769" spans="1:20" ht="12" customHeight="1" x14ac:dyDescent="0.25">
      <c r="A2769" s="170" t="s">
        <v>3295</v>
      </c>
      <c r="B2769" s="177">
        <v>557293</v>
      </c>
      <c r="C2769" s="178">
        <v>599375.43000000005</v>
      </c>
      <c r="D2769" s="179">
        <v>0</v>
      </c>
      <c r="E2769" s="179">
        <v>0</v>
      </c>
      <c r="F2769" s="180"/>
      <c r="G2769" s="166">
        <f t="shared" si="490"/>
        <v>0</v>
      </c>
      <c r="H2769" s="166">
        <f t="shared" si="491"/>
        <v>0</v>
      </c>
      <c r="I2769" s="166">
        <f t="shared" si="492"/>
        <v>0</v>
      </c>
      <c r="J2769" s="166">
        <f t="shared" si="489"/>
        <v>0</v>
      </c>
      <c r="L2769" s="189">
        <f t="shared" si="493"/>
        <v>0</v>
      </c>
      <c r="M2769" s="191">
        <f t="shared" si="494"/>
        <v>0</v>
      </c>
      <c r="N2769" s="191">
        <f t="shared" si="494"/>
        <v>0</v>
      </c>
      <c r="O2769" s="189">
        <f t="shared" si="495"/>
        <v>0</v>
      </c>
      <c r="P2769" s="191">
        <f t="shared" si="496"/>
        <v>0</v>
      </c>
      <c r="Q2769" s="191">
        <f t="shared" si="496"/>
        <v>0</v>
      </c>
      <c r="R2769" s="189">
        <f t="shared" si="497"/>
        <v>0</v>
      </c>
      <c r="S2769" s="191">
        <f t="shared" si="498"/>
        <v>0</v>
      </c>
      <c r="T2769" s="191">
        <f t="shared" si="498"/>
        <v>0</v>
      </c>
    </row>
    <row r="2770" spans="1:20" ht="12" customHeight="1" x14ac:dyDescent="0.25">
      <c r="A2770" s="170" t="s">
        <v>3296</v>
      </c>
      <c r="B2770" s="177">
        <v>557307</v>
      </c>
      <c r="C2770" s="178">
        <v>421265.16</v>
      </c>
      <c r="D2770" s="179">
        <v>0</v>
      </c>
      <c r="E2770" s="179">
        <v>0</v>
      </c>
      <c r="F2770" s="180"/>
      <c r="G2770" s="166">
        <f t="shared" si="490"/>
        <v>0</v>
      </c>
      <c r="H2770" s="166">
        <f t="shared" si="491"/>
        <v>0</v>
      </c>
      <c r="I2770" s="166">
        <f t="shared" si="492"/>
        <v>0</v>
      </c>
      <c r="J2770" s="166">
        <f t="shared" si="489"/>
        <v>0</v>
      </c>
      <c r="L2770" s="189">
        <f t="shared" si="493"/>
        <v>0</v>
      </c>
      <c r="M2770" s="191">
        <f t="shared" si="494"/>
        <v>0</v>
      </c>
      <c r="N2770" s="191">
        <f t="shared" si="494"/>
        <v>0</v>
      </c>
      <c r="O2770" s="189">
        <f t="shared" si="495"/>
        <v>0</v>
      </c>
      <c r="P2770" s="191">
        <f t="shared" si="496"/>
        <v>0</v>
      </c>
      <c r="Q2770" s="191">
        <f t="shared" si="496"/>
        <v>0</v>
      </c>
      <c r="R2770" s="189">
        <f t="shared" si="497"/>
        <v>0</v>
      </c>
      <c r="S2770" s="191">
        <f t="shared" si="498"/>
        <v>0</v>
      </c>
      <c r="T2770" s="191">
        <f t="shared" si="498"/>
        <v>0</v>
      </c>
    </row>
    <row r="2771" spans="1:20" ht="12" customHeight="1" x14ac:dyDescent="0.25">
      <c r="A2771" s="170" t="s">
        <v>3297</v>
      </c>
      <c r="B2771" s="177">
        <v>557315</v>
      </c>
      <c r="C2771" s="178">
        <v>355103.62</v>
      </c>
      <c r="D2771" s="179">
        <v>44.987716543131832</v>
      </c>
      <c r="E2771" s="179">
        <v>0</v>
      </c>
      <c r="F2771" s="180"/>
      <c r="G2771" s="166">
        <f t="shared" si="490"/>
        <v>0</v>
      </c>
      <c r="H2771" s="166">
        <f t="shared" si="491"/>
        <v>0</v>
      </c>
      <c r="I2771" s="166">
        <f t="shared" si="492"/>
        <v>0</v>
      </c>
      <c r="J2771" s="166">
        <f t="shared" si="489"/>
        <v>0</v>
      </c>
      <c r="L2771" s="189">
        <f t="shared" si="493"/>
        <v>0</v>
      </c>
      <c r="M2771" s="191">
        <f t="shared" si="494"/>
        <v>0</v>
      </c>
      <c r="N2771" s="191">
        <f t="shared" si="494"/>
        <v>0</v>
      </c>
      <c r="O2771" s="189">
        <f t="shared" si="495"/>
        <v>0</v>
      </c>
      <c r="P2771" s="191">
        <f t="shared" si="496"/>
        <v>0</v>
      </c>
      <c r="Q2771" s="191">
        <f t="shared" si="496"/>
        <v>0</v>
      </c>
      <c r="R2771" s="189">
        <f t="shared" si="497"/>
        <v>0</v>
      </c>
      <c r="S2771" s="191">
        <f t="shared" si="498"/>
        <v>0</v>
      </c>
      <c r="T2771" s="191">
        <f t="shared" si="498"/>
        <v>0</v>
      </c>
    </row>
    <row r="2772" spans="1:20" ht="12" customHeight="1" x14ac:dyDescent="0.25">
      <c r="A2772" s="170" t="s">
        <v>3298</v>
      </c>
      <c r="B2772" s="177">
        <v>557323</v>
      </c>
      <c r="C2772" s="178">
        <v>30917.96</v>
      </c>
      <c r="D2772" s="179">
        <v>0</v>
      </c>
      <c r="E2772" s="179">
        <v>0</v>
      </c>
      <c r="F2772" s="180"/>
      <c r="G2772" s="166">
        <f t="shared" si="490"/>
        <v>0</v>
      </c>
      <c r="H2772" s="166">
        <f t="shared" si="491"/>
        <v>0</v>
      </c>
      <c r="I2772" s="166">
        <f t="shared" si="492"/>
        <v>0</v>
      </c>
      <c r="J2772" s="166">
        <f t="shared" si="489"/>
        <v>0</v>
      </c>
      <c r="L2772" s="189">
        <f t="shared" si="493"/>
        <v>0</v>
      </c>
      <c r="M2772" s="191">
        <f t="shared" si="494"/>
        <v>0</v>
      </c>
      <c r="N2772" s="191">
        <f t="shared" si="494"/>
        <v>0</v>
      </c>
      <c r="O2772" s="189">
        <f t="shared" si="495"/>
        <v>0</v>
      </c>
      <c r="P2772" s="191">
        <f t="shared" si="496"/>
        <v>0</v>
      </c>
      <c r="Q2772" s="191">
        <f t="shared" si="496"/>
        <v>0</v>
      </c>
      <c r="R2772" s="189">
        <f t="shared" si="497"/>
        <v>0</v>
      </c>
      <c r="S2772" s="191">
        <f t="shared" si="498"/>
        <v>0</v>
      </c>
      <c r="T2772" s="191">
        <f t="shared" si="498"/>
        <v>0</v>
      </c>
    </row>
    <row r="2773" spans="1:20" ht="12" customHeight="1" x14ac:dyDescent="0.25">
      <c r="A2773" s="170" t="s">
        <v>3299</v>
      </c>
      <c r="B2773" s="177">
        <v>557331</v>
      </c>
      <c r="C2773" s="178">
        <v>30158.95</v>
      </c>
      <c r="D2773" s="179">
        <v>0</v>
      </c>
      <c r="E2773" s="179">
        <v>0</v>
      </c>
      <c r="F2773" s="180"/>
      <c r="G2773" s="166">
        <f t="shared" si="490"/>
        <v>0</v>
      </c>
      <c r="H2773" s="166">
        <f t="shared" si="491"/>
        <v>0</v>
      </c>
      <c r="I2773" s="166">
        <f t="shared" si="492"/>
        <v>0</v>
      </c>
      <c r="J2773" s="166">
        <f t="shared" si="489"/>
        <v>0</v>
      </c>
      <c r="L2773" s="189">
        <f t="shared" si="493"/>
        <v>0</v>
      </c>
      <c r="M2773" s="191">
        <f t="shared" si="494"/>
        <v>0</v>
      </c>
      <c r="N2773" s="191">
        <f t="shared" si="494"/>
        <v>0</v>
      </c>
      <c r="O2773" s="189">
        <f t="shared" si="495"/>
        <v>0</v>
      </c>
      <c r="P2773" s="191">
        <f t="shared" si="496"/>
        <v>0</v>
      </c>
      <c r="Q2773" s="191">
        <f t="shared" si="496"/>
        <v>0</v>
      </c>
      <c r="R2773" s="189">
        <f t="shared" si="497"/>
        <v>0</v>
      </c>
      <c r="S2773" s="191">
        <f t="shared" si="498"/>
        <v>0</v>
      </c>
      <c r="T2773" s="191">
        <f t="shared" si="498"/>
        <v>0</v>
      </c>
    </row>
    <row r="2774" spans="1:20" ht="12" customHeight="1" x14ac:dyDescent="0.25">
      <c r="A2774" s="170" t="s">
        <v>3300</v>
      </c>
      <c r="B2774" s="177">
        <v>557340</v>
      </c>
      <c r="C2774" s="178">
        <v>205279.47</v>
      </c>
      <c r="D2774" s="179">
        <v>0</v>
      </c>
      <c r="E2774" s="179">
        <v>0</v>
      </c>
      <c r="F2774" s="180"/>
      <c r="G2774" s="166">
        <f t="shared" si="490"/>
        <v>0</v>
      </c>
      <c r="H2774" s="166">
        <f t="shared" si="491"/>
        <v>0</v>
      </c>
      <c r="I2774" s="166">
        <f t="shared" si="492"/>
        <v>0</v>
      </c>
      <c r="J2774" s="166">
        <f t="shared" si="489"/>
        <v>0</v>
      </c>
      <c r="L2774" s="189">
        <f t="shared" si="493"/>
        <v>0</v>
      </c>
      <c r="M2774" s="191">
        <f t="shared" si="494"/>
        <v>0</v>
      </c>
      <c r="N2774" s="191">
        <f t="shared" si="494"/>
        <v>0</v>
      </c>
      <c r="O2774" s="189">
        <f t="shared" si="495"/>
        <v>0</v>
      </c>
      <c r="P2774" s="191">
        <f t="shared" si="496"/>
        <v>0</v>
      </c>
      <c r="Q2774" s="191">
        <f t="shared" si="496"/>
        <v>0</v>
      </c>
      <c r="R2774" s="189">
        <f t="shared" si="497"/>
        <v>0</v>
      </c>
      <c r="S2774" s="191">
        <f t="shared" si="498"/>
        <v>0</v>
      </c>
      <c r="T2774" s="191">
        <f t="shared" si="498"/>
        <v>0</v>
      </c>
    </row>
    <row r="2775" spans="1:20" ht="12" customHeight="1" x14ac:dyDescent="0.25">
      <c r="A2775" s="170" t="s">
        <v>3301</v>
      </c>
      <c r="B2775" s="177">
        <v>557358</v>
      </c>
      <c r="C2775" s="178">
        <v>5571183.4699999997</v>
      </c>
      <c r="D2775" s="179">
        <v>34.026205746191309</v>
      </c>
      <c r="E2775" s="179">
        <v>2.5275776818026783</v>
      </c>
      <c r="F2775" s="180"/>
      <c r="G2775" s="166">
        <f t="shared" si="490"/>
        <v>0</v>
      </c>
      <c r="H2775" s="166">
        <f t="shared" si="491"/>
        <v>0</v>
      </c>
      <c r="I2775" s="166">
        <f t="shared" si="492"/>
        <v>0</v>
      </c>
      <c r="J2775" s="166">
        <f t="shared" si="489"/>
        <v>0</v>
      </c>
      <c r="L2775" s="189">
        <f t="shared" si="493"/>
        <v>0</v>
      </c>
      <c r="M2775" s="191">
        <f t="shared" si="494"/>
        <v>0</v>
      </c>
      <c r="N2775" s="191">
        <f t="shared" si="494"/>
        <v>0</v>
      </c>
      <c r="O2775" s="189">
        <f t="shared" si="495"/>
        <v>0</v>
      </c>
      <c r="P2775" s="191">
        <f t="shared" si="496"/>
        <v>0</v>
      </c>
      <c r="Q2775" s="191">
        <f t="shared" si="496"/>
        <v>0</v>
      </c>
      <c r="R2775" s="189">
        <f t="shared" si="497"/>
        <v>0</v>
      </c>
      <c r="S2775" s="191">
        <f t="shared" si="498"/>
        <v>0</v>
      </c>
      <c r="T2775" s="191">
        <f t="shared" si="498"/>
        <v>0</v>
      </c>
    </row>
    <row r="2776" spans="1:20" ht="12" customHeight="1" x14ac:dyDescent="0.25">
      <c r="A2776" s="170" t="s">
        <v>3302</v>
      </c>
      <c r="B2776" s="177">
        <v>557391</v>
      </c>
      <c r="C2776" s="178">
        <v>93200.59</v>
      </c>
      <c r="D2776" s="179">
        <v>0</v>
      </c>
      <c r="E2776" s="179">
        <v>16.351870733865528</v>
      </c>
      <c r="F2776" s="180"/>
      <c r="G2776" s="166">
        <f t="shared" si="490"/>
        <v>0</v>
      </c>
      <c r="H2776" s="166">
        <f t="shared" si="491"/>
        <v>0</v>
      </c>
      <c r="I2776" s="166">
        <f t="shared" si="492"/>
        <v>0</v>
      </c>
      <c r="J2776" s="166">
        <f t="shared" si="489"/>
        <v>0</v>
      </c>
      <c r="L2776" s="189">
        <f t="shared" si="493"/>
        <v>0</v>
      </c>
      <c r="M2776" s="191">
        <f t="shared" si="494"/>
        <v>0</v>
      </c>
      <c r="N2776" s="191">
        <f t="shared" si="494"/>
        <v>0</v>
      </c>
      <c r="O2776" s="189">
        <f t="shared" si="495"/>
        <v>0</v>
      </c>
      <c r="P2776" s="191">
        <f t="shared" si="496"/>
        <v>0</v>
      </c>
      <c r="Q2776" s="191">
        <f t="shared" si="496"/>
        <v>0</v>
      </c>
      <c r="R2776" s="189">
        <f t="shared" si="497"/>
        <v>0</v>
      </c>
      <c r="S2776" s="191">
        <f t="shared" si="498"/>
        <v>0</v>
      </c>
      <c r="T2776" s="191">
        <f t="shared" si="498"/>
        <v>0</v>
      </c>
    </row>
    <row r="2777" spans="1:20" ht="12" customHeight="1" x14ac:dyDescent="0.25">
      <c r="A2777" s="170" t="s">
        <v>3303</v>
      </c>
      <c r="B2777" s="177">
        <v>557404</v>
      </c>
      <c r="C2777" s="178">
        <v>110210.41</v>
      </c>
      <c r="D2777" s="179">
        <v>9.9254780015789787</v>
      </c>
      <c r="E2777" s="179">
        <v>88.712808526889603</v>
      </c>
      <c r="F2777" s="180"/>
      <c r="G2777" s="166">
        <f t="shared" si="490"/>
        <v>0</v>
      </c>
      <c r="H2777" s="166">
        <f t="shared" si="491"/>
        <v>1</v>
      </c>
      <c r="I2777" s="166">
        <f t="shared" si="492"/>
        <v>0</v>
      </c>
      <c r="J2777" s="166">
        <f t="shared" si="489"/>
        <v>1</v>
      </c>
      <c r="L2777" s="189">
        <f t="shared" si="493"/>
        <v>0</v>
      </c>
      <c r="M2777" s="191">
        <f t="shared" si="494"/>
        <v>0</v>
      </c>
      <c r="N2777" s="191">
        <f t="shared" si="494"/>
        <v>0</v>
      </c>
      <c r="O2777" s="189">
        <f t="shared" si="495"/>
        <v>110210.41</v>
      </c>
      <c r="P2777" s="191">
        <f t="shared" si="496"/>
        <v>9.9254780015789787E-2</v>
      </c>
      <c r="Q2777" s="191">
        <f t="shared" si="496"/>
        <v>0.88712808526889608</v>
      </c>
      <c r="R2777" s="189">
        <f t="shared" si="497"/>
        <v>0</v>
      </c>
      <c r="S2777" s="191">
        <f t="shared" si="498"/>
        <v>0</v>
      </c>
      <c r="T2777" s="191">
        <f t="shared" si="498"/>
        <v>0</v>
      </c>
    </row>
    <row r="2778" spans="1:20" ht="12" customHeight="1" x14ac:dyDescent="0.25">
      <c r="A2778" s="170" t="s">
        <v>3304</v>
      </c>
      <c r="B2778" s="177">
        <v>557412</v>
      </c>
      <c r="C2778" s="178">
        <v>99277.73000000001</v>
      </c>
      <c r="D2778" s="179">
        <v>0</v>
      </c>
      <c r="E2778" s="179">
        <v>0</v>
      </c>
      <c r="F2778" s="180"/>
      <c r="G2778" s="166">
        <f t="shared" si="490"/>
        <v>0</v>
      </c>
      <c r="H2778" s="166">
        <f t="shared" si="491"/>
        <v>0</v>
      </c>
      <c r="I2778" s="166">
        <f t="shared" si="492"/>
        <v>0</v>
      </c>
      <c r="J2778" s="166">
        <f t="shared" si="489"/>
        <v>0</v>
      </c>
      <c r="L2778" s="189">
        <f t="shared" si="493"/>
        <v>0</v>
      </c>
      <c r="M2778" s="191">
        <f t="shared" si="494"/>
        <v>0</v>
      </c>
      <c r="N2778" s="191">
        <f t="shared" si="494"/>
        <v>0</v>
      </c>
      <c r="O2778" s="189">
        <f t="shared" si="495"/>
        <v>0</v>
      </c>
      <c r="P2778" s="191">
        <f t="shared" si="496"/>
        <v>0</v>
      </c>
      <c r="Q2778" s="191">
        <f t="shared" si="496"/>
        <v>0</v>
      </c>
      <c r="R2778" s="189">
        <f t="shared" si="497"/>
        <v>0</v>
      </c>
      <c r="S2778" s="191">
        <f t="shared" si="498"/>
        <v>0</v>
      </c>
      <c r="T2778" s="191">
        <f t="shared" si="498"/>
        <v>0</v>
      </c>
    </row>
    <row r="2779" spans="1:20" ht="12" customHeight="1" x14ac:dyDescent="0.25">
      <c r="A2779" s="170" t="s">
        <v>3305</v>
      </c>
      <c r="B2779" s="177">
        <v>557421</v>
      </c>
      <c r="C2779" s="178">
        <v>236339.05000000002</v>
      </c>
      <c r="D2779" s="179">
        <v>0</v>
      </c>
      <c r="E2779" s="179">
        <v>8.6363087268058329</v>
      </c>
      <c r="F2779" s="180"/>
      <c r="G2779" s="166">
        <f t="shared" si="490"/>
        <v>0</v>
      </c>
      <c r="H2779" s="166">
        <f t="shared" si="491"/>
        <v>0</v>
      </c>
      <c r="I2779" s="166">
        <f t="shared" si="492"/>
        <v>0</v>
      </c>
      <c r="J2779" s="166">
        <f t="shared" si="489"/>
        <v>0</v>
      </c>
      <c r="L2779" s="189">
        <f t="shared" si="493"/>
        <v>0</v>
      </c>
      <c r="M2779" s="191">
        <f t="shared" si="494"/>
        <v>0</v>
      </c>
      <c r="N2779" s="191">
        <f t="shared" si="494"/>
        <v>0</v>
      </c>
      <c r="O2779" s="189">
        <f t="shared" si="495"/>
        <v>0</v>
      </c>
      <c r="P2779" s="191">
        <f t="shared" si="496"/>
        <v>0</v>
      </c>
      <c r="Q2779" s="191">
        <f t="shared" si="496"/>
        <v>0</v>
      </c>
      <c r="R2779" s="189">
        <f t="shared" si="497"/>
        <v>0</v>
      </c>
      <c r="S2779" s="191">
        <f t="shared" si="498"/>
        <v>0</v>
      </c>
      <c r="T2779" s="191">
        <f t="shared" si="498"/>
        <v>0</v>
      </c>
    </row>
    <row r="2780" spans="1:20" ht="12" customHeight="1" x14ac:dyDescent="0.25">
      <c r="A2780" s="170" t="s">
        <v>3306</v>
      </c>
      <c r="B2780" s="177">
        <v>557439</v>
      </c>
      <c r="C2780" s="178">
        <v>448478.72000000003</v>
      </c>
      <c r="D2780" s="179">
        <v>0</v>
      </c>
      <c r="E2780" s="179">
        <v>0</v>
      </c>
      <c r="F2780" s="180"/>
      <c r="G2780" s="166">
        <f t="shared" si="490"/>
        <v>0</v>
      </c>
      <c r="H2780" s="166">
        <f t="shared" si="491"/>
        <v>0</v>
      </c>
      <c r="I2780" s="166">
        <f t="shared" si="492"/>
        <v>0</v>
      </c>
      <c r="J2780" s="166">
        <f t="shared" si="489"/>
        <v>0</v>
      </c>
      <c r="L2780" s="189">
        <f t="shared" si="493"/>
        <v>0</v>
      </c>
      <c r="M2780" s="191">
        <f t="shared" si="494"/>
        <v>0</v>
      </c>
      <c r="N2780" s="191">
        <f t="shared" si="494"/>
        <v>0</v>
      </c>
      <c r="O2780" s="189">
        <f t="shared" si="495"/>
        <v>0</v>
      </c>
      <c r="P2780" s="191">
        <f t="shared" si="496"/>
        <v>0</v>
      </c>
      <c r="Q2780" s="191">
        <f t="shared" si="496"/>
        <v>0</v>
      </c>
      <c r="R2780" s="189">
        <f t="shared" si="497"/>
        <v>0</v>
      </c>
      <c r="S2780" s="191">
        <f t="shared" si="498"/>
        <v>0</v>
      </c>
      <c r="T2780" s="191">
        <f t="shared" si="498"/>
        <v>0</v>
      </c>
    </row>
    <row r="2781" spans="1:20" ht="12" customHeight="1" x14ac:dyDescent="0.25">
      <c r="A2781" s="170" t="s">
        <v>3307</v>
      </c>
      <c r="B2781" s="177">
        <v>557447</v>
      </c>
      <c r="C2781" s="178">
        <v>228819.03</v>
      </c>
      <c r="D2781" s="179">
        <v>108.41528783685517</v>
      </c>
      <c r="E2781" s="179">
        <v>2.4128237935454933E-2</v>
      </c>
      <c r="F2781" s="180"/>
      <c r="G2781" s="166">
        <f t="shared" si="490"/>
        <v>1</v>
      </c>
      <c r="H2781" s="166">
        <f t="shared" si="491"/>
        <v>0</v>
      </c>
      <c r="I2781" s="166">
        <f t="shared" si="492"/>
        <v>0</v>
      </c>
      <c r="J2781" s="166">
        <f t="shared" si="489"/>
        <v>1</v>
      </c>
      <c r="L2781" s="189">
        <f t="shared" si="493"/>
        <v>228819.03</v>
      </c>
      <c r="M2781" s="191">
        <f t="shared" si="494"/>
        <v>1.0841528783685517</v>
      </c>
      <c r="N2781" s="191">
        <f t="shared" si="494"/>
        <v>2.4128237935454932E-4</v>
      </c>
      <c r="O2781" s="189">
        <f t="shared" si="495"/>
        <v>0</v>
      </c>
      <c r="P2781" s="191">
        <f t="shared" si="496"/>
        <v>0</v>
      </c>
      <c r="Q2781" s="191">
        <f t="shared" si="496"/>
        <v>0</v>
      </c>
      <c r="R2781" s="189">
        <f t="shared" si="497"/>
        <v>0</v>
      </c>
      <c r="S2781" s="191">
        <f t="shared" si="498"/>
        <v>0</v>
      </c>
      <c r="T2781" s="191">
        <f t="shared" si="498"/>
        <v>0</v>
      </c>
    </row>
    <row r="2782" spans="1:20" ht="12" customHeight="1" x14ac:dyDescent="0.25">
      <c r="A2782" s="170" t="s">
        <v>3308</v>
      </c>
      <c r="B2782" s="177">
        <v>557471</v>
      </c>
      <c r="C2782" s="178">
        <v>369706.1</v>
      </c>
      <c r="D2782" s="179">
        <v>42.198925038023447</v>
      </c>
      <c r="E2782" s="179">
        <v>1.3816948110945426</v>
      </c>
      <c r="F2782" s="180"/>
      <c r="G2782" s="166">
        <f t="shared" si="490"/>
        <v>0</v>
      </c>
      <c r="H2782" s="166">
        <f t="shared" si="491"/>
        <v>0</v>
      </c>
      <c r="I2782" s="166">
        <f t="shared" si="492"/>
        <v>0</v>
      </c>
      <c r="J2782" s="166">
        <f t="shared" si="489"/>
        <v>0</v>
      </c>
      <c r="L2782" s="189">
        <f t="shared" si="493"/>
        <v>0</v>
      </c>
      <c r="M2782" s="191">
        <f t="shared" si="494"/>
        <v>0</v>
      </c>
      <c r="N2782" s="191">
        <f t="shared" si="494"/>
        <v>0</v>
      </c>
      <c r="O2782" s="189">
        <f t="shared" si="495"/>
        <v>0</v>
      </c>
      <c r="P2782" s="191">
        <f t="shared" si="496"/>
        <v>0</v>
      </c>
      <c r="Q2782" s="191">
        <f t="shared" si="496"/>
        <v>0</v>
      </c>
      <c r="R2782" s="189">
        <f t="shared" si="497"/>
        <v>0</v>
      </c>
      <c r="S2782" s="191">
        <f t="shared" si="498"/>
        <v>0</v>
      </c>
      <c r="T2782" s="191">
        <f t="shared" si="498"/>
        <v>0</v>
      </c>
    </row>
    <row r="2783" spans="1:20" ht="12" customHeight="1" x14ac:dyDescent="0.25">
      <c r="A2783" s="170" t="s">
        <v>3309</v>
      </c>
      <c r="B2783" s="177">
        <v>557480</v>
      </c>
      <c r="C2783" s="178">
        <v>188509.94</v>
      </c>
      <c r="D2783" s="179">
        <v>2.8438075997477901</v>
      </c>
      <c r="E2783" s="179">
        <v>2.138391216929993</v>
      </c>
      <c r="F2783" s="180"/>
      <c r="G2783" s="166">
        <f t="shared" si="490"/>
        <v>0</v>
      </c>
      <c r="H2783" s="166">
        <f t="shared" si="491"/>
        <v>0</v>
      </c>
      <c r="I2783" s="166">
        <f t="shared" si="492"/>
        <v>0</v>
      </c>
      <c r="J2783" s="166">
        <f t="shared" si="489"/>
        <v>0</v>
      </c>
      <c r="L2783" s="189">
        <f t="shared" si="493"/>
        <v>0</v>
      </c>
      <c r="M2783" s="191">
        <f t="shared" si="494"/>
        <v>0</v>
      </c>
      <c r="N2783" s="191">
        <f t="shared" si="494"/>
        <v>0</v>
      </c>
      <c r="O2783" s="189">
        <f t="shared" si="495"/>
        <v>0</v>
      </c>
      <c r="P2783" s="191">
        <f t="shared" si="496"/>
        <v>0</v>
      </c>
      <c r="Q2783" s="191">
        <f t="shared" si="496"/>
        <v>0</v>
      </c>
      <c r="R2783" s="189">
        <f t="shared" si="497"/>
        <v>0</v>
      </c>
      <c r="S2783" s="191">
        <f t="shared" si="498"/>
        <v>0</v>
      </c>
      <c r="T2783" s="191">
        <f t="shared" si="498"/>
        <v>0</v>
      </c>
    </row>
    <row r="2784" spans="1:20" ht="12" customHeight="1" x14ac:dyDescent="0.25">
      <c r="A2784" s="170" t="s">
        <v>3310</v>
      </c>
      <c r="B2784" s="177">
        <v>557498</v>
      </c>
      <c r="C2784" s="178">
        <v>76011.27</v>
      </c>
      <c r="D2784" s="179">
        <v>0</v>
      </c>
      <c r="E2784" s="179">
        <v>0</v>
      </c>
      <c r="F2784" s="180"/>
      <c r="G2784" s="166">
        <f t="shared" si="490"/>
        <v>0</v>
      </c>
      <c r="H2784" s="166">
        <f t="shared" si="491"/>
        <v>0</v>
      </c>
      <c r="I2784" s="166">
        <f t="shared" si="492"/>
        <v>0</v>
      </c>
      <c r="J2784" s="166">
        <f t="shared" si="489"/>
        <v>0</v>
      </c>
      <c r="L2784" s="189">
        <f t="shared" si="493"/>
        <v>0</v>
      </c>
      <c r="M2784" s="191">
        <f t="shared" si="494"/>
        <v>0</v>
      </c>
      <c r="N2784" s="191">
        <f t="shared" si="494"/>
        <v>0</v>
      </c>
      <c r="O2784" s="189">
        <f t="shared" si="495"/>
        <v>0</v>
      </c>
      <c r="P2784" s="191">
        <f t="shared" si="496"/>
        <v>0</v>
      </c>
      <c r="Q2784" s="191">
        <f t="shared" si="496"/>
        <v>0</v>
      </c>
      <c r="R2784" s="189">
        <f t="shared" si="497"/>
        <v>0</v>
      </c>
      <c r="S2784" s="191">
        <f t="shared" si="498"/>
        <v>0</v>
      </c>
      <c r="T2784" s="191">
        <f t="shared" si="498"/>
        <v>0</v>
      </c>
    </row>
    <row r="2785" spans="1:20" ht="12" customHeight="1" x14ac:dyDescent="0.25">
      <c r="A2785" s="170" t="s">
        <v>3311</v>
      </c>
      <c r="B2785" s="177">
        <v>557501</v>
      </c>
      <c r="C2785" s="178">
        <v>172790.75</v>
      </c>
      <c r="D2785" s="179">
        <v>97.827864049435519</v>
      </c>
      <c r="E2785" s="179">
        <v>7.2345365709680642</v>
      </c>
      <c r="F2785" s="180"/>
      <c r="G2785" s="166">
        <f t="shared" si="490"/>
        <v>1</v>
      </c>
      <c r="H2785" s="166">
        <f t="shared" si="491"/>
        <v>0</v>
      </c>
      <c r="I2785" s="166">
        <f t="shared" si="492"/>
        <v>0</v>
      </c>
      <c r="J2785" s="166">
        <f t="shared" si="489"/>
        <v>1</v>
      </c>
      <c r="L2785" s="189">
        <f t="shared" si="493"/>
        <v>172790.75</v>
      </c>
      <c r="M2785" s="191">
        <f t="shared" si="494"/>
        <v>0.9782786404943552</v>
      </c>
      <c r="N2785" s="191">
        <f t="shared" si="494"/>
        <v>7.2345365709680642E-2</v>
      </c>
      <c r="O2785" s="189">
        <f t="shared" si="495"/>
        <v>0</v>
      </c>
      <c r="P2785" s="191">
        <f t="shared" si="496"/>
        <v>0</v>
      </c>
      <c r="Q2785" s="191">
        <f t="shared" si="496"/>
        <v>0</v>
      </c>
      <c r="R2785" s="189">
        <f t="shared" si="497"/>
        <v>0</v>
      </c>
      <c r="S2785" s="191">
        <f t="shared" si="498"/>
        <v>0</v>
      </c>
      <c r="T2785" s="191">
        <f t="shared" si="498"/>
        <v>0</v>
      </c>
    </row>
    <row r="2786" spans="1:20" ht="12" customHeight="1" x14ac:dyDescent="0.25">
      <c r="A2786" s="170" t="s">
        <v>3312</v>
      </c>
      <c r="B2786" s="177">
        <v>557510</v>
      </c>
      <c r="C2786" s="178">
        <v>198358.77</v>
      </c>
      <c r="D2786" s="179">
        <v>18.531335922278622</v>
      </c>
      <c r="E2786" s="179">
        <v>14.684709932411863</v>
      </c>
      <c r="F2786" s="180"/>
      <c r="G2786" s="166">
        <f t="shared" si="490"/>
        <v>0</v>
      </c>
      <c r="H2786" s="166">
        <f t="shared" si="491"/>
        <v>0</v>
      </c>
      <c r="I2786" s="166">
        <f t="shared" si="492"/>
        <v>0</v>
      </c>
      <c r="J2786" s="166">
        <f t="shared" si="489"/>
        <v>0</v>
      </c>
      <c r="L2786" s="189">
        <f t="shared" si="493"/>
        <v>0</v>
      </c>
      <c r="M2786" s="191">
        <f t="shared" si="494"/>
        <v>0</v>
      </c>
      <c r="N2786" s="191">
        <f t="shared" si="494"/>
        <v>0</v>
      </c>
      <c r="O2786" s="189">
        <f t="shared" si="495"/>
        <v>0</v>
      </c>
      <c r="P2786" s="191">
        <f t="shared" si="496"/>
        <v>0</v>
      </c>
      <c r="Q2786" s="191">
        <f t="shared" si="496"/>
        <v>0</v>
      </c>
      <c r="R2786" s="189">
        <f t="shared" si="497"/>
        <v>0</v>
      </c>
      <c r="S2786" s="191">
        <f t="shared" si="498"/>
        <v>0</v>
      </c>
      <c r="T2786" s="191">
        <f t="shared" si="498"/>
        <v>0</v>
      </c>
    </row>
    <row r="2787" spans="1:20" ht="12" customHeight="1" x14ac:dyDescent="0.25">
      <c r="A2787" s="170" t="s">
        <v>3313</v>
      </c>
      <c r="B2787" s="177">
        <v>557552</v>
      </c>
      <c r="C2787" s="178">
        <v>67247.58</v>
      </c>
      <c r="D2787" s="179">
        <v>12.96700937044872</v>
      </c>
      <c r="E2787" s="179">
        <v>3.3478825557737539</v>
      </c>
      <c r="F2787" s="180"/>
      <c r="G2787" s="166">
        <f t="shared" si="490"/>
        <v>0</v>
      </c>
      <c r="H2787" s="166">
        <f t="shared" si="491"/>
        <v>0</v>
      </c>
      <c r="I2787" s="166">
        <f t="shared" si="492"/>
        <v>0</v>
      </c>
      <c r="J2787" s="166">
        <f t="shared" si="489"/>
        <v>0</v>
      </c>
      <c r="L2787" s="189">
        <f t="shared" si="493"/>
        <v>0</v>
      </c>
      <c r="M2787" s="191">
        <f t="shared" si="494"/>
        <v>0</v>
      </c>
      <c r="N2787" s="191">
        <f t="shared" si="494"/>
        <v>0</v>
      </c>
      <c r="O2787" s="189">
        <f t="shared" si="495"/>
        <v>0</v>
      </c>
      <c r="P2787" s="191">
        <f t="shared" si="496"/>
        <v>0</v>
      </c>
      <c r="Q2787" s="191">
        <f t="shared" si="496"/>
        <v>0</v>
      </c>
      <c r="R2787" s="189">
        <f t="shared" si="497"/>
        <v>0</v>
      </c>
      <c r="S2787" s="191">
        <f t="shared" si="498"/>
        <v>0</v>
      </c>
      <c r="T2787" s="191">
        <f t="shared" si="498"/>
        <v>0</v>
      </c>
    </row>
    <row r="2788" spans="1:20" ht="12" customHeight="1" x14ac:dyDescent="0.25">
      <c r="A2788" s="170" t="s">
        <v>3314</v>
      </c>
      <c r="B2788" s="177">
        <v>557561</v>
      </c>
      <c r="C2788" s="178">
        <v>30018.240000000002</v>
      </c>
      <c r="D2788" s="179">
        <v>0</v>
      </c>
      <c r="E2788" s="179">
        <v>89.950276898312495</v>
      </c>
      <c r="F2788" s="180"/>
      <c r="G2788" s="166">
        <f t="shared" si="490"/>
        <v>0</v>
      </c>
      <c r="H2788" s="166">
        <f t="shared" si="491"/>
        <v>1</v>
      </c>
      <c r="I2788" s="166">
        <f t="shared" si="492"/>
        <v>0</v>
      </c>
      <c r="J2788" s="166">
        <f t="shared" si="489"/>
        <v>1</v>
      </c>
      <c r="L2788" s="189">
        <f t="shared" si="493"/>
        <v>0</v>
      </c>
      <c r="M2788" s="191">
        <f t="shared" si="494"/>
        <v>0</v>
      </c>
      <c r="N2788" s="191">
        <f t="shared" si="494"/>
        <v>0</v>
      </c>
      <c r="O2788" s="189">
        <f t="shared" si="495"/>
        <v>30018.240000000002</v>
      </c>
      <c r="P2788" s="191">
        <f t="shared" si="496"/>
        <v>0</v>
      </c>
      <c r="Q2788" s="191">
        <f t="shared" si="496"/>
        <v>0.89950276898312498</v>
      </c>
      <c r="R2788" s="189">
        <f t="shared" si="497"/>
        <v>0</v>
      </c>
      <c r="S2788" s="191">
        <f t="shared" si="498"/>
        <v>0</v>
      </c>
      <c r="T2788" s="191">
        <f t="shared" si="498"/>
        <v>0</v>
      </c>
    </row>
    <row r="2789" spans="1:20" ht="12" customHeight="1" x14ac:dyDescent="0.25">
      <c r="A2789" s="170" t="s">
        <v>3315</v>
      </c>
      <c r="B2789" s="177">
        <v>557579</v>
      </c>
      <c r="C2789" s="178">
        <v>99315.78</v>
      </c>
      <c r="D2789" s="179">
        <v>0</v>
      </c>
      <c r="E2789" s="179">
        <v>0</v>
      </c>
      <c r="F2789" s="180"/>
      <c r="G2789" s="166">
        <f t="shared" si="490"/>
        <v>0</v>
      </c>
      <c r="H2789" s="166">
        <f t="shared" si="491"/>
        <v>0</v>
      </c>
      <c r="I2789" s="166">
        <f t="shared" si="492"/>
        <v>0</v>
      </c>
      <c r="J2789" s="166">
        <f t="shared" si="489"/>
        <v>0</v>
      </c>
      <c r="L2789" s="189">
        <f t="shared" si="493"/>
        <v>0</v>
      </c>
      <c r="M2789" s="191">
        <f t="shared" si="494"/>
        <v>0</v>
      </c>
      <c r="N2789" s="191">
        <f t="shared" si="494"/>
        <v>0</v>
      </c>
      <c r="O2789" s="189">
        <f t="shared" si="495"/>
        <v>0</v>
      </c>
      <c r="P2789" s="191">
        <f t="shared" si="496"/>
        <v>0</v>
      </c>
      <c r="Q2789" s="191">
        <f t="shared" si="496"/>
        <v>0</v>
      </c>
      <c r="R2789" s="189">
        <f t="shared" si="497"/>
        <v>0</v>
      </c>
      <c r="S2789" s="191">
        <f t="shared" si="498"/>
        <v>0</v>
      </c>
      <c r="T2789" s="191">
        <f t="shared" si="498"/>
        <v>0</v>
      </c>
    </row>
    <row r="2790" spans="1:20" ht="12" customHeight="1" x14ac:dyDescent="0.25">
      <c r="A2790" s="170" t="s">
        <v>3316</v>
      </c>
      <c r="B2790" s="177">
        <v>557595</v>
      </c>
      <c r="C2790" s="178">
        <v>38461.919999999998</v>
      </c>
      <c r="D2790" s="179">
        <v>0</v>
      </c>
      <c r="E2790" s="179">
        <v>0</v>
      </c>
      <c r="F2790" s="180"/>
      <c r="G2790" s="166">
        <f t="shared" si="490"/>
        <v>0</v>
      </c>
      <c r="H2790" s="166">
        <f t="shared" si="491"/>
        <v>0</v>
      </c>
      <c r="I2790" s="166">
        <f t="shared" si="492"/>
        <v>0</v>
      </c>
      <c r="J2790" s="166">
        <f t="shared" si="489"/>
        <v>0</v>
      </c>
      <c r="L2790" s="189">
        <f t="shared" si="493"/>
        <v>0</v>
      </c>
      <c r="M2790" s="191">
        <f t="shared" si="494"/>
        <v>0</v>
      </c>
      <c r="N2790" s="191">
        <f t="shared" si="494"/>
        <v>0</v>
      </c>
      <c r="O2790" s="189">
        <f t="shared" si="495"/>
        <v>0</v>
      </c>
      <c r="P2790" s="191">
        <f t="shared" si="496"/>
        <v>0</v>
      </c>
      <c r="Q2790" s="191">
        <f t="shared" si="496"/>
        <v>0</v>
      </c>
      <c r="R2790" s="189">
        <f t="shared" si="497"/>
        <v>0</v>
      </c>
      <c r="S2790" s="191">
        <f t="shared" si="498"/>
        <v>0</v>
      </c>
      <c r="T2790" s="191">
        <f t="shared" si="498"/>
        <v>0</v>
      </c>
    </row>
    <row r="2791" spans="1:20" ht="12" customHeight="1" x14ac:dyDescent="0.25">
      <c r="A2791" s="170" t="s">
        <v>3317</v>
      </c>
      <c r="B2791" s="177">
        <v>557609</v>
      </c>
      <c r="C2791" s="178">
        <v>34712.550000000003</v>
      </c>
      <c r="D2791" s="179">
        <v>76.814898358086623</v>
      </c>
      <c r="E2791" s="179">
        <v>9.8408212591699518E-2</v>
      </c>
      <c r="F2791" s="180"/>
      <c r="G2791" s="166">
        <f t="shared" si="490"/>
        <v>1</v>
      </c>
      <c r="H2791" s="166">
        <f t="shared" si="491"/>
        <v>0</v>
      </c>
      <c r="I2791" s="166">
        <f t="shared" si="492"/>
        <v>0</v>
      </c>
      <c r="J2791" s="166">
        <f t="shared" si="489"/>
        <v>1</v>
      </c>
      <c r="L2791" s="189">
        <f t="shared" si="493"/>
        <v>34712.550000000003</v>
      </c>
      <c r="M2791" s="191">
        <f t="shared" si="494"/>
        <v>0.76814898358086625</v>
      </c>
      <c r="N2791" s="191">
        <f t="shared" si="494"/>
        <v>9.840821259169952E-4</v>
      </c>
      <c r="O2791" s="189">
        <f t="shared" si="495"/>
        <v>0</v>
      </c>
      <c r="P2791" s="191">
        <f t="shared" si="496"/>
        <v>0</v>
      </c>
      <c r="Q2791" s="191">
        <f t="shared" si="496"/>
        <v>0</v>
      </c>
      <c r="R2791" s="189">
        <f t="shared" si="497"/>
        <v>0</v>
      </c>
      <c r="S2791" s="191">
        <f t="shared" si="498"/>
        <v>0</v>
      </c>
      <c r="T2791" s="191">
        <f t="shared" si="498"/>
        <v>0</v>
      </c>
    </row>
    <row r="2792" spans="1:20" ht="12" customHeight="1" x14ac:dyDescent="0.25">
      <c r="A2792" s="170" t="s">
        <v>3318</v>
      </c>
      <c r="B2792" s="177">
        <v>557617</v>
      </c>
      <c r="C2792" s="178">
        <v>51970.43</v>
      </c>
      <c r="D2792" s="179">
        <v>1.7105881171273742</v>
      </c>
      <c r="E2792" s="179">
        <v>2.3457954840858539</v>
      </c>
      <c r="F2792" s="180"/>
      <c r="G2792" s="166">
        <f t="shared" si="490"/>
        <v>0</v>
      </c>
      <c r="H2792" s="166">
        <f t="shared" si="491"/>
        <v>0</v>
      </c>
      <c r="I2792" s="166">
        <f t="shared" si="492"/>
        <v>0</v>
      </c>
      <c r="J2792" s="166">
        <f t="shared" si="489"/>
        <v>0</v>
      </c>
      <c r="L2792" s="189">
        <f t="shared" si="493"/>
        <v>0</v>
      </c>
      <c r="M2792" s="191">
        <f t="shared" si="494"/>
        <v>0</v>
      </c>
      <c r="N2792" s="191">
        <f t="shared" si="494"/>
        <v>0</v>
      </c>
      <c r="O2792" s="189">
        <f t="shared" si="495"/>
        <v>0</v>
      </c>
      <c r="P2792" s="191">
        <f t="shared" si="496"/>
        <v>0</v>
      </c>
      <c r="Q2792" s="191">
        <f t="shared" si="496"/>
        <v>0</v>
      </c>
      <c r="R2792" s="189">
        <f t="shared" si="497"/>
        <v>0</v>
      </c>
      <c r="S2792" s="191">
        <f t="shared" si="498"/>
        <v>0</v>
      </c>
      <c r="T2792" s="191">
        <f t="shared" si="498"/>
        <v>0</v>
      </c>
    </row>
    <row r="2793" spans="1:20" ht="12" customHeight="1" x14ac:dyDescent="0.25">
      <c r="A2793" s="170" t="s">
        <v>3319</v>
      </c>
      <c r="B2793" s="177">
        <v>557625</v>
      </c>
      <c r="C2793" s="178">
        <v>52296.12</v>
      </c>
      <c r="D2793" s="179">
        <v>47.341389762758688</v>
      </c>
      <c r="E2793" s="179">
        <v>97.148870700159023</v>
      </c>
      <c r="F2793" s="180"/>
      <c r="G2793" s="166">
        <f t="shared" si="490"/>
        <v>0</v>
      </c>
      <c r="H2793" s="166">
        <f t="shared" si="491"/>
        <v>1</v>
      </c>
      <c r="I2793" s="166">
        <f t="shared" si="492"/>
        <v>0</v>
      </c>
      <c r="J2793" s="166">
        <f t="shared" si="489"/>
        <v>1</v>
      </c>
      <c r="L2793" s="189">
        <f t="shared" si="493"/>
        <v>0</v>
      </c>
      <c r="M2793" s="191">
        <f t="shared" si="494"/>
        <v>0</v>
      </c>
      <c r="N2793" s="191">
        <f t="shared" si="494"/>
        <v>0</v>
      </c>
      <c r="O2793" s="189">
        <f t="shared" si="495"/>
        <v>52296.12</v>
      </c>
      <c r="P2793" s="191">
        <f t="shared" si="496"/>
        <v>0.4734138976275869</v>
      </c>
      <c r="Q2793" s="191">
        <f t="shared" si="496"/>
        <v>0.97148870700159018</v>
      </c>
      <c r="R2793" s="189">
        <f t="shared" si="497"/>
        <v>0</v>
      </c>
      <c r="S2793" s="191">
        <f t="shared" si="498"/>
        <v>0</v>
      </c>
      <c r="T2793" s="191">
        <f t="shared" si="498"/>
        <v>0</v>
      </c>
    </row>
    <row r="2794" spans="1:20" ht="12" customHeight="1" x14ac:dyDescent="0.25">
      <c r="A2794" s="170" t="s">
        <v>3320</v>
      </c>
      <c r="B2794" s="177">
        <v>557633</v>
      </c>
      <c r="C2794" s="178">
        <v>102716.16</v>
      </c>
      <c r="D2794" s="179">
        <v>0</v>
      </c>
      <c r="E2794" s="179">
        <v>0.97635075142995986</v>
      </c>
      <c r="F2794" s="180"/>
      <c r="G2794" s="166">
        <f t="shared" si="490"/>
        <v>0</v>
      </c>
      <c r="H2794" s="166">
        <f t="shared" si="491"/>
        <v>0</v>
      </c>
      <c r="I2794" s="166">
        <f t="shared" si="492"/>
        <v>0</v>
      </c>
      <c r="J2794" s="166">
        <f t="shared" si="489"/>
        <v>0</v>
      </c>
      <c r="L2794" s="189">
        <f t="shared" si="493"/>
        <v>0</v>
      </c>
      <c r="M2794" s="191">
        <f t="shared" si="494"/>
        <v>0</v>
      </c>
      <c r="N2794" s="191">
        <f t="shared" si="494"/>
        <v>0</v>
      </c>
      <c r="O2794" s="189">
        <f t="shared" si="495"/>
        <v>0</v>
      </c>
      <c r="P2794" s="191">
        <f t="shared" si="496"/>
        <v>0</v>
      </c>
      <c r="Q2794" s="191">
        <f t="shared" si="496"/>
        <v>0</v>
      </c>
      <c r="R2794" s="189">
        <f t="shared" si="497"/>
        <v>0</v>
      </c>
      <c r="S2794" s="191">
        <f t="shared" si="498"/>
        <v>0</v>
      </c>
      <c r="T2794" s="191">
        <f t="shared" si="498"/>
        <v>0</v>
      </c>
    </row>
    <row r="2795" spans="1:20" ht="12" customHeight="1" x14ac:dyDescent="0.25">
      <c r="A2795" s="170" t="s">
        <v>3321</v>
      </c>
      <c r="B2795" s="177">
        <v>557692</v>
      </c>
      <c r="C2795" s="178">
        <v>96769.9</v>
      </c>
      <c r="D2795" s="179">
        <v>20.667583618459872</v>
      </c>
      <c r="E2795" s="179">
        <v>0.39136136339915623</v>
      </c>
      <c r="F2795" s="180"/>
      <c r="G2795" s="166">
        <f t="shared" si="490"/>
        <v>0</v>
      </c>
      <c r="H2795" s="166">
        <f t="shared" si="491"/>
        <v>0</v>
      </c>
      <c r="I2795" s="166">
        <f t="shared" si="492"/>
        <v>0</v>
      </c>
      <c r="J2795" s="166">
        <f t="shared" si="489"/>
        <v>0</v>
      </c>
      <c r="L2795" s="189">
        <f t="shared" si="493"/>
        <v>0</v>
      </c>
      <c r="M2795" s="191">
        <f t="shared" si="494"/>
        <v>0</v>
      </c>
      <c r="N2795" s="191">
        <f t="shared" si="494"/>
        <v>0</v>
      </c>
      <c r="O2795" s="189">
        <f t="shared" si="495"/>
        <v>0</v>
      </c>
      <c r="P2795" s="191">
        <f t="shared" si="496"/>
        <v>0</v>
      </c>
      <c r="Q2795" s="191">
        <f t="shared" si="496"/>
        <v>0</v>
      </c>
      <c r="R2795" s="189">
        <f t="shared" si="497"/>
        <v>0</v>
      </c>
      <c r="S2795" s="191">
        <f t="shared" si="498"/>
        <v>0</v>
      </c>
      <c r="T2795" s="191">
        <f t="shared" si="498"/>
        <v>0</v>
      </c>
    </row>
    <row r="2796" spans="1:20" ht="12" customHeight="1" x14ac:dyDescent="0.25">
      <c r="A2796" s="170" t="s">
        <v>3322</v>
      </c>
      <c r="B2796" s="177">
        <v>557706</v>
      </c>
      <c r="C2796" s="178">
        <v>169325.11</v>
      </c>
      <c r="D2796" s="179">
        <v>13.536456583432898</v>
      </c>
      <c r="E2796" s="179">
        <v>11.132784735825656</v>
      </c>
      <c r="F2796" s="180"/>
      <c r="G2796" s="166">
        <f t="shared" si="490"/>
        <v>0</v>
      </c>
      <c r="H2796" s="166">
        <f t="shared" si="491"/>
        <v>0</v>
      </c>
      <c r="I2796" s="166">
        <f t="shared" si="492"/>
        <v>0</v>
      </c>
      <c r="J2796" s="166">
        <f t="shared" si="489"/>
        <v>0</v>
      </c>
      <c r="L2796" s="189">
        <f t="shared" si="493"/>
        <v>0</v>
      </c>
      <c r="M2796" s="191">
        <f t="shared" si="494"/>
        <v>0</v>
      </c>
      <c r="N2796" s="191">
        <f t="shared" si="494"/>
        <v>0</v>
      </c>
      <c r="O2796" s="189">
        <f t="shared" si="495"/>
        <v>0</v>
      </c>
      <c r="P2796" s="191">
        <f t="shared" si="496"/>
        <v>0</v>
      </c>
      <c r="Q2796" s="191">
        <f t="shared" si="496"/>
        <v>0</v>
      </c>
      <c r="R2796" s="189">
        <f t="shared" si="497"/>
        <v>0</v>
      </c>
      <c r="S2796" s="191">
        <f t="shared" si="498"/>
        <v>0</v>
      </c>
      <c r="T2796" s="191">
        <f t="shared" si="498"/>
        <v>0</v>
      </c>
    </row>
    <row r="2797" spans="1:20" ht="12" customHeight="1" x14ac:dyDescent="0.25">
      <c r="A2797" s="170" t="s">
        <v>1479</v>
      </c>
      <c r="B2797" s="177">
        <v>557714</v>
      </c>
      <c r="C2797" s="178">
        <v>182610.03</v>
      </c>
      <c r="D2797" s="179">
        <v>68.775521256964907</v>
      </c>
      <c r="E2797" s="179">
        <v>18.514853756937669</v>
      </c>
      <c r="F2797" s="180"/>
      <c r="G2797" s="166">
        <f t="shared" si="490"/>
        <v>1</v>
      </c>
      <c r="H2797" s="166">
        <f t="shared" si="491"/>
        <v>0</v>
      </c>
      <c r="I2797" s="166">
        <f t="shared" si="492"/>
        <v>0</v>
      </c>
      <c r="J2797" s="166">
        <f t="shared" si="489"/>
        <v>1</v>
      </c>
      <c r="L2797" s="189">
        <f t="shared" si="493"/>
        <v>182610.03</v>
      </c>
      <c r="M2797" s="191">
        <f t="shared" si="494"/>
        <v>0.68775521256964911</v>
      </c>
      <c r="N2797" s="191">
        <f t="shared" si="494"/>
        <v>0.18514853756937669</v>
      </c>
      <c r="O2797" s="189">
        <f t="shared" si="495"/>
        <v>0</v>
      </c>
      <c r="P2797" s="191">
        <f t="shared" si="496"/>
        <v>0</v>
      </c>
      <c r="Q2797" s="191">
        <f t="shared" si="496"/>
        <v>0</v>
      </c>
      <c r="R2797" s="189">
        <f t="shared" si="497"/>
        <v>0</v>
      </c>
      <c r="S2797" s="191">
        <f t="shared" si="498"/>
        <v>0</v>
      </c>
      <c r="T2797" s="191">
        <f t="shared" si="498"/>
        <v>0</v>
      </c>
    </row>
    <row r="2798" spans="1:20" ht="12" customHeight="1" x14ac:dyDescent="0.25">
      <c r="A2798" s="170" t="s">
        <v>3323</v>
      </c>
      <c r="B2798" s="177">
        <v>557757</v>
      </c>
      <c r="C2798" s="178">
        <v>348059.65</v>
      </c>
      <c r="D2798" s="179">
        <v>29.940069180670609</v>
      </c>
      <c r="E2798" s="179">
        <v>5.3755699633669112</v>
      </c>
      <c r="F2798" s="180"/>
      <c r="G2798" s="166">
        <f t="shared" si="490"/>
        <v>0</v>
      </c>
      <c r="H2798" s="166">
        <f t="shared" si="491"/>
        <v>0</v>
      </c>
      <c r="I2798" s="166">
        <f t="shared" si="492"/>
        <v>0</v>
      </c>
      <c r="J2798" s="166">
        <f t="shared" si="489"/>
        <v>0</v>
      </c>
      <c r="L2798" s="189">
        <f t="shared" si="493"/>
        <v>0</v>
      </c>
      <c r="M2798" s="191">
        <f t="shared" si="494"/>
        <v>0</v>
      </c>
      <c r="N2798" s="191">
        <f t="shared" si="494"/>
        <v>0</v>
      </c>
      <c r="O2798" s="189">
        <f t="shared" si="495"/>
        <v>0</v>
      </c>
      <c r="P2798" s="191">
        <f t="shared" si="496"/>
        <v>0</v>
      </c>
      <c r="Q2798" s="191">
        <f t="shared" si="496"/>
        <v>0</v>
      </c>
      <c r="R2798" s="189">
        <f t="shared" si="497"/>
        <v>0</v>
      </c>
      <c r="S2798" s="191">
        <f t="shared" si="498"/>
        <v>0</v>
      </c>
      <c r="T2798" s="191">
        <f t="shared" si="498"/>
        <v>0</v>
      </c>
    </row>
    <row r="2799" spans="1:20" ht="12" customHeight="1" x14ac:dyDescent="0.25">
      <c r="A2799" s="170" t="s">
        <v>1355</v>
      </c>
      <c r="B2799" s="177">
        <v>557765</v>
      </c>
      <c r="C2799" s="178">
        <v>61857.58</v>
      </c>
      <c r="D2799" s="179">
        <v>24.918530598836877</v>
      </c>
      <c r="E2799" s="179">
        <v>51.822137238475861</v>
      </c>
      <c r="F2799" s="180"/>
      <c r="G2799" s="166">
        <f t="shared" si="490"/>
        <v>0</v>
      </c>
      <c r="H2799" s="166">
        <f t="shared" si="491"/>
        <v>1</v>
      </c>
      <c r="I2799" s="166">
        <f t="shared" si="492"/>
        <v>0</v>
      </c>
      <c r="J2799" s="166">
        <f t="shared" si="489"/>
        <v>1</v>
      </c>
      <c r="L2799" s="189">
        <f t="shared" si="493"/>
        <v>0</v>
      </c>
      <c r="M2799" s="191">
        <f t="shared" si="494"/>
        <v>0</v>
      </c>
      <c r="N2799" s="191">
        <f t="shared" si="494"/>
        <v>0</v>
      </c>
      <c r="O2799" s="189">
        <f t="shared" si="495"/>
        <v>61857.58</v>
      </c>
      <c r="P2799" s="191">
        <f t="shared" si="496"/>
        <v>0.24918530598836877</v>
      </c>
      <c r="Q2799" s="191">
        <f t="shared" si="496"/>
        <v>0.51822137238475863</v>
      </c>
      <c r="R2799" s="189">
        <f t="shared" si="497"/>
        <v>0</v>
      </c>
      <c r="S2799" s="191">
        <f t="shared" si="498"/>
        <v>0</v>
      </c>
      <c r="T2799" s="191">
        <f t="shared" si="498"/>
        <v>0</v>
      </c>
    </row>
    <row r="2800" spans="1:20" ht="12" customHeight="1" x14ac:dyDescent="0.25">
      <c r="A2800" s="170" t="s">
        <v>3324</v>
      </c>
      <c r="B2800" s="177">
        <v>557790</v>
      </c>
      <c r="C2800" s="178">
        <v>45805.34</v>
      </c>
      <c r="D2800" s="179">
        <v>0</v>
      </c>
      <c r="E2800" s="179">
        <v>0</v>
      </c>
      <c r="F2800" s="180"/>
      <c r="G2800" s="166">
        <f t="shared" si="490"/>
        <v>0</v>
      </c>
      <c r="H2800" s="166">
        <f t="shared" si="491"/>
        <v>0</v>
      </c>
      <c r="I2800" s="166">
        <f t="shared" si="492"/>
        <v>0</v>
      </c>
      <c r="J2800" s="166">
        <f t="shared" si="489"/>
        <v>0</v>
      </c>
      <c r="L2800" s="189">
        <f t="shared" si="493"/>
        <v>0</v>
      </c>
      <c r="M2800" s="191">
        <f t="shared" si="494"/>
        <v>0</v>
      </c>
      <c r="N2800" s="191">
        <f t="shared" si="494"/>
        <v>0</v>
      </c>
      <c r="O2800" s="189">
        <f t="shared" si="495"/>
        <v>0</v>
      </c>
      <c r="P2800" s="191">
        <f t="shared" si="496"/>
        <v>0</v>
      </c>
      <c r="Q2800" s="191">
        <f t="shared" si="496"/>
        <v>0</v>
      </c>
      <c r="R2800" s="189">
        <f t="shared" si="497"/>
        <v>0</v>
      </c>
      <c r="S2800" s="191">
        <f t="shared" si="498"/>
        <v>0</v>
      </c>
      <c r="T2800" s="191">
        <f t="shared" si="498"/>
        <v>0</v>
      </c>
    </row>
    <row r="2801" spans="1:20" ht="12" customHeight="1" x14ac:dyDescent="0.25">
      <c r="A2801" s="170" t="s">
        <v>3325</v>
      </c>
      <c r="B2801" s="177">
        <v>557811</v>
      </c>
      <c r="C2801" s="178">
        <v>99677.84</v>
      </c>
      <c r="D2801" s="179">
        <v>48.341125770783158</v>
      </c>
      <c r="E2801" s="179">
        <v>4.9905475479805732</v>
      </c>
      <c r="F2801" s="180"/>
      <c r="G2801" s="166">
        <f t="shared" si="490"/>
        <v>0</v>
      </c>
      <c r="H2801" s="166">
        <f t="shared" si="491"/>
        <v>0</v>
      </c>
      <c r="I2801" s="166">
        <f t="shared" si="492"/>
        <v>0</v>
      </c>
      <c r="J2801" s="166">
        <f t="shared" si="489"/>
        <v>0</v>
      </c>
      <c r="L2801" s="189">
        <f t="shared" si="493"/>
        <v>0</v>
      </c>
      <c r="M2801" s="191">
        <f t="shared" si="494"/>
        <v>0</v>
      </c>
      <c r="N2801" s="191">
        <f t="shared" si="494"/>
        <v>0</v>
      </c>
      <c r="O2801" s="189">
        <f t="shared" si="495"/>
        <v>0</v>
      </c>
      <c r="P2801" s="191">
        <f t="shared" si="496"/>
        <v>0</v>
      </c>
      <c r="Q2801" s="191">
        <f t="shared" si="496"/>
        <v>0</v>
      </c>
      <c r="R2801" s="189">
        <f t="shared" si="497"/>
        <v>0</v>
      </c>
      <c r="S2801" s="191">
        <f t="shared" si="498"/>
        <v>0</v>
      </c>
      <c r="T2801" s="191">
        <f t="shared" si="498"/>
        <v>0</v>
      </c>
    </row>
    <row r="2802" spans="1:20" ht="12" customHeight="1" x14ac:dyDescent="0.25">
      <c r="A2802" s="170" t="s">
        <v>2113</v>
      </c>
      <c r="B2802" s="177">
        <v>557820</v>
      </c>
      <c r="C2802" s="178">
        <v>51494.93</v>
      </c>
      <c r="D2802" s="179">
        <v>0</v>
      </c>
      <c r="E2802" s="179">
        <v>0</v>
      </c>
      <c r="F2802" s="180"/>
      <c r="G2802" s="166">
        <f t="shared" si="490"/>
        <v>0</v>
      </c>
      <c r="H2802" s="166">
        <f t="shared" si="491"/>
        <v>0</v>
      </c>
      <c r="I2802" s="166">
        <f t="shared" si="492"/>
        <v>0</v>
      </c>
      <c r="J2802" s="166">
        <f t="shared" si="489"/>
        <v>0</v>
      </c>
      <c r="L2802" s="189">
        <f t="shared" si="493"/>
        <v>0</v>
      </c>
      <c r="M2802" s="191">
        <f t="shared" si="494"/>
        <v>0</v>
      </c>
      <c r="N2802" s="191">
        <f t="shared" si="494"/>
        <v>0</v>
      </c>
      <c r="O2802" s="189">
        <f t="shared" si="495"/>
        <v>0</v>
      </c>
      <c r="P2802" s="191">
        <f t="shared" si="496"/>
        <v>0</v>
      </c>
      <c r="Q2802" s="191">
        <f t="shared" si="496"/>
        <v>0</v>
      </c>
      <c r="R2802" s="189">
        <f t="shared" si="497"/>
        <v>0</v>
      </c>
      <c r="S2802" s="191">
        <f t="shared" si="498"/>
        <v>0</v>
      </c>
      <c r="T2802" s="191">
        <f t="shared" si="498"/>
        <v>0</v>
      </c>
    </row>
    <row r="2803" spans="1:20" ht="12" customHeight="1" x14ac:dyDescent="0.25">
      <c r="A2803" s="170" t="s">
        <v>3326</v>
      </c>
      <c r="B2803" s="177">
        <v>557854</v>
      </c>
      <c r="C2803" s="178">
        <v>69270.039999999994</v>
      </c>
      <c r="D2803" s="179">
        <v>22.493057604701832</v>
      </c>
      <c r="E2803" s="179">
        <v>1.1551169885277965</v>
      </c>
      <c r="F2803" s="180"/>
      <c r="G2803" s="166">
        <f t="shared" si="490"/>
        <v>0</v>
      </c>
      <c r="H2803" s="166">
        <f t="shared" si="491"/>
        <v>0</v>
      </c>
      <c r="I2803" s="166">
        <f t="shared" si="492"/>
        <v>0</v>
      </c>
      <c r="J2803" s="166">
        <f t="shared" si="489"/>
        <v>0</v>
      </c>
      <c r="L2803" s="189">
        <f t="shared" si="493"/>
        <v>0</v>
      </c>
      <c r="M2803" s="191">
        <f t="shared" si="494"/>
        <v>0</v>
      </c>
      <c r="N2803" s="191">
        <f t="shared" si="494"/>
        <v>0</v>
      </c>
      <c r="O2803" s="189">
        <f t="shared" si="495"/>
        <v>0</v>
      </c>
      <c r="P2803" s="191">
        <f t="shared" si="496"/>
        <v>0</v>
      </c>
      <c r="Q2803" s="191">
        <f t="shared" si="496"/>
        <v>0</v>
      </c>
      <c r="R2803" s="189">
        <f t="shared" si="497"/>
        <v>0</v>
      </c>
      <c r="S2803" s="191">
        <f t="shared" si="498"/>
        <v>0</v>
      </c>
      <c r="T2803" s="191">
        <f t="shared" si="498"/>
        <v>0</v>
      </c>
    </row>
    <row r="2804" spans="1:20" ht="12" customHeight="1" x14ac:dyDescent="0.25">
      <c r="A2804" s="170" t="s">
        <v>3327</v>
      </c>
      <c r="B2804" s="177">
        <v>557889</v>
      </c>
      <c r="C2804" s="178">
        <v>119448.02</v>
      </c>
      <c r="D2804" s="179">
        <v>0</v>
      </c>
      <c r="E2804" s="179">
        <v>0</v>
      </c>
      <c r="F2804" s="180"/>
      <c r="G2804" s="166">
        <f t="shared" si="490"/>
        <v>0</v>
      </c>
      <c r="H2804" s="166">
        <f t="shared" si="491"/>
        <v>0</v>
      </c>
      <c r="I2804" s="166">
        <f t="shared" si="492"/>
        <v>0</v>
      </c>
      <c r="J2804" s="166">
        <f t="shared" si="489"/>
        <v>0</v>
      </c>
      <c r="L2804" s="189">
        <f t="shared" si="493"/>
        <v>0</v>
      </c>
      <c r="M2804" s="191">
        <f t="shared" si="494"/>
        <v>0</v>
      </c>
      <c r="N2804" s="191">
        <f t="shared" si="494"/>
        <v>0</v>
      </c>
      <c r="O2804" s="189">
        <f t="shared" si="495"/>
        <v>0</v>
      </c>
      <c r="P2804" s="191">
        <f t="shared" si="496"/>
        <v>0</v>
      </c>
      <c r="Q2804" s="191">
        <f t="shared" si="496"/>
        <v>0</v>
      </c>
      <c r="R2804" s="189">
        <f t="shared" si="497"/>
        <v>0</v>
      </c>
      <c r="S2804" s="191">
        <f t="shared" si="498"/>
        <v>0</v>
      </c>
      <c r="T2804" s="191">
        <f t="shared" si="498"/>
        <v>0</v>
      </c>
    </row>
    <row r="2805" spans="1:20" ht="12" customHeight="1" x14ac:dyDescent="0.25">
      <c r="A2805" s="170" t="s">
        <v>3328</v>
      </c>
      <c r="B2805" s="177">
        <v>557901</v>
      </c>
      <c r="C2805" s="178">
        <v>69915.92</v>
      </c>
      <c r="D2805" s="179">
        <v>35.615450672750924</v>
      </c>
      <c r="E2805" s="179">
        <v>125.15611608915395</v>
      </c>
      <c r="F2805" s="180"/>
      <c r="G2805" s="166">
        <f t="shared" si="490"/>
        <v>0</v>
      </c>
      <c r="H2805" s="166">
        <f t="shared" si="491"/>
        <v>1</v>
      </c>
      <c r="I2805" s="166">
        <f t="shared" si="492"/>
        <v>0</v>
      </c>
      <c r="J2805" s="166">
        <f t="shared" si="489"/>
        <v>1</v>
      </c>
      <c r="L2805" s="189">
        <f t="shared" si="493"/>
        <v>0</v>
      </c>
      <c r="M2805" s="191">
        <f t="shared" si="494"/>
        <v>0</v>
      </c>
      <c r="N2805" s="191">
        <f t="shared" si="494"/>
        <v>0</v>
      </c>
      <c r="O2805" s="189">
        <f t="shared" si="495"/>
        <v>69915.92</v>
      </c>
      <c r="P2805" s="191">
        <f t="shared" si="496"/>
        <v>0.35615450672750926</v>
      </c>
      <c r="Q2805" s="191">
        <f t="shared" si="496"/>
        <v>1.2515611608915396</v>
      </c>
      <c r="R2805" s="189">
        <f t="shared" si="497"/>
        <v>0</v>
      </c>
      <c r="S2805" s="191">
        <f t="shared" si="498"/>
        <v>0</v>
      </c>
      <c r="T2805" s="191">
        <f t="shared" si="498"/>
        <v>0</v>
      </c>
    </row>
    <row r="2806" spans="1:20" ht="12" customHeight="1" x14ac:dyDescent="0.25">
      <c r="A2806" s="170" t="s">
        <v>3329</v>
      </c>
      <c r="B2806" s="177">
        <v>557919</v>
      </c>
      <c r="C2806" s="178">
        <v>36122.1</v>
      </c>
      <c r="D2806" s="179">
        <v>0</v>
      </c>
      <c r="E2806" s="179">
        <v>0</v>
      </c>
      <c r="F2806" s="180"/>
      <c r="G2806" s="166">
        <f t="shared" si="490"/>
        <v>0</v>
      </c>
      <c r="H2806" s="166">
        <f t="shared" si="491"/>
        <v>0</v>
      </c>
      <c r="I2806" s="166">
        <f t="shared" si="492"/>
        <v>0</v>
      </c>
      <c r="J2806" s="166">
        <f t="shared" si="489"/>
        <v>0</v>
      </c>
      <c r="L2806" s="189">
        <f t="shared" si="493"/>
        <v>0</v>
      </c>
      <c r="M2806" s="191">
        <f t="shared" si="494"/>
        <v>0</v>
      </c>
      <c r="N2806" s="191">
        <f t="shared" si="494"/>
        <v>0</v>
      </c>
      <c r="O2806" s="189">
        <f t="shared" si="495"/>
        <v>0</v>
      </c>
      <c r="P2806" s="191">
        <f t="shared" si="496"/>
        <v>0</v>
      </c>
      <c r="Q2806" s="191">
        <f t="shared" si="496"/>
        <v>0</v>
      </c>
      <c r="R2806" s="189">
        <f t="shared" si="497"/>
        <v>0</v>
      </c>
      <c r="S2806" s="191">
        <f t="shared" si="498"/>
        <v>0</v>
      </c>
      <c r="T2806" s="191">
        <f t="shared" si="498"/>
        <v>0</v>
      </c>
    </row>
    <row r="2807" spans="1:20" ht="12" customHeight="1" x14ac:dyDescent="0.25">
      <c r="A2807" s="170" t="s">
        <v>3330</v>
      </c>
      <c r="B2807" s="177">
        <v>557927</v>
      </c>
      <c r="C2807" s="178">
        <v>146945.38</v>
      </c>
      <c r="D2807" s="179">
        <v>0</v>
      </c>
      <c r="E2807" s="179">
        <v>0</v>
      </c>
      <c r="F2807" s="180"/>
      <c r="G2807" s="166">
        <f t="shared" si="490"/>
        <v>0</v>
      </c>
      <c r="H2807" s="166">
        <f t="shared" si="491"/>
        <v>0</v>
      </c>
      <c r="I2807" s="166">
        <f t="shared" si="492"/>
        <v>0</v>
      </c>
      <c r="J2807" s="166">
        <f t="shared" si="489"/>
        <v>0</v>
      </c>
      <c r="L2807" s="189">
        <f t="shared" si="493"/>
        <v>0</v>
      </c>
      <c r="M2807" s="191">
        <f t="shared" si="494"/>
        <v>0</v>
      </c>
      <c r="N2807" s="191">
        <f t="shared" si="494"/>
        <v>0</v>
      </c>
      <c r="O2807" s="189">
        <f t="shared" si="495"/>
        <v>0</v>
      </c>
      <c r="P2807" s="191">
        <f t="shared" si="496"/>
        <v>0</v>
      </c>
      <c r="Q2807" s="191">
        <f t="shared" si="496"/>
        <v>0</v>
      </c>
      <c r="R2807" s="189">
        <f t="shared" si="497"/>
        <v>0</v>
      </c>
      <c r="S2807" s="191">
        <f t="shared" si="498"/>
        <v>0</v>
      </c>
      <c r="T2807" s="191">
        <f t="shared" si="498"/>
        <v>0</v>
      </c>
    </row>
    <row r="2808" spans="1:20" ht="12" customHeight="1" x14ac:dyDescent="0.25">
      <c r="A2808" s="170" t="s">
        <v>3331</v>
      </c>
      <c r="B2808" s="177">
        <v>557935</v>
      </c>
      <c r="C2808" s="178">
        <v>1310698.4400000002</v>
      </c>
      <c r="D2808" s="179">
        <v>18.273277261244015</v>
      </c>
      <c r="E2808" s="179">
        <v>6.1854739065684701</v>
      </c>
      <c r="F2808" s="180"/>
      <c r="G2808" s="166">
        <f t="shared" si="490"/>
        <v>0</v>
      </c>
      <c r="H2808" s="166">
        <f t="shared" si="491"/>
        <v>0</v>
      </c>
      <c r="I2808" s="166">
        <f t="shared" si="492"/>
        <v>0</v>
      </c>
      <c r="J2808" s="166">
        <f t="shared" si="489"/>
        <v>0</v>
      </c>
      <c r="L2808" s="189">
        <f t="shared" si="493"/>
        <v>0</v>
      </c>
      <c r="M2808" s="191">
        <f t="shared" si="494"/>
        <v>0</v>
      </c>
      <c r="N2808" s="191">
        <f t="shared" si="494"/>
        <v>0</v>
      </c>
      <c r="O2808" s="189">
        <f t="shared" si="495"/>
        <v>0</v>
      </c>
      <c r="P2808" s="191">
        <f t="shared" si="496"/>
        <v>0</v>
      </c>
      <c r="Q2808" s="191">
        <f t="shared" si="496"/>
        <v>0</v>
      </c>
      <c r="R2808" s="189">
        <f t="shared" si="497"/>
        <v>0</v>
      </c>
      <c r="S2808" s="191">
        <f t="shared" si="498"/>
        <v>0</v>
      </c>
      <c r="T2808" s="191">
        <f t="shared" si="498"/>
        <v>0</v>
      </c>
    </row>
    <row r="2809" spans="1:20" ht="12" customHeight="1" x14ac:dyDescent="0.25">
      <c r="A2809" s="170" t="s">
        <v>2204</v>
      </c>
      <c r="B2809" s="177">
        <v>557960</v>
      </c>
      <c r="C2809" s="178">
        <v>88020.69</v>
      </c>
      <c r="D2809" s="179">
        <v>0</v>
      </c>
      <c r="E2809" s="179">
        <v>0</v>
      </c>
      <c r="F2809" s="180"/>
      <c r="G2809" s="166">
        <f t="shared" si="490"/>
        <v>0</v>
      </c>
      <c r="H2809" s="166">
        <f t="shared" si="491"/>
        <v>0</v>
      </c>
      <c r="I2809" s="166">
        <f t="shared" si="492"/>
        <v>0</v>
      </c>
      <c r="J2809" s="166">
        <f t="shared" si="489"/>
        <v>0</v>
      </c>
      <c r="L2809" s="189">
        <f t="shared" si="493"/>
        <v>0</v>
      </c>
      <c r="M2809" s="191">
        <f t="shared" si="494"/>
        <v>0</v>
      </c>
      <c r="N2809" s="191">
        <f t="shared" si="494"/>
        <v>0</v>
      </c>
      <c r="O2809" s="189">
        <f t="shared" si="495"/>
        <v>0</v>
      </c>
      <c r="P2809" s="191">
        <f t="shared" si="496"/>
        <v>0</v>
      </c>
      <c r="Q2809" s="191">
        <f t="shared" si="496"/>
        <v>0</v>
      </c>
      <c r="R2809" s="189">
        <f t="shared" si="497"/>
        <v>0</v>
      </c>
      <c r="S2809" s="191">
        <f t="shared" si="498"/>
        <v>0</v>
      </c>
      <c r="T2809" s="191">
        <f t="shared" si="498"/>
        <v>0</v>
      </c>
    </row>
    <row r="2810" spans="1:20" ht="12" customHeight="1" x14ac:dyDescent="0.25">
      <c r="A2810" s="170" t="s">
        <v>3332</v>
      </c>
      <c r="B2810" s="177">
        <v>557986</v>
      </c>
      <c r="C2810" s="178">
        <v>478456.35</v>
      </c>
      <c r="D2810" s="179">
        <v>46.815520370876051</v>
      </c>
      <c r="E2810" s="179">
        <v>5.5941174153086273</v>
      </c>
      <c r="F2810" s="180"/>
      <c r="G2810" s="166">
        <f t="shared" si="490"/>
        <v>0</v>
      </c>
      <c r="H2810" s="166">
        <f t="shared" si="491"/>
        <v>0</v>
      </c>
      <c r="I2810" s="166">
        <f t="shared" si="492"/>
        <v>0</v>
      </c>
      <c r="J2810" s="166">
        <f t="shared" si="489"/>
        <v>0</v>
      </c>
      <c r="L2810" s="189">
        <f t="shared" si="493"/>
        <v>0</v>
      </c>
      <c r="M2810" s="191">
        <f t="shared" si="494"/>
        <v>0</v>
      </c>
      <c r="N2810" s="191">
        <f t="shared" si="494"/>
        <v>0</v>
      </c>
      <c r="O2810" s="189">
        <f t="shared" si="495"/>
        <v>0</v>
      </c>
      <c r="P2810" s="191">
        <f t="shared" si="496"/>
        <v>0</v>
      </c>
      <c r="Q2810" s="191">
        <f t="shared" si="496"/>
        <v>0</v>
      </c>
      <c r="R2810" s="189">
        <f t="shared" si="497"/>
        <v>0</v>
      </c>
      <c r="S2810" s="191">
        <f t="shared" si="498"/>
        <v>0</v>
      </c>
      <c r="T2810" s="191">
        <f t="shared" si="498"/>
        <v>0</v>
      </c>
    </row>
    <row r="2811" spans="1:20" ht="12" customHeight="1" x14ac:dyDescent="0.25">
      <c r="A2811" s="170" t="s">
        <v>3333</v>
      </c>
      <c r="B2811" s="177">
        <v>557994</v>
      </c>
      <c r="C2811" s="178">
        <v>87564.87999999999</v>
      </c>
      <c r="D2811" s="179">
        <v>0</v>
      </c>
      <c r="E2811" s="179">
        <v>0</v>
      </c>
      <c r="F2811" s="180"/>
      <c r="G2811" s="166">
        <f t="shared" si="490"/>
        <v>0</v>
      </c>
      <c r="H2811" s="166">
        <f t="shared" si="491"/>
        <v>0</v>
      </c>
      <c r="I2811" s="166">
        <f t="shared" si="492"/>
        <v>0</v>
      </c>
      <c r="J2811" s="166">
        <f t="shared" si="489"/>
        <v>0</v>
      </c>
      <c r="L2811" s="189">
        <f t="shared" si="493"/>
        <v>0</v>
      </c>
      <c r="M2811" s="191">
        <f t="shared" si="494"/>
        <v>0</v>
      </c>
      <c r="N2811" s="191">
        <f t="shared" si="494"/>
        <v>0</v>
      </c>
      <c r="O2811" s="189">
        <f t="shared" si="495"/>
        <v>0</v>
      </c>
      <c r="P2811" s="191">
        <f t="shared" si="496"/>
        <v>0</v>
      </c>
      <c r="Q2811" s="191">
        <f t="shared" si="496"/>
        <v>0</v>
      </c>
      <c r="R2811" s="189">
        <f t="shared" si="497"/>
        <v>0</v>
      </c>
      <c r="S2811" s="191">
        <f t="shared" si="498"/>
        <v>0</v>
      </c>
      <c r="T2811" s="191">
        <f t="shared" si="498"/>
        <v>0</v>
      </c>
    </row>
    <row r="2812" spans="1:20" ht="12" customHeight="1" x14ac:dyDescent="0.25">
      <c r="A2812" s="170" t="s">
        <v>2186</v>
      </c>
      <c r="B2812" s="177">
        <v>558087</v>
      </c>
      <c r="C2812" s="178">
        <v>45745.02</v>
      </c>
      <c r="D2812" s="179">
        <v>0</v>
      </c>
      <c r="E2812" s="179">
        <v>0</v>
      </c>
      <c r="F2812" s="180"/>
      <c r="G2812" s="166">
        <f t="shared" si="490"/>
        <v>0</v>
      </c>
      <c r="H2812" s="166">
        <f t="shared" si="491"/>
        <v>0</v>
      </c>
      <c r="I2812" s="166">
        <f t="shared" si="492"/>
        <v>0</v>
      </c>
      <c r="J2812" s="166">
        <f t="shared" si="489"/>
        <v>0</v>
      </c>
      <c r="L2812" s="189">
        <f t="shared" si="493"/>
        <v>0</v>
      </c>
      <c r="M2812" s="191">
        <f t="shared" si="494"/>
        <v>0</v>
      </c>
      <c r="N2812" s="191">
        <f t="shared" si="494"/>
        <v>0</v>
      </c>
      <c r="O2812" s="189">
        <f t="shared" si="495"/>
        <v>0</v>
      </c>
      <c r="P2812" s="191">
        <f t="shared" si="496"/>
        <v>0</v>
      </c>
      <c r="Q2812" s="191">
        <f t="shared" si="496"/>
        <v>0</v>
      </c>
      <c r="R2812" s="189">
        <f t="shared" si="497"/>
        <v>0</v>
      </c>
      <c r="S2812" s="191">
        <f t="shared" si="498"/>
        <v>0</v>
      </c>
      <c r="T2812" s="191">
        <f t="shared" si="498"/>
        <v>0</v>
      </c>
    </row>
    <row r="2813" spans="1:20" ht="12" customHeight="1" x14ac:dyDescent="0.25">
      <c r="A2813" s="170" t="s">
        <v>2267</v>
      </c>
      <c r="B2813" s="177">
        <v>558133</v>
      </c>
      <c r="C2813" s="178">
        <v>699434.0199999999</v>
      </c>
      <c r="D2813" s="179">
        <v>0</v>
      </c>
      <c r="E2813" s="179">
        <v>0</v>
      </c>
      <c r="F2813" s="180"/>
      <c r="G2813" s="166">
        <f t="shared" si="490"/>
        <v>0</v>
      </c>
      <c r="H2813" s="166">
        <f t="shared" si="491"/>
        <v>0</v>
      </c>
      <c r="I2813" s="166">
        <f t="shared" si="492"/>
        <v>0</v>
      </c>
      <c r="J2813" s="166">
        <f t="shared" si="489"/>
        <v>0</v>
      </c>
      <c r="L2813" s="189">
        <f t="shared" si="493"/>
        <v>0</v>
      </c>
      <c r="M2813" s="191">
        <f t="shared" si="494"/>
        <v>0</v>
      </c>
      <c r="N2813" s="191">
        <f t="shared" si="494"/>
        <v>0</v>
      </c>
      <c r="O2813" s="189">
        <f t="shared" si="495"/>
        <v>0</v>
      </c>
      <c r="P2813" s="191">
        <f t="shared" si="496"/>
        <v>0</v>
      </c>
      <c r="Q2813" s="191">
        <f t="shared" si="496"/>
        <v>0</v>
      </c>
      <c r="R2813" s="189">
        <f t="shared" si="497"/>
        <v>0</v>
      </c>
      <c r="S2813" s="191">
        <f t="shared" si="498"/>
        <v>0</v>
      </c>
      <c r="T2813" s="191">
        <f t="shared" si="498"/>
        <v>0</v>
      </c>
    </row>
    <row r="2814" spans="1:20" ht="12" customHeight="1" x14ac:dyDescent="0.25">
      <c r="A2814" s="170" t="s">
        <v>3334</v>
      </c>
      <c r="B2814" s="177">
        <v>558168</v>
      </c>
      <c r="C2814" s="178">
        <v>173019.51999999999</v>
      </c>
      <c r="D2814" s="179">
        <v>165.76443513425539</v>
      </c>
      <c r="E2814" s="179">
        <v>12.244329425951477</v>
      </c>
      <c r="F2814" s="180"/>
      <c r="G2814" s="166">
        <f t="shared" si="490"/>
        <v>1</v>
      </c>
      <c r="H2814" s="166">
        <f t="shared" si="491"/>
        <v>0</v>
      </c>
      <c r="I2814" s="166">
        <f t="shared" si="492"/>
        <v>0</v>
      </c>
      <c r="J2814" s="166">
        <f t="shared" si="489"/>
        <v>1</v>
      </c>
      <c r="L2814" s="189">
        <f t="shared" si="493"/>
        <v>173019.51999999999</v>
      </c>
      <c r="M2814" s="191">
        <f t="shared" si="494"/>
        <v>1.6576443513425538</v>
      </c>
      <c r="N2814" s="191">
        <f t="shared" si="494"/>
        <v>0.12244329425951478</v>
      </c>
      <c r="O2814" s="189">
        <f t="shared" si="495"/>
        <v>0</v>
      </c>
      <c r="P2814" s="191">
        <f t="shared" si="496"/>
        <v>0</v>
      </c>
      <c r="Q2814" s="191">
        <f t="shared" si="496"/>
        <v>0</v>
      </c>
      <c r="R2814" s="189">
        <f t="shared" si="497"/>
        <v>0</v>
      </c>
      <c r="S2814" s="191">
        <f t="shared" si="498"/>
        <v>0</v>
      </c>
      <c r="T2814" s="191">
        <f t="shared" si="498"/>
        <v>0</v>
      </c>
    </row>
    <row r="2815" spans="1:20" ht="12" customHeight="1" x14ac:dyDescent="0.25">
      <c r="A2815" s="170" t="s">
        <v>3335</v>
      </c>
      <c r="B2815" s="177">
        <v>558192</v>
      </c>
      <c r="C2815" s="178">
        <v>246649.65</v>
      </c>
      <c r="D2815" s="179">
        <v>185.49820362607448</v>
      </c>
      <c r="E2815" s="179">
        <v>8.506494941306423</v>
      </c>
      <c r="F2815" s="180"/>
      <c r="G2815" s="166">
        <f t="shared" si="490"/>
        <v>1</v>
      </c>
      <c r="H2815" s="166">
        <f t="shared" si="491"/>
        <v>0</v>
      </c>
      <c r="I2815" s="166">
        <f t="shared" si="492"/>
        <v>0</v>
      </c>
      <c r="J2815" s="166">
        <f t="shared" si="489"/>
        <v>1</v>
      </c>
      <c r="L2815" s="189">
        <f t="shared" si="493"/>
        <v>246649.65</v>
      </c>
      <c r="M2815" s="191">
        <f t="shared" si="494"/>
        <v>1.8549820362607448</v>
      </c>
      <c r="N2815" s="191">
        <f t="shared" si="494"/>
        <v>8.5064949413064236E-2</v>
      </c>
      <c r="O2815" s="189">
        <f t="shared" si="495"/>
        <v>0</v>
      </c>
      <c r="P2815" s="191">
        <f t="shared" si="496"/>
        <v>0</v>
      </c>
      <c r="Q2815" s="191">
        <f t="shared" si="496"/>
        <v>0</v>
      </c>
      <c r="R2815" s="189">
        <f t="shared" si="497"/>
        <v>0</v>
      </c>
      <c r="S2815" s="191">
        <f t="shared" si="498"/>
        <v>0</v>
      </c>
      <c r="T2815" s="191">
        <f t="shared" si="498"/>
        <v>0</v>
      </c>
    </row>
    <row r="2816" spans="1:20" ht="12" customHeight="1" x14ac:dyDescent="0.25">
      <c r="A2816" s="170" t="s">
        <v>3336</v>
      </c>
      <c r="B2816" s="177">
        <v>558206</v>
      </c>
      <c r="C2816" s="178">
        <v>51807.22</v>
      </c>
      <c r="D2816" s="179">
        <v>0</v>
      </c>
      <c r="E2816" s="179">
        <v>292.0920481739804</v>
      </c>
      <c r="F2816" s="180"/>
      <c r="G2816" s="166">
        <f t="shared" si="490"/>
        <v>0</v>
      </c>
      <c r="H2816" s="166">
        <f t="shared" si="491"/>
        <v>1</v>
      </c>
      <c r="I2816" s="166">
        <f t="shared" si="492"/>
        <v>0</v>
      </c>
      <c r="J2816" s="166">
        <f t="shared" si="489"/>
        <v>1</v>
      </c>
      <c r="L2816" s="189">
        <f t="shared" si="493"/>
        <v>0</v>
      </c>
      <c r="M2816" s="191">
        <f t="shared" si="494"/>
        <v>0</v>
      </c>
      <c r="N2816" s="191">
        <f t="shared" si="494"/>
        <v>0</v>
      </c>
      <c r="O2816" s="189">
        <f t="shared" si="495"/>
        <v>51807.22</v>
      </c>
      <c r="P2816" s="191">
        <f t="shared" si="496"/>
        <v>0</v>
      </c>
      <c r="Q2816" s="191">
        <f t="shared" si="496"/>
        <v>2.9209204817398042</v>
      </c>
      <c r="R2816" s="189">
        <f t="shared" si="497"/>
        <v>0</v>
      </c>
      <c r="S2816" s="191">
        <f t="shared" si="498"/>
        <v>0</v>
      </c>
      <c r="T2816" s="191">
        <f t="shared" si="498"/>
        <v>0</v>
      </c>
    </row>
    <row r="2817" spans="1:20" ht="12" customHeight="1" x14ac:dyDescent="0.25">
      <c r="A2817" s="170" t="s">
        <v>3337</v>
      </c>
      <c r="B2817" s="177">
        <v>558214</v>
      </c>
      <c r="C2817" s="178">
        <v>68137.740000000005</v>
      </c>
      <c r="D2817" s="179">
        <v>0</v>
      </c>
      <c r="E2817" s="179">
        <v>222.23792570754472</v>
      </c>
      <c r="F2817" s="180"/>
      <c r="G2817" s="166">
        <f t="shared" si="490"/>
        <v>0</v>
      </c>
      <c r="H2817" s="166">
        <f t="shared" si="491"/>
        <v>1</v>
      </c>
      <c r="I2817" s="166">
        <f t="shared" si="492"/>
        <v>0</v>
      </c>
      <c r="J2817" s="166">
        <f t="shared" si="489"/>
        <v>1</v>
      </c>
      <c r="L2817" s="189">
        <f t="shared" si="493"/>
        <v>0</v>
      </c>
      <c r="M2817" s="191">
        <f t="shared" si="494"/>
        <v>0</v>
      </c>
      <c r="N2817" s="191">
        <f t="shared" si="494"/>
        <v>0</v>
      </c>
      <c r="O2817" s="189">
        <f t="shared" si="495"/>
        <v>68137.740000000005</v>
      </c>
      <c r="P2817" s="191">
        <f t="shared" si="496"/>
        <v>0</v>
      </c>
      <c r="Q2817" s="191">
        <f t="shared" si="496"/>
        <v>2.2223792570754473</v>
      </c>
      <c r="R2817" s="189">
        <f t="shared" si="497"/>
        <v>0</v>
      </c>
      <c r="S2817" s="191">
        <f t="shared" si="498"/>
        <v>0</v>
      </c>
      <c r="T2817" s="191">
        <f t="shared" si="498"/>
        <v>0</v>
      </c>
    </row>
    <row r="2818" spans="1:20" ht="12" customHeight="1" x14ac:dyDescent="0.25">
      <c r="A2818" s="170" t="s">
        <v>3338</v>
      </c>
      <c r="B2818" s="177">
        <v>558222</v>
      </c>
      <c r="C2818" s="178">
        <v>28998.9</v>
      </c>
      <c r="D2818" s="179">
        <v>0</v>
      </c>
      <c r="E2818" s="179">
        <v>65.519726610319694</v>
      </c>
      <c r="F2818" s="180"/>
      <c r="G2818" s="166">
        <f t="shared" si="490"/>
        <v>0</v>
      </c>
      <c r="H2818" s="166">
        <f t="shared" si="491"/>
        <v>1</v>
      </c>
      <c r="I2818" s="166">
        <f t="shared" si="492"/>
        <v>0</v>
      </c>
      <c r="J2818" s="166">
        <f t="shared" si="489"/>
        <v>1</v>
      </c>
      <c r="L2818" s="189">
        <f t="shared" si="493"/>
        <v>0</v>
      </c>
      <c r="M2818" s="191">
        <f t="shared" si="494"/>
        <v>0</v>
      </c>
      <c r="N2818" s="191">
        <f t="shared" si="494"/>
        <v>0</v>
      </c>
      <c r="O2818" s="189">
        <f t="shared" si="495"/>
        <v>28998.9</v>
      </c>
      <c r="P2818" s="191">
        <f t="shared" si="496"/>
        <v>0</v>
      </c>
      <c r="Q2818" s="191">
        <f t="shared" si="496"/>
        <v>0.65519726610319695</v>
      </c>
      <c r="R2818" s="189">
        <f t="shared" si="497"/>
        <v>0</v>
      </c>
      <c r="S2818" s="191">
        <f t="shared" si="498"/>
        <v>0</v>
      </c>
      <c r="T2818" s="191">
        <f t="shared" si="498"/>
        <v>0</v>
      </c>
    </row>
    <row r="2819" spans="1:20" ht="12" customHeight="1" x14ac:dyDescent="0.25">
      <c r="A2819" s="170" t="s">
        <v>3339</v>
      </c>
      <c r="B2819" s="177">
        <v>558273</v>
      </c>
      <c r="C2819" s="178">
        <v>65243.66</v>
      </c>
      <c r="D2819" s="179">
        <v>11.618830090157418</v>
      </c>
      <c r="E2819" s="179">
        <v>0</v>
      </c>
      <c r="F2819" s="180"/>
      <c r="G2819" s="166">
        <f t="shared" si="490"/>
        <v>0</v>
      </c>
      <c r="H2819" s="166">
        <f t="shared" si="491"/>
        <v>0</v>
      </c>
      <c r="I2819" s="166">
        <f t="shared" si="492"/>
        <v>0</v>
      </c>
      <c r="J2819" s="166">
        <f t="shared" ref="J2819:J2882" si="499">IF(OR(AND(ISNUMBER(D2819),D2819&gt;=$D$1),AND(ISNUMBER(E2819),E2819&gt;=$E$1)),1,0)</f>
        <v>0</v>
      </c>
      <c r="L2819" s="189">
        <f t="shared" si="493"/>
        <v>0</v>
      </c>
      <c r="M2819" s="191">
        <f t="shared" si="494"/>
        <v>0</v>
      </c>
      <c r="N2819" s="191">
        <f t="shared" si="494"/>
        <v>0</v>
      </c>
      <c r="O2819" s="189">
        <f t="shared" si="495"/>
        <v>0</v>
      </c>
      <c r="P2819" s="191">
        <f t="shared" si="496"/>
        <v>0</v>
      </c>
      <c r="Q2819" s="191">
        <f t="shared" si="496"/>
        <v>0</v>
      </c>
      <c r="R2819" s="189">
        <f t="shared" si="497"/>
        <v>0</v>
      </c>
      <c r="S2819" s="191">
        <f t="shared" si="498"/>
        <v>0</v>
      </c>
      <c r="T2819" s="191">
        <f t="shared" si="498"/>
        <v>0</v>
      </c>
    </row>
    <row r="2820" spans="1:20" ht="12" customHeight="1" x14ac:dyDescent="0.25">
      <c r="A2820" s="170" t="s">
        <v>3340</v>
      </c>
      <c r="B2820" s="177">
        <v>558281</v>
      </c>
      <c r="C2820" s="178">
        <v>491702.65</v>
      </c>
      <c r="D2820" s="179">
        <v>17.916606713427321</v>
      </c>
      <c r="E2820" s="179">
        <v>15.300735108911859</v>
      </c>
      <c r="F2820" s="180"/>
      <c r="G2820" s="166">
        <f t="shared" ref="G2820:G2883" si="500">IF(AND(ISNUMBER(D2820),D2820&gt;=$D$1),1,0)</f>
        <v>0</v>
      </c>
      <c r="H2820" s="166">
        <f t="shared" ref="H2820:H2883" si="501">IF(AND(ISNUMBER(E2820),E2820&gt;=$E$1),1,0)</f>
        <v>0</v>
      </c>
      <c r="I2820" s="166">
        <f t="shared" ref="I2820:I2883" si="502">G2820*H2820</f>
        <v>0</v>
      </c>
      <c r="J2820" s="166">
        <f t="shared" si="499"/>
        <v>0</v>
      </c>
      <c r="L2820" s="189">
        <f t="shared" ref="L2820:L2883" si="503">IF($G2820=1,C2820,0)</f>
        <v>0</v>
      </c>
      <c r="M2820" s="191">
        <f t="shared" ref="M2820:N2883" si="504">IF($G2820=1,D2820,0)/100</f>
        <v>0</v>
      </c>
      <c r="N2820" s="191">
        <f t="shared" si="504"/>
        <v>0</v>
      </c>
      <c r="O2820" s="189">
        <f t="shared" ref="O2820:O2883" si="505">IF($H2820=1,C2820,0)</f>
        <v>0</v>
      </c>
      <c r="P2820" s="191">
        <f t="shared" ref="P2820:Q2883" si="506">IF($H2820=1,D2820,0)/100</f>
        <v>0</v>
      </c>
      <c r="Q2820" s="191">
        <f t="shared" si="506"/>
        <v>0</v>
      </c>
      <c r="R2820" s="189">
        <f t="shared" ref="R2820:R2883" si="507">IF($I2820=1,C2820,0)</f>
        <v>0</v>
      </c>
      <c r="S2820" s="191">
        <f t="shared" ref="S2820:T2883" si="508">IF($I2820=1,D2820,0)/100</f>
        <v>0</v>
      </c>
      <c r="T2820" s="191">
        <f t="shared" si="508"/>
        <v>0</v>
      </c>
    </row>
    <row r="2821" spans="1:20" ht="12" customHeight="1" x14ac:dyDescent="0.25">
      <c r="A2821" s="170" t="s">
        <v>3341</v>
      </c>
      <c r="B2821" s="177">
        <v>558320</v>
      </c>
      <c r="C2821" s="178">
        <v>1354360.45</v>
      </c>
      <c r="D2821" s="179">
        <v>31.921930384189828</v>
      </c>
      <c r="E2821" s="179">
        <v>8.9651569491711012</v>
      </c>
      <c r="F2821" s="180"/>
      <c r="G2821" s="166">
        <f t="shared" si="500"/>
        <v>0</v>
      </c>
      <c r="H2821" s="166">
        <f t="shared" si="501"/>
        <v>0</v>
      </c>
      <c r="I2821" s="166">
        <f t="shared" si="502"/>
        <v>0</v>
      </c>
      <c r="J2821" s="166">
        <f t="shared" si="499"/>
        <v>0</v>
      </c>
      <c r="L2821" s="189">
        <f t="shared" si="503"/>
        <v>0</v>
      </c>
      <c r="M2821" s="191">
        <f t="shared" si="504"/>
        <v>0</v>
      </c>
      <c r="N2821" s="191">
        <f t="shared" si="504"/>
        <v>0</v>
      </c>
      <c r="O2821" s="189">
        <f t="shared" si="505"/>
        <v>0</v>
      </c>
      <c r="P2821" s="191">
        <f t="shared" si="506"/>
        <v>0</v>
      </c>
      <c r="Q2821" s="191">
        <f t="shared" si="506"/>
        <v>0</v>
      </c>
      <c r="R2821" s="189">
        <f t="shared" si="507"/>
        <v>0</v>
      </c>
      <c r="S2821" s="191">
        <f t="shared" si="508"/>
        <v>0</v>
      </c>
      <c r="T2821" s="191">
        <f t="shared" si="508"/>
        <v>0</v>
      </c>
    </row>
    <row r="2822" spans="1:20" ht="12" customHeight="1" x14ac:dyDescent="0.25">
      <c r="A2822" s="170" t="s">
        <v>3342</v>
      </c>
      <c r="B2822" s="177">
        <v>558338</v>
      </c>
      <c r="C2822" s="178">
        <v>168500.08</v>
      </c>
      <c r="D2822" s="179">
        <v>0</v>
      </c>
      <c r="E2822" s="179">
        <v>0</v>
      </c>
      <c r="F2822" s="180"/>
      <c r="G2822" s="166">
        <f t="shared" si="500"/>
        <v>0</v>
      </c>
      <c r="H2822" s="166">
        <f t="shared" si="501"/>
        <v>0</v>
      </c>
      <c r="I2822" s="166">
        <f t="shared" si="502"/>
        <v>0</v>
      </c>
      <c r="J2822" s="166">
        <f t="shared" si="499"/>
        <v>0</v>
      </c>
      <c r="L2822" s="189">
        <f t="shared" si="503"/>
        <v>0</v>
      </c>
      <c r="M2822" s="191">
        <f t="shared" si="504"/>
        <v>0</v>
      </c>
      <c r="N2822" s="191">
        <f t="shared" si="504"/>
        <v>0</v>
      </c>
      <c r="O2822" s="189">
        <f t="shared" si="505"/>
        <v>0</v>
      </c>
      <c r="P2822" s="191">
        <f t="shared" si="506"/>
        <v>0</v>
      </c>
      <c r="Q2822" s="191">
        <f t="shared" si="506"/>
        <v>0</v>
      </c>
      <c r="R2822" s="189">
        <f t="shared" si="507"/>
        <v>0</v>
      </c>
      <c r="S2822" s="191">
        <f t="shared" si="508"/>
        <v>0</v>
      </c>
      <c r="T2822" s="191">
        <f t="shared" si="508"/>
        <v>0</v>
      </c>
    </row>
    <row r="2823" spans="1:20" ht="12" customHeight="1" x14ac:dyDescent="0.25">
      <c r="A2823" s="170" t="s">
        <v>3343</v>
      </c>
      <c r="B2823" s="177">
        <v>558354</v>
      </c>
      <c r="C2823" s="178">
        <v>135120.53</v>
      </c>
      <c r="D2823" s="179">
        <v>0</v>
      </c>
      <c r="E2823" s="179">
        <v>0</v>
      </c>
      <c r="F2823" s="180"/>
      <c r="G2823" s="166">
        <f t="shared" si="500"/>
        <v>0</v>
      </c>
      <c r="H2823" s="166">
        <f t="shared" si="501"/>
        <v>0</v>
      </c>
      <c r="I2823" s="166">
        <f t="shared" si="502"/>
        <v>0</v>
      </c>
      <c r="J2823" s="166">
        <f t="shared" si="499"/>
        <v>0</v>
      </c>
      <c r="L2823" s="189">
        <f t="shared" si="503"/>
        <v>0</v>
      </c>
      <c r="M2823" s="191">
        <f t="shared" si="504"/>
        <v>0</v>
      </c>
      <c r="N2823" s="191">
        <f t="shared" si="504"/>
        <v>0</v>
      </c>
      <c r="O2823" s="189">
        <f t="shared" si="505"/>
        <v>0</v>
      </c>
      <c r="P2823" s="191">
        <f t="shared" si="506"/>
        <v>0</v>
      </c>
      <c r="Q2823" s="191">
        <f t="shared" si="506"/>
        <v>0</v>
      </c>
      <c r="R2823" s="189">
        <f t="shared" si="507"/>
        <v>0</v>
      </c>
      <c r="S2823" s="191">
        <f t="shared" si="508"/>
        <v>0</v>
      </c>
      <c r="T2823" s="191">
        <f t="shared" si="508"/>
        <v>0</v>
      </c>
    </row>
    <row r="2824" spans="1:20" ht="12" customHeight="1" x14ac:dyDescent="0.25">
      <c r="A2824" s="170" t="s">
        <v>3344</v>
      </c>
      <c r="B2824" s="177">
        <v>558397</v>
      </c>
      <c r="C2824" s="178">
        <v>115118.83</v>
      </c>
      <c r="D2824" s="179">
        <v>0</v>
      </c>
      <c r="E2824" s="179">
        <v>0</v>
      </c>
      <c r="F2824" s="180"/>
      <c r="G2824" s="166">
        <f t="shared" si="500"/>
        <v>0</v>
      </c>
      <c r="H2824" s="166">
        <f t="shared" si="501"/>
        <v>0</v>
      </c>
      <c r="I2824" s="166">
        <f t="shared" si="502"/>
        <v>0</v>
      </c>
      <c r="J2824" s="166">
        <f t="shared" si="499"/>
        <v>0</v>
      </c>
      <c r="L2824" s="189">
        <f t="shared" si="503"/>
        <v>0</v>
      </c>
      <c r="M2824" s="191">
        <f t="shared" si="504"/>
        <v>0</v>
      </c>
      <c r="N2824" s="191">
        <f t="shared" si="504"/>
        <v>0</v>
      </c>
      <c r="O2824" s="189">
        <f t="shared" si="505"/>
        <v>0</v>
      </c>
      <c r="P2824" s="191">
        <f t="shared" si="506"/>
        <v>0</v>
      </c>
      <c r="Q2824" s="191">
        <f t="shared" si="506"/>
        <v>0</v>
      </c>
      <c r="R2824" s="189">
        <f t="shared" si="507"/>
        <v>0</v>
      </c>
      <c r="S2824" s="191">
        <f t="shared" si="508"/>
        <v>0</v>
      </c>
      <c r="T2824" s="191">
        <f t="shared" si="508"/>
        <v>0</v>
      </c>
    </row>
    <row r="2825" spans="1:20" ht="12" customHeight="1" x14ac:dyDescent="0.25">
      <c r="A2825" s="170" t="s">
        <v>2445</v>
      </c>
      <c r="B2825" s="177">
        <v>559547</v>
      </c>
      <c r="C2825" s="178">
        <v>383267.51</v>
      </c>
      <c r="D2825" s="179">
        <v>36.269051347451807</v>
      </c>
      <c r="E2825" s="179">
        <v>34.673729583809489</v>
      </c>
      <c r="F2825" s="180"/>
      <c r="G2825" s="166">
        <f t="shared" si="500"/>
        <v>0</v>
      </c>
      <c r="H2825" s="166">
        <f t="shared" si="501"/>
        <v>1</v>
      </c>
      <c r="I2825" s="166">
        <f t="shared" si="502"/>
        <v>0</v>
      </c>
      <c r="J2825" s="166">
        <f t="shared" si="499"/>
        <v>1</v>
      </c>
      <c r="L2825" s="189">
        <f t="shared" si="503"/>
        <v>0</v>
      </c>
      <c r="M2825" s="191">
        <f t="shared" si="504"/>
        <v>0</v>
      </c>
      <c r="N2825" s="191">
        <f t="shared" si="504"/>
        <v>0</v>
      </c>
      <c r="O2825" s="189">
        <f t="shared" si="505"/>
        <v>383267.51</v>
      </c>
      <c r="P2825" s="191">
        <f t="shared" si="506"/>
        <v>0.36269051347451808</v>
      </c>
      <c r="Q2825" s="191">
        <f t="shared" si="506"/>
        <v>0.34673729583809487</v>
      </c>
      <c r="R2825" s="189">
        <f t="shared" si="507"/>
        <v>0</v>
      </c>
      <c r="S2825" s="191">
        <f t="shared" si="508"/>
        <v>0</v>
      </c>
      <c r="T2825" s="191">
        <f t="shared" si="508"/>
        <v>0</v>
      </c>
    </row>
    <row r="2826" spans="1:20" ht="12" customHeight="1" x14ac:dyDescent="0.25">
      <c r="A2826" s="170" t="s">
        <v>3345</v>
      </c>
      <c r="B2826" s="177">
        <v>559598</v>
      </c>
      <c r="C2826" s="178">
        <v>204548.23</v>
      </c>
      <c r="D2826" s="179">
        <v>26.605060332225801</v>
      </c>
      <c r="E2826" s="179">
        <v>4.2931048584482978</v>
      </c>
      <c r="F2826" s="180"/>
      <c r="G2826" s="166">
        <f t="shared" si="500"/>
        <v>0</v>
      </c>
      <c r="H2826" s="166">
        <f t="shared" si="501"/>
        <v>0</v>
      </c>
      <c r="I2826" s="166">
        <f t="shared" si="502"/>
        <v>0</v>
      </c>
      <c r="J2826" s="166">
        <f t="shared" si="499"/>
        <v>0</v>
      </c>
      <c r="L2826" s="189">
        <f t="shared" si="503"/>
        <v>0</v>
      </c>
      <c r="M2826" s="191">
        <f t="shared" si="504"/>
        <v>0</v>
      </c>
      <c r="N2826" s="191">
        <f t="shared" si="504"/>
        <v>0</v>
      </c>
      <c r="O2826" s="189">
        <f t="shared" si="505"/>
        <v>0</v>
      </c>
      <c r="P2826" s="191">
        <f t="shared" si="506"/>
        <v>0</v>
      </c>
      <c r="Q2826" s="191">
        <f t="shared" si="506"/>
        <v>0</v>
      </c>
      <c r="R2826" s="189">
        <f t="shared" si="507"/>
        <v>0</v>
      </c>
      <c r="S2826" s="191">
        <f t="shared" si="508"/>
        <v>0</v>
      </c>
      <c r="T2826" s="191">
        <f t="shared" si="508"/>
        <v>0</v>
      </c>
    </row>
    <row r="2827" spans="1:20" ht="12" customHeight="1" x14ac:dyDescent="0.25">
      <c r="A2827" s="170" t="s">
        <v>3346</v>
      </c>
      <c r="B2827" s="177">
        <v>559610</v>
      </c>
      <c r="C2827" s="178">
        <v>42388.01</v>
      </c>
      <c r="D2827" s="179">
        <v>0</v>
      </c>
      <c r="E2827" s="179">
        <v>0</v>
      </c>
      <c r="F2827" s="180"/>
      <c r="G2827" s="166">
        <f t="shared" si="500"/>
        <v>0</v>
      </c>
      <c r="H2827" s="166">
        <f t="shared" si="501"/>
        <v>0</v>
      </c>
      <c r="I2827" s="166">
        <f t="shared" si="502"/>
        <v>0</v>
      </c>
      <c r="J2827" s="166">
        <f t="shared" si="499"/>
        <v>0</v>
      </c>
      <c r="L2827" s="189">
        <f t="shared" si="503"/>
        <v>0</v>
      </c>
      <c r="M2827" s="191">
        <f t="shared" si="504"/>
        <v>0</v>
      </c>
      <c r="N2827" s="191">
        <f t="shared" si="504"/>
        <v>0</v>
      </c>
      <c r="O2827" s="189">
        <f t="shared" si="505"/>
        <v>0</v>
      </c>
      <c r="P2827" s="191">
        <f t="shared" si="506"/>
        <v>0</v>
      </c>
      <c r="Q2827" s="191">
        <f t="shared" si="506"/>
        <v>0</v>
      </c>
      <c r="R2827" s="189">
        <f t="shared" si="507"/>
        <v>0</v>
      </c>
      <c r="S2827" s="191">
        <f t="shared" si="508"/>
        <v>0</v>
      </c>
      <c r="T2827" s="191">
        <f t="shared" si="508"/>
        <v>0</v>
      </c>
    </row>
    <row r="2828" spans="1:20" ht="12" customHeight="1" x14ac:dyDescent="0.25">
      <c r="A2828" s="170" t="s">
        <v>3347</v>
      </c>
      <c r="B2828" s="177">
        <v>559636</v>
      </c>
      <c r="C2828" s="178">
        <v>38742.660000000003</v>
      </c>
      <c r="D2828" s="179">
        <v>0</v>
      </c>
      <c r="E2828" s="179">
        <v>0</v>
      </c>
      <c r="F2828" s="180"/>
      <c r="G2828" s="166">
        <f t="shared" si="500"/>
        <v>0</v>
      </c>
      <c r="H2828" s="166">
        <f t="shared" si="501"/>
        <v>0</v>
      </c>
      <c r="I2828" s="166">
        <f t="shared" si="502"/>
        <v>0</v>
      </c>
      <c r="J2828" s="166">
        <f t="shared" si="499"/>
        <v>0</v>
      </c>
      <c r="L2828" s="189">
        <f t="shared" si="503"/>
        <v>0</v>
      </c>
      <c r="M2828" s="191">
        <f t="shared" si="504"/>
        <v>0</v>
      </c>
      <c r="N2828" s="191">
        <f t="shared" si="504"/>
        <v>0</v>
      </c>
      <c r="O2828" s="189">
        <f t="shared" si="505"/>
        <v>0</v>
      </c>
      <c r="P2828" s="191">
        <f t="shared" si="506"/>
        <v>0</v>
      </c>
      <c r="Q2828" s="191">
        <f t="shared" si="506"/>
        <v>0</v>
      </c>
      <c r="R2828" s="189">
        <f t="shared" si="507"/>
        <v>0</v>
      </c>
      <c r="S2828" s="191">
        <f t="shared" si="508"/>
        <v>0</v>
      </c>
      <c r="T2828" s="191">
        <f t="shared" si="508"/>
        <v>0</v>
      </c>
    </row>
    <row r="2829" spans="1:20" ht="12" customHeight="1" x14ac:dyDescent="0.25">
      <c r="A2829" s="170" t="s">
        <v>3348</v>
      </c>
      <c r="B2829" s="177">
        <v>559644</v>
      </c>
      <c r="C2829" s="178">
        <v>46910.07</v>
      </c>
      <c r="D2829" s="179">
        <v>24.694612478727915</v>
      </c>
      <c r="E2829" s="179">
        <v>15.89739687022424</v>
      </c>
      <c r="F2829" s="180"/>
      <c r="G2829" s="166">
        <f t="shared" si="500"/>
        <v>0</v>
      </c>
      <c r="H2829" s="166">
        <f t="shared" si="501"/>
        <v>0</v>
      </c>
      <c r="I2829" s="166">
        <f t="shared" si="502"/>
        <v>0</v>
      </c>
      <c r="J2829" s="166">
        <f t="shared" si="499"/>
        <v>0</v>
      </c>
      <c r="L2829" s="189">
        <f t="shared" si="503"/>
        <v>0</v>
      </c>
      <c r="M2829" s="191">
        <f t="shared" si="504"/>
        <v>0</v>
      </c>
      <c r="N2829" s="191">
        <f t="shared" si="504"/>
        <v>0</v>
      </c>
      <c r="O2829" s="189">
        <f t="shared" si="505"/>
        <v>0</v>
      </c>
      <c r="P2829" s="191">
        <f t="shared" si="506"/>
        <v>0</v>
      </c>
      <c r="Q2829" s="191">
        <f t="shared" si="506"/>
        <v>0</v>
      </c>
      <c r="R2829" s="189">
        <f t="shared" si="507"/>
        <v>0</v>
      </c>
      <c r="S2829" s="191">
        <f t="shared" si="508"/>
        <v>0</v>
      </c>
      <c r="T2829" s="191">
        <f t="shared" si="508"/>
        <v>0</v>
      </c>
    </row>
    <row r="2830" spans="1:20" ht="12" customHeight="1" x14ac:dyDescent="0.25">
      <c r="A2830" s="170" t="s">
        <v>3349</v>
      </c>
      <c r="B2830" s="177">
        <v>559652</v>
      </c>
      <c r="C2830" s="178">
        <v>17601.009999999998</v>
      </c>
      <c r="D2830" s="179">
        <v>0</v>
      </c>
      <c r="E2830" s="179">
        <v>0</v>
      </c>
      <c r="F2830" s="180"/>
      <c r="G2830" s="166">
        <f t="shared" si="500"/>
        <v>0</v>
      </c>
      <c r="H2830" s="166">
        <f t="shared" si="501"/>
        <v>0</v>
      </c>
      <c r="I2830" s="166">
        <f t="shared" si="502"/>
        <v>0</v>
      </c>
      <c r="J2830" s="166">
        <f t="shared" si="499"/>
        <v>0</v>
      </c>
      <c r="L2830" s="189">
        <f t="shared" si="503"/>
        <v>0</v>
      </c>
      <c r="M2830" s="191">
        <f t="shared" si="504"/>
        <v>0</v>
      </c>
      <c r="N2830" s="191">
        <f t="shared" si="504"/>
        <v>0</v>
      </c>
      <c r="O2830" s="189">
        <f t="shared" si="505"/>
        <v>0</v>
      </c>
      <c r="P2830" s="191">
        <f t="shared" si="506"/>
        <v>0</v>
      </c>
      <c r="Q2830" s="191">
        <f t="shared" si="506"/>
        <v>0</v>
      </c>
      <c r="R2830" s="189">
        <f t="shared" si="507"/>
        <v>0</v>
      </c>
      <c r="S2830" s="191">
        <f t="shared" si="508"/>
        <v>0</v>
      </c>
      <c r="T2830" s="191">
        <f t="shared" si="508"/>
        <v>0</v>
      </c>
    </row>
    <row r="2831" spans="1:20" ht="12" customHeight="1" x14ac:dyDescent="0.25">
      <c r="A2831" s="170" t="s">
        <v>3350</v>
      </c>
      <c r="B2831" s="177">
        <v>559687</v>
      </c>
      <c r="C2831" s="178">
        <v>1848640.8599999999</v>
      </c>
      <c r="D2831" s="179">
        <v>60.369721028453313</v>
      </c>
      <c r="E2831" s="179">
        <v>34.457957939975429</v>
      </c>
      <c r="F2831" s="180"/>
      <c r="G2831" s="166">
        <f t="shared" si="500"/>
        <v>1</v>
      </c>
      <c r="H2831" s="166">
        <f t="shared" si="501"/>
        <v>1</v>
      </c>
      <c r="I2831" s="166">
        <f t="shared" si="502"/>
        <v>1</v>
      </c>
      <c r="J2831" s="166">
        <f t="shared" si="499"/>
        <v>1</v>
      </c>
      <c r="L2831" s="189">
        <f t="shared" si="503"/>
        <v>1848640.8599999999</v>
      </c>
      <c r="M2831" s="191">
        <f t="shared" si="504"/>
        <v>0.60369721028453316</v>
      </c>
      <c r="N2831" s="191">
        <f t="shared" si="504"/>
        <v>0.34457957939975431</v>
      </c>
      <c r="O2831" s="189">
        <f t="shared" si="505"/>
        <v>1848640.8599999999</v>
      </c>
      <c r="P2831" s="191">
        <f t="shared" si="506"/>
        <v>0.60369721028453316</v>
      </c>
      <c r="Q2831" s="191">
        <f t="shared" si="506"/>
        <v>0.34457957939975431</v>
      </c>
      <c r="R2831" s="189">
        <f t="shared" si="507"/>
        <v>1848640.8599999999</v>
      </c>
      <c r="S2831" s="191">
        <f t="shared" si="508"/>
        <v>0.60369721028453316</v>
      </c>
      <c r="T2831" s="191">
        <f t="shared" si="508"/>
        <v>0.34457957939975431</v>
      </c>
    </row>
    <row r="2832" spans="1:20" ht="12" customHeight="1" x14ac:dyDescent="0.25">
      <c r="A2832" s="170" t="s">
        <v>3351</v>
      </c>
      <c r="B2832" s="177">
        <v>559784</v>
      </c>
      <c r="C2832" s="178">
        <v>2006131.8</v>
      </c>
      <c r="D2832" s="179">
        <v>11.313753662645693</v>
      </c>
      <c r="E2832" s="179">
        <v>3.1239697212316755</v>
      </c>
      <c r="F2832" s="180"/>
      <c r="G2832" s="166">
        <f t="shared" si="500"/>
        <v>0</v>
      </c>
      <c r="H2832" s="166">
        <f t="shared" si="501"/>
        <v>0</v>
      </c>
      <c r="I2832" s="166">
        <f t="shared" si="502"/>
        <v>0</v>
      </c>
      <c r="J2832" s="166">
        <f t="shared" si="499"/>
        <v>0</v>
      </c>
      <c r="L2832" s="189">
        <f t="shared" si="503"/>
        <v>0</v>
      </c>
      <c r="M2832" s="191">
        <f t="shared" si="504"/>
        <v>0</v>
      </c>
      <c r="N2832" s="191">
        <f t="shared" si="504"/>
        <v>0</v>
      </c>
      <c r="O2832" s="189">
        <f t="shared" si="505"/>
        <v>0</v>
      </c>
      <c r="P2832" s="191">
        <f t="shared" si="506"/>
        <v>0</v>
      </c>
      <c r="Q2832" s="191">
        <f t="shared" si="506"/>
        <v>0</v>
      </c>
      <c r="R2832" s="189">
        <f t="shared" si="507"/>
        <v>0</v>
      </c>
      <c r="S2832" s="191">
        <f t="shared" si="508"/>
        <v>0</v>
      </c>
      <c r="T2832" s="191">
        <f t="shared" si="508"/>
        <v>0</v>
      </c>
    </row>
    <row r="2833" spans="1:20" ht="12" customHeight="1" x14ac:dyDescent="0.25">
      <c r="A2833" s="170" t="s">
        <v>3352</v>
      </c>
      <c r="B2833" s="177">
        <v>559831</v>
      </c>
      <c r="C2833" s="178">
        <v>53140.160000000003</v>
      </c>
      <c r="D2833" s="179">
        <v>0</v>
      </c>
      <c r="E2833" s="179">
        <v>0</v>
      </c>
      <c r="F2833" s="180"/>
      <c r="G2833" s="166">
        <f t="shared" si="500"/>
        <v>0</v>
      </c>
      <c r="H2833" s="166">
        <f t="shared" si="501"/>
        <v>0</v>
      </c>
      <c r="I2833" s="166">
        <f t="shared" si="502"/>
        <v>0</v>
      </c>
      <c r="J2833" s="166">
        <f t="shared" si="499"/>
        <v>0</v>
      </c>
      <c r="L2833" s="189">
        <f t="shared" si="503"/>
        <v>0</v>
      </c>
      <c r="M2833" s="191">
        <f t="shared" si="504"/>
        <v>0</v>
      </c>
      <c r="N2833" s="191">
        <f t="shared" si="504"/>
        <v>0</v>
      </c>
      <c r="O2833" s="189">
        <f t="shared" si="505"/>
        <v>0</v>
      </c>
      <c r="P2833" s="191">
        <f t="shared" si="506"/>
        <v>0</v>
      </c>
      <c r="Q2833" s="191">
        <f t="shared" si="506"/>
        <v>0</v>
      </c>
      <c r="R2833" s="189">
        <f t="shared" si="507"/>
        <v>0</v>
      </c>
      <c r="S2833" s="191">
        <f t="shared" si="508"/>
        <v>0</v>
      </c>
      <c r="T2833" s="191">
        <f t="shared" si="508"/>
        <v>0</v>
      </c>
    </row>
    <row r="2834" spans="1:20" ht="12" customHeight="1" x14ac:dyDescent="0.25">
      <c r="A2834" s="170" t="s">
        <v>3353</v>
      </c>
      <c r="B2834" s="177">
        <v>559865</v>
      </c>
      <c r="C2834" s="178">
        <v>450274.76999999996</v>
      </c>
      <c r="D2834" s="179">
        <v>38.736347586163895</v>
      </c>
      <c r="E2834" s="179">
        <v>8.171450512317179</v>
      </c>
      <c r="F2834" s="180"/>
      <c r="G2834" s="166">
        <f t="shared" si="500"/>
        <v>0</v>
      </c>
      <c r="H2834" s="166">
        <f t="shared" si="501"/>
        <v>0</v>
      </c>
      <c r="I2834" s="166">
        <f t="shared" si="502"/>
        <v>0</v>
      </c>
      <c r="J2834" s="166">
        <f t="shared" si="499"/>
        <v>0</v>
      </c>
      <c r="L2834" s="189">
        <f t="shared" si="503"/>
        <v>0</v>
      </c>
      <c r="M2834" s="191">
        <f t="shared" si="504"/>
        <v>0</v>
      </c>
      <c r="N2834" s="191">
        <f t="shared" si="504"/>
        <v>0</v>
      </c>
      <c r="O2834" s="189">
        <f t="shared" si="505"/>
        <v>0</v>
      </c>
      <c r="P2834" s="191">
        <f t="shared" si="506"/>
        <v>0</v>
      </c>
      <c r="Q2834" s="191">
        <f t="shared" si="506"/>
        <v>0</v>
      </c>
      <c r="R2834" s="189">
        <f t="shared" si="507"/>
        <v>0</v>
      </c>
      <c r="S2834" s="191">
        <f t="shared" si="508"/>
        <v>0</v>
      </c>
      <c r="T2834" s="191">
        <f t="shared" si="508"/>
        <v>0</v>
      </c>
    </row>
    <row r="2835" spans="1:20" ht="12" customHeight="1" x14ac:dyDescent="0.25">
      <c r="A2835" s="170" t="s">
        <v>3354</v>
      </c>
      <c r="B2835" s="177">
        <v>559873</v>
      </c>
      <c r="C2835" s="178">
        <v>475100.96</v>
      </c>
      <c r="D2835" s="179">
        <v>250.94123783711152</v>
      </c>
      <c r="E2835" s="179">
        <v>11.154824860804322</v>
      </c>
      <c r="F2835" s="180"/>
      <c r="G2835" s="166">
        <f t="shared" si="500"/>
        <v>1</v>
      </c>
      <c r="H2835" s="166">
        <f t="shared" si="501"/>
        <v>0</v>
      </c>
      <c r="I2835" s="166">
        <f t="shared" si="502"/>
        <v>0</v>
      </c>
      <c r="J2835" s="166">
        <f t="shared" si="499"/>
        <v>1</v>
      </c>
      <c r="L2835" s="189">
        <f t="shared" si="503"/>
        <v>475100.96</v>
      </c>
      <c r="M2835" s="191">
        <f t="shared" si="504"/>
        <v>2.5094123783711151</v>
      </c>
      <c r="N2835" s="191">
        <f t="shared" si="504"/>
        <v>0.11154824860804322</v>
      </c>
      <c r="O2835" s="189">
        <f t="shared" si="505"/>
        <v>0</v>
      </c>
      <c r="P2835" s="191">
        <f t="shared" si="506"/>
        <v>0</v>
      </c>
      <c r="Q2835" s="191">
        <f t="shared" si="506"/>
        <v>0</v>
      </c>
      <c r="R2835" s="189">
        <f t="shared" si="507"/>
        <v>0</v>
      </c>
      <c r="S2835" s="191">
        <f t="shared" si="508"/>
        <v>0</v>
      </c>
      <c r="T2835" s="191">
        <f t="shared" si="508"/>
        <v>0</v>
      </c>
    </row>
    <row r="2836" spans="1:20" ht="12" customHeight="1" x14ac:dyDescent="0.25">
      <c r="A2836" s="170" t="s">
        <v>3355</v>
      </c>
      <c r="B2836" s="177">
        <v>559881</v>
      </c>
      <c r="C2836" s="178">
        <v>43173.74</v>
      </c>
      <c r="D2836" s="179">
        <v>0</v>
      </c>
      <c r="E2836" s="179">
        <v>1.8969864551924388E-2</v>
      </c>
      <c r="F2836" s="180"/>
      <c r="G2836" s="166">
        <f t="shared" si="500"/>
        <v>0</v>
      </c>
      <c r="H2836" s="166">
        <f t="shared" si="501"/>
        <v>0</v>
      </c>
      <c r="I2836" s="166">
        <f t="shared" si="502"/>
        <v>0</v>
      </c>
      <c r="J2836" s="166">
        <f t="shared" si="499"/>
        <v>0</v>
      </c>
      <c r="L2836" s="189">
        <f t="shared" si="503"/>
        <v>0</v>
      </c>
      <c r="M2836" s="191">
        <f t="shared" si="504"/>
        <v>0</v>
      </c>
      <c r="N2836" s="191">
        <f t="shared" si="504"/>
        <v>0</v>
      </c>
      <c r="O2836" s="189">
        <f t="shared" si="505"/>
        <v>0</v>
      </c>
      <c r="P2836" s="191">
        <f t="shared" si="506"/>
        <v>0</v>
      </c>
      <c r="Q2836" s="191">
        <f t="shared" si="506"/>
        <v>0</v>
      </c>
      <c r="R2836" s="189">
        <f t="shared" si="507"/>
        <v>0</v>
      </c>
      <c r="S2836" s="191">
        <f t="shared" si="508"/>
        <v>0</v>
      </c>
      <c r="T2836" s="191">
        <f t="shared" si="508"/>
        <v>0</v>
      </c>
    </row>
    <row r="2837" spans="1:20" ht="12" customHeight="1" x14ac:dyDescent="0.25">
      <c r="A2837" s="170" t="s">
        <v>3356</v>
      </c>
      <c r="B2837" s="177">
        <v>559890</v>
      </c>
      <c r="C2837" s="178">
        <v>156633.11000000002</v>
      </c>
      <c r="D2837" s="179">
        <v>0</v>
      </c>
      <c r="E2837" s="179">
        <v>0</v>
      </c>
      <c r="F2837" s="180"/>
      <c r="G2837" s="166">
        <f t="shared" si="500"/>
        <v>0</v>
      </c>
      <c r="H2837" s="166">
        <f t="shared" si="501"/>
        <v>0</v>
      </c>
      <c r="I2837" s="166">
        <f t="shared" si="502"/>
        <v>0</v>
      </c>
      <c r="J2837" s="166">
        <f t="shared" si="499"/>
        <v>0</v>
      </c>
      <c r="L2837" s="189">
        <f t="shared" si="503"/>
        <v>0</v>
      </c>
      <c r="M2837" s="191">
        <f t="shared" si="504"/>
        <v>0</v>
      </c>
      <c r="N2837" s="191">
        <f t="shared" si="504"/>
        <v>0</v>
      </c>
      <c r="O2837" s="189">
        <f t="shared" si="505"/>
        <v>0</v>
      </c>
      <c r="P2837" s="191">
        <f t="shared" si="506"/>
        <v>0</v>
      </c>
      <c r="Q2837" s="191">
        <f t="shared" si="506"/>
        <v>0</v>
      </c>
      <c r="R2837" s="189">
        <f t="shared" si="507"/>
        <v>0</v>
      </c>
      <c r="S2837" s="191">
        <f t="shared" si="508"/>
        <v>0</v>
      </c>
      <c r="T2837" s="191">
        <f t="shared" si="508"/>
        <v>0</v>
      </c>
    </row>
    <row r="2838" spans="1:20" ht="12" customHeight="1" x14ac:dyDescent="0.25">
      <c r="A2838" s="170" t="s">
        <v>3357</v>
      </c>
      <c r="B2838" s="177">
        <v>559938</v>
      </c>
      <c r="C2838" s="178">
        <v>54423.7</v>
      </c>
      <c r="D2838" s="179">
        <v>0</v>
      </c>
      <c r="E2838" s="179">
        <v>0</v>
      </c>
      <c r="F2838" s="180"/>
      <c r="G2838" s="166">
        <f t="shared" si="500"/>
        <v>0</v>
      </c>
      <c r="H2838" s="166">
        <f t="shared" si="501"/>
        <v>0</v>
      </c>
      <c r="I2838" s="166">
        <f t="shared" si="502"/>
        <v>0</v>
      </c>
      <c r="J2838" s="166">
        <f t="shared" si="499"/>
        <v>0</v>
      </c>
      <c r="L2838" s="189">
        <f t="shared" si="503"/>
        <v>0</v>
      </c>
      <c r="M2838" s="191">
        <f t="shared" si="504"/>
        <v>0</v>
      </c>
      <c r="N2838" s="191">
        <f t="shared" si="504"/>
        <v>0</v>
      </c>
      <c r="O2838" s="189">
        <f t="shared" si="505"/>
        <v>0</v>
      </c>
      <c r="P2838" s="191">
        <f t="shared" si="506"/>
        <v>0</v>
      </c>
      <c r="Q2838" s="191">
        <f t="shared" si="506"/>
        <v>0</v>
      </c>
      <c r="R2838" s="189">
        <f t="shared" si="507"/>
        <v>0</v>
      </c>
      <c r="S2838" s="191">
        <f t="shared" si="508"/>
        <v>0</v>
      </c>
      <c r="T2838" s="191">
        <f t="shared" si="508"/>
        <v>0</v>
      </c>
    </row>
    <row r="2839" spans="1:20" ht="12" customHeight="1" x14ac:dyDescent="0.25">
      <c r="A2839" s="170" t="s">
        <v>3358</v>
      </c>
      <c r="B2839" s="177">
        <v>559971</v>
      </c>
      <c r="C2839" s="178">
        <v>156415.04999999999</v>
      </c>
      <c r="D2839" s="179">
        <v>19.015101168333867</v>
      </c>
      <c r="E2839" s="179">
        <v>64.860331534593385</v>
      </c>
      <c r="F2839" s="180"/>
      <c r="G2839" s="166">
        <f t="shared" si="500"/>
        <v>0</v>
      </c>
      <c r="H2839" s="166">
        <f t="shared" si="501"/>
        <v>1</v>
      </c>
      <c r="I2839" s="166">
        <f t="shared" si="502"/>
        <v>0</v>
      </c>
      <c r="J2839" s="166">
        <f t="shared" si="499"/>
        <v>1</v>
      </c>
      <c r="L2839" s="189">
        <f t="shared" si="503"/>
        <v>0</v>
      </c>
      <c r="M2839" s="191">
        <f t="shared" si="504"/>
        <v>0</v>
      </c>
      <c r="N2839" s="191">
        <f t="shared" si="504"/>
        <v>0</v>
      </c>
      <c r="O2839" s="189">
        <f t="shared" si="505"/>
        <v>156415.04999999999</v>
      </c>
      <c r="P2839" s="191">
        <f t="shared" si="506"/>
        <v>0.19015101168333867</v>
      </c>
      <c r="Q2839" s="191">
        <f t="shared" si="506"/>
        <v>0.64860331534593385</v>
      </c>
      <c r="R2839" s="189">
        <f t="shared" si="507"/>
        <v>0</v>
      </c>
      <c r="S2839" s="191">
        <f t="shared" si="508"/>
        <v>0</v>
      </c>
      <c r="T2839" s="191">
        <f t="shared" si="508"/>
        <v>0</v>
      </c>
    </row>
    <row r="2840" spans="1:20" ht="12" customHeight="1" x14ac:dyDescent="0.25">
      <c r="A2840" s="170" t="s">
        <v>3359</v>
      </c>
      <c r="B2840" s="177">
        <v>559989</v>
      </c>
      <c r="C2840" s="178">
        <v>46823.770000000004</v>
      </c>
      <c r="D2840" s="179">
        <v>2.5200875538214884</v>
      </c>
      <c r="E2840" s="179">
        <v>5.610974938583543</v>
      </c>
      <c r="F2840" s="180"/>
      <c r="G2840" s="166">
        <f t="shared" si="500"/>
        <v>0</v>
      </c>
      <c r="H2840" s="166">
        <f t="shared" si="501"/>
        <v>0</v>
      </c>
      <c r="I2840" s="166">
        <f t="shared" si="502"/>
        <v>0</v>
      </c>
      <c r="J2840" s="166">
        <f t="shared" si="499"/>
        <v>0</v>
      </c>
      <c r="L2840" s="189">
        <f t="shared" si="503"/>
        <v>0</v>
      </c>
      <c r="M2840" s="191">
        <f t="shared" si="504"/>
        <v>0</v>
      </c>
      <c r="N2840" s="191">
        <f t="shared" si="504"/>
        <v>0</v>
      </c>
      <c r="O2840" s="189">
        <f t="shared" si="505"/>
        <v>0</v>
      </c>
      <c r="P2840" s="191">
        <f t="shared" si="506"/>
        <v>0</v>
      </c>
      <c r="Q2840" s="191">
        <f t="shared" si="506"/>
        <v>0</v>
      </c>
      <c r="R2840" s="189">
        <f t="shared" si="507"/>
        <v>0</v>
      </c>
      <c r="S2840" s="191">
        <f t="shared" si="508"/>
        <v>0</v>
      </c>
      <c r="T2840" s="191">
        <f t="shared" si="508"/>
        <v>0</v>
      </c>
    </row>
    <row r="2841" spans="1:20" ht="12" customHeight="1" x14ac:dyDescent="0.25">
      <c r="A2841" s="170" t="s">
        <v>3360</v>
      </c>
      <c r="B2841" s="177">
        <v>560022</v>
      </c>
      <c r="C2841" s="178">
        <v>757872.81</v>
      </c>
      <c r="D2841" s="179">
        <v>11.822661905498364</v>
      </c>
      <c r="E2841" s="179">
        <v>1.8352987224861648</v>
      </c>
      <c r="F2841" s="180"/>
      <c r="G2841" s="166">
        <f t="shared" si="500"/>
        <v>0</v>
      </c>
      <c r="H2841" s="166">
        <f t="shared" si="501"/>
        <v>0</v>
      </c>
      <c r="I2841" s="166">
        <f t="shared" si="502"/>
        <v>0</v>
      </c>
      <c r="J2841" s="166">
        <f t="shared" si="499"/>
        <v>0</v>
      </c>
      <c r="L2841" s="189">
        <f t="shared" si="503"/>
        <v>0</v>
      </c>
      <c r="M2841" s="191">
        <f t="shared" si="504"/>
        <v>0</v>
      </c>
      <c r="N2841" s="191">
        <f t="shared" si="504"/>
        <v>0</v>
      </c>
      <c r="O2841" s="189">
        <f t="shared" si="505"/>
        <v>0</v>
      </c>
      <c r="P2841" s="191">
        <f t="shared" si="506"/>
        <v>0</v>
      </c>
      <c r="Q2841" s="191">
        <f t="shared" si="506"/>
        <v>0</v>
      </c>
      <c r="R2841" s="189">
        <f t="shared" si="507"/>
        <v>0</v>
      </c>
      <c r="S2841" s="191">
        <f t="shared" si="508"/>
        <v>0</v>
      </c>
      <c r="T2841" s="191">
        <f t="shared" si="508"/>
        <v>0</v>
      </c>
    </row>
    <row r="2842" spans="1:20" ht="12" customHeight="1" x14ac:dyDescent="0.25">
      <c r="A2842" s="170" t="s">
        <v>3361</v>
      </c>
      <c r="B2842" s="177">
        <v>560031</v>
      </c>
      <c r="C2842" s="178">
        <v>216199.9</v>
      </c>
      <c r="D2842" s="179">
        <v>0</v>
      </c>
      <c r="E2842" s="179">
        <v>9.2798007769661304</v>
      </c>
      <c r="F2842" s="180"/>
      <c r="G2842" s="166">
        <f t="shared" si="500"/>
        <v>0</v>
      </c>
      <c r="H2842" s="166">
        <f t="shared" si="501"/>
        <v>0</v>
      </c>
      <c r="I2842" s="166">
        <f t="shared" si="502"/>
        <v>0</v>
      </c>
      <c r="J2842" s="166">
        <f t="shared" si="499"/>
        <v>0</v>
      </c>
      <c r="L2842" s="189">
        <f t="shared" si="503"/>
        <v>0</v>
      </c>
      <c r="M2842" s="191">
        <f t="shared" si="504"/>
        <v>0</v>
      </c>
      <c r="N2842" s="191">
        <f t="shared" si="504"/>
        <v>0</v>
      </c>
      <c r="O2842" s="189">
        <f t="shared" si="505"/>
        <v>0</v>
      </c>
      <c r="P2842" s="191">
        <f t="shared" si="506"/>
        <v>0</v>
      </c>
      <c r="Q2842" s="191">
        <f t="shared" si="506"/>
        <v>0</v>
      </c>
      <c r="R2842" s="189">
        <f t="shared" si="507"/>
        <v>0</v>
      </c>
      <c r="S2842" s="191">
        <f t="shared" si="508"/>
        <v>0</v>
      </c>
      <c r="T2842" s="191">
        <f t="shared" si="508"/>
        <v>0</v>
      </c>
    </row>
    <row r="2843" spans="1:20" ht="12" customHeight="1" x14ac:dyDescent="0.25">
      <c r="A2843" s="170" t="s">
        <v>3362</v>
      </c>
      <c r="B2843" s="177">
        <v>560049</v>
      </c>
      <c r="C2843" s="178">
        <v>204567.46</v>
      </c>
      <c r="D2843" s="179">
        <v>0</v>
      </c>
      <c r="E2843" s="179">
        <v>0</v>
      </c>
      <c r="F2843" s="180"/>
      <c r="G2843" s="166">
        <f t="shared" si="500"/>
        <v>0</v>
      </c>
      <c r="H2843" s="166">
        <f t="shared" si="501"/>
        <v>0</v>
      </c>
      <c r="I2843" s="166">
        <f t="shared" si="502"/>
        <v>0</v>
      </c>
      <c r="J2843" s="166">
        <f t="shared" si="499"/>
        <v>0</v>
      </c>
      <c r="L2843" s="189">
        <f t="shared" si="503"/>
        <v>0</v>
      </c>
      <c r="M2843" s="191">
        <f t="shared" si="504"/>
        <v>0</v>
      </c>
      <c r="N2843" s="191">
        <f t="shared" si="504"/>
        <v>0</v>
      </c>
      <c r="O2843" s="189">
        <f t="shared" si="505"/>
        <v>0</v>
      </c>
      <c r="P2843" s="191">
        <f t="shared" si="506"/>
        <v>0</v>
      </c>
      <c r="Q2843" s="191">
        <f t="shared" si="506"/>
        <v>0</v>
      </c>
      <c r="R2843" s="189">
        <f t="shared" si="507"/>
        <v>0</v>
      </c>
      <c r="S2843" s="191">
        <f t="shared" si="508"/>
        <v>0</v>
      </c>
      <c r="T2843" s="191">
        <f t="shared" si="508"/>
        <v>0</v>
      </c>
    </row>
    <row r="2844" spans="1:20" ht="12" customHeight="1" x14ac:dyDescent="0.25">
      <c r="A2844" s="170" t="s">
        <v>3363</v>
      </c>
      <c r="B2844" s="177">
        <v>560065</v>
      </c>
      <c r="C2844" s="178">
        <v>119735.17</v>
      </c>
      <c r="D2844" s="179">
        <v>0</v>
      </c>
      <c r="E2844" s="179">
        <v>30.43699691577671</v>
      </c>
      <c r="F2844" s="180"/>
      <c r="G2844" s="166">
        <f t="shared" si="500"/>
        <v>0</v>
      </c>
      <c r="H2844" s="166">
        <f t="shared" si="501"/>
        <v>1</v>
      </c>
      <c r="I2844" s="166">
        <f t="shared" si="502"/>
        <v>0</v>
      </c>
      <c r="J2844" s="166">
        <f t="shared" si="499"/>
        <v>1</v>
      </c>
      <c r="L2844" s="189">
        <f t="shared" si="503"/>
        <v>0</v>
      </c>
      <c r="M2844" s="191">
        <f t="shared" si="504"/>
        <v>0</v>
      </c>
      <c r="N2844" s="191">
        <f t="shared" si="504"/>
        <v>0</v>
      </c>
      <c r="O2844" s="189">
        <f t="shared" si="505"/>
        <v>119735.17</v>
      </c>
      <c r="P2844" s="191">
        <f t="shared" si="506"/>
        <v>0</v>
      </c>
      <c r="Q2844" s="191">
        <f t="shared" si="506"/>
        <v>0.3043699691577671</v>
      </c>
      <c r="R2844" s="189">
        <f t="shared" si="507"/>
        <v>0</v>
      </c>
      <c r="S2844" s="191">
        <f t="shared" si="508"/>
        <v>0</v>
      </c>
      <c r="T2844" s="191">
        <f t="shared" si="508"/>
        <v>0</v>
      </c>
    </row>
    <row r="2845" spans="1:20" ht="12" customHeight="1" x14ac:dyDescent="0.25">
      <c r="A2845" s="170" t="s">
        <v>3364</v>
      </c>
      <c r="B2845" s="177">
        <v>560073</v>
      </c>
      <c r="C2845" s="178">
        <v>70774.61</v>
      </c>
      <c r="D2845" s="179">
        <v>2.1928767957887723</v>
      </c>
      <c r="E2845" s="179">
        <v>6.0002308737554335</v>
      </c>
      <c r="F2845" s="180"/>
      <c r="G2845" s="166">
        <f t="shared" si="500"/>
        <v>0</v>
      </c>
      <c r="H2845" s="166">
        <f t="shared" si="501"/>
        <v>0</v>
      </c>
      <c r="I2845" s="166">
        <f t="shared" si="502"/>
        <v>0</v>
      </c>
      <c r="J2845" s="166">
        <f t="shared" si="499"/>
        <v>0</v>
      </c>
      <c r="L2845" s="189">
        <f t="shared" si="503"/>
        <v>0</v>
      </c>
      <c r="M2845" s="191">
        <f t="shared" si="504"/>
        <v>0</v>
      </c>
      <c r="N2845" s="191">
        <f t="shared" si="504"/>
        <v>0</v>
      </c>
      <c r="O2845" s="189">
        <f t="shared" si="505"/>
        <v>0</v>
      </c>
      <c r="P2845" s="191">
        <f t="shared" si="506"/>
        <v>0</v>
      </c>
      <c r="Q2845" s="191">
        <f t="shared" si="506"/>
        <v>0</v>
      </c>
      <c r="R2845" s="189">
        <f t="shared" si="507"/>
        <v>0</v>
      </c>
      <c r="S2845" s="191">
        <f t="shared" si="508"/>
        <v>0</v>
      </c>
      <c r="T2845" s="191">
        <f t="shared" si="508"/>
        <v>0</v>
      </c>
    </row>
    <row r="2846" spans="1:20" ht="12" customHeight="1" x14ac:dyDescent="0.25">
      <c r="A2846" s="170" t="s">
        <v>3365</v>
      </c>
      <c r="B2846" s="177">
        <v>560103</v>
      </c>
      <c r="C2846" s="178">
        <v>5351152.7300000004</v>
      </c>
      <c r="D2846" s="179">
        <v>79.980005915473086</v>
      </c>
      <c r="E2846" s="179">
        <v>5.5384924511395877</v>
      </c>
      <c r="F2846" s="180"/>
      <c r="G2846" s="166">
        <f t="shared" si="500"/>
        <v>1</v>
      </c>
      <c r="H2846" s="166">
        <f t="shared" si="501"/>
        <v>0</v>
      </c>
      <c r="I2846" s="166">
        <f t="shared" si="502"/>
        <v>0</v>
      </c>
      <c r="J2846" s="166">
        <f t="shared" si="499"/>
        <v>1</v>
      </c>
      <c r="L2846" s="189">
        <f t="shared" si="503"/>
        <v>5351152.7300000004</v>
      </c>
      <c r="M2846" s="191">
        <f t="shared" si="504"/>
        <v>0.79980005915473085</v>
      </c>
      <c r="N2846" s="191">
        <f t="shared" si="504"/>
        <v>5.5384924511395879E-2</v>
      </c>
      <c r="O2846" s="189">
        <f t="shared" si="505"/>
        <v>0</v>
      </c>
      <c r="P2846" s="191">
        <f t="shared" si="506"/>
        <v>0</v>
      </c>
      <c r="Q2846" s="191">
        <f t="shared" si="506"/>
        <v>0</v>
      </c>
      <c r="R2846" s="189">
        <f t="shared" si="507"/>
        <v>0</v>
      </c>
      <c r="S2846" s="191">
        <f t="shared" si="508"/>
        <v>0</v>
      </c>
      <c r="T2846" s="191">
        <f t="shared" si="508"/>
        <v>0</v>
      </c>
    </row>
    <row r="2847" spans="1:20" ht="12" customHeight="1" x14ac:dyDescent="0.25">
      <c r="A2847" s="170" t="s">
        <v>3366</v>
      </c>
      <c r="B2847" s="177">
        <v>560154</v>
      </c>
      <c r="C2847" s="178">
        <v>4838621.95</v>
      </c>
      <c r="D2847" s="179">
        <v>22.714435873627199</v>
      </c>
      <c r="E2847" s="179">
        <v>6.753169463880103</v>
      </c>
      <c r="F2847" s="180"/>
      <c r="G2847" s="166">
        <f t="shared" si="500"/>
        <v>0</v>
      </c>
      <c r="H2847" s="166">
        <f t="shared" si="501"/>
        <v>0</v>
      </c>
      <c r="I2847" s="166">
        <f t="shared" si="502"/>
        <v>0</v>
      </c>
      <c r="J2847" s="166">
        <f t="shared" si="499"/>
        <v>0</v>
      </c>
      <c r="L2847" s="189">
        <f t="shared" si="503"/>
        <v>0</v>
      </c>
      <c r="M2847" s="191">
        <f t="shared" si="504"/>
        <v>0</v>
      </c>
      <c r="N2847" s="191">
        <f t="shared" si="504"/>
        <v>0</v>
      </c>
      <c r="O2847" s="189">
        <f t="shared" si="505"/>
        <v>0</v>
      </c>
      <c r="P2847" s="191">
        <f t="shared" si="506"/>
        <v>0</v>
      </c>
      <c r="Q2847" s="191">
        <f t="shared" si="506"/>
        <v>0</v>
      </c>
      <c r="R2847" s="189">
        <f t="shared" si="507"/>
        <v>0</v>
      </c>
      <c r="S2847" s="191">
        <f t="shared" si="508"/>
        <v>0</v>
      </c>
      <c r="T2847" s="191">
        <f t="shared" si="508"/>
        <v>0</v>
      </c>
    </row>
    <row r="2848" spans="1:20" ht="12" customHeight="1" x14ac:dyDescent="0.25">
      <c r="A2848" s="170" t="s">
        <v>3367</v>
      </c>
      <c r="B2848" s="177">
        <v>580236</v>
      </c>
      <c r="C2848" s="178">
        <v>160948.68</v>
      </c>
      <c r="D2848" s="179">
        <v>0</v>
      </c>
      <c r="E2848" s="179">
        <v>0</v>
      </c>
      <c r="F2848" s="180"/>
      <c r="G2848" s="166">
        <f t="shared" si="500"/>
        <v>0</v>
      </c>
      <c r="H2848" s="166">
        <f t="shared" si="501"/>
        <v>0</v>
      </c>
      <c r="I2848" s="166">
        <f t="shared" si="502"/>
        <v>0</v>
      </c>
      <c r="J2848" s="166">
        <f t="shared" si="499"/>
        <v>0</v>
      </c>
      <c r="L2848" s="189">
        <f t="shared" si="503"/>
        <v>0</v>
      </c>
      <c r="M2848" s="191">
        <f t="shared" si="504"/>
        <v>0</v>
      </c>
      <c r="N2848" s="191">
        <f t="shared" si="504"/>
        <v>0</v>
      </c>
      <c r="O2848" s="189">
        <f t="shared" si="505"/>
        <v>0</v>
      </c>
      <c r="P2848" s="191">
        <f t="shared" si="506"/>
        <v>0</v>
      </c>
      <c r="Q2848" s="191">
        <f t="shared" si="506"/>
        <v>0</v>
      </c>
      <c r="R2848" s="189">
        <f t="shared" si="507"/>
        <v>0</v>
      </c>
      <c r="S2848" s="191">
        <f t="shared" si="508"/>
        <v>0</v>
      </c>
      <c r="T2848" s="191">
        <f t="shared" si="508"/>
        <v>0</v>
      </c>
    </row>
    <row r="2849" spans="1:20" ht="12" customHeight="1" x14ac:dyDescent="0.25">
      <c r="A2849" s="170" t="s">
        <v>3368</v>
      </c>
      <c r="B2849" s="177">
        <v>580244</v>
      </c>
      <c r="C2849" s="178">
        <v>343587.72</v>
      </c>
      <c r="D2849" s="179">
        <v>0</v>
      </c>
      <c r="E2849" s="179">
        <v>0</v>
      </c>
      <c r="F2849" s="180"/>
      <c r="G2849" s="166">
        <f t="shared" si="500"/>
        <v>0</v>
      </c>
      <c r="H2849" s="166">
        <f t="shared" si="501"/>
        <v>0</v>
      </c>
      <c r="I2849" s="166">
        <f t="shared" si="502"/>
        <v>0</v>
      </c>
      <c r="J2849" s="166">
        <f t="shared" si="499"/>
        <v>0</v>
      </c>
      <c r="L2849" s="189">
        <f t="shared" si="503"/>
        <v>0</v>
      </c>
      <c r="M2849" s="191">
        <f t="shared" si="504"/>
        <v>0</v>
      </c>
      <c r="N2849" s="191">
        <f t="shared" si="504"/>
        <v>0</v>
      </c>
      <c r="O2849" s="189">
        <f t="shared" si="505"/>
        <v>0</v>
      </c>
      <c r="P2849" s="191">
        <f t="shared" si="506"/>
        <v>0</v>
      </c>
      <c r="Q2849" s="191">
        <f t="shared" si="506"/>
        <v>0</v>
      </c>
      <c r="R2849" s="189">
        <f t="shared" si="507"/>
        <v>0</v>
      </c>
      <c r="S2849" s="191">
        <f t="shared" si="508"/>
        <v>0</v>
      </c>
      <c r="T2849" s="191">
        <f t="shared" si="508"/>
        <v>0</v>
      </c>
    </row>
    <row r="2850" spans="1:20" ht="12" customHeight="1" x14ac:dyDescent="0.25">
      <c r="A2850" s="170" t="s">
        <v>3369</v>
      </c>
      <c r="B2850" s="177">
        <v>580252</v>
      </c>
      <c r="C2850" s="178">
        <v>149024.10999999999</v>
      </c>
      <c r="D2850" s="179">
        <v>0</v>
      </c>
      <c r="E2850" s="179">
        <v>0</v>
      </c>
      <c r="F2850" s="180"/>
      <c r="G2850" s="166">
        <f t="shared" si="500"/>
        <v>0</v>
      </c>
      <c r="H2850" s="166">
        <f t="shared" si="501"/>
        <v>0</v>
      </c>
      <c r="I2850" s="166">
        <f t="shared" si="502"/>
        <v>0</v>
      </c>
      <c r="J2850" s="166">
        <f t="shared" si="499"/>
        <v>0</v>
      </c>
      <c r="L2850" s="189">
        <f t="shared" si="503"/>
        <v>0</v>
      </c>
      <c r="M2850" s="191">
        <f t="shared" si="504"/>
        <v>0</v>
      </c>
      <c r="N2850" s="191">
        <f t="shared" si="504"/>
        <v>0</v>
      </c>
      <c r="O2850" s="189">
        <f t="shared" si="505"/>
        <v>0</v>
      </c>
      <c r="P2850" s="191">
        <f t="shared" si="506"/>
        <v>0</v>
      </c>
      <c r="Q2850" s="191">
        <f t="shared" si="506"/>
        <v>0</v>
      </c>
      <c r="R2850" s="189">
        <f t="shared" si="507"/>
        <v>0</v>
      </c>
      <c r="S2850" s="191">
        <f t="shared" si="508"/>
        <v>0</v>
      </c>
      <c r="T2850" s="191">
        <f t="shared" si="508"/>
        <v>0</v>
      </c>
    </row>
    <row r="2851" spans="1:20" ht="12" customHeight="1" x14ac:dyDescent="0.25">
      <c r="A2851" s="170" t="s">
        <v>3370</v>
      </c>
      <c r="B2851" s="177">
        <v>580287</v>
      </c>
      <c r="C2851" s="178">
        <v>387375.54</v>
      </c>
      <c r="D2851" s="179">
        <v>7.5850504138697055</v>
      </c>
      <c r="E2851" s="179">
        <v>10.144398895190957</v>
      </c>
      <c r="F2851" s="180"/>
      <c r="G2851" s="166">
        <f t="shared" si="500"/>
        <v>0</v>
      </c>
      <c r="H2851" s="166">
        <f t="shared" si="501"/>
        <v>0</v>
      </c>
      <c r="I2851" s="166">
        <f t="shared" si="502"/>
        <v>0</v>
      </c>
      <c r="J2851" s="166">
        <f t="shared" si="499"/>
        <v>0</v>
      </c>
      <c r="L2851" s="189">
        <f t="shared" si="503"/>
        <v>0</v>
      </c>
      <c r="M2851" s="191">
        <f t="shared" si="504"/>
        <v>0</v>
      </c>
      <c r="N2851" s="191">
        <f t="shared" si="504"/>
        <v>0</v>
      </c>
      <c r="O2851" s="189">
        <f t="shared" si="505"/>
        <v>0</v>
      </c>
      <c r="P2851" s="191">
        <f t="shared" si="506"/>
        <v>0</v>
      </c>
      <c r="Q2851" s="191">
        <f t="shared" si="506"/>
        <v>0</v>
      </c>
      <c r="R2851" s="189">
        <f t="shared" si="507"/>
        <v>0</v>
      </c>
      <c r="S2851" s="191">
        <f t="shared" si="508"/>
        <v>0</v>
      </c>
      <c r="T2851" s="191">
        <f t="shared" si="508"/>
        <v>0</v>
      </c>
    </row>
    <row r="2852" spans="1:20" ht="12" customHeight="1" x14ac:dyDescent="0.25">
      <c r="A2852" s="170" t="s">
        <v>1698</v>
      </c>
      <c r="B2852" s="177">
        <v>580309</v>
      </c>
      <c r="C2852" s="178">
        <v>59163.33</v>
      </c>
      <c r="D2852" s="179">
        <v>0</v>
      </c>
      <c r="E2852" s="179">
        <v>0</v>
      </c>
      <c r="F2852" s="180"/>
      <c r="G2852" s="166">
        <f t="shared" si="500"/>
        <v>0</v>
      </c>
      <c r="H2852" s="166">
        <f t="shared" si="501"/>
        <v>0</v>
      </c>
      <c r="I2852" s="166">
        <f t="shared" si="502"/>
        <v>0</v>
      </c>
      <c r="J2852" s="166">
        <f t="shared" si="499"/>
        <v>0</v>
      </c>
      <c r="L2852" s="189">
        <f t="shared" si="503"/>
        <v>0</v>
      </c>
      <c r="M2852" s="191">
        <f t="shared" si="504"/>
        <v>0</v>
      </c>
      <c r="N2852" s="191">
        <f t="shared" si="504"/>
        <v>0</v>
      </c>
      <c r="O2852" s="189">
        <f t="shared" si="505"/>
        <v>0</v>
      </c>
      <c r="P2852" s="191">
        <f t="shared" si="506"/>
        <v>0</v>
      </c>
      <c r="Q2852" s="191">
        <f t="shared" si="506"/>
        <v>0</v>
      </c>
      <c r="R2852" s="189">
        <f t="shared" si="507"/>
        <v>0</v>
      </c>
      <c r="S2852" s="191">
        <f t="shared" si="508"/>
        <v>0</v>
      </c>
      <c r="T2852" s="191">
        <f t="shared" si="508"/>
        <v>0</v>
      </c>
    </row>
    <row r="2853" spans="1:20" ht="12" customHeight="1" x14ac:dyDescent="0.25">
      <c r="A2853" s="170" t="s">
        <v>3371</v>
      </c>
      <c r="B2853" s="177">
        <v>580317</v>
      </c>
      <c r="C2853" s="178">
        <v>481220.33</v>
      </c>
      <c r="D2853" s="179">
        <v>65.755459666469207</v>
      </c>
      <c r="E2853" s="179">
        <v>18.891527296862122</v>
      </c>
      <c r="F2853" s="180"/>
      <c r="G2853" s="166">
        <f t="shared" si="500"/>
        <v>1</v>
      </c>
      <c r="H2853" s="166">
        <f t="shared" si="501"/>
        <v>0</v>
      </c>
      <c r="I2853" s="166">
        <f t="shared" si="502"/>
        <v>0</v>
      </c>
      <c r="J2853" s="166">
        <f t="shared" si="499"/>
        <v>1</v>
      </c>
      <c r="L2853" s="189">
        <f t="shared" si="503"/>
        <v>481220.33</v>
      </c>
      <c r="M2853" s="191">
        <f t="shared" si="504"/>
        <v>0.65755459666469207</v>
      </c>
      <c r="N2853" s="191">
        <f t="shared" si="504"/>
        <v>0.18891527296862123</v>
      </c>
      <c r="O2853" s="189">
        <f t="shared" si="505"/>
        <v>0</v>
      </c>
      <c r="P2853" s="191">
        <f t="shared" si="506"/>
        <v>0</v>
      </c>
      <c r="Q2853" s="191">
        <f t="shared" si="506"/>
        <v>0</v>
      </c>
      <c r="R2853" s="189">
        <f t="shared" si="507"/>
        <v>0</v>
      </c>
      <c r="S2853" s="191">
        <f t="shared" si="508"/>
        <v>0</v>
      </c>
      <c r="T2853" s="191">
        <f t="shared" si="508"/>
        <v>0</v>
      </c>
    </row>
    <row r="2854" spans="1:20" ht="12" customHeight="1" x14ac:dyDescent="0.25">
      <c r="A2854" s="170" t="s">
        <v>3372</v>
      </c>
      <c r="B2854" s="177">
        <v>580368</v>
      </c>
      <c r="C2854" s="178">
        <v>69002.39</v>
      </c>
      <c r="D2854" s="179">
        <v>0</v>
      </c>
      <c r="E2854" s="179">
        <v>0</v>
      </c>
      <c r="F2854" s="180"/>
      <c r="G2854" s="166">
        <f t="shared" si="500"/>
        <v>0</v>
      </c>
      <c r="H2854" s="166">
        <f t="shared" si="501"/>
        <v>0</v>
      </c>
      <c r="I2854" s="166">
        <f t="shared" si="502"/>
        <v>0</v>
      </c>
      <c r="J2854" s="166">
        <f t="shared" si="499"/>
        <v>0</v>
      </c>
      <c r="L2854" s="189">
        <f t="shared" si="503"/>
        <v>0</v>
      </c>
      <c r="M2854" s="191">
        <f t="shared" si="504"/>
        <v>0</v>
      </c>
      <c r="N2854" s="191">
        <f t="shared" si="504"/>
        <v>0</v>
      </c>
      <c r="O2854" s="189">
        <f t="shared" si="505"/>
        <v>0</v>
      </c>
      <c r="P2854" s="191">
        <f t="shared" si="506"/>
        <v>0</v>
      </c>
      <c r="Q2854" s="191">
        <f t="shared" si="506"/>
        <v>0</v>
      </c>
      <c r="R2854" s="189">
        <f t="shared" si="507"/>
        <v>0</v>
      </c>
      <c r="S2854" s="191">
        <f t="shared" si="508"/>
        <v>0</v>
      </c>
      <c r="T2854" s="191">
        <f t="shared" si="508"/>
        <v>0</v>
      </c>
    </row>
    <row r="2855" spans="1:20" ht="12" customHeight="1" x14ac:dyDescent="0.25">
      <c r="A2855" s="170" t="s">
        <v>3373</v>
      </c>
      <c r="B2855" s="177">
        <v>580384</v>
      </c>
      <c r="C2855" s="178">
        <v>160970.97</v>
      </c>
      <c r="D2855" s="179">
        <v>0</v>
      </c>
      <c r="E2855" s="179">
        <v>0</v>
      </c>
      <c r="F2855" s="180"/>
      <c r="G2855" s="166">
        <f t="shared" si="500"/>
        <v>0</v>
      </c>
      <c r="H2855" s="166">
        <f t="shared" si="501"/>
        <v>0</v>
      </c>
      <c r="I2855" s="166">
        <f t="shared" si="502"/>
        <v>0</v>
      </c>
      <c r="J2855" s="166">
        <f t="shared" si="499"/>
        <v>0</v>
      </c>
      <c r="L2855" s="189">
        <f t="shared" si="503"/>
        <v>0</v>
      </c>
      <c r="M2855" s="191">
        <f t="shared" si="504"/>
        <v>0</v>
      </c>
      <c r="N2855" s="191">
        <f t="shared" si="504"/>
        <v>0</v>
      </c>
      <c r="O2855" s="189">
        <f t="shared" si="505"/>
        <v>0</v>
      </c>
      <c r="P2855" s="191">
        <f t="shared" si="506"/>
        <v>0</v>
      </c>
      <c r="Q2855" s="191">
        <f t="shared" si="506"/>
        <v>0</v>
      </c>
      <c r="R2855" s="189">
        <f t="shared" si="507"/>
        <v>0</v>
      </c>
      <c r="S2855" s="191">
        <f t="shared" si="508"/>
        <v>0</v>
      </c>
      <c r="T2855" s="191">
        <f t="shared" si="508"/>
        <v>0</v>
      </c>
    </row>
    <row r="2856" spans="1:20" ht="12" customHeight="1" x14ac:dyDescent="0.25">
      <c r="A2856" s="170" t="s">
        <v>3374</v>
      </c>
      <c r="B2856" s="177">
        <v>580449</v>
      </c>
      <c r="C2856" s="178">
        <v>318347.67000000004</v>
      </c>
      <c r="D2856" s="179">
        <v>313.16713579213564</v>
      </c>
      <c r="E2856" s="179">
        <v>0</v>
      </c>
      <c r="F2856" s="180"/>
      <c r="G2856" s="166">
        <f t="shared" si="500"/>
        <v>1</v>
      </c>
      <c r="H2856" s="166">
        <f t="shared" si="501"/>
        <v>0</v>
      </c>
      <c r="I2856" s="166">
        <f t="shared" si="502"/>
        <v>0</v>
      </c>
      <c r="J2856" s="166">
        <f t="shared" si="499"/>
        <v>1</v>
      </c>
      <c r="L2856" s="189">
        <f t="shared" si="503"/>
        <v>318347.67000000004</v>
      </c>
      <c r="M2856" s="191">
        <f t="shared" si="504"/>
        <v>3.1316713579213564</v>
      </c>
      <c r="N2856" s="191">
        <f t="shared" si="504"/>
        <v>0</v>
      </c>
      <c r="O2856" s="189">
        <f t="shared" si="505"/>
        <v>0</v>
      </c>
      <c r="P2856" s="191">
        <f t="shared" si="506"/>
        <v>0</v>
      </c>
      <c r="Q2856" s="191">
        <f t="shared" si="506"/>
        <v>0</v>
      </c>
      <c r="R2856" s="189">
        <f t="shared" si="507"/>
        <v>0</v>
      </c>
      <c r="S2856" s="191">
        <f t="shared" si="508"/>
        <v>0</v>
      </c>
      <c r="T2856" s="191">
        <f t="shared" si="508"/>
        <v>0</v>
      </c>
    </row>
    <row r="2857" spans="1:20" ht="12" customHeight="1" x14ac:dyDescent="0.25">
      <c r="A2857" s="170" t="s">
        <v>3375</v>
      </c>
      <c r="B2857" s="177">
        <v>580457</v>
      </c>
      <c r="C2857" s="178">
        <v>770436.27</v>
      </c>
      <c r="D2857" s="179">
        <v>19.535837792268001</v>
      </c>
      <c r="E2857" s="179">
        <v>12.422914616935154</v>
      </c>
      <c r="F2857" s="180"/>
      <c r="G2857" s="166">
        <f t="shared" si="500"/>
        <v>0</v>
      </c>
      <c r="H2857" s="166">
        <f t="shared" si="501"/>
        <v>0</v>
      </c>
      <c r="I2857" s="166">
        <f t="shared" si="502"/>
        <v>0</v>
      </c>
      <c r="J2857" s="166">
        <f t="shared" si="499"/>
        <v>0</v>
      </c>
      <c r="L2857" s="189">
        <f t="shared" si="503"/>
        <v>0</v>
      </c>
      <c r="M2857" s="191">
        <f t="shared" si="504"/>
        <v>0</v>
      </c>
      <c r="N2857" s="191">
        <f t="shared" si="504"/>
        <v>0</v>
      </c>
      <c r="O2857" s="189">
        <f t="shared" si="505"/>
        <v>0</v>
      </c>
      <c r="P2857" s="191">
        <f t="shared" si="506"/>
        <v>0</v>
      </c>
      <c r="Q2857" s="191">
        <f t="shared" si="506"/>
        <v>0</v>
      </c>
      <c r="R2857" s="189">
        <f t="shared" si="507"/>
        <v>0</v>
      </c>
      <c r="S2857" s="191">
        <f t="shared" si="508"/>
        <v>0</v>
      </c>
      <c r="T2857" s="191">
        <f t="shared" si="508"/>
        <v>0</v>
      </c>
    </row>
    <row r="2858" spans="1:20" ht="12" customHeight="1" x14ac:dyDescent="0.25">
      <c r="A2858" s="170" t="s">
        <v>3376</v>
      </c>
      <c r="B2858" s="177">
        <v>580473</v>
      </c>
      <c r="C2858" s="178">
        <v>481714.37</v>
      </c>
      <c r="D2858" s="179">
        <v>4.2400645012935776</v>
      </c>
      <c r="E2858" s="179">
        <v>2.2636879194614852</v>
      </c>
      <c r="F2858" s="180"/>
      <c r="G2858" s="166">
        <f t="shared" si="500"/>
        <v>0</v>
      </c>
      <c r="H2858" s="166">
        <f t="shared" si="501"/>
        <v>0</v>
      </c>
      <c r="I2858" s="166">
        <f t="shared" si="502"/>
        <v>0</v>
      </c>
      <c r="J2858" s="166">
        <f t="shared" si="499"/>
        <v>0</v>
      </c>
      <c r="L2858" s="189">
        <f t="shared" si="503"/>
        <v>0</v>
      </c>
      <c r="M2858" s="191">
        <f t="shared" si="504"/>
        <v>0</v>
      </c>
      <c r="N2858" s="191">
        <f t="shared" si="504"/>
        <v>0</v>
      </c>
      <c r="O2858" s="189">
        <f t="shared" si="505"/>
        <v>0</v>
      </c>
      <c r="P2858" s="191">
        <f t="shared" si="506"/>
        <v>0</v>
      </c>
      <c r="Q2858" s="191">
        <f t="shared" si="506"/>
        <v>0</v>
      </c>
      <c r="R2858" s="189">
        <f t="shared" si="507"/>
        <v>0</v>
      </c>
      <c r="S2858" s="191">
        <f t="shared" si="508"/>
        <v>0</v>
      </c>
      <c r="T2858" s="191">
        <f t="shared" si="508"/>
        <v>0</v>
      </c>
    </row>
    <row r="2859" spans="1:20" ht="12" customHeight="1" x14ac:dyDescent="0.25">
      <c r="A2859" s="170" t="s">
        <v>3377</v>
      </c>
      <c r="B2859" s="177">
        <v>580520</v>
      </c>
      <c r="C2859" s="178">
        <v>304230.76</v>
      </c>
      <c r="D2859" s="179">
        <v>0</v>
      </c>
      <c r="E2859" s="179">
        <v>2.7969985677976807</v>
      </c>
      <c r="F2859" s="180"/>
      <c r="G2859" s="166">
        <f t="shared" si="500"/>
        <v>0</v>
      </c>
      <c r="H2859" s="166">
        <f t="shared" si="501"/>
        <v>0</v>
      </c>
      <c r="I2859" s="166">
        <f t="shared" si="502"/>
        <v>0</v>
      </c>
      <c r="J2859" s="166">
        <f t="shared" si="499"/>
        <v>0</v>
      </c>
      <c r="L2859" s="189">
        <f t="shared" si="503"/>
        <v>0</v>
      </c>
      <c r="M2859" s="191">
        <f t="shared" si="504"/>
        <v>0</v>
      </c>
      <c r="N2859" s="191">
        <f t="shared" si="504"/>
        <v>0</v>
      </c>
      <c r="O2859" s="189">
        <f t="shared" si="505"/>
        <v>0</v>
      </c>
      <c r="P2859" s="191">
        <f t="shared" si="506"/>
        <v>0</v>
      </c>
      <c r="Q2859" s="191">
        <f t="shared" si="506"/>
        <v>0</v>
      </c>
      <c r="R2859" s="189">
        <f t="shared" si="507"/>
        <v>0</v>
      </c>
      <c r="S2859" s="191">
        <f t="shared" si="508"/>
        <v>0</v>
      </c>
      <c r="T2859" s="191">
        <f t="shared" si="508"/>
        <v>0</v>
      </c>
    </row>
    <row r="2860" spans="1:20" ht="12" customHeight="1" x14ac:dyDescent="0.25">
      <c r="A2860" s="170" t="s">
        <v>3378</v>
      </c>
      <c r="B2860" s="177">
        <v>580546</v>
      </c>
      <c r="C2860" s="178">
        <v>164708.06</v>
      </c>
      <c r="D2860" s="179">
        <v>21.114904759366333</v>
      </c>
      <c r="E2860" s="179">
        <v>21.370320310979317</v>
      </c>
      <c r="F2860" s="180"/>
      <c r="G2860" s="166">
        <f t="shared" si="500"/>
        <v>0</v>
      </c>
      <c r="H2860" s="166">
        <f t="shared" si="501"/>
        <v>0</v>
      </c>
      <c r="I2860" s="166">
        <f t="shared" si="502"/>
        <v>0</v>
      </c>
      <c r="J2860" s="166">
        <f t="shared" si="499"/>
        <v>0</v>
      </c>
      <c r="L2860" s="189">
        <f t="shared" si="503"/>
        <v>0</v>
      </c>
      <c r="M2860" s="191">
        <f t="shared" si="504"/>
        <v>0</v>
      </c>
      <c r="N2860" s="191">
        <f t="shared" si="504"/>
        <v>0</v>
      </c>
      <c r="O2860" s="189">
        <f t="shared" si="505"/>
        <v>0</v>
      </c>
      <c r="P2860" s="191">
        <f t="shared" si="506"/>
        <v>0</v>
      </c>
      <c r="Q2860" s="191">
        <f t="shared" si="506"/>
        <v>0</v>
      </c>
      <c r="R2860" s="189">
        <f t="shared" si="507"/>
        <v>0</v>
      </c>
      <c r="S2860" s="191">
        <f t="shared" si="508"/>
        <v>0</v>
      </c>
      <c r="T2860" s="191">
        <f t="shared" si="508"/>
        <v>0</v>
      </c>
    </row>
    <row r="2861" spans="1:20" ht="12" customHeight="1" x14ac:dyDescent="0.25">
      <c r="A2861" s="170" t="s">
        <v>3379</v>
      </c>
      <c r="B2861" s="177">
        <v>580554</v>
      </c>
      <c r="C2861" s="178">
        <v>443766.74</v>
      </c>
      <c r="D2861" s="179">
        <v>0</v>
      </c>
      <c r="E2861" s="179">
        <v>5.598648515208688</v>
      </c>
      <c r="F2861" s="180"/>
      <c r="G2861" s="166">
        <f t="shared" si="500"/>
        <v>0</v>
      </c>
      <c r="H2861" s="166">
        <f t="shared" si="501"/>
        <v>0</v>
      </c>
      <c r="I2861" s="166">
        <f t="shared" si="502"/>
        <v>0</v>
      </c>
      <c r="J2861" s="166">
        <f t="shared" si="499"/>
        <v>0</v>
      </c>
      <c r="L2861" s="189">
        <f t="shared" si="503"/>
        <v>0</v>
      </c>
      <c r="M2861" s="191">
        <f t="shared" si="504"/>
        <v>0</v>
      </c>
      <c r="N2861" s="191">
        <f t="shared" si="504"/>
        <v>0</v>
      </c>
      <c r="O2861" s="189">
        <f t="shared" si="505"/>
        <v>0</v>
      </c>
      <c r="P2861" s="191">
        <f t="shared" si="506"/>
        <v>0</v>
      </c>
      <c r="Q2861" s="191">
        <f t="shared" si="506"/>
        <v>0</v>
      </c>
      <c r="R2861" s="189">
        <f t="shared" si="507"/>
        <v>0</v>
      </c>
      <c r="S2861" s="191">
        <f t="shared" si="508"/>
        <v>0</v>
      </c>
      <c r="T2861" s="191">
        <f t="shared" si="508"/>
        <v>0</v>
      </c>
    </row>
    <row r="2862" spans="1:20" ht="12" customHeight="1" x14ac:dyDescent="0.25">
      <c r="A2862" s="170" t="s">
        <v>3380</v>
      </c>
      <c r="B2862" s="177">
        <v>580597</v>
      </c>
      <c r="C2862" s="178">
        <v>37327.71</v>
      </c>
      <c r="D2862" s="179">
        <v>0</v>
      </c>
      <c r="E2862" s="179">
        <v>0</v>
      </c>
      <c r="F2862" s="180"/>
      <c r="G2862" s="166">
        <f t="shared" si="500"/>
        <v>0</v>
      </c>
      <c r="H2862" s="166">
        <f t="shared" si="501"/>
        <v>0</v>
      </c>
      <c r="I2862" s="166">
        <f t="shared" si="502"/>
        <v>0</v>
      </c>
      <c r="J2862" s="166">
        <f t="shared" si="499"/>
        <v>0</v>
      </c>
      <c r="L2862" s="189">
        <f t="shared" si="503"/>
        <v>0</v>
      </c>
      <c r="M2862" s="191">
        <f t="shared" si="504"/>
        <v>0</v>
      </c>
      <c r="N2862" s="191">
        <f t="shared" si="504"/>
        <v>0</v>
      </c>
      <c r="O2862" s="189">
        <f t="shared" si="505"/>
        <v>0</v>
      </c>
      <c r="P2862" s="191">
        <f t="shared" si="506"/>
        <v>0</v>
      </c>
      <c r="Q2862" s="191">
        <f t="shared" si="506"/>
        <v>0</v>
      </c>
      <c r="R2862" s="189">
        <f t="shared" si="507"/>
        <v>0</v>
      </c>
      <c r="S2862" s="191">
        <f t="shared" si="508"/>
        <v>0</v>
      </c>
      <c r="T2862" s="191">
        <f t="shared" si="508"/>
        <v>0</v>
      </c>
    </row>
    <row r="2863" spans="1:20" ht="12" customHeight="1" x14ac:dyDescent="0.25">
      <c r="A2863" s="170" t="s">
        <v>3381</v>
      </c>
      <c r="B2863" s="177">
        <v>580601</v>
      </c>
      <c r="C2863" s="178">
        <v>49206.39</v>
      </c>
      <c r="D2863" s="179">
        <v>24.650172467437663</v>
      </c>
      <c r="E2863" s="179">
        <v>9.5911526937863165</v>
      </c>
      <c r="F2863" s="180"/>
      <c r="G2863" s="166">
        <f t="shared" si="500"/>
        <v>0</v>
      </c>
      <c r="H2863" s="166">
        <f t="shared" si="501"/>
        <v>0</v>
      </c>
      <c r="I2863" s="166">
        <f t="shared" si="502"/>
        <v>0</v>
      </c>
      <c r="J2863" s="166">
        <f t="shared" si="499"/>
        <v>0</v>
      </c>
      <c r="L2863" s="189">
        <f t="shared" si="503"/>
        <v>0</v>
      </c>
      <c r="M2863" s="191">
        <f t="shared" si="504"/>
        <v>0</v>
      </c>
      <c r="N2863" s="191">
        <f t="shared" si="504"/>
        <v>0</v>
      </c>
      <c r="O2863" s="189">
        <f t="shared" si="505"/>
        <v>0</v>
      </c>
      <c r="P2863" s="191">
        <f t="shared" si="506"/>
        <v>0</v>
      </c>
      <c r="Q2863" s="191">
        <f t="shared" si="506"/>
        <v>0</v>
      </c>
      <c r="R2863" s="189">
        <f t="shared" si="507"/>
        <v>0</v>
      </c>
      <c r="S2863" s="191">
        <f t="shared" si="508"/>
        <v>0</v>
      </c>
      <c r="T2863" s="191">
        <f t="shared" si="508"/>
        <v>0</v>
      </c>
    </row>
    <row r="2864" spans="1:20" ht="12" customHeight="1" x14ac:dyDescent="0.25">
      <c r="A2864" s="170" t="s">
        <v>3382</v>
      </c>
      <c r="B2864" s="177">
        <v>580791</v>
      </c>
      <c r="C2864" s="178">
        <v>935035.28</v>
      </c>
      <c r="D2864" s="179">
        <v>32.747427455357617</v>
      </c>
      <c r="E2864" s="179">
        <v>5.8537898163585869</v>
      </c>
      <c r="F2864" s="180"/>
      <c r="G2864" s="166">
        <f t="shared" si="500"/>
        <v>0</v>
      </c>
      <c r="H2864" s="166">
        <f t="shared" si="501"/>
        <v>0</v>
      </c>
      <c r="I2864" s="166">
        <f t="shared" si="502"/>
        <v>0</v>
      </c>
      <c r="J2864" s="166">
        <f t="shared" si="499"/>
        <v>0</v>
      </c>
      <c r="L2864" s="189">
        <f t="shared" si="503"/>
        <v>0</v>
      </c>
      <c r="M2864" s="191">
        <f t="shared" si="504"/>
        <v>0</v>
      </c>
      <c r="N2864" s="191">
        <f t="shared" si="504"/>
        <v>0</v>
      </c>
      <c r="O2864" s="189">
        <f t="shared" si="505"/>
        <v>0</v>
      </c>
      <c r="P2864" s="191">
        <f t="shared" si="506"/>
        <v>0</v>
      </c>
      <c r="Q2864" s="191">
        <f t="shared" si="506"/>
        <v>0</v>
      </c>
      <c r="R2864" s="189">
        <f t="shared" si="507"/>
        <v>0</v>
      </c>
      <c r="S2864" s="191">
        <f t="shared" si="508"/>
        <v>0</v>
      </c>
      <c r="T2864" s="191">
        <f t="shared" si="508"/>
        <v>0</v>
      </c>
    </row>
    <row r="2865" spans="1:20" ht="12" customHeight="1" x14ac:dyDescent="0.25">
      <c r="A2865" s="170" t="s">
        <v>3383</v>
      </c>
      <c r="B2865" s="177">
        <v>580813</v>
      </c>
      <c r="C2865" s="178">
        <v>165929.76999999999</v>
      </c>
      <c r="D2865" s="179">
        <v>276.80504830447245</v>
      </c>
      <c r="E2865" s="179">
        <v>172.48261116736316</v>
      </c>
      <c r="F2865" s="180"/>
      <c r="G2865" s="166">
        <f t="shared" si="500"/>
        <v>1</v>
      </c>
      <c r="H2865" s="166">
        <f t="shared" si="501"/>
        <v>1</v>
      </c>
      <c r="I2865" s="166">
        <f t="shared" si="502"/>
        <v>1</v>
      </c>
      <c r="J2865" s="166">
        <f t="shared" si="499"/>
        <v>1</v>
      </c>
      <c r="L2865" s="189">
        <f t="shared" si="503"/>
        <v>165929.76999999999</v>
      </c>
      <c r="M2865" s="191">
        <f t="shared" si="504"/>
        <v>2.7680504830447243</v>
      </c>
      <c r="N2865" s="191">
        <f t="shared" si="504"/>
        <v>1.7248261116736316</v>
      </c>
      <c r="O2865" s="189">
        <f t="shared" si="505"/>
        <v>165929.76999999999</v>
      </c>
      <c r="P2865" s="191">
        <f t="shared" si="506"/>
        <v>2.7680504830447243</v>
      </c>
      <c r="Q2865" s="191">
        <f t="shared" si="506"/>
        <v>1.7248261116736316</v>
      </c>
      <c r="R2865" s="189">
        <f t="shared" si="507"/>
        <v>165929.76999999999</v>
      </c>
      <c r="S2865" s="191">
        <f t="shared" si="508"/>
        <v>2.7680504830447243</v>
      </c>
      <c r="T2865" s="191">
        <f t="shared" si="508"/>
        <v>1.7248261116736316</v>
      </c>
    </row>
    <row r="2866" spans="1:20" ht="12" customHeight="1" x14ac:dyDescent="0.25">
      <c r="A2866" s="170" t="s">
        <v>3384</v>
      </c>
      <c r="B2866" s="177">
        <v>580856</v>
      </c>
      <c r="C2866" s="178">
        <v>125019.04</v>
      </c>
      <c r="D2866" s="179">
        <v>12.590170265265197</v>
      </c>
      <c r="E2866" s="179">
        <v>67.853896494485966</v>
      </c>
      <c r="F2866" s="180"/>
      <c r="G2866" s="166">
        <f t="shared" si="500"/>
        <v>0</v>
      </c>
      <c r="H2866" s="166">
        <f t="shared" si="501"/>
        <v>1</v>
      </c>
      <c r="I2866" s="166">
        <f t="shared" si="502"/>
        <v>0</v>
      </c>
      <c r="J2866" s="166">
        <f t="shared" si="499"/>
        <v>1</v>
      </c>
      <c r="L2866" s="189">
        <f t="shared" si="503"/>
        <v>0</v>
      </c>
      <c r="M2866" s="191">
        <f t="shared" si="504"/>
        <v>0</v>
      </c>
      <c r="N2866" s="191">
        <f t="shared" si="504"/>
        <v>0</v>
      </c>
      <c r="O2866" s="189">
        <f t="shared" si="505"/>
        <v>125019.04</v>
      </c>
      <c r="P2866" s="191">
        <f t="shared" si="506"/>
        <v>0.12590170265265196</v>
      </c>
      <c r="Q2866" s="191">
        <f t="shared" si="506"/>
        <v>0.67853896494485966</v>
      </c>
      <c r="R2866" s="189">
        <f t="shared" si="507"/>
        <v>0</v>
      </c>
      <c r="S2866" s="191">
        <f t="shared" si="508"/>
        <v>0</v>
      </c>
      <c r="T2866" s="191">
        <f t="shared" si="508"/>
        <v>0</v>
      </c>
    </row>
    <row r="2867" spans="1:20" ht="12" customHeight="1" x14ac:dyDescent="0.25">
      <c r="A2867" s="170" t="s">
        <v>3385</v>
      </c>
      <c r="B2867" s="177">
        <v>580864</v>
      </c>
      <c r="C2867" s="178">
        <v>36345.01</v>
      </c>
      <c r="D2867" s="179">
        <v>0</v>
      </c>
      <c r="E2867" s="179">
        <v>0</v>
      </c>
      <c r="F2867" s="180"/>
      <c r="G2867" s="166">
        <f t="shared" si="500"/>
        <v>0</v>
      </c>
      <c r="H2867" s="166">
        <f t="shared" si="501"/>
        <v>0</v>
      </c>
      <c r="I2867" s="166">
        <f t="shared" si="502"/>
        <v>0</v>
      </c>
      <c r="J2867" s="166">
        <f t="shared" si="499"/>
        <v>0</v>
      </c>
      <c r="L2867" s="189">
        <f t="shared" si="503"/>
        <v>0</v>
      </c>
      <c r="M2867" s="191">
        <f t="shared" si="504"/>
        <v>0</v>
      </c>
      <c r="N2867" s="191">
        <f t="shared" si="504"/>
        <v>0</v>
      </c>
      <c r="O2867" s="189">
        <f t="shared" si="505"/>
        <v>0</v>
      </c>
      <c r="P2867" s="191">
        <f t="shared" si="506"/>
        <v>0</v>
      </c>
      <c r="Q2867" s="191">
        <f t="shared" si="506"/>
        <v>0</v>
      </c>
      <c r="R2867" s="189">
        <f t="shared" si="507"/>
        <v>0</v>
      </c>
      <c r="S2867" s="191">
        <f t="shared" si="508"/>
        <v>0</v>
      </c>
      <c r="T2867" s="191">
        <f t="shared" si="508"/>
        <v>0</v>
      </c>
    </row>
    <row r="2868" spans="1:20" ht="12" customHeight="1" x14ac:dyDescent="0.25">
      <c r="A2868" s="170" t="s">
        <v>3386</v>
      </c>
      <c r="B2868" s="177">
        <v>580899</v>
      </c>
      <c r="C2868" s="178">
        <v>1300315.6000000001</v>
      </c>
      <c r="D2868" s="179">
        <v>117.74296870698157</v>
      </c>
      <c r="E2868" s="179">
        <v>5.2814870482212152E-2</v>
      </c>
      <c r="F2868" s="180"/>
      <c r="G2868" s="166">
        <f t="shared" si="500"/>
        <v>1</v>
      </c>
      <c r="H2868" s="166">
        <f t="shared" si="501"/>
        <v>0</v>
      </c>
      <c r="I2868" s="166">
        <f t="shared" si="502"/>
        <v>0</v>
      </c>
      <c r="J2868" s="166">
        <f t="shared" si="499"/>
        <v>1</v>
      </c>
      <c r="L2868" s="189">
        <f t="shared" si="503"/>
        <v>1300315.6000000001</v>
      </c>
      <c r="M2868" s="191">
        <f t="shared" si="504"/>
        <v>1.1774296870698158</v>
      </c>
      <c r="N2868" s="191">
        <f t="shared" si="504"/>
        <v>5.2814870482212155E-4</v>
      </c>
      <c r="O2868" s="189">
        <f t="shared" si="505"/>
        <v>0</v>
      </c>
      <c r="P2868" s="191">
        <f t="shared" si="506"/>
        <v>0</v>
      </c>
      <c r="Q2868" s="191">
        <f t="shared" si="506"/>
        <v>0</v>
      </c>
      <c r="R2868" s="189">
        <f t="shared" si="507"/>
        <v>0</v>
      </c>
      <c r="S2868" s="191">
        <f t="shared" si="508"/>
        <v>0</v>
      </c>
      <c r="T2868" s="191">
        <f t="shared" si="508"/>
        <v>0</v>
      </c>
    </row>
    <row r="2869" spans="1:20" ht="12" customHeight="1" x14ac:dyDescent="0.25">
      <c r="A2869" s="170" t="s">
        <v>3387</v>
      </c>
      <c r="B2869" s="177">
        <v>580911</v>
      </c>
      <c r="C2869" s="178">
        <v>207852.38</v>
      </c>
      <c r="D2869" s="179">
        <v>35.237508466345204</v>
      </c>
      <c r="E2869" s="179">
        <v>103.02962131104776</v>
      </c>
      <c r="F2869" s="180"/>
      <c r="G2869" s="166">
        <f t="shared" si="500"/>
        <v>0</v>
      </c>
      <c r="H2869" s="166">
        <f t="shared" si="501"/>
        <v>1</v>
      </c>
      <c r="I2869" s="166">
        <f t="shared" si="502"/>
        <v>0</v>
      </c>
      <c r="J2869" s="166">
        <f t="shared" si="499"/>
        <v>1</v>
      </c>
      <c r="L2869" s="189">
        <f t="shared" si="503"/>
        <v>0</v>
      </c>
      <c r="M2869" s="191">
        <f t="shared" si="504"/>
        <v>0</v>
      </c>
      <c r="N2869" s="191">
        <f t="shared" si="504"/>
        <v>0</v>
      </c>
      <c r="O2869" s="189">
        <f t="shared" si="505"/>
        <v>207852.38</v>
      </c>
      <c r="P2869" s="191">
        <f t="shared" si="506"/>
        <v>0.35237508466345202</v>
      </c>
      <c r="Q2869" s="191">
        <f t="shared" si="506"/>
        <v>1.0302962131104776</v>
      </c>
      <c r="R2869" s="189">
        <f t="shared" si="507"/>
        <v>0</v>
      </c>
      <c r="S2869" s="191">
        <f t="shared" si="508"/>
        <v>0</v>
      </c>
      <c r="T2869" s="191">
        <f t="shared" si="508"/>
        <v>0</v>
      </c>
    </row>
    <row r="2870" spans="1:20" ht="12" customHeight="1" x14ac:dyDescent="0.25">
      <c r="A2870" s="170" t="s">
        <v>3388</v>
      </c>
      <c r="B2870" s="177">
        <v>580937</v>
      </c>
      <c r="C2870" s="178">
        <v>43392.72</v>
      </c>
      <c r="D2870" s="179">
        <v>0</v>
      </c>
      <c r="E2870" s="179">
        <v>0</v>
      </c>
      <c r="F2870" s="180"/>
      <c r="G2870" s="166">
        <f t="shared" si="500"/>
        <v>0</v>
      </c>
      <c r="H2870" s="166">
        <f t="shared" si="501"/>
        <v>0</v>
      </c>
      <c r="I2870" s="166">
        <f t="shared" si="502"/>
        <v>0</v>
      </c>
      <c r="J2870" s="166">
        <f t="shared" si="499"/>
        <v>0</v>
      </c>
      <c r="L2870" s="189">
        <f t="shared" si="503"/>
        <v>0</v>
      </c>
      <c r="M2870" s="191">
        <f t="shared" si="504"/>
        <v>0</v>
      </c>
      <c r="N2870" s="191">
        <f t="shared" si="504"/>
        <v>0</v>
      </c>
      <c r="O2870" s="189">
        <f t="shared" si="505"/>
        <v>0</v>
      </c>
      <c r="P2870" s="191">
        <f t="shared" si="506"/>
        <v>0</v>
      </c>
      <c r="Q2870" s="191">
        <f t="shared" si="506"/>
        <v>0</v>
      </c>
      <c r="R2870" s="189">
        <f t="shared" si="507"/>
        <v>0</v>
      </c>
      <c r="S2870" s="191">
        <f t="shared" si="508"/>
        <v>0</v>
      </c>
      <c r="T2870" s="191">
        <f t="shared" si="508"/>
        <v>0</v>
      </c>
    </row>
    <row r="2871" spans="1:20" ht="12" customHeight="1" x14ac:dyDescent="0.25">
      <c r="A2871" s="170" t="s">
        <v>3389</v>
      </c>
      <c r="B2871" s="177">
        <v>580953</v>
      </c>
      <c r="C2871" s="178">
        <v>268554.53000000003</v>
      </c>
      <c r="D2871" s="179">
        <v>0</v>
      </c>
      <c r="E2871" s="179">
        <v>0</v>
      </c>
      <c r="F2871" s="180"/>
      <c r="G2871" s="166">
        <f t="shared" si="500"/>
        <v>0</v>
      </c>
      <c r="H2871" s="166">
        <f t="shared" si="501"/>
        <v>0</v>
      </c>
      <c r="I2871" s="166">
        <f t="shared" si="502"/>
        <v>0</v>
      </c>
      <c r="J2871" s="166">
        <f t="shared" si="499"/>
        <v>0</v>
      </c>
      <c r="L2871" s="189">
        <f t="shared" si="503"/>
        <v>0</v>
      </c>
      <c r="M2871" s="191">
        <f t="shared" si="504"/>
        <v>0</v>
      </c>
      <c r="N2871" s="191">
        <f t="shared" si="504"/>
        <v>0</v>
      </c>
      <c r="O2871" s="189">
        <f t="shared" si="505"/>
        <v>0</v>
      </c>
      <c r="P2871" s="191">
        <f t="shared" si="506"/>
        <v>0</v>
      </c>
      <c r="Q2871" s="191">
        <f t="shared" si="506"/>
        <v>0</v>
      </c>
      <c r="R2871" s="189">
        <f t="shared" si="507"/>
        <v>0</v>
      </c>
      <c r="S2871" s="191">
        <f t="shared" si="508"/>
        <v>0</v>
      </c>
      <c r="T2871" s="191">
        <f t="shared" si="508"/>
        <v>0</v>
      </c>
    </row>
    <row r="2872" spans="1:20" ht="12" customHeight="1" x14ac:dyDescent="0.25">
      <c r="A2872" s="170" t="s">
        <v>3390</v>
      </c>
      <c r="B2872" s="177">
        <v>581020</v>
      </c>
      <c r="C2872" s="178">
        <v>1178298.45</v>
      </c>
      <c r="D2872" s="179">
        <v>0</v>
      </c>
      <c r="E2872" s="179">
        <v>1.6237957369798797</v>
      </c>
      <c r="F2872" s="180"/>
      <c r="G2872" s="166">
        <f t="shared" si="500"/>
        <v>0</v>
      </c>
      <c r="H2872" s="166">
        <f t="shared" si="501"/>
        <v>0</v>
      </c>
      <c r="I2872" s="166">
        <f t="shared" si="502"/>
        <v>0</v>
      </c>
      <c r="J2872" s="166">
        <f t="shared" si="499"/>
        <v>0</v>
      </c>
      <c r="L2872" s="189">
        <f t="shared" si="503"/>
        <v>0</v>
      </c>
      <c r="M2872" s="191">
        <f t="shared" si="504"/>
        <v>0</v>
      </c>
      <c r="N2872" s="191">
        <f t="shared" si="504"/>
        <v>0</v>
      </c>
      <c r="O2872" s="189">
        <f t="shared" si="505"/>
        <v>0</v>
      </c>
      <c r="P2872" s="191">
        <f t="shared" si="506"/>
        <v>0</v>
      </c>
      <c r="Q2872" s="191">
        <f t="shared" si="506"/>
        <v>0</v>
      </c>
      <c r="R2872" s="189">
        <f t="shared" si="507"/>
        <v>0</v>
      </c>
      <c r="S2872" s="191">
        <f t="shared" si="508"/>
        <v>0</v>
      </c>
      <c r="T2872" s="191">
        <f t="shared" si="508"/>
        <v>0</v>
      </c>
    </row>
    <row r="2873" spans="1:20" ht="12" customHeight="1" x14ac:dyDescent="0.25">
      <c r="A2873" s="170" t="s">
        <v>3391</v>
      </c>
      <c r="B2873" s="177">
        <v>581097</v>
      </c>
      <c r="C2873" s="178">
        <v>51752.02</v>
      </c>
      <c r="D2873" s="179">
        <v>28.98437587556969</v>
      </c>
      <c r="E2873" s="179">
        <v>0</v>
      </c>
      <c r="F2873" s="180"/>
      <c r="G2873" s="166">
        <f t="shared" si="500"/>
        <v>0</v>
      </c>
      <c r="H2873" s="166">
        <f t="shared" si="501"/>
        <v>0</v>
      </c>
      <c r="I2873" s="166">
        <f t="shared" si="502"/>
        <v>0</v>
      </c>
      <c r="J2873" s="166">
        <f t="shared" si="499"/>
        <v>0</v>
      </c>
      <c r="L2873" s="189">
        <f t="shared" si="503"/>
        <v>0</v>
      </c>
      <c r="M2873" s="191">
        <f t="shared" si="504"/>
        <v>0</v>
      </c>
      <c r="N2873" s="191">
        <f t="shared" si="504"/>
        <v>0</v>
      </c>
      <c r="O2873" s="189">
        <f t="shared" si="505"/>
        <v>0</v>
      </c>
      <c r="P2873" s="191">
        <f t="shared" si="506"/>
        <v>0</v>
      </c>
      <c r="Q2873" s="191">
        <f t="shared" si="506"/>
        <v>0</v>
      </c>
      <c r="R2873" s="189">
        <f t="shared" si="507"/>
        <v>0</v>
      </c>
      <c r="S2873" s="191">
        <f t="shared" si="508"/>
        <v>0</v>
      </c>
      <c r="T2873" s="191">
        <f t="shared" si="508"/>
        <v>0</v>
      </c>
    </row>
    <row r="2874" spans="1:20" ht="12" customHeight="1" x14ac:dyDescent="0.25">
      <c r="A2874" s="170" t="s">
        <v>3392</v>
      </c>
      <c r="B2874" s="177">
        <v>581135</v>
      </c>
      <c r="C2874" s="178">
        <v>165432.83000000002</v>
      </c>
      <c r="D2874" s="179">
        <v>262.66052512067887</v>
      </c>
      <c r="E2874" s="179">
        <v>10.807286558538591</v>
      </c>
      <c r="F2874" s="180"/>
      <c r="G2874" s="166">
        <f t="shared" si="500"/>
        <v>1</v>
      </c>
      <c r="H2874" s="166">
        <f t="shared" si="501"/>
        <v>0</v>
      </c>
      <c r="I2874" s="166">
        <f t="shared" si="502"/>
        <v>0</v>
      </c>
      <c r="J2874" s="166">
        <f t="shared" si="499"/>
        <v>1</v>
      </c>
      <c r="L2874" s="189">
        <f t="shared" si="503"/>
        <v>165432.83000000002</v>
      </c>
      <c r="M2874" s="191">
        <f t="shared" si="504"/>
        <v>2.6266052512067888</v>
      </c>
      <c r="N2874" s="191">
        <f t="shared" si="504"/>
        <v>0.10807286558538591</v>
      </c>
      <c r="O2874" s="189">
        <f t="shared" si="505"/>
        <v>0</v>
      </c>
      <c r="P2874" s="191">
        <f t="shared" si="506"/>
        <v>0</v>
      </c>
      <c r="Q2874" s="191">
        <f t="shared" si="506"/>
        <v>0</v>
      </c>
      <c r="R2874" s="189">
        <f t="shared" si="507"/>
        <v>0</v>
      </c>
      <c r="S2874" s="191">
        <f t="shared" si="508"/>
        <v>0</v>
      </c>
      <c r="T2874" s="191">
        <f t="shared" si="508"/>
        <v>0</v>
      </c>
    </row>
    <row r="2875" spans="1:20" ht="12" customHeight="1" x14ac:dyDescent="0.25">
      <c r="A2875" s="170" t="s">
        <v>3393</v>
      </c>
      <c r="B2875" s="177">
        <v>581160</v>
      </c>
      <c r="C2875" s="178">
        <v>294996.39999999997</v>
      </c>
      <c r="D2875" s="179">
        <v>0</v>
      </c>
      <c r="E2875" s="179">
        <v>0</v>
      </c>
      <c r="F2875" s="180"/>
      <c r="G2875" s="166">
        <f t="shared" si="500"/>
        <v>0</v>
      </c>
      <c r="H2875" s="166">
        <f t="shared" si="501"/>
        <v>0</v>
      </c>
      <c r="I2875" s="166">
        <f t="shared" si="502"/>
        <v>0</v>
      </c>
      <c r="J2875" s="166">
        <f t="shared" si="499"/>
        <v>0</v>
      </c>
      <c r="L2875" s="189">
        <f t="shared" si="503"/>
        <v>0</v>
      </c>
      <c r="M2875" s="191">
        <f t="shared" si="504"/>
        <v>0</v>
      </c>
      <c r="N2875" s="191">
        <f t="shared" si="504"/>
        <v>0</v>
      </c>
      <c r="O2875" s="189">
        <f t="shared" si="505"/>
        <v>0</v>
      </c>
      <c r="P2875" s="191">
        <f t="shared" si="506"/>
        <v>0</v>
      </c>
      <c r="Q2875" s="191">
        <f t="shared" si="506"/>
        <v>0</v>
      </c>
      <c r="R2875" s="189">
        <f t="shared" si="507"/>
        <v>0</v>
      </c>
      <c r="S2875" s="191">
        <f t="shared" si="508"/>
        <v>0</v>
      </c>
      <c r="T2875" s="191">
        <f t="shared" si="508"/>
        <v>0</v>
      </c>
    </row>
    <row r="2876" spans="1:20" ht="12" customHeight="1" x14ac:dyDescent="0.25">
      <c r="A2876" s="170" t="s">
        <v>3394</v>
      </c>
      <c r="B2876" s="177">
        <v>581241</v>
      </c>
      <c r="C2876" s="178">
        <v>281571.67</v>
      </c>
      <c r="D2876" s="179">
        <v>14.35833370594421</v>
      </c>
      <c r="E2876" s="179">
        <v>80.481399282818472</v>
      </c>
      <c r="F2876" s="180"/>
      <c r="G2876" s="166">
        <f t="shared" si="500"/>
        <v>0</v>
      </c>
      <c r="H2876" s="166">
        <f t="shared" si="501"/>
        <v>1</v>
      </c>
      <c r="I2876" s="166">
        <f t="shared" si="502"/>
        <v>0</v>
      </c>
      <c r="J2876" s="166">
        <f t="shared" si="499"/>
        <v>1</v>
      </c>
      <c r="L2876" s="189">
        <f t="shared" si="503"/>
        <v>0</v>
      </c>
      <c r="M2876" s="191">
        <f t="shared" si="504"/>
        <v>0</v>
      </c>
      <c r="N2876" s="191">
        <f t="shared" si="504"/>
        <v>0</v>
      </c>
      <c r="O2876" s="189">
        <f t="shared" si="505"/>
        <v>281571.67</v>
      </c>
      <c r="P2876" s="191">
        <f t="shared" si="506"/>
        <v>0.1435833370594421</v>
      </c>
      <c r="Q2876" s="191">
        <f t="shared" si="506"/>
        <v>0.80481399282818478</v>
      </c>
      <c r="R2876" s="189">
        <f t="shared" si="507"/>
        <v>0</v>
      </c>
      <c r="S2876" s="191">
        <f t="shared" si="508"/>
        <v>0</v>
      </c>
      <c r="T2876" s="191">
        <f t="shared" si="508"/>
        <v>0</v>
      </c>
    </row>
    <row r="2877" spans="1:20" ht="12" customHeight="1" x14ac:dyDescent="0.25">
      <c r="A2877" s="170" t="s">
        <v>3395</v>
      </c>
      <c r="B2877" s="177">
        <v>581305</v>
      </c>
      <c r="C2877" s="178">
        <v>280834.24</v>
      </c>
      <c r="D2877" s="179">
        <v>2.9892758091036193</v>
      </c>
      <c r="E2877" s="179">
        <v>4.1982167131757153</v>
      </c>
      <c r="F2877" s="180"/>
      <c r="G2877" s="166">
        <f t="shared" si="500"/>
        <v>0</v>
      </c>
      <c r="H2877" s="166">
        <f t="shared" si="501"/>
        <v>0</v>
      </c>
      <c r="I2877" s="166">
        <f t="shared" si="502"/>
        <v>0</v>
      </c>
      <c r="J2877" s="166">
        <f t="shared" si="499"/>
        <v>0</v>
      </c>
      <c r="L2877" s="189">
        <f t="shared" si="503"/>
        <v>0</v>
      </c>
      <c r="M2877" s="191">
        <f t="shared" si="504"/>
        <v>0</v>
      </c>
      <c r="N2877" s="191">
        <f t="shared" si="504"/>
        <v>0</v>
      </c>
      <c r="O2877" s="189">
        <f t="shared" si="505"/>
        <v>0</v>
      </c>
      <c r="P2877" s="191">
        <f t="shared" si="506"/>
        <v>0</v>
      </c>
      <c r="Q2877" s="191">
        <f t="shared" si="506"/>
        <v>0</v>
      </c>
      <c r="R2877" s="189">
        <f t="shared" si="507"/>
        <v>0</v>
      </c>
      <c r="S2877" s="191">
        <f t="shared" si="508"/>
        <v>0</v>
      </c>
      <c r="T2877" s="191">
        <f t="shared" si="508"/>
        <v>0</v>
      </c>
    </row>
    <row r="2878" spans="1:20" ht="12" customHeight="1" x14ac:dyDescent="0.25">
      <c r="A2878" s="170" t="s">
        <v>3396</v>
      </c>
      <c r="B2878" s="177">
        <v>581348</v>
      </c>
      <c r="C2878" s="178">
        <v>40838.400000000001</v>
      </c>
      <c r="D2878" s="179">
        <v>41.223505328318446</v>
      </c>
      <c r="E2878" s="179">
        <v>573.21018942955652</v>
      </c>
      <c r="F2878" s="180"/>
      <c r="G2878" s="166">
        <f t="shared" si="500"/>
        <v>0</v>
      </c>
      <c r="H2878" s="166">
        <f t="shared" si="501"/>
        <v>1</v>
      </c>
      <c r="I2878" s="166">
        <f t="shared" si="502"/>
        <v>0</v>
      </c>
      <c r="J2878" s="166">
        <f t="shared" si="499"/>
        <v>1</v>
      </c>
      <c r="L2878" s="189">
        <f t="shared" si="503"/>
        <v>0</v>
      </c>
      <c r="M2878" s="191">
        <f t="shared" si="504"/>
        <v>0</v>
      </c>
      <c r="N2878" s="191">
        <f t="shared" si="504"/>
        <v>0</v>
      </c>
      <c r="O2878" s="189">
        <f t="shared" si="505"/>
        <v>40838.400000000001</v>
      </c>
      <c r="P2878" s="191">
        <f t="shared" si="506"/>
        <v>0.41223505328318444</v>
      </c>
      <c r="Q2878" s="191">
        <f t="shared" si="506"/>
        <v>5.7321018942955648</v>
      </c>
      <c r="R2878" s="189">
        <f t="shared" si="507"/>
        <v>0</v>
      </c>
      <c r="S2878" s="191">
        <f t="shared" si="508"/>
        <v>0</v>
      </c>
      <c r="T2878" s="191">
        <f t="shared" si="508"/>
        <v>0</v>
      </c>
    </row>
    <row r="2879" spans="1:20" ht="12" customHeight="1" x14ac:dyDescent="0.25">
      <c r="A2879" s="170" t="s">
        <v>3397</v>
      </c>
      <c r="B2879" s="177">
        <v>581399</v>
      </c>
      <c r="C2879" s="178">
        <v>1077332.83</v>
      </c>
      <c r="D2879" s="179">
        <v>0</v>
      </c>
      <c r="E2879" s="179">
        <v>6.029860799842143</v>
      </c>
      <c r="F2879" s="180"/>
      <c r="G2879" s="166">
        <f t="shared" si="500"/>
        <v>0</v>
      </c>
      <c r="H2879" s="166">
        <f t="shared" si="501"/>
        <v>0</v>
      </c>
      <c r="I2879" s="166">
        <f t="shared" si="502"/>
        <v>0</v>
      </c>
      <c r="J2879" s="166">
        <f t="shared" si="499"/>
        <v>0</v>
      </c>
      <c r="L2879" s="189">
        <f t="shared" si="503"/>
        <v>0</v>
      </c>
      <c r="M2879" s="191">
        <f t="shared" si="504"/>
        <v>0</v>
      </c>
      <c r="N2879" s="191">
        <f t="shared" si="504"/>
        <v>0</v>
      </c>
      <c r="O2879" s="189">
        <f t="shared" si="505"/>
        <v>0</v>
      </c>
      <c r="P2879" s="191">
        <f t="shared" si="506"/>
        <v>0</v>
      </c>
      <c r="Q2879" s="191">
        <f t="shared" si="506"/>
        <v>0</v>
      </c>
      <c r="R2879" s="189">
        <f t="shared" si="507"/>
        <v>0</v>
      </c>
      <c r="S2879" s="191">
        <f t="shared" si="508"/>
        <v>0</v>
      </c>
      <c r="T2879" s="191">
        <f t="shared" si="508"/>
        <v>0</v>
      </c>
    </row>
    <row r="2880" spans="1:20" ht="12" customHeight="1" x14ac:dyDescent="0.25">
      <c r="A2880" s="170" t="s">
        <v>3398</v>
      </c>
      <c r="B2880" s="177">
        <v>581488</v>
      </c>
      <c r="C2880" s="178">
        <v>248342.33000000002</v>
      </c>
      <c r="D2880" s="179">
        <v>0</v>
      </c>
      <c r="E2880" s="179">
        <v>0</v>
      </c>
      <c r="F2880" s="180"/>
      <c r="G2880" s="166">
        <f t="shared" si="500"/>
        <v>0</v>
      </c>
      <c r="H2880" s="166">
        <f t="shared" si="501"/>
        <v>0</v>
      </c>
      <c r="I2880" s="166">
        <f t="shared" si="502"/>
        <v>0</v>
      </c>
      <c r="J2880" s="166">
        <f t="shared" si="499"/>
        <v>0</v>
      </c>
      <c r="L2880" s="189">
        <f t="shared" si="503"/>
        <v>0</v>
      </c>
      <c r="M2880" s="191">
        <f t="shared" si="504"/>
        <v>0</v>
      </c>
      <c r="N2880" s="191">
        <f t="shared" si="504"/>
        <v>0</v>
      </c>
      <c r="O2880" s="189">
        <f t="shared" si="505"/>
        <v>0</v>
      </c>
      <c r="P2880" s="191">
        <f t="shared" si="506"/>
        <v>0</v>
      </c>
      <c r="Q2880" s="191">
        <f t="shared" si="506"/>
        <v>0</v>
      </c>
      <c r="R2880" s="189">
        <f t="shared" si="507"/>
        <v>0</v>
      </c>
      <c r="S2880" s="191">
        <f t="shared" si="508"/>
        <v>0</v>
      </c>
      <c r="T2880" s="191">
        <f t="shared" si="508"/>
        <v>0</v>
      </c>
    </row>
    <row r="2881" spans="1:20" ht="12" customHeight="1" x14ac:dyDescent="0.25">
      <c r="A2881" s="170" t="s">
        <v>3399</v>
      </c>
      <c r="B2881" s="177">
        <v>581585</v>
      </c>
      <c r="C2881" s="178">
        <v>180506.27</v>
      </c>
      <c r="D2881" s="179">
        <v>0</v>
      </c>
      <c r="E2881" s="179">
        <v>0</v>
      </c>
      <c r="F2881" s="180"/>
      <c r="G2881" s="166">
        <f t="shared" si="500"/>
        <v>0</v>
      </c>
      <c r="H2881" s="166">
        <f t="shared" si="501"/>
        <v>0</v>
      </c>
      <c r="I2881" s="166">
        <f t="shared" si="502"/>
        <v>0</v>
      </c>
      <c r="J2881" s="166">
        <f t="shared" si="499"/>
        <v>0</v>
      </c>
      <c r="L2881" s="189">
        <f t="shared" si="503"/>
        <v>0</v>
      </c>
      <c r="M2881" s="191">
        <f t="shared" si="504"/>
        <v>0</v>
      </c>
      <c r="N2881" s="191">
        <f t="shared" si="504"/>
        <v>0</v>
      </c>
      <c r="O2881" s="189">
        <f t="shared" si="505"/>
        <v>0</v>
      </c>
      <c r="P2881" s="191">
        <f t="shared" si="506"/>
        <v>0</v>
      </c>
      <c r="Q2881" s="191">
        <f t="shared" si="506"/>
        <v>0</v>
      </c>
      <c r="R2881" s="189">
        <f t="shared" si="507"/>
        <v>0</v>
      </c>
      <c r="S2881" s="191">
        <f t="shared" si="508"/>
        <v>0</v>
      </c>
      <c r="T2881" s="191">
        <f t="shared" si="508"/>
        <v>0</v>
      </c>
    </row>
    <row r="2882" spans="1:20" ht="12" customHeight="1" x14ac:dyDescent="0.25">
      <c r="A2882" s="170" t="s">
        <v>3400</v>
      </c>
      <c r="B2882" s="177">
        <v>581607</v>
      </c>
      <c r="C2882" s="178">
        <v>664464.62</v>
      </c>
      <c r="D2882" s="179">
        <v>0</v>
      </c>
      <c r="E2882" s="179">
        <v>1.5434320641481256</v>
      </c>
      <c r="F2882" s="180"/>
      <c r="G2882" s="166">
        <f t="shared" si="500"/>
        <v>0</v>
      </c>
      <c r="H2882" s="166">
        <f t="shared" si="501"/>
        <v>0</v>
      </c>
      <c r="I2882" s="166">
        <f t="shared" si="502"/>
        <v>0</v>
      </c>
      <c r="J2882" s="166">
        <f t="shared" si="499"/>
        <v>0</v>
      </c>
      <c r="L2882" s="189">
        <f t="shared" si="503"/>
        <v>0</v>
      </c>
      <c r="M2882" s="191">
        <f t="shared" si="504"/>
        <v>0</v>
      </c>
      <c r="N2882" s="191">
        <f t="shared" si="504"/>
        <v>0</v>
      </c>
      <c r="O2882" s="189">
        <f t="shared" si="505"/>
        <v>0</v>
      </c>
      <c r="P2882" s="191">
        <f t="shared" si="506"/>
        <v>0</v>
      </c>
      <c r="Q2882" s="191">
        <f t="shared" si="506"/>
        <v>0</v>
      </c>
      <c r="R2882" s="189">
        <f t="shared" si="507"/>
        <v>0</v>
      </c>
      <c r="S2882" s="191">
        <f t="shared" si="508"/>
        <v>0</v>
      </c>
      <c r="T2882" s="191">
        <f t="shared" si="508"/>
        <v>0</v>
      </c>
    </row>
    <row r="2883" spans="1:20" ht="12" customHeight="1" x14ac:dyDescent="0.25">
      <c r="A2883" s="170" t="s">
        <v>3401</v>
      </c>
      <c r="B2883" s="177">
        <v>581623</v>
      </c>
      <c r="C2883" s="178">
        <v>259822.13</v>
      </c>
      <c r="D2883" s="179">
        <v>0</v>
      </c>
      <c r="E2883" s="179">
        <v>18.403790316090472</v>
      </c>
      <c r="F2883" s="180"/>
      <c r="G2883" s="166">
        <f t="shared" si="500"/>
        <v>0</v>
      </c>
      <c r="H2883" s="166">
        <f t="shared" si="501"/>
        <v>0</v>
      </c>
      <c r="I2883" s="166">
        <f t="shared" si="502"/>
        <v>0</v>
      </c>
      <c r="J2883" s="166">
        <f t="shared" ref="J2883:J2931" si="509">IF(OR(AND(ISNUMBER(D2883),D2883&gt;=$D$1),AND(ISNUMBER(E2883),E2883&gt;=$E$1)),1,0)</f>
        <v>0</v>
      </c>
      <c r="L2883" s="189">
        <f t="shared" si="503"/>
        <v>0</v>
      </c>
      <c r="M2883" s="191">
        <f t="shared" si="504"/>
        <v>0</v>
      </c>
      <c r="N2883" s="191">
        <f t="shared" si="504"/>
        <v>0</v>
      </c>
      <c r="O2883" s="189">
        <f t="shared" si="505"/>
        <v>0</v>
      </c>
      <c r="P2883" s="191">
        <f t="shared" si="506"/>
        <v>0</v>
      </c>
      <c r="Q2883" s="191">
        <f t="shared" si="506"/>
        <v>0</v>
      </c>
      <c r="R2883" s="189">
        <f t="shared" si="507"/>
        <v>0</v>
      </c>
      <c r="S2883" s="191">
        <f t="shared" si="508"/>
        <v>0</v>
      </c>
      <c r="T2883" s="191">
        <f t="shared" si="508"/>
        <v>0</v>
      </c>
    </row>
    <row r="2884" spans="1:20" ht="12" customHeight="1" x14ac:dyDescent="0.25">
      <c r="A2884" s="170" t="s">
        <v>3402</v>
      </c>
      <c r="B2884" s="177">
        <v>581640</v>
      </c>
      <c r="C2884" s="178">
        <v>22496.43</v>
      </c>
      <c r="D2884" s="179">
        <v>2.4334083230094725</v>
      </c>
      <c r="E2884" s="179">
        <v>103.65746920733645</v>
      </c>
      <c r="F2884" s="180"/>
      <c r="G2884" s="166">
        <f t="shared" ref="G2884:G2931" si="510">IF(AND(ISNUMBER(D2884),D2884&gt;=$D$1),1,0)</f>
        <v>0</v>
      </c>
      <c r="H2884" s="166">
        <f t="shared" ref="H2884:H2931" si="511">IF(AND(ISNUMBER(E2884),E2884&gt;=$E$1),1,0)</f>
        <v>1</v>
      </c>
      <c r="I2884" s="166">
        <f t="shared" ref="I2884:I2931" si="512">G2884*H2884</f>
        <v>0</v>
      </c>
      <c r="J2884" s="166">
        <f t="shared" si="509"/>
        <v>1</v>
      </c>
      <c r="L2884" s="189">
        <f t="shared" ref="L2884:L2931" si="513">IF($G2884=1,C2884,0)</f>
        <v>0</v>
      </c>
      <c r="M2884" s="191">
        <f t="shared" ref="M2884:N2931" si="514">IF($G2884=1,D2884,0)/100</f>
        <v>0</v>
      </c>
      <c r="N2884" s="191">
        <f t="shared" si="514"/>
        <v>0</v>
      </c>
      <c r="O2884" s="189">
        <f t="shared" ref="O2884:O2931" si="515">IF($H2884=1,C2884,0)</f>
        <v>22496.43</v>
      </c>
      <c r="P2884" s="191">
        <f t="shared" ref="P2884:Q2931" si="516">IF($H2884=1,D2884,0)/100</f>
        <v>2.4334083230094724E-2</v>
      </c>
      <c r="Q2884" s="191">
        <f t="shared" si="516"/>
        <v>1.0365746920733645</v>
      </c>
      <c r="R2884" s="189">
        <f t="shared" ref="R2884:R2931" si="517">IF($I2884=1,C2884,0)</f>
        <v>0</v>
      </c>
      <c r="S2884" s="191">
        <f t="shared" ref="S2884:T2931" si="518">IF($I2884=1,D2884,0)/100</f>
        <v>0</v>
      </c>
      <c r="T2884" s="191">
        <f t="shared" si="518"/>
        <v>0</v>
      </c>
    </row>
    <row r="2885" spans="1:20" ht="12" customHeight="1" x14ac:dyDescent="0.25">
      <c r="A2885" s="170" t="s">
        <v>3403</v>
      </c>
      <c r="B2885" s="177">
        <v>581658</v>
      </c>
      <c r="C2885" s="178">
        <v>307168.21999999997</v>
      </c>
      <c r="D2885" s="179">
        <v>5.9745536175584837</v>
      </c>
      <c r="E2885" s="179">
        <v>12.394263963895744</v>
      </c>
      <c r="F2885" s="180"/>
      <c r="G2885" s="166">
        <f t="shared" si="510"/>
        <v>0</v>
      </c>
      <c r="H2885" s="166">
        <f t="shared" si="511"/>
        <v>0</v>
      </c>
      <c r="I2885" s="166">
        <f t="shared" si="512"/>
        <v>0</v>
      </c>
      <c r="J2885" s="166">
        <f t="shared" si="509"/>
        <v>0</v>
      </c>
      <c r="L2885" s="189">
        <f t="shared" si="513"/>
        <v>0</v>
      </c>
      <c r="M2885" s="191">
        <f t="shared" si="514"/>
        <v>0</v>
      </c>
      <c r="N2885" s="191">
        <f t="shared" si="514"/>
        <v>0</v>
      </c>
      <c r="O2885" s="189">
        <f t="shared" si="515"/>
        <v>0</v>
      </c>
      <c r="P2885" s="191">
        <f t="shared" si="516"/>
        <v>0</v>
      </c>
      <c r="Q2885" s="191">
        <f t="shared" si="516"/>
        <v>0</v>
      </c>
      <c r="R2885" s="189">
        <f t="shared" si="517"/>
        <v>0</v>
      </c>
      <c r="S2885" s="191">
        <f t="shared" si="518"/>
        <v>0</v>
      </c>
      <c r="T2885" s="191">
        <f t="shared" si="518"/>
        <v>0</v>
      </c>
    </row>
    <row r="2886" spans="1:20" ht="12" customHeight="1" x14ac:dyDescent="0.25">
      <c r="A2886" s="170" t="s">
        <v>3404</v>
      </c>
      <c r="B2886" s="177">
        <v>581674</v>
      </c>
      <c r="C2886" s="178">
        <v>395496.82999999996</v>
      </c>
      <c r="D2886" s="179">
        <v>0</v>
      </c>
      <c r="E2886" s="179">
        <v>0</v>
      </c>
      <c r="F2886" s="180"/>
      <c r="G2886" s="166">
        <f t="shared" si="510"/>
        <v>0</v>
      </c>
      <c r="H2886" s="166">
        <f t="shared" si="511"/>
        <v>0</v>
      </c>
      <c r="I2886" s="166">
        <f t="shared" si="512"/>
        <v>0</v>
      </c>
      <c r="J2886" s="166">
        <f t="shared" si="509"/>
        <v>0</v>
      </c>
      <c r="L2886" s="189">
        <f t="shared" si="513"/>
        <v>0</v>
      </c>
      <c r="M2886" s="191">
        <f t="shared" si="514"/>
        <v>0</v>
      </c>
      <c r="N2886" s="191">
        <f t="shared" si="514"/>
        <v>0</v>
      </c>
      <c r="O2886" s="189">
        <f t="shared" si="515"/>
        <v>0</v>
      </c>
      <c r="P2886" s="191">
        <f t="shared" si="516"/>
        <v>0</v>
      </c>
      <c r="Q2886" s="191">
        <f t="shared" si="516"/>
        <v>0</v>
      </c>
      <c r="R2886" s="189">
        <f t="shared" si="517"/>
        <v>0</v>
      </c>
      <c r="S2886" s="191">
        <f t="shared" si="518"/>
        <v>0</v>
      </c>
      <c r="T2886" s="191">
        <f t="shared" si="518"/>
        <v>0</v>
      </c>
    </row>
    <row r="2887" spans="1:20" ht="12" customHeight="1" x14ac:dyDescent="0.25">
      <c r="A2887" s="170" t="s">
        <v>3405</v>
      </c>
      <c r="B2887" s="177">
        <v>581691</v>
      </c>
      <c r="C2887" s="178">
        <v>105541.98</v>
      </c>
      <c r="D2887" s="179">
        <v>293.41845775491424</v>
      </c>
      <c r="E2887" s="179">
        <v>1.9529669615824905</v>
      </c>
      <c r="F2887" s="180"/>
      <c r="G2887" s="166">
        <f t="shared" si="510"/>
        <v>1</v>
      </c>
      <c r="H2887" s="166">
        <f t="shared" si="511"/>
        <v>0</v>
      </c>
      <c r="I2887" s="166">
        <f t="shared" si="512"/>
        <v>0</v>
      </c>
      <c r="J2887" s="166">
        <f t="shared" si="509"/>
        <v>1</v>
      </c>
      <c r="L2887" s="189">
        <f t="shared" si="513"/>
        <v>105541.98</v>
      </c>
      <c r="M2887" s="191">
        <f t="shared" si="514"/>
        <v>2.9341845775491424</v>
      </c>
      <c r="N2887" s="191">
        <f t="shared" si="514"/>
        <v>1.9529669615824904E-2</v>
      </c>
      <c r="O2887" s="189">
        <f t="shared" si="515"/>
        <v>0</v>
      </c>
      <c r="P2887" s="191">
        <f t="shared" si="516"/>
        <v>0</v>
      </c>
      <c r="Q2887" s="191">
        <f t="shared" si="516"/>
        <v>0</v>
      </c>
      <c r="R2887" s="189">
        <f t="shared" si="517"/>
        <v>0</v>
      </c>
      <c r="S2887" s="191">
        <f t="shared" si="518"/>
        <v>0</v>
      </c>
      <c r="T2887" s="191">
        <f t="shared" si="518"/>
        <v>0</v>
      </c>
    </row>
    <row r="2888" spans="1:20" ht="12" customHeight="1" x14ac:dyDescent="0.25">
      <c r="A2888" s="170" t="s">
        <v>2974</v>
      </c>
      <c r="B2888" s="177">
        <v>581704</v>
      </c>
      <c r="C2888" s="178">
        <v>227783.57</v>
      </c>
      <c r="D2888" s="179">
        <v>0.98326670356427814</v>
      </c>
      <c r="E2888" s="179">
        <v>5.4559685757844605</v>
      </c>
      <c r="F2888" s="180"/>
      <c r="G2888" s="166">
        <f t="shared" si="510"/>
        <v>0</v>
      </c>
      <c r="H2888" s="166">
        <f t="shared" si="511"/>
        <v>0</v>
      </c>
      <c r="I2888" s="166">
        <f t="shared" si="512"/>
        <v>0</v>
      </c>
      <c r="J2888" s="166">
        <f t="shared" si="509"/>
        <v>0</v>
      </c>
      <c r="L2888" s="189">
        <f t="shared" si="513"/>
        <v>0</v>
      </c>
      <c r="M2888" s="191">
        <f t="shared" si="514"/>
        <v>0</v>
      </c>
      <c r="N2888" s="191">
        <f t="shared" si="514"/>
        <v>0</v>
      </c>
      <c r="O2888" s="189">
        <f t="shared" si="515"/>
        <v>0</v>
      </c>
      <c r="P2888" s="191">
        <f t="shared" si="516"/>
        <v>0</v>
      </c>
      <c r="Q2888" s="191">
        <f t="shared" si="516"/>
        <v>0</v>
      </c>
      <c r="R2888" s="189">
        <f t="shared" si="517"/>
        <v>0</v>
      </c>
      <c r="S2888" s="191">
        <f t="shared" si="518"/>
        <v>0</v>
      </c>
      <c r="T2888" s="191">
        <f t="shared" si="518"/>
        <v>0</v>
      </c>
    </row>
    <row r="2889" spans="1:20" ht="12" customHeight="1" x14ac:dyDescent="0.25">
      <c r="A2889" s="170" t="s">
        <v>3406</v>
      </c>
      <c r="B2889" s="177">
        <v>581712</v>
      </c>
      <c r="C2889" s="178">
        <v>74875.710000000006</v>
      </c>
      <c r="D2889" s="179">
        <v>0</v>
      </c>
      <c r="E2889" s="179">
        <v>95.41353263962371</v>
      </c>
      <c r="F2889" s="180"/>
      <c r="G2889" s="166">
        <f t="shared" si="510"/>
        <v>0</v>
      </c>
      <c r="H2889" s="166">
        <f t="shared" si="511"/>
        <v>1</v>
      </c>
      <c r="I2889" s="166">
        <f t="shared" si="512"/>
        <v>0</v>
      </c>
      <c r="J2889" s="166">
        <f t="shared" si="509"/>
        <v>1</v>
      </c>
      <c r="L2889" s="189">
        <f t="shared" si="513"/>
        <v>0</v>
      </c>
      <c r="M2889" s="191">
        <f t="shared" si="514"/>
        <v>0</v>
      </c>
      <c r="N2889" s="191">
        <f t="shared" si="514"/>
        <v>0</v>
      </c>
      <c r="O2889" s="189">
        <f t="shared" si="515"/>
        <v>74875.710000000006</v>
      </c>
      <c r="P2889" s="191">
        <f t="shared" si="516"/>
        <v>0</v>
      </c>
      <c r="Q2889" s="191">
        <f t="shared" si="516"/>
        <v>0.9541353263962371</v>
      </c>
      <c r="R2889" s="189">
        <f t="shared" si="517"/>
        <v>0</v>
      </c>
      <c r="S2889" s="191">
        <f t="shared" si="518"/>
        <v>0</v>
      </c>
      <c r="T2889" s="191">
        <f t="shared" si="518"/>
        <v>0</v>
      </c>
    </row>
    <row r="2890" spans="1:20" ht="12" customHeight="1" x14ac:dyDescent="0.25">
      <c r="A2890" s="170" t="s">
        <v>1731</v>
      </c>
      <c r="B2890" s="177">
        <v>581747</v>
      </c>
      <c r="C2890" s="178">
        <v>265262.49</v>
      </c>
      <c r="D2890" s="179">
        <v>0</v>
      </c>
      <c r="E2890" s="179">
        <v>0</v>
      </c>
      <c r="F2890" s="180"/>
      <c r="G2890" s="166">
        <f t="shared" si="510"/>
        <v>0</v>
      </c>
      <c r="H2890" s="166">
        <f t="shared" si="511"/>
        <v>0</v>
      </c>
      <c r="I2890" s="166">
        <f t="shared" si="512"/>
        <v>0</v>
      </c>
      <c r="J2890" s="166">
        <f t="shared" si="509"/>
        <v>0</v>
      </c>
      <c r="L2890" s="189">
        <f t="shared" si="513"/>
        <v>0</v>
      </c>
      <c r="M2890" s="191">
        <f t="shared" si="514"/>
        <v>0</v>
      </c>
      <c r="N2890" s="191">
        <f t="shared" si="514"/>
        <v>0</v>
      </c>
      <c r="O2890" s="189">
        <f t="shared" si="515"/>
        <v>0</v>
      </c>
      <c r="P2890" s="191">
        <f t="shared" si="516"/>
        <v>0</v>
      </c>
      <c r="Q2890" s="191">
        <f t="shared" si="516"/>
        <v>0</v>
      </c>
      <c r="R2890" s="189">
        <f t="shared" si="517"/>
        <v>0</v>
      </c>
      <c r="S2890" s="191">
        <f t="shared" si="518"/>
        <v>0</v>
      </c>
      <c r="T2890" s="191">
        <f t="shared" si="518"/>
        <v>0</v>
      </c>
    </row>
    <row r="2891" spans="1:20" ht="12" customHeight="1" x14ac:dyDescent="0.25">
      <c r="A2891" s="170" t="s">
        <v>3407</v>
      </c>
      <c r="B2891" s="177">
        <v>581895</v>
      </c>
      <c r="C2891" s="178">
        <v>143448.63</v>
      </c>
      <c r="D2891" s="179">
        <v>0</v>
      </c>
      <c r="E2891" s="179">
        <v>0</v>
      </c>
      <c r="F2891" s="180"/>
      <c r="G2891" s="166">
        <f t="shared" si="510"/>
        <v>0</v>
      </c>
      <c r="H2891" s="166">
        <f t="shared" si="511"/>
        <v>0</v>
      </c>
      <c r="I2891" s="166">
        <f t="shared" si="512"/>
        <v>0</v>
      </c>
      <c r="J2891" s="166">
        <f t="shared" si="509"/>
        <v>0</v>
      </c>
      <c r="L2891" s="189">
        <f t="shared" si="513"/>
        <v>0</v>
      </c>
      <c r="M2891" s="191">
        <f t="shared" si="514"/>
        <v>0</v>
      </c>
      <c r="N2891" s="191">
        <f t="shared" si="514"/>
        <v>0</v>
      </c>
      <c r="O2891" s="189">
        <f t="shared" si="515"/>
        <v>0</v>
      </c>
      <c r="P2891" s="191">
        <f t="shared" si="516"/>
        <v>0</v>
      </c>
      <c r="Q2891" s="191">
        <f t="shared" si="516"/>
        <v>0</v>
      </c>
      <c r="R2891" s="189">
        <f t="shared" si="517"/>
        <v>0</v>
      </c>
      <c r="S2891" s="191">
        <f t="shared" si="518"/>
        <v>0</v>
      </c>
      <c r="T2891" s="191">
        <f t="shared" si="518"/>
        <v>0</v>
      </c>
    </row>
    <row r="2892" spans="1:20" ht="12" customHeight="1" x14ac:dyDescent="0.25">
      <c r="A2892" s="170" t="s">
        <v>3408</v>
      </c>
      <c r="B2892" s="177">
        <v>581984</v>
      </c>
      <c r="C2892" s="178">
        <v>314141.34000000003</v>
      </c>
      <c r="D2892" s="179">
        <v>4.4516999895652063</v>
      </c>
      <c r="E2892" s="179">
        <v>5.2484782805090209</v>
      </c>
      <c r="F2892" s="180"/>
      <c r="G2892" s="166">
        <f t="shared" si="510"/>
        <v>0</v>
      </c>
      <c r="H2892" s="166">
        <f t="shared" si="511"/>
        <v>0</v>
      </c>
      <c r="I2892" s="166">
        <f t="shared" si="512"/>
        <v>0</v>
      </c>
      <c r="J2892" s="166">
        <f t="shared" si="509"/>
        <v>0</v>
      </c>
      <c r="L2892" s="189">
        <f t="shared" si="513"/>
        <v>0</v>
      </c>
      <c r="M2892" s="191">
        <f t="shared" si="514"/>
        <v>0</v>
      </c>
      <c r="N2892" s="191">
        <f t="shared" si="514"/>
        <v>0</v>
      </c>
      <c r="O2892" s="189">
        <f t="shared" si="515"/>
        <v>0</v>
      </c>
      <c r="P2892" s="191">
        <f t="shared" si="516"/>
        <v>0</v>
      </c>
      <c r="Q2892" s="191">
        <f t="shared" si="516"/>
        <v>0</v>
      </c>
      <c r="R2892" s="189">
        <f t="shared" si="517"/>
        <v>0</v>
      </c>
      <c r="S2892" s="191">
        <f t="shared" si="518"/>
        <v>0</v>
      </c>
      <c r="T2892" s="191">
        <f t="shared" si="518"/>
        <v>0</v>
      </c>
    </row>
    <row r="2893" spans="1:20" ht="12" customHeight="1" x14ac:dyDescent="0.25">
      <c r="A2893" s="170" t="s">
        <v>699</v>
      </c>
      <c r="B2893" s="177">
        <v>582051</v>
      </c>
      <c r="C2893" s="178">
        <v>154762.6</v>
      </c>
      <c r="D2893" s="179">
        <v>3.2436777360938627</v>
      </c>
      <c r="E2893" s="179">
        <v>0.88727509101036039</v>
      </c>
      <c r="F2893" s="180"/>
      <c r="G2893" s="166">
        <f t="shared" si="510"/>
        <v>0</v>
      </c>
      <c r="H2893" s="166">
        <f t="shared" si="511"/>
        <v>0</v>
      </c>
      <c r="I2893" s="166">
        <f t="shared" si="512"/>
        <v>0</v>
      </c>
      <c r="J2893" s="166">
        <f t="shared" si="509"/>
        <v>0</v>
      </c>
      <c r="L2893" s="189">
        <f t="shared" si="513"/>
        <v>0</v>
      </c>
      <c r="M2893" s="191">
        <f t="shared" si="514"/>
        <v>0</v>
      </c>
      <c r="N2893" s="191">
        <f t="shared" si="514"/>
        <v>0</v>
      </c>
      <c r="O2893" s="189">
        <f t="shared" si="515"/>
        <v>0</v>
      </c>
      <c r="P2893" s="191">
        <f t="shared" si="516"/>
        <v>0</v>
      </c>
      <c r="Q2893" s="191">
        <f t="shared" si="516"/>
        <v>0</v>
      </c>
      <c r="R2893" s="189">
        <f t="shared" si="517"/>
        <v>0</v>
      </c>
      <c r="S2893" s="191">
        <f t="shared" si="518"/>
        <v>0</v>
      </c>
      <c r="T2893" s="191">
        <f t="shared" si="518"/>
        <v>0</v>
      </c>
    </row>
    <row r="2894" spans="1:20" ht="12" customHeight="1" x14ac:dyDescent="0.25">
      <c r="A2894" s="170" t="s">
        <v>3409</v>
      </c>
      <c r="B2894" s="177">
        <v>582093</v>
      </c>
      <c r="C2894" s="178">
        <v>326546.64</v>
      </c>
      <c r="D2894" s="179">
        <v>2.8038873711883849</v>
      </c>
      <c r="E2894" s="179">
        <v>1.7105489127066196</v>
      </c>
      <c r="F2894" s="180"/>
      <c r="G2894" s="166">
        <f t="shared" si="510"/>
        <v>0</v>
      </c>
      <c r="H2894" s="166">
        <f t="shared" si="511"/>
        <v>0</v>
      </c>
      <c r="I2894" s="166">
        <f t="shared" si="512"/>
        <v>0</v>
      </c>
      <c r="J2894" s="166">
        <f t="shared" si="509"/>
        <v>0</v>
      </c>
      <c r="L2894" s="189">
        <f t="shared" si="513"/>
        <v>0</v>
      </c>
      <c r="M2894" s="191">
        <f t="shared" si="514"/>
        <v>0</v>
      </c>
      <c r="N2894" s="191">
        <f t="shared" si="514"/>
        <v>0</v>
      </c>
      <c r="O2894" s="189">
        <f t="shared" si="515"/>
        <v>0</v>
      </c>
      <c r="P2894" s="191">
        <f t="shared" si="516"/>
        <v>0</v>
      </c>
      <c r="Q2894" s="191">
        <f t="shared" si="516"/>
        <v>0</v>
      </c>
      <c r="R2894" s="189">
        <f t="shared" si="517"/>
        <v>0</v>
      </c>
      <c r="S2894" s="191">
        <f t="shared" si="518"/>
        <v>0</v>
      </c>
      <c r="T2894" s="191">
        <f t="shared" si="518"/>
        <v>0</v>
      </c>
    </row>
    <row r="2895" spans="1:20" ht="12" customHeight="1" x14ac:dyDescent="0.25">
      <c r="A2895" s="170" t="s">
        <v>3410</v>
      </c>
      <c r="B2895" s="177">
        <v>582140</v>
      </c>
      <c r="C2895" s="178">
        <v>177976.71</v>
      </c>
      <c r="D2895" s="179">
        <v>26.484268643914145</v>
      </c>
      <c r="E2895" s="179">
        <v>3.0123772936357796</v>
      </c>
      <c r="F2895" s="180"/>
      <c r="G2895" s="166">
        <f t="shared" si="510"/>
        <v>0</v>
      </c>
      <c r="H2895" s="166">
        <f t="shared" si="511"/>
        <v>0</v>
      </c>
      <c r="I2895" s="166">
        <f t="shared" si="512"/>
        <v>0</v>
      </c>
      <c r="J2895" s="166">
        <f t="shared" si="509"/>
        <v>0</v>
      </c>
      <c r="L2895" s="189">
        <f t="shared" si="513"/>
        <v>0</v>
      </c>
      <c r="M2895" s="191">
        <f t="shared" si="514"/>
        <v>0</v>
      </c>
      <c r="N2895" s="191">
        <f t="shared" si="514"/>
        <v>0</v>
      </c>
      <c r="O2895" s="189">
        <f t="shared" si="515"/>
        <v>0</v>
      </c>
      <c r="P2895" s="191">
        <f t="shared" si="516"/>
        <v>0</v>
      </c>
      <c r="Q2895" s="191">
        <f t="shared" si="516"/>
        <v>0</v>
      </c>
      <c r="R2895" s="189">
        <f t="shared" si="517"/>
        <v>0</v>
      </c>
      <c r="S2895" s="191">
        <f t="shared" si="518"/>
        <v>0</v>
      </c>
      <c r="T2895" s="191">
        <f t="shared" si="518"/>
        <v>0</v>
      </c>
    </row>
    <row r="2896" spans="1:20" ht="12" customHeight="1" x14ac:dyDescent="0.25">
      <c r="A2896" s="170" t="s">
        <v>3388</v>
      </c>
      <c r="B2896" s="177">
        <v>582301</v>
      </c>
      <c r="C2896" s="178">
        <v>179620.16999999998</v>
      </c>
      <c r="D2896" s="179">
        <v>16.70191048143424</v>
      </c>
      <c r="E2896" s="179">
        <v>177.50509310841875</v>
      </c>
      <c r="F2896" s="180"/>
      <c r="G2896" s="166">
        <f t="shared" si="510"/>
        <v>0</v>
      </c>
      <c r="H2896" s="166">
        <f t="shared" si="511"/>
        <v>1</v>
      </c>
      <c r="I2896" s="166">
        <f t="shared" si="512"/>
        <v>0</v>
      </c>
      <c r="J2896" s="166">
        <f t="shared" si="509"/>
        <v>1</v>
      </c>
      <c r="L2896" s="189">
        <f t="shared" si="513"/>
        <v>0</v>
      </c>
      <c r="M2896" s="191">
        <f t="shared" si="514"/>
        <v>0</v>
      </c>
      <c r="N2896" s="191">
        <f t="shared" si="514"/>
        <v>0</v>
      </c>
      <c r="O2896" s="189">
        <f t="shared" si="515"/>
        <v>179620.16999999998</v>
      </c>
      <c r="P2896" s="191">
        <f t="shared" si="516"/>
        <v>0.1670191048143424</v>
      </c>
      <c r="Q2896" s="191">
        <f t="shared" si="516"/>
        <v>1.7750509310841875</v>
      </c>
      <c r="R2896" s="189">
        <f t="shared" si="517"/>
        <v>0</v>
      </c>
      <c r="S2896" s="191">
        <f t="shared" si="518"/>
        <v>0</v>
      </c>
      <c r="T2896" s="191">
        <f t="shared" si="518"/>
        <v>0</v>
      </c>
    </row>
    <row r="2897" spans="1:20" ht="12" customHeight="1" x14ac:dyDescent="0.25">
      <c r="A2897" s="170" t="s">
        <v>3411</v>
      </c>
      <c r="B2897" s="177">
        <v>582361</v>
      </c>
      <c r="C2897" s="178">
        <v>312009.47000000003</v>
      </c>
      <c r="D2897" s="179">
        <v>13.890014299886474</v>
      </c>
      <c r="E2897" s="179">
        <v>5.6981347393077506</v>
      </c>
      <c r="F2897" s="180"/>
      <c r="G2897" s="166">
        <f t="shared" si="510"/>
        <v>0</v>
      </c>
      <c r="H2897" s="166">
        <f t="shared" si="511"/>
        <v>0</v>
      </c>
      <c r="I2897" s="166">
        <f t="shared" si="512"/>
        <v>0</v>
      </c>
      <c r="J2897" s="166">
        <f t="shared" si="509"/>
        <v>0</v>
      </c>
      <c r="L2897" s="189">
        <f t="shared" si="513"/>
        <v>0</v>
      </c>
      <c r="M2897" s="191">
        <f t="shared" si="514"/>
        <v>0</v>
      </c>
      <c r="N2897" s="191">
        <f t="shared" si="514"/>
        <v>0</v>
      </c>
      <c r="O2897" s="189">
        <f t="shared" si="515"/>
        <v>0</v>
      </c>
      <c r="P2897" s="191">
        <f t="shared" si="516"/>
        <v>0</v>
      </c>
      <c r="Q2897" s="191">
        <f t="shared" si="516"/>
        <v>0</v>
      </c>
      <c r="R2897" s="189">
        <f t="shared" si="517"/>
        <v>0</v>
      </c>
      <c r="S2897" s="191">
        <f t="shared" si="518"/>
        <v>0</v>
      </c>
      <c r="T2897" s="191">
        <f t="shared" si="518"/>
        <v>0</v>
      </c>
    </row>
    <row r="2898" spans="1:20" ht="12" customHeight="1" x14ac:dyDescent="0.25">
      <c r="A2898" s="170" t="s">
        <v>3412</v>
      </c>
      <c r="B2898" s="177">
        <v>582387</v>
      </c>
      <c r="C2898" s="178">
        <v>370993.71</v>
      </c>
      <c r="D2898" s="179">
        <v>162.32901361050028</v>
      </c>
      <c r="E2898" s="179">
        <v>17.484991861452315</v>
      </c>
      <c r="F2898" s="180"/>
      <c r="G2898" s="166">
        <f t="shared" si="510"/>
        <v>1</v>
      </c>
      <c r="H2898" s="166">
        <f t="shared" si="511"/>
        <v>0</v>
      </c>
      <c r="I2898" s="166">
        <f t="shared" si="512"/>
        <v>0</v>
      </c>
      <c r="J2898" s="166">
        <f t="shared" si="509"/>
        <v>1</v>
      </c>
      <c r="L2898" s="189">
        <f t="shared" si="513"/>
        <v>370993.71</v>
      </c>
      <c r="M2898" s="191">
        <f t="shared" si="514"/>
        <v>1.6232901361050027</v>
      </c>
      <c r="N2898" s="191">
        <f t="shared" si="514"/>
        <v>0.17484991861452315</v>
      </c>
      <c r="O2898" s="189">
        <f t="shared" si="515"/>
        <v>0</v>
      </c>
      <c r="P2898" s="191">
        <f t="shared" si="516"/>
        <v>0</v>
      </c>
      <c r="Q2898" s="191">
        <f t="shared" si="516"/>
        <v>0</v>
      </c>
      <c r="R2898" s="189">
        <f t="shared" si="517"/>
        <v>0</v>
      </c>
      <c r="S2898" s="191">
        <f t="shared" si="518"/>
        <v>0</v>
      </c>
      <c r="T2898" s="191">
        <f t="shared" si="518"/>
        <v>0</v>
      </c>
    </row>
    <row r="2899" spans="1:20" ht="12" customHeight="1" x14ac:dyDescent="0.25">
      <c r="A2899" s="170" t="s">
        <v>3413</v>
      </c>
      <c r="B2899" s="177">
        <v>582425</v>
      </c>
      <c r="C2899" s="178">
        <v>160989.73000000001</v>
      </c>
      <c r="D2899" s="179">
        <v>336.69238404213735</v>
      </c>
      <c r="E2899" s="179">
        <v>21.955934704654759</v>
      </c>
      <c r="F2899" s="180"/>
      <c r="G2899" s="166">
        <f t="shared" si="510"/>
        <v>1</v>
      </c>
      <c r="H2899" s="166">
        <f t="shared" si="511"/>
        <v>0</v>
      </c>
      <c r="I2899" s="166">
        <f t="shared" si="512"/>
        <v>0</v>
      </c>
      <c r="J2899" s="166">
        <f t="shared" si="509"/>
        <v>1</v>
      </c>
      <c r="L2899" s="189">
        <f t="shared" si="513"/>
        <v>160989.73000000001</v>
      </c>
      <c r="M2899" s="191">
        <f t="shared" si="514"/>
        <v>3.3669238404213733</v>
      </c>
      <c r="N2899" s="191">
        <f t="shared" si="514"/>
        <v>0.21955934704654759</v>
      </c>
      <c r="O2899" s="189">
        <f t="shared" si="515"/>
        <v>0</v>
      </c>
      <c r="P2899" s="191">
        <f t="shared" si="516"/>
        <v>0</v>
      </c>
      <c r="Q2899" s="191">
        <f t="shared" si="516"/>
        <v>0</v>
      </c>
      <c r="R2899" s="189">
        <f t="shared" si="517"/>
        <v>0</v>
      </c>
      <c r="S2899" s="191">
        <f t="shared" si="518"/>
        <v>0</v>
      </c>
      <c r="T2899" s="191">
        <f t="shared" si="518"/>
        <v>0</v>
      </c>
    </row>
    <row r="2900" spans="1:20" ht="12" customHeight="1" x14ac:dyDescent="0.25">
      <c r="A2900" s="170" t="s">
        <v>3414</v>
      </c>
      <c r="B2900" s="177">
        <v>582514</v>
      </c>
      <c r="C2900" s="178">
        <v>530888.06000000006</v>
      </c>
      <c r="D2900" s="179">
        <v>46.355501007123792</v>
      </c>
      <c r="E2900" s="179">
        <v>11.019437883006823</v>
      </c>
      <c r="F2900" s="180"/>
      <c r="G2900" s="166">
        <f t="shared" si="510"/>
        <v>0</v>
      </c>
      <c r="H2900" s="166">
        <f t="shared" si="511"/>
        <v>0</v>
      </c>
      <c r="I2900" s="166">
        <f t="shared" si="512"/>
        <v>0</v>
      </c>
      <c r="J2900" s="166">
        <f t="shared" si="509"/>
        <v>0</v>
      </c>
      <c r="L2900" s="189">
        <f t="shared" si="513"/>
        <v>0</v>
      </c>
      <c r="M2900" s="191">
        <f t="shared" si="514"/>
        <v>0</v>
      </c>
      <c r="N2900" s="191">
        <f t="shared" si="514"/>
        <v>0</v>
      </c>
      <c r="O2900" s="189">
        <f t="shared" si="515"/>
        <v>0</v>
      </c>
      <c r="P2900" s="191">
        <f t="shared" si="516"/>
        <v>0</v>
      </c>
      <c r="Q2900" s="191">
        <f t="shared" si="516"/>
        <v>0</v>
      </c>
      <c r="R2900" s="189">
        <f t="shared" si="517"/>
        <v>0</v>
      </c>
      <c r="S2900" s="191">
        <f t="shared" si="518"/>
        <v>0</v>
      </c>
      <c r="T2900" s="191">
        <f t="shared" si="518"/>
        <v>0</v>
      </c>
    </row>
    <row r="2901" spans="1:20" ht="12" customHeight="1" x14ac:dyDescent="0.25">
      <c r="A2901" s="170" t="s">
        <v>3415</v>
      </c>
      <c r="B2901" s="177">
        <v>582522</v>
      </c>
      <c r="C2901" s="178">
        <v>130558.85</v>
      </c>
      <c r="D2901" s="179">
        <v>26.374811052640261</v>
      </c>
      <c r="E2901" s="179">
        <v>32.343000876616181</v>
      </c>
      <c r="F2901" s="180"/>
      <c r="G2901" s="166">
        <f t="shared" si="510"/>
        <v>0</v>
      </c>
      <c r="H2901" s="166">
        <f t="shared" si="511"/>
        <v>1</v>
      </c>
      <c r="I2901" s="166">
        <f t="shared" si="512"/>
        <v>0</v>
      </c>
      <c r="J2901" s="166">
        <f t="shared" si="509"/>
        <v>1</v>
      </c>
      <c r="L2901" s="189">
        <f t="shared" si="513"/>
        <v>0</v>
      </c>
      <c r="M2901" s="191">
        <f t="shared" si="514"/>
        <v>0</v>
      </c>
      <c r="N2901" s="191">
        <f t="shared" si="514"/>
        <v>0</v>
      </c>
      <c r="O2901" s="189">
        <f t="shared" si="515"/>
        <v>130558.85</v>
      </c>
      <c r="P2901" s="191">
        <f t="shared" si="516"/>
        <v>0.26374811052640262</v>
      </c>
      <c r="Q2901" s="191">
        <f t="shared" si="516"/>
        <v>0.32343000876616179</v>
      </c>
      <c r="R2901" s="189">
        <f t="shared" si="517"/>
        <v>0</v>
      </c>
      <c r="S2901" s="191">
        <f t="shared" si="518"/>
        <v>0</v>
      </c>
      <c r="T2901" s="191">
        <f t="shared" si="518"/>
        <v>0</v>
      </c>
    </row>
    <row r="2902" spans="1:20" ht="12" customHeight="1" x14ac:dyDescent="0.25">
      <c r="A2902" s="170" t="s">
        <v>3416</v>
      </c>
      <c r="B2902" s="177">
        <v>582549</v>
      </c>
      <c r="C2902" s="178">
        <v>122028.21</v>
      </c>
      <c r="D2902" s="179">
        <v>0</v>
      </c>
      <c r="E2902" s="179">
        <v>0</v>
      </c>
      <c r="F2902" s="180"/>
      <c r="G2902" s="166">
        <f t="shared" si="510"/>
        <v>0</v>
      </c>
      <c r="H2902" s="166">
        <f t="shared" si="511"/>
        <v>0</v>
      </c>
      <c r="I2902" s="166">
        <f t="shared" si="512"/>
        <v>0</v>
      </c>
      <c r="J2902" s="166">
        <f t="shared" si="509"/>
        <v>0</v>
      </c>
      <c r="L2902" s="189">
        <f t="shared" si="513"/>
        <v>0</v>
      </c>
      <c r="M2902" s="191">
        <f t="shared" si="514"/>
        <v>0</v>
      </c>
      <c r="N2902" s="191">
        <f t="shared" si="514"/>
        <v>0</v>
      </c>
      <c r="O2902" s="189">
        <f t="shared" si="515"/>
        <v>0</v>
      </c>
      <c r="P2902" s="191">
        <f t="shared" si="516"/>
        <v>0</v>
      </c>
      <c r="Q2902" s="191">
        <f t="shared" si="516"/>
        <v>0</v>
      </c>
      <c r="R2902" s="189">
        <f t="shared" si="517"/>
        <v>0</v>
      </c>
      <c r="S2902" s="191">
        <f t="shared" si="518"/>
        <v>0</v>
      </c>
      <c r="T2902" s="191">
        <f t="shared" si="518"/>
        <v>0</v>
      </c>
    </row>
    <row r="2903" spans="1:20" ht="12" customHeight="1" x14ac:dyDescent="0.25">
      <c r="A2903" s="170" t="s">
        <v>3417</v>
      </c>
      <c r="B2903" s="177">
        <v>582638</v>
      </c>
      <c r="C2903" s="178">
        <v>201185.25999999998</v>
      </c>
      <c r="D2903" s="179">
        <v>0</v>
      </c>
      <c r="E2903" s="179">
        <v>0.12923411983561819</v>
      </c>
      <c r="F2903" s="180"/>
      <c r="G2903" s="166">
        <f t="shared" si="510"/>
        <v>0</v>
      </c>
      <c r="H2903" s="166">
        <f t="shared" si="511"/>
        <v>0</v>
      </c>
      <c r="I2903" s="166">
        <f t="shared" si="512"/>
        <v>0</v>
      </c>
      <c r="J2903" s="166">
        <f t="shared" si="509"/>
        <v>0</v>
      </c>
      <c r="L2903" s="189">
        <f t="shared" si="513"/>
        <v>0</v>
      </c>
      <c r="M2903" s="191">
        <f t="shared" si="514"/>
        <v>0</v>
      </c>
      <c r="N2903" s="191">
        <f t="shared" si="514"/>
        <v>0</v>
      </c>
      <c r="O2903" s="189">
        <f t="shared" si="515"/>
        <v>0</v>
      </c>
      <c r="P2903" s="191">
        <f t="shared" si="516"/>
        <v>0</v>
      </c>
      <c r="Q2903" s="191">
        <f t="shared" si="516"/>
        <v>0</v>
      </c>
      <c r="R2903" s="189">
        <f t="shared" si="517"/>
        <v>0</v>
      </c>
      <c r="S2903" s="191">
        <f t="shared" si="518"/>
        <v>0</v>
      </c>
      <c r="T2903" s="191">
        <f t="shared" si="518"/>
        <v>0</v>
      </c>
    </row>
    <row r="2904" spans="1:20" ht="12" customHeight="1" x14ac:dyDescent="0.25">
      <c r="A2904" s="170" t="s">
        <v>3418</v>
      </c>
      <c r="B2904" s="177">
        <v>582697</v>
      </c>
      <c r="C2904" s="178">
        <v>74472.87</v>
      </c>
      <c r="D2904" s="179">
        <v>0</v>
      </c>
      <c r="E2904" s="179">
        <v>0</v>
      </c>
      <c r="F2904" s="180"/>
      <c r="G2904" s="166">
        <f t="shared" si="510"/>
        <v>0</v>
      </c>
      <c r="H2904" s="166">
        <f t="shared" si="511"/>
        <v>0</v>
      </c>
      <c r="I2904" s="166">
        <f t="shared" si="512"/>
        <v>0</v>
      </c>
      <c r="J2904" s="166">
        <f t="shared" si="509"/>
        <v>0</v>
      </c>
      <c r="L2904" s="189">
        <f t="shared" si="513"/>
        <v>0</v>
      </c>
      <c r="M2904" s="191">
        <f t="shared" si="514"/>
        <v>0</v>
      </c>
      <c r="N2904" s="191">
        <f t="shared" si="514"/>
        <v>0</v>
      </c>
      <c r="O2904" s="189">
        <f t="shared" si="515"/>
        <v>0</v>
      </c>
      <c r="P2904" s="191">
        <f t="shared" si="516"/>
        <v>0</v>
      </c>
      <c r="Q2904" s="191">
        <f t="shared" si="516"/>
        <v>0</v>
      </c>
      <c r="R2904" s="189">
        <f t="shared" si="517"/>
        <v>0</v>
      </c>
      <c r="S2904" s="191">
        <f t="shared" si="518"/>
        <v>0</v>
      </c>
      <c r="T2904" s="191">
        <f t="shared" si="518"/>
        <v>0</v>
      </c>
    </row>
    <row r="2905" spans="1:20" ht="12" customHeight="1" x14ac:dyDescent="0.25">
      <c r="A2905" s="170" t="s">
        <v>3419</v>
      </c>
      <c r="B2905" s="177">
        <v>582719</v>
      </c>
      <c r="C2905" s="178">
        <v>271285.93000000005</v>
      </c>
      <c r="D2905" s="179">
        <v>12.058126272895905</v>
      </c>
      <c r="E2905" s="179">
        <v>2.6130363635150555</v>
      </c>
      <c r="F2905" s="180"/>
      <c r="G2905" s="166">
        <f t="shared" si="510"/>
        <v>0</v>
      </c>
      <c r="H2905" s="166">
        <f t="shared" si="511"/>
        <v>0</v>
      </c>
      <c r="I2905" s="166">
        <f t="shared" si="512"/>
        <v>0</v>
      </c>
      <c r="J2905" s="166">
        <f t="shared" si="509"/>
        <v>0</v>
      </c>
      <c r="L2905" s="189">
        <f t="shared" si="513"/>
        <v>0</v>
      </c>
      <c r="M2905" s="191">
        <f t="shared" si="514"/>
        <v>0</v>
      </c>
      <c r="N2905" s="191">
        <f t="shared" si="514"/>
        <v>0</v>
      </c>
      <c r="O2905" s="189">
        <f t="shared" si="515"/>
        <v>0</v>
      </c>
      <c r="P2905" s="191">
        <f t="shared" si="516"/>
        <v>0</v>
      </c>
      <c r="Q2905" s="191">
        <f t="shared" si="516"/>
        <v>0</v>
      </c>
      <c r="R2905" s="189">
        <f t="shared" si="517"/>
        <v>0</v>
      </c>
      <c r="S2905" s="191">
        <f t="shared" si="518"/>
        <v>0</v>
      </c>
      <c r="T2905" s="191">
        <f t="shared" si="518"/>
        <v>0</v>
      </c>
    </row>
    <row r="2906" spans="1:20" ht="12" customHeight="1" x14ac:dyDescent="0.25">
      <c r="A2906" s="170" t="s">
        <v>3420</v>
      </c>
      <c r="B2906" s="177">
        <v>582816</v>
      </c>
      <c r="C2906" s="178">
        <v>1028250.6399999999</v>
      </c>
      <c r="D2906" s="179">
        <v>25.069227284896222</v>
      </c>
      <c r="E2906" s="179">
        <v>14.86224117497267</v>
      </c>
      <c r="F2906" s="180"/>
      <c r="G2906" s="166">
        <f t="shared" si="510"/>
        <v>0</v>
      </c>
      <c r="H2906" s="166">
        <f t="shared" si="511"/>
        <v>0</v>
      </c>
      <c r="I2906" s="166">
        <f t="shared" si="512"/>
        <v>0</v>
      </c>
      <c r="J2906" s="166">
        <f t="shared" si="509"/>
        <v>0</v>
      </c>
      <c r="L2906" s="189">
        <f t="shared" si="513"/>
        <v>0</v>
      </c>
      <c r="M2906" s="191">
        <f t="shared" si="514"/>
        <v>0</v>
      </c>
      <c r="N2906" s="191">
        <f t="shared" si="514"/>
        <v>0</v>
      </c>
      <c r="O2906" s="189">
        <f t="shared" si="515"/>
        <v>0</v>
      </c>
      <c r="P2906" s="191">
        <f t="shared" si="516"/>
        <v>0</v>
      </c>
      <c r="Q2906" s="191">
        <f t="shared" si="516"/>
        <v>0</v>
      </c>
      <c r="R2906" s="189">
        <f t="shared" si="517"/>
        <v>0</v>
      </c>
      <c r="S2906" s="191">
        <f t="shared" si="518"/>
        <v>0</v>
      </c>
      <c r="T2906" s="191">
        <f t="shared" si="518"/>
        <v>0</v>
      </c>
    </row>
    <row r="2907" spans="1:20" ht="12" customHeight="1" x14ac:dyDescent="0.25">
      <c r="A2907" s="170" t="s">
        <v>3421</v>
      </c>
      <c r="B2907" s="177">
        <v>598119</v>
      </c>
      <c r="C2907" s="178">
        <v>211588.22</v>
      </c>
      <c r="D2907" s="179">
        <v>36.986936229247547</v>
      </c>
      <c r="E2907" s="179">
        <v>7.0933249497538178</v>
      </c>
      <c r="F2907" s="180"/>
      <c r="G2907" s="166">
        <f t="shared" si="510"/>
        <v>0</v>
      </c>
      <c r="H2907" s="166">
        <f t="shared" si="511"/>
        <v>0</v>
      </c>
      <c r="I2907" s="166">
        <f t="shared" si="512"/>
        <v>0</v>
      </c>
      <c r="J2907" s="166">
        <f t="shared" si="509"/>
        <v>0</v>
      </c>
      <c r="L2907" s="189">
        <f t="shared" si="513"/>
        <v>0</v>
      </c>
      <c r="M2907" s="191">
        <f t="shared" si="514"/>
        <v>0</v>
      </c>
      <c r="N2907" s="191">
        <f t="shared" si="514"/>
        <v>0</v>
      </c>
      <c r="O2907" s="189">
        <f t="shared" si="515"/>
        <v>0</v>
      </c>
      <c r="P2907" s="191">
        <f t="shared" si="516"/>
        <v>0</v>
      </c>
      <c r="Q2907" s="191">
        <f t="shared" si="516"/>
        <v>0</v>
      </c>
      <c r="R2907" s="189">
        <f t="shared" si="517"/>
        <v>0</v>
      </c>
      <c r="S2907" s="191">
        <f t="shared" si="518"/>
        <v>0</v>
      </c>
      <c r="T2907" s="191">
        <f t="shared" si="518"/>
        <v>0</v>
      </c>
    </row>
    <row r="2908" spans="1:20" ht="12" customHeight="1" x14ac:dyDescent="0.25">
      <c r="A2908" s="170" t="s">
        <v>3422</v>
      </c>
      <c r="B2908" s="177">
        <v>598127</v>
      </c>
      <c r="C2908" s="178">
        <v>292676.63</v>
      </c>
      <c r="D2908" s="179">
        <v>28.696442213373853</v>
      </c>
      <c r="E2908" s="179">
        <v>10.947375606996705</v>
      </c>
      <c r="F2908" s="180"/>
      <c r="G2908" s="166">
        <f t="shared" si="510"/>
        <v>0</v>
      </c>
      <c r="H2908" s="166">
        <f t="shared" si="511"/>
        <v>0</v>
      </c>
      <c r="I2908" s="166">
        <f t="shared" si="512"/>
        <v>0</v>
      </c>
      <c r="J2908" s="166">
        <f t="shared" si="509"/>
        <v>0</v>
      </c>
      <c r="L2908" s="189">
        <f t="shared" si="513"/>
        <v>0</v>
      </c>
      <c r="M2908" s="191">
        <f t="shared" si="514"/>
        <v>0</v>
      </c>
      <c r="N2908" s="191">
        <f t="shared" si="514"/>
        <v>0</v>
      </c>
      <c r="O2908" s="189">
        <f t="shared" si="515"/>
        <v>0</v>
      </c>
      <c r="P2908" s="191">
        <f t="shared" si="516"/>
        <v>0</v>
      </c>
      <c r="Q2908" s="191">
        <f t="shared" si="516"/>
        <v>0</v>
      </c>
      <c r="R2908" s="189">
        <f t="shared" si="517"/>
        <v>0</v>
      </c>
      <c r="S2908" s="191">
        <f t="shared" si="518"/>
        <v>0</v>
      </c>
      <c r="T2908" s="191">
        <f t="shared" si="518"/>
        <v>0</v>
      </c>
    </row>
    <row r="2909" spans="1:20" ht="12" customHeight="1" x14ac:dyDescent="0.25">
      <c r="A2909" s="170" t="s">
        <v>3423</v>
      </c>
      <c r="B2909" s="177">
        <v>598151</v>
      </c>
      <c r="C2909" s="178">
        <v>1364337.1699999997</v>
      </c>
      <c r="D2909" s="179">
        <v>0</v>
      </c>
      <c r="E2909" s="179">
        <v>0</v>
      </c>
      <c r="F2909" s="180"/>
      <c r="G2909" s="166">
        <f t="shared" si="510"/>
        <v>0</v>
      </c>
      <c r="H2909" s="166">
        <f t="shared" si="511"/>
        <v>0</v>
      </c>
      <c r="I2909" s="166">
        <f t="shared" si="512"/>
        <v>0</v>
      </c>
      <c r="J2909" s="166">
        <f t="shared" si="509"/>
        <v>0</v>
      </c>
      <c r="L2909" s="189">
        <f t="shared" si="513"/>
        <v>0</v>
      </c>
      <c r="M2909" s="191">
        <f t="shared" si="514"/>
        <v>0</v>
      </c>
      <c r="N2909" s="191">
        <f t="shared" si="514"/>
        <v>0</v>
      </c>
      <c r="O2909" s="189">
        <f t="shared" si="515"/>
        <v>0</v>
      </c>
      <c r="P2909" s="191">
        <f t="shared" si="516"/>
        <v>0</v>
      </c>
      <c r="Q2909" s="191">
        <f t="shared" si="516"/>
        <v>0</v>
      </c>
      <c r="R2909" s="189">
        <f t="shared" si="517"/>
        <v>0</v>
      </c>
      <c r="S2909" s="191">
        <f t="shared" si="518"/>
        <v>0</v>
      </c>
      <c r="T2909" s="191">
        <f t="shared" si="518"/>
        <v>0</v>
      </c>
    </row>
    <row r="2910" spans="1:20" ht="12" customHeight="1" x14ac:dyDescent="0.25">
      <c r="A2910" s="170" t="s">
        <v>3424</v>
      </c>
      <c r="B2910" s="177">
        <v>598186</v>
      </c>
      <c r="C2910" s="178">
        <v>4395800.9400000032</v>
      </c>
      <c r="D2910" s="179">
        <v>0</v>
      </c>
      <c r="E2910" s="179">
        <v>0</v>
      </c>
      <c r="F2910" s="180"/>
      <c r="G2910" s="166">
        <f t="shared" si="510"/>
        <v>0</v>
      </c>
      <c r="H2910" s="166">
        <f t="shared" si="511"/>
        <v>0</v>
      </c>
      <c r="I2910" s="166">
        <f t="shared" si="512"/>
        <v>0</v>
      </c>
      <c r="J2910" s="166">
        <f t="shared" si="509"/>
        <v>0</v>
      </c>
      <c r="L2910" s="189">
        <f t="shared" si="513"/>
        <v>0</v>
      </c>
      <c r="M2910" s="191">
        <f t="shared" si="514"/>
        <v>0</v>
      </c>
      <c r="N2910" s="191">
        <f t="shared" si="514"/>
        <v>0</v>
      </c>
      <c r="O2910" s="189">
        <f t="shared" si="515"/>
        <v>0</v>
      </c>
      <c r="P2910" s="191">
        <f t="shared" si="516"/>
        <v>0</v>
      </c>
      <c r="Q2910" s="191">
        <f t="shared" si="516"/>
        <v>0</v>
      </c>
      <c r="R2910" s="189">
        <f t="shared" si="517"/>
        <v>0</v>
      </c>
      <c r="S2910" s="191">
        <f t="shared" si="518"/>
        <v>0</v>
      </c>
      <c r="T2910" s="191">
        <f t="shared" si="518"/>
        <v>0</v>
      </c>
    </row>
    <row r="2911" spans="1:20" ht="12" customHeight="1" x14ac:dyDescent="0.25">
      <c r="A2911" s="170" t="s">
        <v>3425</v>
      </c>
      <c r="B2911" s="177">
        <v>598194</v>
      </c>
      <c r="C2911" s="178">
        <v>66650.539999999994</v>
      </c>
      <c r="D2911" s="179">
        <v>0</v>
      </c>
      <c r="E2911" s="179">
        <v>0</v>
      </c>
      <c r="F2911" s="180"/>
      <c r="G2911" s="166">
        <f t="shared" si="510"/>
        <v>0</v>
      </c>
      <c r="H2911" s="166">
        <f t="shared" si="511"/>
        <v>0</v>
      </c>
      <c r="I2911" s="166">
        <f t="shared" si="512"/>
        <v>0</v>
      </c>
      <c r="J2911" s="166">
        <f t="shared" si="509"/>
        <v>0</v>
      </c>
      <c r="L2911" s="189">
        <f t="shared" si="513"/>
        <v>0</v>
      </c>
      <c r="M2911" s="191">
        <f t="shared" si="514"/>
        <v>0</v>
      </c>
      <c r="N2911" s="191">
        <f t="shared" si="514"/>
        <v>0</v>
      </c>
      <c r="O2911" s="189">
        <f t="shared" si="515"/>
        <v>0</v>
      </c>
      <c r="P2911" s="191">
        <f t="shared" si="516"/>
        <v>0</v>
      </c>
      <c r="Q2911" s="191">
        <f t="shared" si="516"/>
        <v>0</v>
      </c>
      <c r="R2911" s="189">
        <f t="shared" si="517"/>
        <v>0</v>
      </c>
      <c r="S2911" s="191">
        <f t="shared" si="518"/>
        <v>0</v>
      </c>
      <c r="T2911" s="191">
        <f t="shared" si="518"/>
        <v>0</v>
      </c>
    </row>
    <row r="2912" spans="1:20" ht="12" customHeight="1" x14ac:dyDescent="0.25">
      <c r="A2912" s="170" t="s">
        <v>3426</v>
      </c>
      <c r="B2912" s="177">
        <v>598208</v>
      </c>
      <c r="C2912" s="178">
        <v>252205.39</v>
      </c>
      <c r="D2912" s="179">
        <v>93.185125821458442</v>
      </c>
      <c r="E2912" s="179">
        <v>2.2478068371179534</v>
      </c>
      <c r="F2912" s="180"/>
      <c r="G2912" s="166">
        <f t="shared" si="510"/>
        <v>1</v>
      </c>
      <c r="H2912" s="166">
        <f t="shared" si="511"/>
        <v>0</v>
      </c>
      <c r="I2912" s="166">
        <f t="shared" si="512"/>
        <v>0</v>
      </c>
      <c r="J2912" s="166">
        <f t="shared" si="509"/>
        <v>1</v>
      </c>
      <c r="L2912" s="189">
        <f t="shared" si="513"/>
        <v>252205.39</v>
      </c>
      <c r="M2912" s="191">
        <f t="shared" si="514"/>
        <v>0.93185125821458437</v>
      </c>
      <c r="N2912" s="191">
        <f t="shared" si="514"/>
        <v>2.2478068371179535E-2</v>
      </c>
      <c r="O2912" s="189">
        <f t="shared" si="515"/>
        <v>0</v>
      </c>
      <c r="P2912" s="191">
        <f t="shared" si="516"/>
        <v>0</v>
      </c>
      <c r="Q2912" s="191">
        <f t="shared" si="516"/>
        <v>0</v>
      </c>
      <c r="R2912" s="189">
        <f t="shared" si="517"/>
        <v>0</v>
      </c>
      <c r="S2912" s="191">
        <f t="shared" si="518"/>
        <v>0</v>
      </c>
      <c r="T2912" s="191">
        <f t="shared" si="518"/>
        <v>0</v>
      </c>
    </row>
    <row r="2913" spans="1:20" ht="12" customHeight="1" x14ac:dyDescent="0.25">
      <c r="A2913" s="170" t="s">
        <v>3427</v>
      </c>
      <c r="B2913" s="177">
        <v>598216</v>
      </c>
      <c r="C2913" s="178">
        <v>298925.83</v>
      </c>
      <c r="D2913" s="179">
        <v>0</v>
      </c>
      <c r="E2913" s="179">
        <v>0</v>
      </c>
      <c r="F2913" s="180"/>
      <c r="G2913" s="166">
        <f t="shared" si="510"/>
        <v>0</v>
      </c>
      <c r="H2913" s="166">
        <f t="shared" si="511"/>
        <v>0</v>
      </c>
      <c r="I2913" s="166">
        <f t="shared" si="512"/>
        <v>0</v>
      </c>
      <c r="J2913" s="166">
        <f t="shared" si="509"/>
        <v>0</v>
      </c>
      <c r="L2913" s="189">
        <f t="shared" si="513"/>
        <v>0</v>
      </c>
      <c r="M2913" s="191">
        <f t="shared" si="514"/>
        <v>0</v>
      </c>
      <c r="N2913" s="191">
        <f t="shared" si="514"/>
        <v>0</v>
      </c>
      <c r="O2913" s="189">
        <f t="shared" si="515"/>
        <v>0</v>
      </c>
      <c r="P2913" s="191">
        <f t="shared" si="516"/>
        <v>0</v>
      </c>
      <c r="Q2913" s="191">
        <f t="shared" si="516"/>
        <v>0</v>
      </c>
      <c r="R2913" s="189">
        <f t="shared" si="517"/>
        <v>0</v>
      </c>
      <c r="S2913" s="191">
        <f t="shared" si="518"/>
        <v>0</v>
      </c>
      <c r="T2913" s="191">
        <f t="shared" si="518"/>
        <v>0</v>
      </c>
    </row>
    <row r="2914" spans="1:20" ht="12" customHeight="1" x14ac:dyDescent="0.25">
      <c r="A2914" s="170" t="s">
        <v>3428</v>
      </c>
      <c r="B2914" s="177">
        <v>598224</v>
      </c>
      <c r="C2914" s="178">
        <v>1864985.3800000004</v>
      </c>
      <c r="D2914" s="179">
        <v>0</v>
      </c>
      <c r="E2914" s="179">
        <v>0</v>
      </c>
      <c r="F2914" s="180"/>
      <c r="G2914" s="166">
        <f t="shared" si="510"/>
        <v>0</v>
      </c>
      <c r="H2914" s="166">
        <f t="shared" si="511"/>
        <v>0</v>
      </c>
      <c r="I2914" s="166">
        <f t="shared" si="512"/>
        <v>0</v>
      </c>
      <c r="J2914" s="166">
        <f t="shared" si="509"/>
        <v>0</v>
      </c>
      <c r="L2914" s="189">
        <f t="shared" si="513"/>
        <v>0</v>
      </c>
      <c r="M2914" s="191">
        <f t="shared" si="514"/>
        <v>0</v>
      </c>
      <c r="N2914" s="191">
        <f t="shared" si="514"/>
        <v>0</v>
      </c>
      <c r="O2914" s="189">
        <f t="shared" si="515"/>
        <v>0</v>
      </c>
      <c r="P2914" s="191">
        <f t="shared" si="516"/>
        <v>0</v>
      </c>
      <c r="Q2914" s="191">
        <f t="shared" si="516"/>
        <v>0</v>
      </c>
      <c r="R2914" s="189">
        <f t="shared" si="517"/>
        <v>0</v>
      </c>
      <c r="S2914" s="191">
        <f t="shared" si="518"/>
        <v>0</v>
      </c>
      <c r="T2914" s="191">
        <f t="shared" si="518"/>
        <v>0</v>
      </c>
    </row>
    <row r="2915" spans="1:20" ht="12" customHeight="1" x14ac:dyDescent="0.25">
      <c r="A2915" s="170" t="s">
        <v>3429</v>
      </c>
      <c r="B2915" s="177">
        <v>598682</v>
      </c>
      <c r="C2915" s="178">
        <v>1090078.68</v>
      </c>
      <c r="D2915" s="179">
        <v>0</v>
      </c>
      <c r="E2915" s="179">
        <v>11.181025942090713</v>
      </c>
      <c r="F2915" s="180"/>
      <c r="G2915" s="166">
        <f t="shared" si="510"/>
        <v>0</v>
      </c>
      <c r="H2915" s="166">
        <f t="shared" si="511"/>
        <v>0</v>
      </c>
      <c r="I2915" s="166">
        <f t="shared" si="512"/>
        <v>0</v>
      </c>
      <c r="J2915" s="166">
        <f t="shared" si="509"/>
        <v>0</v>
      </c>
      <c r="L2915" s="189">
        <f t="shared" si="513"/>
        <v>0</v>
      </c>
      <c r="M2915" s="191">
        <f t="shared" si="514"/>
        <v>0</v>
      </c>
      <c r="N2915" s="191">
        <f t="shared" si="514"/>
        <v>0</v>
      </c>
      <c r="O2915" s="189">
        <f t="shared" si="515"/>
        <v>0</v>
      </c>
      <c r="P2915" s="191">
        <f t="shared" si="516"/>
        <v>0</v>
      </c>
      <c r="Q2915" s="191">
        <f t="shared" si="516"/>
        <v>0</v>
      </c>
      <c r="R2915" s="189">
        <f t="shared" si="517"/>
        <v>0</v>
      </c>
      <c r="S2915" s="191">
        <f t="shared" si="518"/>
        <v>0</v>
      </c>
      <c r="T2915" s="191">
        <f t="shared" si="518"/>
        <v>0</v>
      </c>
    </row>
    <row r="2916" spans="1:20" ht="12" customHeight="1" x14ac:dyDescent="0.25">
      <c r="A2916" s="170" t="s">
        <v>3430</v>
      </c>
      <c r="B2916" s="177">
        <v>599018</v>
      </c>
      <c r="C2916" s="178">
        <v>398421.09</v>
      </c>
      <c r="D2916" s="179">
        <v>0</v>
      </c>
      <c r="E2916" s="179">
        <v>0</v>
      </c>
      <c r="F2916" s="180"/>
      <c r="G2916" s="166">
        <f t="shared" si="510"/>
        <v>0</v>
      </c>
      <c r="H2916" s="166">
        <f t="shared" si="511"/>
        <v>0</v>
      </c>
      <c r="I2916" s="166">
        <f t="shared" si="512"/>
        <v>0</v>
      </c>
      <c r="J2916" s="166">
        <f t="shared" si="509"/>
        <v>0</v>
      </c>
      <c r="L2916" s="189">
        <f t="shared" si="513"/>
        <v>0</v>
      </c>
      <c r="M2916" s="191">
        <f t="shared" si="514"/>
        <v>0</v>
      </c>
      <c r="N2916" s="191">
        <f t="shared" si="514"/>
        <v>0</v>
      </c>
      <c r="O2916" s="189">
        <f t="shared" si="515"/>
        <v>0</v>
      </c>
      <c r="P2916" s="191">
        <f t="shared" si="516"/>
        <v>0</v>
      </c>
      <c r="Q2916" s="191">
        <f t="shared" si="516"/>
        <v>0</v>
      </c>
      <c r="R2916" s="189">
        <f t="shared" si="517"/>
        <v>0</v>
      </c>
      <c r="S2916" s="191">
        <f t="shared" si="518"/>
        <v>0</v>
      </c>
      <c r="T2916" s="191">
        <f t="shared" si="518"/>
        <v>0</v>
      </c>
    </row>
    <row r="2917" spans="1:20" ht="12" customHeight="1" x14ac:dyDescent="0.25">
      <c r="A2917" s="170" t="s">
        <v>3431</v>
      </c>
      <c r="B2917" s="177">
        <v>599093</v>
      </c>
      <c r="C2917" s="178">
        <v>618754.42999999993</v>
      </c>
      <c r="D2917" s="179">
        <v>18.407861742500984</v>
      </c>
      <c r="E2917" s="179">
        <v>14.971521092786357</v>
      </c>
      <c r="F2917" s="180"/>
      <c r="G2917" s="166">
        <f t="shared" si="510"/>
        <v>0</v>
      </c>
      <c r="H2917" s="166">
        <f t="shared" si="511"/>
        <v>0</v>
      </c>
      <c r="I2917" s="166">
        <f t="shared" si="512"/>
        <v>0</v>
      </c>
      <c r="J2917" s="166">
        <f t="shared" si="509"/>
        <v>0</v>
      </c>
      <c r="L2917" s="189">
        <f t="shared" si="513"/>
        <v>0</v>
      </c>
      <c r="M2917" s="191">
        <f t="shared" si="514"/>
        <v>0</v>
      </c>
      <c r="N2917" s="191">
        <f t="shared" si="514"/>
        <v>0</v>
      </c>
      <c r="O2917" s="189">
        <f t="shared" si="515"/>
        <v>0</v>
      </c>
      <c r="P2917" s="191">
        <f t="shared" si="516"/>
        <v>0</v>
      </c>
      <c r="Q2917" s="191">
        <f t="shared" si="516"/>
        <v>0</v>
      </c>
      <c r="R2917" s="189">
        <f t="shared" si="517"/>
        <v>0</v>
      </c>
      <c r="S2917" s="191">
        <f t="shared" si="518"/>
        <v>0</v>
      </c>
      <c r="T2917" s="191">
        <f t="shared" si="518"/>
        <v>0</v>
      </c>
    </row>
    <row r="2918" spans="1:20" ht="12" customHeight="1" x14ac:dyDescent="0.25">
      <c r="A2918" s="170" t="s">
        <v>3432</v>
      </c>
      <c r="B2918" s="177">
        <v>599310</v>
      </c>
      <c r="C2918" s="178">
        <v>27899.7</v>
      </c>
      <c r="D2918" s="179">
        <v>0.82438162417517025</v>
      </c>
      <c r="E2918" s="179">
        <v>0</v>
      </c>
      <c r="F2918" s="180"/>
      <c r="G2918" s="166">
        <f t="shared" si="510"/>
        <v>0</v>
      </c>
      <c r="H2918" s="166">
        <f t="shared" si="511"/>
        <v>0</v>
      </c>
      <c r="I2918" s="166">
        <f t="shared" si="512"/>
        <v>0</v>
      </c>
      <c r="J2918" s="166">
        <f t="shared" si="509"/>
        <v>0</v>
      </c>
      <c r="L2918" s="189">
        <f t="shared" si="513"/>
        <v>0</v>
      </c>
      <c r="M2918" s="191">
        <f t="shared" si="514"/>
        <v>0</v>
      </c>
      <c r="N2918" s="191">
        <f t="shared" si="514"/>
        <v>0</v>
      </c>
      <c r="O2918" s="189">
        <f t="shared" si="515"/>
        <v>0</v>
      </c>
      <c r="P2918" s="191">
        <f t="shared" si="516"/>
        <v>0</v>
      </c>
      <c r="Q2918" s="191">
        <f t="shared" si="516"/>
        <v>0</v>
      </c>
      <c r="R2918" s="189">
        <f t="shared" si="517"/>
        <v>0</v>
      </c>
      <c r="S2918" s="191">
        <f t="shared" si="518"/>
        <v>0</v>
      </c>
      <c r="T2918" s="191">
        <f t="shared" si="518"/>
        <v>0</v>
      </c>
    </row>
    <row r="2919" spans="1:20" ht="12" customHeight="1" x14ac:dyDescent="0.25">
      <c r="A2919" s="170" t="s">
        <v>3433</v>
      </c>
      <c r="B2919" s="177">
        <v>599328</v>
      </c>
      <c r="C2919" s="178">
        <v>538480.27</v>
      </c>
      <c r="D2919" s="179">
        <v>21.393541494101537</v>
      </c>
      <c r="E2919" s="179">
        <v>9.0469015698569599</v>
      </c>
      <c r="F2919" s="180"/>
      <c r="G2919" s="166">
        <f t="shared" si="510"/>
        <v>0</v>
      </c>
      <c r="H2919" s="166">
        <f t="shared" si="511"/>
        <v>0</v>
      </c>
      <c r="I2919" s="166">
        <f t="shared" si="512"/>
        <v>0</v>
      </c>
      <c r="J2919" s="166">
        <f t="shared" si="509"/>
        <v>0</v>
      </c>
      <c r="L2919" s="189">
        <f t="shared" si="513"/>
        <v>0</v>
      </c>
      <c r="M2919" s="191">
        <f t="shared" si="514"/>
        <v>0</v>
      </c>
      <c r="N2919" s="191">
        <f t="shared" si="514"/>
        <v>0</v>
      </c>
      <c r="O2919" s="189">
        <f t="shared" si="515"/>
        <v>0</v>
      </c>
      <c r="P2919" s="191">
        <f t="shared" si="516"/>
        <v>0</v>
      </c>
      <c r="Q2919" s="191">
        <f t="shared" si="516"/>
        <v>0</v>
      </c>
      <c r="R2919" s="189">
        <f t="shared" si="517"/>
        <v>0</v>
      </c>
      <c r="S2919" s="191">
        <f t="shared" si="518"/>
        <v>0</v>
      </c>
      <c r="T2919" s="191">
        <f t="shared" si="518"/>
        <v>0</v>
      </c>
    </row>
    <row r="2920" spans="1:20" ht="12" customHeight="1" x14ac:dyDescent="0.25">
      <c r="A2920" s="170" t="s">
        <v>3434</v>
      </c>
      <c r="B2920" s="177">
        <v>599336</v>
      </c>
      <c r="C2920" s="178">
        <v>386540.65</v>
      </c>
      <c r="D2920" s="179">
        <v>36.514865900908475</v>
      </c>
      <c r="E2920" s="179">
        <v>0</v>
      </c>
      <c r="F2920" s="180"/>
      <c r="G2920" s="166">
        <f t="shared" si="510"/>
        <v>0</v>
      </c>
      <c r="H2920" s="166">
        <f t="shared" si="511"/>
        <v>0</v>
      </c>
      <c r="I2920" s="166">
        <f t="shared" si="512"/>
        <v>0</v>
      </c>
      <c r="J2920" s="166">
        <f t="shared" si="509"/>
        <v>0</v>
      </c>
      <c r="L2920" s="189">
        <f t="shared" si="513"/>
        <v>0</v>
      </c>
      <c r="M2920" s="191">
        <f t="shared" si="514"/>
        <v>0</v>
      </c>
      <c r="N2920" s="191">
        <f t="shared" si="514"/>
        <v>0</v>
      </c>
      <c r="O2920" s="189">
        <f t="shared" si="515"/>
        <v>0</v>
      </c>
      <c r="P2920" s="191">
        <f t="shared" si="516"/>
        <v>0</v>
      </c>
      <c r="Q2920" s="191">
        <f t="shared" si="516"/>
        <v>0</v>
      </c>
      <c r="R2920" s="189">
        <f t="shared" si="517"/>
        <v>0</v>
      </c>
      <c r="S2920" s="191">
        <f t="shared" si="518"/>
        <v>0</v>
      </c>
      <c r="T2920" s="191">
        <f t="shared" si="518"/>
        <v>0</v>
      </c>
    </row>
    <row r="2921" spans="1:20" ht="12" customHeight="1" x14ac:dyDescent="0.25">
      <c r="A2921" s="170" t="s">
        <v>3435</v>
      </c>
      <c r="B2921" s="177">
        <v>599786</v>
      </c>
      <c r="C2921" s="178">
        <v>108706.54</v>
      </c>
      <c r="D2921" s="179">
        <v>0</v>
      </c>
      <c r="E2921" s="179">
        <v>0</v>
      </c>
      <c r="F2921" s="180"/>
      <c r="G2921" s="166">
        <f t="shared" si="510"/>
        <v>0</v>
      </c>
      <c r="H2921" s="166">
        <f t="shared" si="511"/>
        <v>0</v>
      </c>
      <c r="I2921" s="166">
        <f t="shared" si="512"/>
        <v>0</v>
      </c>
      <c r="J2921" s="166">
        <f t="shared" si="509"/>
        <v>0</v>
      </c>
      <c r="L2921" s="189">
        <f t="shared" si="513"/>
        <v>0</v>
      </c>
      <c r="M2921" s="191">
        <f t="shared" si="514"/>
        <v>0</v>
      </c>
      <c r="N2921" s="191">
        <f t="shared" si="514"/>
        <v>0</v>
      </c>
      <c r="O2921" s="189">
        <f t="shared" si="515"/>
        <v>0</v>
      </c>
      <c r="P2921" s="191">
        <f t="shared" si="516"/>
        <v>0</v>
      </c>
      <c r="Q2921" s="191">
        <f t="shared" si="516"/>
        <v>0</v>
      </c>
      <c r="R2921" s="189">
        <f t="shared" si="517"/>
        <v>0</v>
      </c>
      <c r="S2921" s="191">
        <f t="shared" si="518"/>
        <v>0</v>
      </c>
      <c r="T2921" s="191">
        <f t="shared" si="518"/>
        <v>0</v>
      </c>
    </row>
    <row r="2922" spans="1:20" ht="12" customHeight="1" x14ac:dyDescent="0.25">
      <c r="A2922" s="170" t="s">
        <v>3436</v>
      </c>
      <c r="B2922" s="177">
        <v>599794</v>
      </c>
      <c r="C2922" s="178">
        <v>560774.69000000006</v>
      </c>
      <c r="D2922" s="179">
        <v>21.633863325750308</v>
      </c>
      <c r="E2922" s="179">
        <v>7.2342387635219412</v>
      </c>
      <c r="F2922" s="180"/>
      <c r="G2922" s="166">
        <f t="shared" si="510"/>
        <v>0</v>
      </c>
      <c r="H2922" s="166">
        <f t="shared" si="511"/>
        <v>0</v>
      </c>
      <c r="I2922" s="166">
        <f t="shared" si="512"/>
        <v>0</v>
      </c>
      <c r="J2922" s="166">
        <f t="shared" si="509"/>
        <v>0</v>
      </c>
      <c r="L2922" s="189">
        <f t="shared" si="513"/>
        <v>0</v>
      </c>
      <c r="M2922" s="191">
        <f t="shared" si="514"/>
        <v>0</v>
      </c>
      <c r="N2922" s="191">
        <f t="shared" si="514"/>
        <v>0</v>
      </c>
      <c r="O2922" s="189">
        <f t="shared" si="515"/>
        <v>0</v>
      </c>
      <c r="P2922" s="191">
        <f t="shared" si="516"/>
        <v>0</v>
      </c>
      <c r="Q2922" s="191">
        <f t="shared" si="516"/>
        <v>0</v>
      </c>
      <c r="R2922" s="189">
        <f t="shared" si="517"/>
        <v>0</v>
      </c>
      <c r="S2922" s="191">
        <f t="shared" si="518"/>
        <v>0</v>
      </c>
      <c r="T2922" s="191">
        <f t="shared" si="518"/>
        <v>0</v>
      </c>
    </row>
    <row r="2923" spans="1:20" ht="12" customHeight="1" x14ac:dyDescent="0.25">
      <c r="A2923" s="170" t="s">
        <v>3437</v>
      </c>
      <c r="B2923" s="177">
        <v>599816</v>
      </c>
      <c r="C2923" s="178">
        <v>1212224.0899999996</v>
      </c>
      <c r="D2923" s="179">
        <v>7.9808849533752486</v>
      </c>
      <c r="E2923" s="179">
        <v>4.2329516814007562</v>
      </c>
      <c r="F2923" s="180"/>
      <c r="G2923" s="166">
        <f t="shared" si="510"/>
        <v>0</v>
      </c>
      <c r="H2923" s="166">
        <f t="shared" si="511"/>
        <v>0</v>
      </c>
      <c r="I2923" s="166">
        <f t="shared" si="512"/>
        <v>0</v>
      </c>
      <c r="J2923" s="166">
        <f t="shared" si="509"/>
        <v>0</v>
      </c>
      <c r="L2923" s="189">
        <f t="shared" si="513"/>
        <v>0</v>
      </c>
      <c r="M2923" s="191">
        <f t="shared" si="514"/>
        <v>0</v>
      </c>
      <c r="N2923" s="191">
        <f t="shared" si="514"/>
        <v>0</v>
      </c>
      <c r="O2923" s="189">
        <f t="shared" si="515"/>
        <v>0</v>
      </c>
      <c r="P2923" s="191">
        <f t="shared" si="516"/>
        <v>0</v>
      </c>
      <c r="Q2923" s="191">
        <f t="shared" si="516"/>
        <v>0</v>
      </c>
      <c r="R2923" s="189">
        <f t="shared" si="517"/>
        <v>0</v>
      </c>
      <c r="S2923" s="191">
        <f t="shared" si="518"/>
        <v>0</v>
      </c>
      <c r="T2923" s="191">
        <f t="shared" si="518"/>
        <v>0</v>
      </c>
    </row>
    <row r="2924" spans="1:20" ht="12" customHeight="1" x14ac:dyDescent="0.25">
      <c r="A2924" s="170" t="s">
        <v>3438</v>
      </c>
      <c r="B2924" s="177">
        <v>599824</v>
      </c>
      <c r="C2924" s="178">
        <v>1912248.9599999995</v>
      </c>
      <c r="D2924" s="179">
        <v>0</v>
      </c>
      <c r="E2924" s="179">
        <v>0</v>
      </c>
      <c r="F2924" s="180"/>
      <c r="G2924" s="166">
        <f t="shared" si="510"/>
        <v>0</v>
      </c>
      <c r="H2924" s="166">
        <f t="shared" si="511"/>
        <v>0</v>
      </c>
      <c r="I2924" s="166">
        <f t="shared" si="512"/>
        <v>0</v>
      </c>
      <c r="J2924" s="166">
        <f t="shared" si="509"/>
        <v>0</v>
      </c>
      <c r="L2924" s="189">
        <f t="shared" si="513"/>
        <v>0</v>
      </c>
      <c r="M2924" s="191">
        <f t="shared" si="514"/>
        <v>0</v>
      </c>
      <c r="N2924" s="191">
        <f t="shared" si="514"/>
        <v>0</v>
      </c>
      <c r="O2924" s="189">
        <f t="shared" si="515"/>
        <v>0</v>
      </c>
      <c r="P2924" s="191">
        <f t="shared" si="516"/>
        <v>0</v>
      </c>
      <c r="Q2924" s="191">
        <f t="shared" si="516"/>
        <v>0</v>
      </c>
      <c r="R2924" s="189">
        <f t="shared" si="517"/>
        <v>0</v>
      </c>
      <c r="S2924" s="191">
        <f t="shared" si="518"/>
        <v>0</v>
      </c>
      <c r="T2924" s="191">
        <f t="shared" si="518"/>
        <v>0</v>
      </c>
    </row>
    <row r="2925" spans="1:20" ht="12" customHeight="1" x14ac:dyDescent="0.25">
      <c r="A2925" s="170" t="s">
        <v>3439</v>
      </c>
      <c r="B2925" s="177">
        <v>599841</v>
      </c>
      <c r="C2925" s="178">
        <v>2053856.8499999996</v>
      </c>
      <c r="D2925" s="179">
        <v>0</v>
      </c>
      <c r="E2925" s="179">
        <v>4.522802063834197</v>
      </c>
      <c r="F2925" s="180"/>
      <c r="G2925" s="166">
        <f t="shared" si="510"/>
        <v>0</v>
      </c>
      <c r="H2925" s="166">
        <f t="shared" si="511"/>
        <v>0</v>
      </c>
      <c r="I2925" s="166">
        <f t="shared" si="512"/>
        <v>0</v>
      </c>
      <c r="J2925" s="166">
        <f t="shared" si="509"/>
        <v>0</v>
      </c>
      <c r="L2925" s="189">
        <f t="shared" si="513"/>
        <v>0</v>
      </c>
      <c r="M2925" s="191">
        <f t="shared" si="514"/>
        <v>0</v>
      </c>
      <c r="N2925" s="191">
        <f t="shared" si="514"/>
        <v>0</v>
      </c>
      <c r="O2925" s="189">
        <f t="shared" si="515"/>
        <v>0</v>
      </c>
      <c r="P2925" s="191">
        <f t="shared" si="516"/>
        <v>0</v>
      </c>
      <c r="Q2925" s="191">
        <f t="shared" si="516"/>
        <v>0</v>
      </c>
      <c r="R2925" s="189">
        <f t="shared" si="517"/>
        <v>0</v>
      </c>
      <c r="S2925" s="191">
        <f t="shared" si="518"/>
        <v>0</v>
      </c>
      <c r="T2925" s="191">
        <f t="shared" si="518"/>
        <v>0</v>
      </c>
    </row>
    <row r="2926" spans="1:20" ht="12" customHeight="1" x14ac:dyDescent="0.25">
      <c r="A2926" s="170" t="s">
        <v>3440</v>
      </c>
      <c r="B2926" s="177">
        <v>599859</v>
      </c>
      <c r="C2926" s="178">
        <v>192961.02</v>
      </c>
      <c r="D2926" s="179">
        <v>0</v>
      </c>
      <c r="E2926" s="179">
        <v>9.2001793937449126</v>
      </c>
      <c r="F2926" s="180"/>
      <c r="G2926" s="166">
        <f t="shared" si="510"/>
        <v>0</v>
      </c>
      <c r="H2926" s="166">
        <f t="shared" si="511"/>
        <v>0</v>
      </c>
      <c r="I2926" s="166">
        <f t="shared" si="512"/>
        <v>0</v>
      </c>
      <c r="J2926" s="166">
        <f t="shared" si="509"/>
        <v>0</v>
      </c>
      <c r="L2926" s="189">
        <f t="shared" si="513"/>
        <v>0</v>
      </c>
      <c r="M2926" s="191">
        <f t="shared" si="514"/>
        <v>0</v>
      </c>
      <c r="N2926" s="191">
        <f t="shared" si="514"/>
        <v>0</v>
      </c>
      <c r="O2926" s="189">
        <f t="shared" si="515"/>
        <v>0</v>
      </c>
      <c r="P2926" s="191">
        <f t="shared" si="516"/>
        <v>0</v>
      </c>
      <c r="Q2926" s="191">
        <f t="shared" si="516"/>
        <v>0</v>
      </c>
      <c r="R2926" s="189">
        <f t="shared" si="517"/>
        <v>0</v>
      </c>
      <c r="S2926" s="191">
        <f t="shared" si="518"/>
        <v>0</v>
      </c>
      <c r="T2926" s="191">
        <f t="shared" si="518"/>
        <v>0</v>
      </c>
    </row>
    <row r="2927" spans="1:20" ht="12" customHeight="1" x14ac:dyDescent="0.25">
      <c r="A2927" s="170" t="s">
        <v>3441</v>
      </c>
      <c r="B2927" s="177">
        <v>599875</v>
      </c>
      <c r="C2927" s="178">
        <v>741915.83000000007</v>
      </c>
      <c r="D2927" s="179">
        <v>0</v>
      </c>
      <c r="E2927" s="179">
        <v>7.7636839208566275E-2</v>
      </c>
      <c r="F2927" s="180"/>
      <c r="G2927" s="166">
        <f t="shared" si="510"/>
        <v>0</v>
      </c>
      <c r="H2927" s="166">
        <f t="shared" si="511"/>
        <v>0</v>
      </c>
      <c r="I2927" s="166">
        <f t="shared" si="512"/>
        <v>0</v>
      </c>
      <c r="J2927" s="166">
        <f t="shared" si="509"/>
        <v>0</v>
      </c>
      <c r="L2927" s="189">
        <f t="shared" si="513"/>
        <v>0</v>
      </c>
      <c r="M2927" s="191">
        <f t="shared" si="514"/>
        <v>0</v>
      </c>
      <c r="N2927" s="191">
        <f t="shared" si="514"/>
        <v>0</v>
      </c>
      <c r="O2927" s="189">
        <f t="shared" si="515"/>
        <v>0</v>
      </c>
      <c r="P2927" s="191">
        <f t="shared" si="516"/>
        <v>0</v>
      </c>
      <c r="Q2927" s="191">
        <f t="shared" si="516"/>
        <v>0</v>
      </c>
      <c r="R2927" s="189">
        <f t="shared" si="517"/>
        <v>0</v>
      </c>
      <c r="S2927" s="191">
        <f t="shared" si="518"/>
        <v>0</v>
      </c>
      <c r="T2927" s="191">
        <f t="shared" si="518"/>
        <v>0</v>
      </c>
    </row>
    <row r="2928" spans="1:20" ht="12" customHeight="1" x14ac:dyDescent="0.25">
      <c r="A2928" s="170" t="s">
        <v>3442</v>
      </c>
      <c r="B2928" s="177">
        <v>599883</v>
      </c>
      <c r="C2928" s="178">
        <v>1231612.4700000002</v>
      </c>
      <c r="D2928" s="179">
        <v>0</v>
      </c>
      <c r="E2928" s="179">
        <v>0</v>
      </c>
      <c r="F2928" s="180"/>
      <c r="G2928" s="166">
        <f t="shared" si="510"/>
        <v>0</v>
      </c>
      <c r="H2928" s="166">
        <f t="shared" si="511"/>
        <v>0</v>
      </c>
      <c r="I2928" s="166">
        <f t="shared" si="512"/>
        <v>0</v>
      </c>
      <c r="J2928" s="166">
        <f t="shared" si="509"/>
        <v>0</v>
      </c>
      <c r="L2928" s="189">
        <f t="shared" si="513"/>
        <v>0</v>
      </c>
      <c r="M2928" s="191">
        <f t="shared" si="514"/>
        <v>0</v>
      </c>
      <c r="N2928" s="191">
        <f t="shared" si="514"/>
        <v>0</v>
      </c>
      <c r="O2928" s="189">
        <f t="shared" si="515"/>
        <v>0</v>
      </c>
      <c r="P2928" s="191">
        <f t="shared" si="516"/>
        <v>0</v>
      </c>
      <c r="Q2928" s="191">
        <f t="shared" si="516"/>
        <v>0</v>
      </c>
      <c r="R2928" s="189">
        <f t="shared" si="517"/>
        <v>0</v>
      </c>
      <c r="S2928" s="191">
        <f t="shared" si="518"/>
        <v>0</v>
      </c>
      <c r="T2928" s="191">
        <f t="shared" si="518"/>
        <v>0</v>
      </c>
    </row>
    <row r="2929" spans="1:20" ht="12" customHeight="1" x14ac:dyDescent="0.25">
      <c r="A2929" s="170" t="s">
        <v>3443</v>
      </c>
      <c r="B2929" s="177">
        <v>599891</v>
      </c>
      <c r="C2929" s="178">
        <v>132090.87</v>
      </c>
      <c r="D2929" s="179">
        <v>0</v>
      </c>
      <c r="E2929" s="179">
        <v>0</v>
      </c>
      <c r="F2929" s="180"/>
      <c r="G2929" s="166">
        <f t="shared" si="510"/>
        <v>0</v>
      </c>
      <c r="H2929" s="166">
        <f t="shared" si="511"/>
        <v>0</v>
      </c>
      <c r="I2929" s="166">
        <f t="shared" si="512"/>
        <v>0</v>
      </c>
      <c r="J2929" s="166">
        <f t="shared" si="509"/>
        <v>0</v>
      </c>
      <c r="L2929" s="189">
        <f t="shared" si="513"/>
        <v>0</v>
      </c>
      <c r="M2929" s="191">
        <f t="shared" si="514"/>
        <v>0</v>
      </c>
      <c r="N2929" s="191">
        <f t="shared" si="514"/>
        <v>0</v>
      </c>
      <c r="O2929" s="189">
        <f t="shared" si="515"/>
        <v>0</v>
      </c>
      <c r="P2929" s="191">
        <f t="shared" si="516"/>
        <v>0</v>
      </c>
      <c r="Q2929" s="191">
        <f t="shared" si="516"/>
        <v>0</v>
      </c>
      <c r="R2929" s="189">
        <f t="shared" si="517"/>
        <v>0</v>
      </c>
      <c r="S2929" s="191">
        <f t="shared" si="518"/>
        <v>0</v>
      </c>
      <c r="T2929" s="191">
        <f t="shared" si="518"/>
        <v>0</v>
      </c>
    </row>
    <row r="2930" spans="1:20" ht="12" customHeight="1" x14ac:dyDescent="0.25">
      <c r="A2930" s="170" t="s">
        <v>3444</v>
      </c>
      <c r="B2930" s="177">
        <v>599913</v>
      </c>
      <c r="C2930" s="178">
        <v>242580.72</v>
      </c>
      <c r="D2930" s="179">
        <v>0</v>
      </c>
      <c r="E2930" s="179">
        <v>0.70689871808443794</v>
      </c>
      <c r="F2930" s="164"/>
      <c r="G2930" s="166">
        <f t="shared" si="510"/>
        <v>0</v>
      </c>
      <c r="H2930" s="166">
        <f t="shared" si="511"/>
        <v>0</v>
      </c>
      <c r="I2930" s="166">
        <f t="shared" si="512"/>
        <v>0</v>
      </c>
      <c r="J2930" s="166">
        <f t="shared" si="509"/>
        <v>0</v>
      </c>
      <c r="L2930" s="189">
        <f t="shared" si="513"/>
        <v>0</v>
      </c>
      <c r="M2930" s="191">
        <f t="shared" si="514"/>
        <v>0</v>
      </c>
      <c r="N2930" s="191">
        <f t="shared" si="514"/>
        <v>0</v>
      </c>
      <c r="O2930" s="189">
        <f t="shared" si="515"/>
        <v>0</v>
      </c>
      <c r="P2930" s="191">
        <f t="shared" si="516"/>
        <v>0</v>
      </c>
      <c r="Q2930" s="191">
        <f t="shared" si="516"/>
        <v>0</v>
      </c>
      <c r="R2930" s="189">
        <f t="shared" si="517"/>
        <v>0</v>
      </c>
      <c r="S2930" s="191">
        <f t="shared" si="518"/>
        <v>0</v>
      </c>
      <c r="T2930" s="191">
        <f t="shared" si="518"/>
        <v>0</v>
      </c>
    </row>
    <row r="2931" spans="1:20" ht="12" customHeight="1" x14ac:dyDescent="0.25">
      <c r="A2931" s="170" t="s">
        <v>3445</v>
      </c>
      <c r="B2931" s="177">
        <v>599972</v>
      </c>
      <c r="C2931" s="178">
        <v>329004.26999999996</v>
      </c>
      <c r="D2931" s="179">
        <v>0</v>
      </c>
      <c r="E2931" s="179">
        <v>0</v>
      </c>
      <c r="F2931" s="164"/>
      <c r="G2931" s="166">
        <f t="shared" si="510"/>
        <v>0</v>
      </c>
      <c r="H2931" s="166">
        <f t="shared" si="511"/>
        <v>0</v>
      </c>
      <c r="I2931" s="166">
        <f t="shared" si="512"/>
        <v>0</v>
      </c>
      <c r="J2931" s="166">
        <f t="shared" si="509"/>
        <v>0</v>
      </c>
      <c r="L2931" s="189">
        <f t="shared" si="513"/>
        <v>0</v>
      </c>
      <c r="M2931" s="191">
        <f t="shared" si="514"/>
        <v>0</v>
      </c>
      <c r="N2931" s="191">
        <f t="shared" si="514"/>
        <v>0</v>
      </c>
      <c r="O2931" s="189">
        <f t="shared" si="515"/>
        <v>0</v>
      </c>
      <c r="P2931" s="191">
        <f t="shared" si="516"/>
        <v>0</v>
      </c>
      <c r="Q2931" s="191">
        <f t="shared" si="516"/>
        <v>0</v>
      </c>
      <c r="R2931" s="189">
        <f t="shared" si="517"/>
        <v>0</v>
      </c>
      <c r="S2931" s="191">
        <f t="shared" si="518"/>
        <v>0</v>
      </c>
      <c r="T2931" s="191">
        <f t="shared" si="518"/>
        <v>0</v>
      </c>
    </row>
  </sheetData>
  <mergeCells count="1">
    <mergeCell ref="W10:AC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7"/>
  <sheetViews>
    <sheetView showGridLines="0" workbookViewId="0">
      <selection activeCell="K9" sqref="K9"/>
    </sheetView>
  </sheetViews>
  <sheetFormatPr defaultRowHeight="15" x14ac:dyDescent="0.25"/>
  <cols>
    <col min="1" max="1" width="30.140625" style="7" customWidth="1"/>
    <col min="2" max="2" width="9.140625" style="7" customWidth="1"/>
    <col min="3" max="16384" width="9.140625" style="7"/>
  </cols>
  <sheetData>
    <row r="1" spans="1:12" x14ac:dyDescent="0.25">
      <c r="A1" s="206" t="s">
        <v>92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10"/>
    </row>
    <row r="2" spans="1:12" x14ac:dyDescent="0.25">
      <c r="A2" s="8"/>
      <c r="B2" s="55">
        <v>2010</v>
      </c>
      <c r="C2" s="55">
        <v>2011</v>
      </c>
      <c r="D2" s="55">
        <v>2012</v>
      </c>
      <c r="E2" s="55">
        <v>2013</v>
      </c>
      <c r="F2" s="55">
        <v>2014</v>
      </c>
      <c r="G2" s="9">
        <v>2015</v>
      </c>
      <c r="H2" s="9" t="s">
        <v>8</v>
      </c>
      <c r="I2" s="9" t="s">
        <v>9</v>
      </c>
      <c r="J2" s="9" t="s">
        <v>10</v>
      </c>
      <c r="K2" s="9" t="s">
        <v>11</v>
      </c>
      <c r="L2" s="10"/>
    </row>
    <row r="3" spans="1:12" x14ac:dyDescent="0.25">
      <c r="A3" s="10" t="s">
        <v>56</v>
      </c>
      <c r="B3" s="38">
        <v>40.81537861103979</v>
      </c>
      <c r="C3" s="38">
        <v>43.269002817861121</v>
      </c>
      <c r="D3" s="38">
        <v>52.369107981220651</v>
      </c>
      <c r="E3" s="38">
        <v>54.987409782068411</v>
      </c>
      <c r="F3" s="38">
        <v>53.897238869267298</v>
      </c>
      <c r="G3" s="38">
        <v>52.908376911612287</v>
      </c>
      <c r="H3" s="38">
        <v>52.734383812327202</v>
      </c>
      <c r="I3" s="38">
        <v>52.208822641711819</v>
      </c>
      <c r="J3" s="38">
        <v>50.489648116587958</v>
      </c>
      <c r="K3" s="38">
        <v>48.008166520595999</v>
      </c>
      <c r="L3" s="10"/>
    </row>
    <row r="4" spans="1:12" x14ac:dyDescent="0.25">
      <c r="A4" s="56" t="s">
        <v>57</v>
      </c>
      <c r="B4" s="57">
        <v>40.81537861103979</v>
      </c>
      <c r="C4" s="57">
        <v>44.572570372995784</v>
      </c>
      <c r="D4" s="57">
        <v>51.208072079620663</v>
      </c>
      <c r="E4" s="57">
        <v>53.906802085471703</v>
      </c>
      <c r="F4" s="57">
        <v>54.96327994167747</v>
      </c>
      <c r="G4" s="57">
        <v>55.590915450381303</v>
      </c>
      <c r="H4" s="57">
        <v>55.685832444799026</v>
      </c>
      <c r="I4" s="57">
        <v>55.303477986400246</v>
      </c>
      <c r="J4" s="57">
        <v>53.401712284319366</v>
      </c>
      <c r="K4" s="57">
        <v>50.790469451668926</v>
      </c>
      <c r="L4" s="10"/>
    </row>
    <row r="5" spans="1:12" s="59" customFormat="1" x14ac:dyDescent="0.25">
      <c r="A5" s="58"/>
      <c r="B5" s="58"/>
      <c r="C5" s="58"/>
      <c r="D5" s="58"/>
      <c r="E5" s="58"/>
      <c r="F5" s="58"/>
      <c r="G5" s="58"/>
      <c r="H5" s="58"/>
      <c r="I5" s="217" t="s">
        <v>94</v>
      </c>
      <c r="J5" s="217"/>
      <c r="K5" s="217"/>
      <c r="L5" s="58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s="59" customForma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0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</sheetData>
  <mergeCells count="2">
    <mergeCell ref="A1:K1"/>
    <mergeCell ref="I5:K5"/>
  </mergeCells>
  <pageMargins left="0.7" right="0.7" top="0.75" bottom="0.75" header="0.3" footer="0.3"/>
  <pageSetup paperSize="9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7"/>
  <sheetViews>
    <sheetView showGridLines="0" workbookViewId="0">
      <selection activeCell="H10" sqref="H10"/>
    </sheetView>
  </sheetViews>
  <sheetFormatPr defaultRowHeight="15" x14ac:dyDescent="0.25"/>
  <cols>
    <col min="1" max="1" width="27.42578125" style="7" customWidth="1"/>
    <col min="2" max="2" width="9.140625" style="7" customWidth="1"/>
    <col min="3" max="16384" width="9.140625" style="7"/>
  </cols>
  <sheetData>
    <row r="1" spans="1:12" x14ac:dyDescent="0.25">
      <c r="A1" s="206" t="s">
        <v>93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10"/>
    </row>
    <row r="2" spans="1:12" x14ac:dyDescent="0.25">
      <c r="A2" s="8"/>
      <c r="B2" s="55">
        <v>2010</v>
      </c>
      <c r="C2" s="55">
        <v>2011</v>
      </c>
      <c r="D2" s="55">
        <v>2012</v>
      </c>
      <c r="E2" s="55">
        <v>2013</v>
      </c>
      <c r="F2" s="55">
        <v>2014</v>
      </c>
      <c r="G2" s="9">
        <v>2015</v>
      </c>
      <c r="H2" s="9" t="s">
        <v>8</v>
      </c>
      <c r="I2" s="9" t="s">
        <v>9</v>
      </c>
      <c r="J2" s="9" t="s">
        <v>10</v>
      </c>
      <c r="K2" s="9" t="s">
        <v>11</v>
      </c>
      <c r="L2" s="10"/>
    </row>
    <row r="3" spans="1:12" x14ac:dyDescent="0.25">
      <c r="A3" s="10" t="s">
        <v>58</v>
      </c>
      <c r="B3" s="38">
        <v>37.043603100593423</v>
      </c>
      <c r="C3" s="38">
        <v>40.946248169100059</v>
      </c>
      <c r="D3" s="38">
        <v>46.791286937310133</v>
      </c>
      <c r="E3" s="38">
        <v>48.594069758150248</v>
      </c>
      <c r="F3" s="38">
        <v>49.382525677961418</v>
      </c>
      <c r="G3" s="38">
        <v>47.879508499546439</v>
      </c>
      <c r="H3" s="38">
        <v>47.860284125964832</v>
      </c>
      <c r="I3" s="38">
        <v>47.957877306250744</v>
      </c>
      <c r="J3" s="38">
        <v>45.925228260578777</v>
      </c>
      <c r="K3" s="38">
        <v>43.185122725369993</v>
      </c>
      <c r="L3" s="10"/>
    </row>
    <row r="4" spans="1:12" x14ac:dyDescent="0.25">
      <c r="A4" s="56" t="s">
        <v>59</v>
      </c>
      <c r="B4" s="57">
        <v>37.043603100593423</v>
      </c>
      <c r="C4" s="57">
        <v>40.800794862549417</v>
      </c>
      <c r="D4" s="57">
        <v>47.436296569174296</v>
      </c>
      <c r="E4" s="57">
        <v>50.135026575025336</v>
      </c>
      <c r="F4" s="57">
        <v>51.191504431231103</v>
      </c>
      <c r="G4" s="57">
        <v>51.819139939934935</v>
      </c>
      <c r="H4" s="57">
        <v>51.914056934352658</v>
      </c>
      <c r="I4" s="57">
        <v>51.531702475953878</v>
      </c>
      <c r="J4" s="57">
        <v>49.629936773872998</v>
      </c>
      <c r="K4" s="57">
        <v>47.018693941222558</v>
      </c>
      <c r="L4" s="10"/>
    </row>
    <row r="5" spans="1:12" s="59" customFormat="1" x14ac:dyDescent="0.25">
      <c r="A5" s="58"/>
      <c r="B5" s="58"/>
      <c r="C5" s="58"/>
      <c r="D5" s="58"/>
      <c r="E5" s="58"/>
      <c r="F5" s="58"/>
      <c r="G5" s="58"/>
      <c r="H5" s="58"/>
      <c r="I5" s="217" t="s">
        <v>94</v>
      </c>
      <c r="J5" s="217"/>
      <c r="K5" s="217"/>
      <c r="L5" s="58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s="59" customForma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5">
      <c r="A24" s="1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0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</sheetData>
  <mergeCells count="2">
    <mergeCell ref="A1:K1"/>
    <mergeCell ref="I5:K5"/>
  </mergeCells>
  <pageMargins left="0.7" right="0.7" top="0.75" bottom="0.75" header="0.3" footer="0.3"/>
  <pageSetup paperSize="9"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workbookViewId="0">
      <selection activeCell="H9" sqref="H9"/>
    </sheetView>
  </sheetViews>
  <sheetFormatPr defaultRowHeight="15" x14ac:dyDescent="0.25"/>
  <cols>
    <col min="1" max="1" width="15.5703125" customWidth="1"/>
    <col min="5" max="6" width="9.5703125" bestFit="1" customWidth="1"/>
    <col min="8" max="8" width="9.5703125" bestFit="1" customWidth="1"/>
    <col min="13" max="13" width="9.5703125" bestFit="1" customWidth="1"/>
  </cols>
  <sheetData>
    <row r="1" spans="1:13" x14ac:dyDescent="0.25">
      <c r="A1" s="218" t="s">
        <v>128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x14ac:dyDescent="0.25">
      <c r="A2" s="95" t="s">
        <v>113</v>
      </c>
      <c r="B2" s="96">
        <v>0</v>
      </c>
      <c r="C2" s="96" t="s">
        <v>114</v>
      </c>
      <c r="D2" s="97" t="s">
        <v>115</v>
      </c>
      <c r="E2" s="97" t="s">
        <v>116</v>
      </c>
      <c r="F2" s="97" t="s">
        <v>117</v>
      </c>
      <c r="G2" s="97" t="s">
        <v>118</v>
      </c>
      <c r="H2" s="97" t="s">
        <v>119</v>
      </c>
      <c r="I2" s="97" t="s">
        <v>120</v>
      </c>
      <c r="J2" s="97" t="s">
        <v>121</v>
      </c>
      <c r="K2" s="97" t="s">
        <v>122</v>
      </c>
      <c r="L2" s="97" t="s">
        <v>123</v>
      </c>
      <c r="M2" s="97" t="s">
        <v>124</v>
      </c>
    </row>
    <row r="3" spans="1:13" x14ac:dyDescent="0.25">
      <c r="A3" s="100" t="s">
        <v>130</v>
      </c>
      <c r="B3" s="101">
        <v>1340</v>
      </c>
      <c r="C3" s="101">
        <v>466</v>
      </c>
      <c r="D3" s="101">
        <v>332</v>
      </c>
      <c r="E3" s="101">
        <v>251</v>
      </c>
      <c r="F3" s="101">
        <v>163</v>
      </c>
      <c r="G3" s="101">
        <v>101</v>
      </c>
      <c r="H3" s="101">
        <v>50</v>
      </c>
      <c r="I3" s="101">
        <v>33</v>
      </c>
      <c r="J3" s="101">
        <v>28</v>
      </c>
      <c r="K3" s="101">
        <v>18</v>
      </c>
      <c r="L3" s="101">
        <v>12</v>
      </c>
      <c r="M3" s="101">
        <v>118</v>
      </c>
    </row>
    <row r="4" spans="1:13" x14ac:dyDescent="0.25">
      <c r="A4" s="100" t="s">
        <v>131</v>
      </c>
      <c r="B4" s="102">
        <f>SUM($B$3:B3)</f>
        <v>1340</v>
      </c>
      <c r="C4" s="102">
        <f>SUM($B$3:C3)</f>
        <v>1806</v>
      </c>
      <c r="D4" s="102">
        <f>SUM($B$3:D3)</f>
        <v>2138</v>
      </c>
      <c r="E4" s="102">
        <f>SUM($B$3:E3)</f>
        <v>2389</v>
      </c>
      <c r="F4" s="102">
        <f>SUM($B$3:F3)</f>
        <v>2552</v>
      </c>
      <c r="G4" s="102">
        <f>SUM($B$3:G3)</f>
        <v>2653</v>
      </c>
      <c r="H4" s="102">
        <f>SUM($B$3:H3)</f>
        <v>2703</v>
      </c>
      <c r="I4" s="102">
        <f>SUM($B$3:I3)</f>
        <v>2736</v>
      </c>
      <c r="J4" s="102">
        <f>SUM($B$3:J3)</f>
        <v>2764</v>
      </c>
      <c r="K4" s="102">
        <f>SUM($B$3:K3)</f>
        <v>2782</v>
      </c>
      <c r="L4" s="102">
        <f>SUM($B$3:L3)</f>
        <v>2794</v>
      </c>
      <c r="M4" s="102">
        <f>SUM($B$3:M3)</f>
        <v>2912</v>
      </c>
    </row>
    <row r="5" spans="1:13" x14ac:dyDescent="0.25">
      <c r="A5" s="98"/>
      <c r="B5" s="99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218" t="s">
        <v>129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x14ac:dyDescent="0.25">
      <c r="A7" s="95" t="s">
        <v>113</v>
      </c>
      <c r="B7" s="96">
        <f t="shared" ref="B7:M7" si="0">B2</f>
        <v>0</v>
      </c>
      <c r="C7" s="96" t="str">
        <f t="shared" si="0"/>
        <v>0 až 10</v>
      </c>
      <c r="D7" s="97" t="str">
        <f t="shared" si="0"/>
        <v>10 až 20</v>
      </c>
      <c r="E7" s="97" t="str">
        <f t="shared" si="0"/>
        <v>20 až 30</v>
      </c>
      <c r="F7" s="97" t="str">
        <f t="shared" si="0"/>
        <v>30 až 40</v>
      </c>
      <c r="G7" s="97" t="str">
        <f t="shared" si="0"/>
        <v>40 až 50</v>
      </c>
      <c r="H7" s="97" t="str">
        <f t="shared" si="0"/>
        <v>50 až 60</v>
      </c>
      <c r="I7" s="97" t="str">
        <f t="shared" si="0"/>
        <v>60 až 70</v>
      </c>
      <c r="J7" s="97" t="str">
        <f t="shared" si="0"/>
        <v>70 až 80</v>
      </c>
      <c r="K7" s="97" t="str">
        <f t="shared" si="0"/>
        <v>80 až 90</v>
      </c>
      <c r="L7" s="97" t="str">
        <f t="shared" si="0"/>
        <v>90 až 100</v>
      </c>
      <c r="M7" s="97" t="str">
        <f t="shared" si="0"/>
        <v>100 a viac</v>
      </c>
    </row>
    <row r="8" spans="1:13" x14ac:dyDescent="0.25">
      <c r="A8" s="100" t="s">
        <v>132</v>
      </c>
      <c r="B8" s="101">
        <v>0</v>
      </c>
      <c r="C8" s="101">
        <v>29969158.56110001</v>
      </c>
      <c r="D8" s="101">
        <v>70920336.700000033</v>
      </c>
      <c r="E8" s="101">
        <v>134819332.79000008</v>
      </c>
      <c r="F8" s="101">
        <v>144621091.79999998</v>
      </c>
      <c r="G8" s="101">
        <v>68187316.709999979</v>
      </c>
      <c r="H8" s="101">
        <v>167258382.52999997</v>
      </c>
      <c r="I8" s="101">
        <v>11682039.029999994</v>
      </c>
      <c r="J8" s="101">
        <v>19607299.710000001</v>
      </c>
      <c r="K8" s="101">
        <v>10786696.029999999</v>
      </c>
      <c r="L8" s="101">
        <v>4146722.83</v>
      </c>
      <c r="M8" s="101">
        <v>120872391.95000002</v>
      </c>
    </row>
    <row r="9" spans="1:13" x14ac:dyDescent="0.25">
      <c r="A9" s="100" t="s">
        <v>127</v>
      </c>
      <c r="B9" s="103">
        <v>0</v>
      </c>
      <c r="C9" s="103">
        <v>3.828110559437569E-2</v>
      </c>
      <c r="D9" s="103">
        <v>9.0590094228582455E-2</v>
      </c>
      <c r="E9" s="103">
        <v>0.17221147881663568</v>
      </c>
      <c r="F9" s="103">
        <v>0.18473175598449276</v>
      </c>
      <c r="G9" s="103">
        <v>8.7099071061701408E-2</v>
      </c>
      <c r="H9" s="103">
        <v>0.21364749998307581</v>
      </c>
      <c r="I9" s="103">
        <v>1.4922052908269357E-2</v>
      </c>
      <c r="J9" s="103">
        <v>2.5045384877550318E-2</v>
      </c>
      <c r="K9" s="103">
        <v>1.3778386500141586E-2</v>
      </c>
      <c r="L9" s="103">
        <v>5.2968165323094693E-3</v>
      </c>
      <c r="M9" s="103">
        <v>0.15439635351286549</v>
      </c>
    </row>
    <row r="10" spans="1:13" x14ac:dyDescent="0.25">
      <c r="A10" s="100" t="s">
        <v>131</v>
      </c>
      <c r="B10" s="103">
        <f>SUM($B$9:B9)</f>
        <v>0</v>
      </c>
      <c r="C10" s="103">
        <f>SUM($B$9:C9)</f>
        <v>3.828110559437569E-2</v>
      </c>
      <c r="D10" s="103">
        <f>SUM($B$9:D9)</f>
        <v>0.12887119982295814</v>
      </c>
      <c r="E10" s="103">
        <f>SUM($B$9:E9)</f>
        <v>0.30108267863959381</v>
      </c>
      <c r="F10" s="103">
        <f>SUM($B$9:F9)</f>
        <v>0.48581443462408658</v>
      </c>
      <c r="G10" s="103">
        <f>SUM($B$9:G9)</f>
        <v>0.57291350568578803</v>
      </c>
      <c r="H10" s="103">
        <f>SUM($B$9:H9)</f>
        <v>0.78656100566886389</v>
      </c>
      <c r="I10" s="103">
        <f>SUM($B$9:I9)</f>
        <v>0.8014830585771332</v>
      </c>
      <c r="J10" s="103">
        <f>SUM($B$9:J9)</f>
        <v>0.82652844345468357</v>
      </c>
      <c r="K10" s="103">
        <f>SUM($B$9:K9)</f>
        <v>0.8403068299548252</v>
      </c>
      <c r="L10" s="103">
        <f>SUM($B$9:L9)</f>
        <v>0.84560364648713471</v>
      </c>
      <c r="M10" s="103">
        <f>SUM($B$9:M9)</f>
        <v>1.0000000000000002</v>
      </c>
    </row>
    <row r="11" spans="1:13" x14ac:dyDescent="0.25">
      <c r="A11" s="99"/>
      <c r="B11" s="99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x14ac:dyDescent="0.25">
      <c r="A12" s="99"/>
      <c r="B12" s="99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x14ac:dyDescent="0.25">
      <c r="A13" s="99"/>
      <c r="B13" s="99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x14ac:dyDescent="0.25">
      <c r="A14" s="99"/>
      <c r="B14" s="99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1:13" x14ac:dyDescent="0.25">
      <c r="A15" s="99"/>
      <c r="B15" s="99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1:13" x14ac:dyDescent="0.25">
      <c r="A16" s="99"/>
      <c r="B16" s="99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  <row r="17" spans="1:13" x14ac:dyDescent="0.25">
      <c r="A17" s="99"/>
      <c r="B17" s="99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x14ac:dyDescent="0.25">
      <c r="A18" s="99"/>
      <c r="B18" s="99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1:13" x14ac:dyDescent="0.25">
      <c r="A19" s="99"/>
      <c r="B19" s="99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25">
      <c r="A20" s="99"/>
      <c r="B20" s="99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x14ac:dyDescent="0.25">
      <c r="A21" s="99"/>
      <c r="B21" s="99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</row>
    <row r="22" spans="1:13" x14ac:dyDescent="0.25">
      <c r="A22" s="99"/>
      <c r="B22" s="99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3" spans="1:13" x14ac:dyDescent="0.25">
      <c r="A23" s="99"/>
      <c r="B23" s="99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</row>
    <row r="24" spans="1:13" x14ac:dyDescent="0.25">
      <c r="A24" s="99"/>
      <c r="B24" s="99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</row>
    <row r="25" spans="1:13" x14ac:dyDescent="0.25">
      <c r="A25" s="99"/>
      <c r="B25" s="99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</row>
    <row r="26" spans="1:13" x14ac:dyDescent="0.25">
      <c r="A26" s="99"/>
      <c r="B26" s="99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</row>
    <row r="27" spans="1:13" x14ac:dyDescent="0.25">
      <c r="A27" s="104" t="s">
        <v>125</v>
      </c>
      <c r="B27" s="105">
        <v>0</v>
      </c>
      <c r="C27" s="105">
        <v>10</v>
      </c>
      <c r="D27" s="105">
        <v>20</v>
      </c>
      <c r="E27" s="105">
        <v>30</v>
      </c>
      <c r="F27" s="105">
        <v>40</v>
      </c>
      <c r="G27" s="105">
        <v>50</v>
      </c>
      <c r="H27" s="105">
        <v>60</v>
      </c>
      <c r="I27" s="105">
        <v>70</v>
      </c>
      <c r="J27" s="105">
        <v>80</v>
      </c>
      <c r="K27" s="105">
        <v>90</v>
      </c>
      <c r="L27" s="105">
        <v>100</v>
      </c>
      <c r="M27" s="106" t="s">
        <v>126</v>
      </c>
    </row>
  </sheetData>
  <mergeCells count="2">
    <mergeCell ref="A1:M1"/>
    <mergeCell ref="A6:M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74E04972CC6448E7CDAFF602B5EBC" ma:contentTypeVersion="3" ma:contentTypeDescription="Umožňuje vytvoriť nový dokument." ma:contentTypeScope="" ma:versionID="573c90e0d07c148159af641b8666eac3">
  <xsd:schema xmlns:xsd="http://www.w3.org/2001/XMLSchema" xmlns:xs="http://www.w3.org/2001/XMLSchema" xmlns:p="http://schemas.microsoft.com/office/2006/metadata/properties" xmlns:ns2="ff691899-9eb7-4807-b4ff-7884f9194702" targetNamespace="http://schemas.microsoft.com/office/2006/metadata/properties" ma:root="true" ma:fieldsID="17d07a9991dc09401b022f9d8f9fea58" ns2:_="">
    <xsd:import namespace="ff691899-9eb7-4807-b4ff-7884f91947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91899-9eb7-4807-b4ff-7884f91947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ríkaz hash indikátora zdieľania" ma:internalName="SharingHintHash" ma:readOnly="true">
      <xsd:simpleType>
        <xsd:restriction base="dms:Text"/>
      </xsd:simpleType>
    </xsd:element>
    <xsd:element name="SharedWithDetails" ma:index="10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D35BAC-C821-46AE-9A57-FECEBEC5DF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071FE-A14F-48CF-9FDC-B73D7660E20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f691899-9eb7-4807-b4ff-7884f9194702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5B6DF2-ED64-4338-9D47-FB8AF36E2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91899-9eb7-4807-b4ff-7884f9194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</vt:i4>
      </vt:variant>
    </vt:vector>
  </HeadingPairs>
  <TitlesOfParts>
    <vt:vector size="14" baseType="lpstr">
      <vt:lpstr>T01</vt:lpstr>
      <vt:lpstr>T02</vt:lpstr>
      <vt:lpstr>T05</vt:lpstr>
      <vt:lpstr>T06</vt:lpstr>
      <vt:lpstr>T07</vt:lpstr>
      <vt:lpstr>T08</vt:lpstr>
      <vt:lpstr>T09</vt:lpstr>
      <vt:lpstr>G01</vt:lpstr>
      <vt:lpstr>G02</vt:lpstr>
      <vt:lpstr>G03</vt:lpstr>
      <vt:lpstr>G04</vt:lpstr>
      <vt:lpstr>G05</vt:lpstr>
      <vt:lpstr>G06, G07</vt:lpstr>
      <vt:lpstr>'T02'!_Toc396319154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bugyi</dc:creator>
  <cp:lastModifiedBy>bugyi</cp:lastModifiedBy>
  <dcterms:created xsi:type="dcterms:W3CDTF">2016-08-24T13:14:25Z</dcterms:created>
  <dcterms:modified xsi:type="dcterms:W3CDTF">2016-08-25T08:08:16Z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0x0101002D274E04972CC6448E7CDAFF602B5EBC</vt:lpwstr>
  </property>
</Properties>
</file>