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8_{EB1F4F57-5096-443D-B762-49310E0E815E}" xr6:coauthVersionLast="36" xr6:coauthVersionMax="36" xr10:uidLastSave="{00000000-0000-0000-0000-000000000000}"/>
  <bookViews>
    <workbookView xWindow="8370" yWindow="0" windowWidth="22260" windowHeight="12645" tabRatio="864" xr2:uid="{00000000-000D-0000-FFFF-FFFF00000000}"/>
  </bookViews>
  <sheets>
    <sheet name="G1-G4" sheetId="20" r:id="rId1"/>
    <sheet name="G5aG7" sheetId="27" r:id="rId2"/>
    <sheet name="G6" sheetId="28" r:id="rId3"/>
    <sheet name="T1" sheetId="26" r:id="rId4"/>
    <sheet name="T2" sheetId="15" r:id="rId5"/>
    <sheet name="G8" sheetId="8" r:id="rId6"/>
    <sheet name="G9" sheetId="16" r:id="rId7"/>
    <sheet name="G10" sheetId="10" r:id="rId8"/>
    <sheet name="G11" sheetId="11" r:id="rId9"/>
    <sheet name="T3" sheetId="6" r:id="rId10"/>
    <sheet name="T4" sheetId="17" r:id="rId11"/>
    <sheet name="G12" sheetId="25" r:id="rId12"/>
    <sheet name="T5" sheetId="24" r:id="rId13"/>
    <sheet name="T6" sheetId="1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6" l="1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H5" i="6" s="1"/>
  <c r="C5" i="6"/>
  <c r="G5" i="6" s="1"/>
  <c r="D4" i="6"/>
  <c r="H4" i="6" s="1"/>
  <c r="C4" i="6"/>
  <c r="G4" i="6" s="1"/>
  <c r="D3" i="6"/>
  <c r="H3" i="6" s="1"/>
  <c r="C3" i="6"/>
  <c r="G3" i="6" s="1"/>
</calcChain>
</file>

<file path=xl/sharedStrings.xml><?xml version="1.0" encoding="utf-8"?>
<sst xmlns="http://schemas.openxmlformats.org/spreadsheetml/2006/main" count="396" uniqueCount="190">
  <si>
    <t>Štátny rozpočet</t>
  </si>
  <si>
    <t>DPH</t>
  </si>
  <si>
    <t>Samosprávy</t>
  </si>
  <si>
    <t>Celkový vplyv opatrenia  na rozpočet VS v mil. eur</t>
  </si>
  <si>
    <t>Celkový vplyv opatrenia  na rozpočet VS v % HDP</t>
  </si>
  <si>
    <t>Disponibilny mesacny prijem od</t>
  </si>
  <si>
    <t>Disponibilny mesacny prijem do</t>
  </si>
  <si>
    <t>Priemerna zmena v eurach</t>
  </si>
  <si>
    <t>Priemerna zmena v %</t>
  </si>
  <si>
    <t>% domácnosti s nárastom príjmu</t>
  </si>
  <si>
    <t>% domácnosti s poklesom príjmu</t>
  </si>
  <si>
    <t>% domácnosti bez zmeny</t>
  </si>
  <si>
    <t>1.decil</t>
  </si>
  <si>
    <t>2.decil</t>
  </si>
  <si>
    <t>3.decil</t>
  </si>
  <si>
    <t>4.decil</t>
  </si>
  <si>
    <t>5.decil</t>
  </si>
  <si>
    <t>6.decil</t>
  </si>
  <si>
    <t>7.decil</t>
  </si>
  <si>
    <t>8.decil</t>
  </si>
  <si>
    <t>9.decil</t>
  </si>
  <si>
    <t>10.decil</t>
  </si>
  <si>
    <t>Spolu</t>
  </si>
  <si>
    <t>Hrubý mesačný príjem od</t>
  </si>
  <si>
    <t>Hrubý mesačný príjem do</t>
  </si>
  <si>
    <t>% osôb s nárastom daní</t>
  </si>
  <si>
    <t>Počet ekonomicky aktívnych</t>
  </si>
  <si>
    <t>%</t>
  </si>
  <si>
    <t>Počet pracujúcich</t>
  </si>
  <si>
    <t xml:space="preserve">Počet nezamestnaných </t>
  </si>
  <si>
    <t>p.b.</t>
  </si>
  <si>
    <t>Odpracované hodiny za kvartál</t>
  </si>
  <si>
    <t xml:space="preserve">Hrubé mzdy </t>
  </si>
  <si>
    <t>Efektívna práca</t>
  </si>
  <si>
    <t>Hrubý zisk firiem v % HDP</t>
  </si>
  <si>
    <t>Náklady práce v % HDP</t>
  </si>
  <si>
    <t>Vplyv na saldo</t>
  </si>
  <si>
    <t>Vybrané príjmy</t>
  </si>
  <si>
    <t>DPFO</t>
  </si>
  <si>
    <t>Odvody zamestnanci</t>
  </si>
  <si>
    <t>Odvody zamestnávatelia</t>
  </si>
  <si>
    <t>Odvody SZČO</t>
  </si>
  <si>
    <t>Vybrané výdavky</t>
  </si>
  <si>
    <t>Rok</t>
  </si>
  <si>
    <t>Podiel NČZD na priem. mzde</t>
  </si>
  <si>
    <t>Podiel NČZD na priem. mzde - návrh</t>
  </si>
  <si>
    <t>% osôb s poklesom dani</t>
  </si>
  <si>
    <t>% osôb bez zmeny dani</t>
  </si>
  <si>
    <t>% osôb s poklesom</t>
  </si>
  <si>
    <t>% osôb s nárastom</t>
  </si>
  <si>
    <t>% osôb bez zmeny</t>
  </si>
  <si>
    <t>Tabuľka 1 : Vplyvy opatrenia na saldo rozpočtu verejnej správy (mil. eur, ESA2010)</t>
  </si>
  <si>
    <t>Príjem</t>
  </si>
  <si>
    <t>Zmena v disp. príjme</t>
  </si>
  <si>
    <r>
      <t xml:space="preserve">Priemerná </t>
    </r>
    <r>
      <rPr>
        <b/>
        <sz val="10"/>
        <color theme="1" tint="0.24994659260841701"/>
        <rFont val="Constantia"/>
        <family val="1"/>
        <charset val="238"/>
      </rPr>
      <t>kladná</t>
    </r>
    <r>
      <rPr>
        <b/>
        <sz val="10"/>
        <color theme="0"/>
        <rFont val="Constantia"/>
        <family val="1"/>
        <charset val="238"/>
      </rPr>
      <t xml:space="preserve"> 
a záporná zmena 
v disp. príjme 
(eur)</t>
    </r>
  </si>
  <si>
    <r>
      <t xml:space="preserve">Podiel rodín 
</t>
    </r>
    <r>
      <rPr>
        <b/>
        <sz val="10"/>
        <color theme="1" tint="0.249977111117893"/>
        <rFont val="Constantia"/>
        <family val="1"/>
        <charset val="238"/>
      </rPr>
      <t>s kladnou,</t>
    </r>
    <r>
      <rPr>
        <b/>
        <sz val="10"/>
        <color theme="0"/>
        <rFont val="Constantia"/>
        <family val="1"/>
        <charset val="238"/>
      </rPr>
      <t xml:space="preserve"> </t>
    </r>
    <r>
      <rPr>
        <b/>
        <sz val="10"/>
        <color theme="0" tint="-0.499984740745262"/>
        <rFont val="Constantia"/>
        <family val="1"/>
        <charset val="238"/>
      </rPr>
      <t xml:space="preserve">nulovou  </t>
    </r>
    <r>
      <rPr>
        <b/>
        <sz val="10"/>
        <color theme="0"/>
        <rFont val="Constantia"/>
        <family val="1"/>
        <charset val="238"/>
      </rPr>
      <t xml:space="preserve">
a zápornou zmenou (v %)</t>
    </r>
  </si>
  <si>
    <t>Typ rodiny</t>
  </si>
  <si>
    <t>Počet rodín</t>
  </si>
  <si>
    <t>Priemerná zmena 
v disp. príjme</t>
  </si>
  <si>
    <r>
      <t xml:space="preserve">Podiel rodín 
</t>
    </r>
    <r>
      <rPr>
        <b/>
        <sz val="10"/>
        <color theme="1" tint="0.24994659260841701"/>
        <rFont val="Constantia"/>
        <family val="1"/>
        <charset val="238"/>
      </rPr>
      <t xml:space="preserve">s kladnou, </t>
    </r>
    <r>
      <rPr>
        <b/>
        <sz val="10"/>
        <color theme="0" tint="-0.49995422223578601"/>
        <rFont val="Constantia"/>
        <family val="1"/>
        <charset val="238"/>
      </rPr>
      <t xml:space="preserve">nulovou  </t>
    </r>
    <r>
      <rPr>
        <b/>
        <sz val="10"/>
        <color theme="0"/>
        <rFont val="Constantia"/>
        <family val="1"/>
        <charset val="238"/>
      </rPr>
      <t xml:space="preserve">
a zápornou zmenou (v %)</t>
    </r>
  </si>
  <si>
    <t xml:space="preserve">od </t>
  </si>
  <si>
    <t>do</t>
  </si>
  <si>
    <t>eur</t>
  </si>
  <si>
    <t xml:space="preserve"> (%)</t>
  </si>
  <si>
    <t>+</t>
  </si>
  <si>
    <t>-</t>
  </si>
  <si>
    <t>(eur)</t>
  </si>
  <si>
    <t>Všetky rodiny</t>
  </si>
  <si>
    <t>Jednotlivec bez detí</t>
  </si>
  <si>
    <t>Jednotlivec + 1 dieťa</t>
  </si>
  <si>
    <t>Jednotlivec + 2 deti</t>
  </si>
  <si>
    <t>Jednotlivec + 3 a viac detí</t>
  </si>
  <si>
    <t>Dvojica bez detí</t>
  </si>
  <si>
    <t>1. príjmová kat.</t>
  </si>
  <si>
    <t>Dvojica s 1 dieťaťom</t>
  </si>
  <si>
    <t>2. príjmová kat.</t>
  </si>
  <si>
    <t>Dvojica s 2 deťmi</t>
  </si>
  <si>
    <t>3. príjmová kat.</t>
  </si>
  <si>
    <t>Dvojica s 3 a viac deťmi</t>
  </si>
  <si>
    <t>4. príjmová kat.</t>
  </si>
  <si>
    <t>5. príjmová kat.</t>
  </si>
  <si>
    <t>% rodín s nárastom príjmu</t>
  </si>
  <si>
    <t>% rodín s poklesom príjmu</t>
  </si>
  <si>
    <t>% rodín bez zmeny</t>
  </si>
  <si>
    <t>Ukazovateľ</t>
  </si>
  <si>
    <t>Zmena
( %, p.b.)</t>
  </si>
  <si>
    <t>Zmena 
(osoby)</t>
  </si>
  <si>
    <t>Miera nezamestnanosti</t>
  </si>
  <si>
    <t>HDP</t>
  </si>
  <si>
    <t>Zdroj: model w_hat if</t>
  </si>
  <si>
    <t>Rozdiel</t>
  </si>
  <si>
    <t>Odvody</t>
  </si>
  <si>
    <t>Zamestnanci</t>
  </si>
  <si>
    <t>Zamestnávatelia</t>
  </si>
  <si>
    <t>SZČO</t>
  </si>
  <si>
    <t>Tabuľka 5: Zmena v disponibilnom príjme podľa typu rodín a výšky príjmu, 2021</t>
  </si>
  <si>
    <t xml:space="preserve">Tiché zdanenie </t>
  </si>
  <si>
    <t>Tiché zdanenie - návrh</t>
  </si>
  <si>
    <t>NČZD mesačná - návrh</t>
  </si>
  <si>
    <t>Rast NČZD - návrh</t>
  </si>
  <si>
    <t>DPFO (vrátane 2% na VPÚ)* - obce</t>
  </si>
  <si>
    <t>DPFO (vrátane 2% na VPÚ)* - VÚC</t>
  </si>
  <si>
    <r>
      <rPr>
        <i/>
        <sz val="10"/>
        <rFont val="Constantia"/>
        <family val="1"/>
        <charset val="238"/>
      </rPr>
      <t>* Po zohľadnení výdavkov na verejnoprospešný účel (VPÚ).</t>
    </r>
    <r>
      <rPr>
        <i/>
        <sz val="10"/>
        <color rgb="FF13B5EA"/>
        <rFont val="Constantia"/>
        <family val="1"/>
        <charset val="238"/>
      </rPr>
      <t xml:space="preserve">                                       Zdroj: SIMTASK (2020, 2021, 2022)</t>
    </r>
  </si>
  <si>
    <t>Podiel rodín so zmenou 
(v %)</t>
  </si>
  <si>
    <t>Priem.
Zmena 
(eur)</t>
  </si>
  <si>
    <t>Priemerná zmena
(eur)</t>
  </si>
  <si>
    <t>nepreškálované</t>
  </si>
  <si>
    <t>preškálované</t>
  </si>
  <si>
    <t>SP</t>
  </si>
  <si>
    <t>SIMTASK</t>
  </si>
  <si>
    <t xml:space="preserve">SP </t>
  </si>
  <si>
    <t xml:space="preserve">SIMTASK </t>
  </si>
  <si>
    <t>Zvýšenie NČZD na daňovníka</t>
  </si>
  <si>
    <t>z toho osoby s príjmom zo závislej činnosti</t>
  </si>
  <si>
    <t>z toho osoby s príjmom zo SZČ</t>
  </si>
  <si>
    <t>n.a.</t>
  </si>
  <si>
    <t>Vplyv na vyplatené daňové kredity</t>
  </si>
  <si>
    <t>Vplyv na DPH</t>
  </si>
  <si>
    <t>Vplyv opatrenia na rozpočet VS v mil. eur</t>
  </si>
  <si>
    <r>
      <rPr>
        <i/>
        <sz val="10"/>
        <color rgb="FF13B5EA"/>
        <rFont val="Constantia"/>
        <family val="1"/>
        <charset val="238"/>
      </rPr>
      <t xml:space="preserve">Zdroj: </t>
    </r>
    <r>
      <rPr>
        <sz val="10"/>
        <color rgb="FF13B5EA"/>
        <rFont val="Constantia"/>
        <family val="1"/>
        <charset val="238"/>
      </rPr>
      <t>SIMTASK 2020, Sociálna poisťovňa, výpočet KRRZ</t>
    </r>
  </si>
  <si>
    <t>Základný scenár</t>
  </si>
  <si>
    <t>Navrhovaný scenár</t>
  </si>
  <si>
    <t>Zaplatené odvody a daň (eur)</t>
  </si>
  <si>
    <t>Zaplatené odvody a daň (%)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</si>
  <si>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</si>
  <si>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</si>
  <si>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</si>
  <si>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</si>
  <si>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</si>
  <si>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</si>
  <si>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</si>
  <si>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</si>
  <si>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</si>
  <si>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</si>
  <si>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</si>
  <si>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MV feb2019</t>
  </si>
  <si>
    <t>Statický
vplyv</t>
  </si>
  <si>
    <t>Dynamický
vplyv</t>
  </si>
  <si>
    <t>TU_fam, rok 2020</t>
  </si>
  <si>
    <r>
      <t>Tabuľka 2:</t>
    </r>
    <r>
      <rPr>
        <b/>
        <sz val="11"/>
        <color rgb="FF13B5EA"/>
        <rFont val="Constantia"/>
        <family val="1"/>
        <charset val="238"/>
      </rPr>
      <t xml:space="preserve"> Zmena v disponibilnom príjme podľa typu rodín, 2020</t>
    </r>
  </si>
  <si>
    <t>Zdroj: model SIMTASK (2020)</t>
  </si>
  <si>
    <t>Static effects % change</t>
  </si>
  <si>
    <t>Long-run effects % change</t>
  </si>
  <si>
    <t>do 362</t>
  </si>
  <si>
    <t>do     362</t>
  </si>
  <si>
    <t>od 363 do 464</t>
  </si>
  <si>
    <t>363      až      464</t>
  </si>
  <si>
    <t>od 464 do 555</t>
  </si>
  <si>
    <t>464      až      555</t>
  </si>
  <si>
    <t>od 555 do 689</t>
  </si>
  <si>
    <t>555      až      689</t>
  </si>
  <si>
    <t>od 689 do 835</t>
  </si>
  <si>
    <t>689      až      835</t>
  </si>
  <si>
    <t>od 836 do 982</t>
  </si>
  <si>
    <t>836      až      982</t>
  </si>
  <si>
    <t>od 983 do 1182</t>
  </si>
  <si>
    <t>983      až      1182</t>
  </si>
  <si>
    <t>od 1182 do 1452</t>
  </si>
  <si>
    <t>1182      až      1452</t>
  </si>
  <si>
    <t>od 1452 do 2018</t>
  </si>
  <si>
    <t>1452      až      2018</t>
  </si>
  <si>
    <t xml:space="preserve">od 2019 </t>
  </si>
  <si>
    <t>od     2019</t>
  </si>
  <si>
    <t>do 313</t>
  </si>
  <si>
    <t>do     313</t>
  </si>
  <si>
    <t>od 313 do 515</t>
  </si>
  <si>
    <t>313      až      515</t>
  </si>
  <si>
    <t>od 515 do 640</t>
  </si>
  <si>
    <t>515      až      640</t>
  </si>
  <si>
    <t>od 640 do 761</t>
  </si>
  <si>
    <t>640      až      761</t>
  </si>
  <si>
    <t>od 761 do 901</t>
  </si>
  <si>
    <t>761      až      901</t>
  </si>
  <si>
    <t>od 901 do 1037</t>
  </si>
  <si>
    <t>901      až      1037</t>
  </si>
  <si>
    <t>od 1037 do 1213</t>
  </si>
  <si>
    <t>1037      až      1213</t>
  </si>
  <si>
    <t>od 1213 do 1435</t>
  </si>
  <si>
    <t>1213      až      1435</t>
  </si>
  <si>
    <t>od 1435 do 1952</t>
  </si>
  <si>
    <t>1435      až      1952</t>
  </si>
  <si>
    <t xml:space="preserve">od 1952 </t>
  </si>
  <si>
    <t>od     1952</t>
  </si>
  <si>
    <t>Tabuľka 3: Dynamické vplyvy opatrenia</t>
  </si>
  <si>
    <t>Tabuľka 4: Dynamické vplyvy opatrenia</t>
  </si>
  <si>
    <t>Tabuľka 5: Vplyv navrhovaného opatrenia, verifikácia kvantifikácie na individuálnych údajoch Sociálnej poisťovne (v mil. eur, ESA 2010)</t>
  </si>
  <si>
    <r>
      <t xml:space="preserve">Graf 4: </t>
    </r>
    <r>
      <rPr>
        <b/>
        <sz val="11"/>
        <color rgb="FF13B5EA"/>
        <rFont val="Constantia"/>
        <family val="1"/>
        <charset val="238"/>
      </rPr>
      <t>Zmena v METR pri uplatnení si NČZD na daňovníka a manželku</t>
    </r>
  </si>
  <si>
    <r>
      <t xml:space="preserve">Graf 3: </t>
    </r>
    <r>
      <rPr>
        <b/>
        <sz val="11"/>
        <color rgb="FF13B5EA"/>
        <rFont val="Constantia"/>
        <family val="1"/>
        <charset val="238"/>
      </rPr>
      <t>Zmena v METR pri uplatnení si NČZD na daňovníka</t>
    </r>
  </si>
  <si>
    <r>
      <t xml:space="preserve">Graf 1: </t>
    </r>
    <r>
      <rPr>
        <b/>
        <sz val="11"/>
        <color rgb="FF13B5EA"/>
        <rFont val="Constantia"/>
        <family val="1"/>
        <charset val="238"/>
      </rPr>
      <t>NČZD na daňovníka, mesačne v eurách</t>
    </r>
    <r>
      <rPr>
        <b/>
        <i/>
        <sz val="11"/>
        <color rgb="FF13B5EA"/>
        <rFont val="Constantia"/>
        <family val="1"/>
        <charset val="238"/>
      </rPr>
      <t xml:space="preserve"> </t>
    </r>
  </si>
  <si>
    <r>
      <t xml:space="preserve">Graf 2: </t>
    </r>
    <r>
      <rPr>
        <b/>
        <sz val="11"/>
        <color rgb="FF13B5EA"/>
        <rFont val="Constantia"/>
        <family val="1"/>
        <charset val="238"/>
      </rPr>
      <t>NČZD na daňovníka a mnažela/ku, mesačne v eurách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</si>
</sst>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nstantia"/>
      <family val="1"/>
      <charset val="238"/>
    </font>
    <font>
      <sz val="11"/>
      <color theme="1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sz val="10"/>
      <color theme="1"/>
      <name val="Constantia"/>
      <family val="1"/>
      <charset val="238"/>
    </font>
    <font>
      <sz val="11"/>
      <name val="Calibri"/>
      <family val="2"/>
      <charset val="238"/>
    </font>
    <font>
      <sz val="10"/>
      <name val="Constantia"/>
      <family val="1"/>
      <charset val="238"/>
    </font>
    <font>
      <sz val="10"/>
      <color rgb="FF13B5EA"/>
      <name val="Constantia"/>
      <family val="1"/>
      <charset val="238"/>
    </font>
    <font>
      <sz val="10"/>
      <color rgb="FFFF0000"/>
      <name val="Constantia"/>
      <family val="1"/>
      <charset val="238"/>
    </font>
    <font>
      <i/>
      <sz val="10"/>
      <color rgb="FF13B5EA"/>
      <name val="Constantia"/>
      <family val="1"/>
      <charset val="238"/>
    </font>
    <font>
      <b/>
      <sz val="11"/>
      <color rgb="FF13B5EA"/>
      <name val="Constantia"/>
      <family val="1"/>
      <charset val="238"/>
    </font>
    <font>
      <b/>
      <sz val="10"/>
      <color theme="0"/>
      <name val="Constantia"/>
      <family val="1"/>
      <charset val="238"/>
    </font>
    <font>
      <b/>
      <sz val="10"/>
      <color theme="1" tint="0.24994659260841701"/>
      <name val="Constantia"/>
      <family val="1"/>
      <charset val="238"/>
    </font>
    <font>
      <b/>
      <sz val="10"/>
      <color theme="1" tint="0.249977111117893"/>
      <name val="Constantia"/>
      <family val="1"/>
      <charset val="238"/>
    </font>
    <font>
      <b/>
      <sz val="10"/>
      <color theme="0" tint="-0.499984740745262"/>
      <name val="Constantia"/>
      <family val="1"/>
      <charset val="238"/>
    </font>
    <font>
      <b/>
      <sz val="10"/>
      <color theme="0" tint="-0.49995422223578601"/>
      <name val="Constantia"/>
      <family val="1"/>
      <charset val="238"/>
    </font>
    <font>
      <sz val="10"/>
      <color theme="0"/>
      <name val="Constantia"/>
      <family val="1"/>
      <charset val="238"/>
    </font>
    <font>
      <b/>
      <sz val="10"/>
      <color theme="1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b/>
      <i/>
      <sz val="11"/>
      <color rgb="FF13B5EA"/>
      <name val="Constantia"/>
      <family val="1"/>
      <charset val="238"/>
    </font>
    <font>
      <sz val="10"/>
      <color theme="1" tint="0.249977111117893"/>
      <name val="Constantia"/>
      <family val="1"/>
      <charset val="238"/>
    </font>
    <font>
      <i/>
      <sz val="10"/>
      <name val="Constantia"/>
      <family val="1"/>
      <charset val="238"/>
    </font>
    <font>
      <i/>
      <sz val="11"/>
      <color theme="1"/>
      <name val="Constantia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13B5EA"/>
      </top>
      <bottom/>
      <diagonal/>
    </border>
    <border>
      <left/>
      <right/>
      <top/>
      <bottom style="thin">
        <color rgb="FF13B5EA"/>
      </bottom>
      <diagonal/>
    </border>
    <border>
      <left/>
      <right/>
      <top/>
      <bottom style="medium">
        <color rgb="FF13B5EA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7" fillId="0" borderId="0" applyFont="0" applyFill="0" applyBorder="0" applyAlignment="0" applyProtection="0"/>
    <xf numFmtId="0" fontId="13" fillId="0" borderId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8" fillId="0" borderId="1" xfId="0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8" fillId="0" borderId="2" xfId="0" applyFont="1" applyFill="1" applyBorder="1"/>
    <xf numFmtId="0" fontId="19" fillId="2" borderId="5" xfId="5" applyFont="1" applyFill="1" applyBorder="1" applyAlignment="1"/>
    <xf numFmtId="0" fontId="12" fillId="0" borderId="0" xfId="5" applyFont="1" applyAlignment="1"/>
    <xf numFmtId="0" fontId="19" fillId="2" borderId="5" xfId="5" applyFont="1" applyFill="1" applyBorder="1" applyAlignment="1">
      <alignment horizontal="center"/>
    </xf>
    <xf numFmtId="0" fontId="12" fillId="0" borderId="0" xfId="5" applyFont="1" applyBorder="1" applyAlignment="1"/>
    <xf numFmtId="0" fontId="24" fillId="2" borderId="6" xfId="5" applyFont="1" applyFill="1" applyBorder="1" applyAlignment="1">
      <alignment horizontal="center" vertical="center"/>
    </xf>
    <xf numFmtId="0" fontId="19" fillId="2" borderId="6" xfId="5" applyFont="1" applyFill="1" applyBorder="1" applyAlignment="1">
      <alignment horizontal="center" wrapText="1"/>
    </xf>
    <xf numFmtId="0" fontId="24" fillId="2" borderId="6" xfId="5" applyFont="1" applyFill="1" applyBorder="1" applyAlignment="1">
      <alignment horizontal="center"/>
    </xf>
    <xf numFmtId="0" fontId="19" fillId="2" borderId="6" xfId="5" applyFont="1" applyFill="1" applyBorder="1" applyAlignment="1">
      <alignment horizontal="center"/>
    </xf>
    <xf numFmtId="0" fontId="25" fillId="0" borderId="0" xfId="5" applyFont="1" applyAlignment="1">
      <alignment vertical="center"/>
    </xf>
    <xf numFmtId="0" fontId="25" fillId="0" borderId="0" xfId="5" applyFont="1" applyBorder="1" applyAlignment="1">
      <alignment vertical="center"/>
    </xf>
    <xf numFmtId="0" fontId="25" fillId="0" borderId="0" xfId="5" applyFont="1"/>
    <xf numFmtId="0" fontId="25" fillId="0" borderId="0" xfId="5" applyFont="1" applyAlignment="1">
      <alignment horizontal="center"/>
    </xf>
    <xf numFmtId="0" fontId="12" fillId="0" borderId="0" xfId="5" applyFont="1"/>
    <xf numFmtId="0" fontId="25" fillId="0" borderId="0" xfId="5" applyFont="1" applyBorder="1"/>
    <xf numFmtId="0" fontId="12" fillId="0" borderId="0" xfId="5" applyFont="1" applyBorder="1" applyAlignment="1">
      <alignment horizontal="center"/>
    </xf>
    <xf numFmtId="3" fontId="25" fillId="0" borderId="0" xfId="5" applyNumberFormat="1" applyFont="1" applyBorder="1"/>
    <xf numFmtId="165" fontId="25" fillId="0" borderId="0" xfId="5" applyNumberFormat="1" applyFont="1" applyBorder="1"/>
    <xf numFmtId="0" fontId="4" fillId="0" borderId="0" xfId="5" applyBorder="1"/>
    <xf numFmtId="0" fontId="12" fillId="0" borderId="0" xfId="5" applyFont="1" applyBorder="1"/>
    <xf numFmtId="2" fontId="25" fillId="0" borderId="0" xfId="6" applyNumberFormat="1" applyFont="1"/>
    <xf numFmtId="165" fontId="25" fillId="0" borderId="0" xfId="5" applyNumberFormat="1" applyFont="1"/>
    <xf numFmtId="0" fontId="12" fillId="0" borderId="0" xfId="5" applyFont="1" applyAlignment="1">
      <alignment horizontal="left" indent="1"/>
    </xf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3" fontId="12" fillId="0" borderId="0" xfId="5" applyNumberFormat="1" applyFont="1"/>
    <xf numFmtId="165" fontId="12" fillId="0" borderId="0" xfId="5" applyNumberFormat="1" applyFont="1"/>
    <xf numFmtId="3" fontId="12" fillId="0" borderId="0" xfId="5" applyNumberFormat="1" applyFont="1" applyBorder="1"/>
    <xf numFmtId="165" fontId="12" fillId="0" borderId="0" xfId="5" applyNumberFormat="1" applyFont="1" applyBorder="1"/>
    <xf numFmtId="0" fontId="12" fillId="0" borderId="7" xfId="5" applyFont="1" applyBorder="1"/>
    <xf numFmtId="3" fontId="12" fillId="0" borderId="7" xfId="5" applyNumberFormat="1" applyFont="1" applyBorder="1"/>
    <xf numFmtId="165" fontId="12" fillId="0" borderId="7" xfId="5" applyNumberFormat="1" applyFont="1" applyBorder="1"/>
    <xf numFmtId="0" fontId="4" fillId="0" borderId="7" xfId="5" applyBorder="1"/>
    <xf numFmtId="0" fontId="12" fillId="0" borderId="7" xfId="5" applyFont="1" applyBorder="1" applyAlignment="1">
      <alignment horizontal="center"/>
    </xf>
    <xf numFmtId="0" fontId="26" fillId="0" borderId="0" xfId="5" applyFont="1" applyAlignment="1">
      <alignment horizontal="right"/>
    </xf>
    <xf numFmtId="0" fontId="14" fillId="0" borderId="0" xfId="5" applyFont="1" applyBorder="1"/>
    <xf numFmtId="166" fontId="12" fillId="0" borderId="0" xfId="5" applyNumberFormat="1" applyFont="1" applyBorder="1"/>
    <xf numFmtId="166" fontId="12" fillId="0" borderId="0" xfId="5" applyNumberFormat="1" applyFont="1"/>
    <xf numFmtId="0" fontId="4" fillId="0" borderId="0" xfId="5"/>
    <xf numFmtId="3" fontId="14" fillId="0" borderId="0" xfId="5" applyNumberFormat="1" applyFont="1"/>
    <xf numFmtId="0" fontId="25" fillId="0" borderId="0" xfId="5" applyFont="1" applyAlignment="1">
      <alignment horizontal="left"/>
    </xf>
    <xf numFmtId="0" fontId="14" fillId="0" borderId="0" xfId="5" applyFont="1"/>
    <xf numFmtId="167" fontId="12" fillId="0" borderId="0" xfId="5" applyNumberFormat="1" applyFont="1"/>
    <xf numFmtId="0" fontId="12" fillId="0" borderId="0" xfId="5" applyFont="1" applyAlignment="1">
      <alignment horizontal="center"/>
    </xf>
    <xf numFmtId="0" fontId="27" fillId="0" borderId="0" xfId="0" applyFont="1" applyAlignment="1">
      <alignment vertical="center"/>
    </xf>
    <xf numFmtId="0" fontId="18" fillId="0" borderId="0" xfId="0" applyFont="1"/>
    <xf numFmtId="0" fontId="13" fillId="3" borderId="0" xfId="2" applyFill="1"/>
    <xf numFmtId="0" fontId="5" fillId="3" borderId="0" xfId="4" applyFill="1"/>
    <xf numFmtId="0" fontId="13" fillId="3" borderId="0" xfId="2" applyFont="1" applyFill="1"/>
    <xf numFmtId="3" fontId="13" fillId="3" borderId="0" xfId="2" applyNumberFormat="1" applyFill="1"/>
    <xf numFmtId="166" fontId="13" fillId="3" borderId="0" xfId="2" applyNumberFormat="1" applyFill="1"/>
    <xf numFmtId="165" fontId="13" fillId="3" borderId="0" xfId="2" applyNumberFormat="1" applyFill="1"/>
    <xf numFmtId="1" fontId="13" fillId="3" borderId="0" xfId="2" applyNumberFormat="1" applyFill="1"/>
    <xf numFmtId="49" fontId="13" fillId="3" borderId="0" xfId="2" applyNumberFormat="1" applyFill="1"/>
    <xf numFmtId="0" fontId="5" fillId="3" borderId="0" xfId="4" applyFill="1" applyAlignment="1">
      <alignment vertical="top" wrapText="1"/>
    </xf>
    <xf numFmtId="0" fontId="5" fillId="3" borderId="0" xfId="4" applyFont="1" applyFill="1"/>
    <xf numFmtId="3" fontId="5" fillId="3" borderId="0" xfId="4" applyNumberFormat="1" applyFill="1"/>
    <xf numFmtId="0" fontId="4" fillId="3" borderId="0" xfId="7" applyFill="1"/>
    <xf numFmtId="0" fontId="4" fillId="3" borderId="0" xfId="7" applyFill="1" applyAlignment="1">
      <alignment vertical="top" wrapText="1"/>
    </xf>
    <xf numFmtId="0" fontId="4" fillId="3" borderId="0" xfId="7" applyFont="1" applyFill="1"/>
    <xf numFmtId="3" fontId="4" fillId="3" borderId="0" xfId="7" applyNumberFormat="1" applyFill="1"/>
    <xf numFmtId="165" fontId="25" fillId="0" borderId="0" xfId="6" applyNumberFormat="1" applyFont="1"/>
    <xf numFmtId="165" fontId="12" fillId="0" borderId="0" xfId="6" applyNumberFormat="1" applyFont="1"/>
    <xf numFmtId="165" fontId="12" fillId="0" borderId="0" xfId="6" applyNumberFormat="1" applyFont="1" applyBorder="1"/>
    <xf numFmtId="165" fontId="12" fillId="0" borderId="7" xfId="6" applyNumberFormat="1" applyFont="1" applyBorder="1"/>
    <xf numFmtId="166" fontId="12" fillId="0" borderId="0" xfId="6" applyNumberFormat="1" applyFont="1"/>
    <xf numFmtId="0" fontId="9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 wrapText="1"/>
    </xf>
    <xf numFmtId="0" fontId="9" fillId="0" borderId="0" xfId="0" applyFont="1"/>
    <xf numFmtId="165" fontId="9" fillId="0" borderId="0" xfId="0" applyNumberFormat="1" applyFont="1"/>
    <xf numFmtId="0" fontId="30" fillId="0" borderId="0" xfId="0" applyFont="1" applyAlignment="1">
      <alignment horizontal="left" indent="1"/>
    </xf>
    <xf numFmtId="0" fontId="9" fillId="0" borderId="0" xfId="0" applyFont="1" applyBorder="1" applyAlignment="1">
      <alignment horizontal="right"/>
    </xf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165" fontId="9" fillId="0" borderId="8" xfId="0" applyNumberFormat="1" applyFont="1" applyBorder="1"/>
    <xf numFmtId="0" fontId="8" fillId="0" borderId="1" xfId="0" applyFont="1" applyBorder="1"/>
    <xf numFmtId="165" fontId="8" fillId="0" borderId="1" xfId="0" applyNumberFormat="1" applyFont="1" applyBorder="1"/>
    <xf numFmtId="49" fontId="0" fillId="0" borderId="0" xfId="0" applyNumberFormat="1"/>
    <xf numFmtId="0" fontId="2" fillId="0" borderId="0" xfId="3" quotePrefix="1" applyNumberFormat="1" applyFont="1"/>
    <xf numFmtId="49" fontId="0" fillId="3" borderId="0" xfId="0" applyNumberFormat="1" applyFill="1"/>
    <xf numFmtId="0" fontId="2" fillId="3" borderId="0" xfId="3" quotePrefix="1" applyNumberFormat="1" applyFont="1" applyFill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3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166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1" xfId="0" applyFont="1" applyBorder="1"/>
    <xf numFmtId="3" fontId="11" fillId="0" borderId="1" xfId="0" applyNumberFormat="1" applyFont="1" applyBorder="1"/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right" wrapText="1"/>
    </xf>
    <xf numFmtId="0" fontId="14" fillId="0" borderId="0" xfId="0" applyFont="1"/>
    <xf numFmtId="1" fontId="14" fillId="0" borderId="0" xfId="0" applyNumberFormat="1" applyFont="1"/>
    <xf numFmtId="0" fontId="14" fillId="0" borderId="0" xfId="0" applyFont="1" applyAlignment="1">
      <alignment horizontal="left" indent="1"/>
    </xf>
    <xf numFmtId="0" fontId="14" fillId="0" borderId="1" xfId="0" applyFont="1" applyBorder="1"/>
    <xf numFmtId="1" fontId="14" fillId="0" borderId="1" xfId="0" applyNumberFormat="1" applyFont="1" applyBorder="1"/>
    <xf numFmtId="0" fontId="26" fillId="0" borderId="3" xfId="0" applyFont="1" applyBorder="1" applyAlignment="1">
      <alignment horizontal="right"/>
    </xf>
    <xf numFmtId="0" fontId="10" fillId="3" borderId="0" xfId="2" applyFont="1" applyFill="1"/>
    <xf numFmtId="0" fontId="9" fillId="3" borderId="0" xfId="4" applyFont="1" applyFill="1"/>
    <xf numFmtId="0" fontId="9" fillId="3" borderId="0" xfId="4" applyFont="1" applyFill="1" applyAlignment="1">
      <alignment vertical="top" wrapText="1"/>
    </xf>
    <xf numFmtId="0" fontId="31" fillId="3" borderId="0" xfId="2" applyFont="1" applyFill="1"/>
    <xf numFmtId="0" fontId="2" fillId="3" borderId="0" xfId="4" applyFont="1" applyFill="1"/>
    <xf numFmtId="3" fontId="31" fillId="3" borderId="0" xfId="2" applyNumberFormat="1" applyFont="1" applyFill="1"/>
    <xf numFmtId="166" fontId="31" fillId="3" borderId="0" xfId="2" applyNumberFormat="1" applyFont="1" applyFill="1"/>
    <xf numFmtId="165" fontId="31" fillId="3" borderId="0" xfId="2" applyNumberFormat="1" applyFont="1" applyFill="1"/>
    <xf numFmtId="1" fontId="31" fillId="3" borderId="0" xfId="2" applyNumberFormat="1" applyFont="1" applyFill="1"/>
    <xf numFmtId="49" fontId="31" fillId="3" borderId="0" xfId="2" applyNumberFormat="1" applyFont="1" applyFill="1"/>
    <xf numFmtId="3" fontId="2" fillId="3" borderId="0" xfId="4" applyNumberFormat="1" applyFont="1" applyFill="1"/>
    <xf numFmtId="49" fontId="2" fillId="3" borderId="0" xfId="0" applyNumberFormat="1" applyFont="1" applyFill="1"/>
    <xf numFmtId="0" fontId="2" fillId="3" borderId="0" xfId="4" applyFont="1" applyFill="1" applyAlignment="1">
      <alignment vertical="top" wrapText="1"/>
    </xf>
    <xf numFmtId="0" fontId="2" fillId="0" borderId="0" xfId="0" applyFont="1"/>
    <xf numFmtId="0" fontId="31" fillId="0" borderId="0" xfId="0" applyFont="1"/>
    <xf numFmtId="1" fontId="2" fillId="0" borderId="0" xfId="0" applyNumberFormat="1" applyFont="1"/>
    <xf numFmtId="165" fontId="9" fillId="0" borderId="0" xfId="0" applyNumberFormat="1" applyFont="1" applyFill="1"/>
    <xf numFmtId="165" fontId="30" fillId="0" borderId="0" xfId="0" applyNumberFormat="1" applyFont="1" applyFill="1"/>
    <xf numFmtId="165" fontId="9" fillId="0" borderId="8" xfId="0" applyNumberFormat="1" applyFont="1" applyFill="1" applyBorder="1"/>
    <xf numFmtId="0" fontId="9" fillId="3" borderId="0" xfId="0" applyFont="1" applyFill="1"/>
    <xf numFmtId="0" fontId="9" fillId="3" borderId="1" xfId="0" applyFont="1" applyFill="1" applyBorder="1"/>
    <xf numFmtId="1" fontId="8" fillId="3" borderId="0" xfId="0" applyNumberFormat="1" applyFont="1" applyFill="1"/>
    <xf numFmtId="0" fontId="18" fillId="3" borderId="1" xfId="0" applyFont="1" applyFill="1" applyBorder="1"/>
    <xf numFmtId="1" fontId="8" fillId="3" borderId="0" xfId="1" applyNumberFormat="1" applyFont="1" applyFill="1"/>
    <xf numFmtId="1" fontId="9" fillId="3" borderId="0" xfId="0" applyNumberFormat="1" applyFont="1" applyFill="1"/>
    <xf numFmtId="1" fontId="9" fillId="3" borderId="0" xfId="0" applyNumberFormat="1" applyFont="1" applyFill="1" applyBorder="1"/>
    <xf numFmtId="1" fontId="9" fillId="3" borderId="8" xfId="1" applyNumberFormat="1" applyFont="1" applyFill="1" applyBorder="1"/>
    <xf numFmtId="1" fontId="8" fillId="3" borderId="2" xfId="0" applyNumberFormat="1" applyFont="1" applyFill="1" applyBorder="1"/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2" fontId="12" fillId="0" borderId="0" xfId="0" applyNumberFormat="1" applyFont="1" applyBorder="1"/>
    <xf numFmtId="0" fontId="12" fillId="0" borderId="0" xfId="0" applyFont="1" applyBorder="1"/>
    <xf numFmtId="165" fontId="16" fillId="0" borderId="0" xfId="0" applyNumberFormat="1" applyFont="1" applyBorder="1"/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/>
    <xf numFmtId="165" fontId="12" fillId="0" borderId="0" xfId="0" applyNumberFormat="1" applyFont="1" applyBorder="1"/>
    <xf numFmtId="0" fontId="1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wrapText="1"/>
    </xf>
    <xf numFmtId="2" fontId="12" fillId="0" borderId="0" xfId="1" applyNumberFormat="1" applyFont="1" applyFill="1" applyBorder="1"/>
    <xf numFmtId="164" fontId="12" fillId="0" borderId="0" xfId="1" applyNumberFormat="1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165" fontId="15" fillId="0" borderId="0" xfId="0" applyNumberFormat="1" applyFont="1" applyFill="1" applyBorder="1"/>
    <xf numFmtId="2" fontId="16" fillId="0" borderId="0" xfId="1" applyNumberFormat="1" applyFont="1" applyFill="1" applyBorder="1"/>
    <xf numFmtId="165" fontId="16" fillId="0" borderId="0" xfId="1" applyNumberFormat="1" applyFont="1" applyFill="1" applyBorder="1"/>
    <xf numFmtId="166" fontId="14" fillId="0" borderId="0" xfId="11" applyNumberFormat="1" applyFont="1" applyFill="1" applyBorder="1" applyAlignment="1">
      <alignment horizontal="right" vertical="center" wrapText="1"/>
    </xf>
    <xf numFmtId="0" fontId="28" fillId="0" borderId="0" xfId="11" applyFont="1" applyFill="1"/>
    <xf numFmtId="0" fontId="12" fillId="0" borderId="0" xfId="11" applyFont="1" applyFill="1"/>
    <xf numFmtId="0" fontId="28" fillId="0" borderId="0" xfId="11" applyFont="1" applyFill="1" applyBorder="1"/>
    <xf numFmtId="0" fontId="12" fillId="0" borderId="0" xfId="11" applyFont="1" applyFill="1" applyBorder="1"/>
    <xf numFmtId="0" fontId="12" fillId="0" borderId="0" xfId="11" applyFont="1" applyFill="1" applyBorder="1" applyAlignment="1">
      <alignment horizontal="right"/>
    </xf>
    <xf numFmtId="0" fontId="14" fillId="0" borderId="0" xfId="11" applyFont="1" applyFill="1"/>
    <xf numFmtId="0" fontId="14" fillId="0" borderId="0" xfId="11" applyFont="1" applyFill="1" applyBorder="1"/>
    <xf numFmtId="2" fontId="14" fillId="0" borderId="0" xfId="11" applyNumberFormat="1" applyFont="1" applyFill="1" applyBorder="1" applyAlignment="1">
      <alignment horizontal="right" vertical="center" wrapText="1"/>
    </xf>
    <xf numFmtId="0" fontId="14" fillId="0" borderId="0" xfId="11" applyFont="1" applyFill="1" applyBorder="1" applyAlignment="1">
      <alignment horizontal="right"/>
    </xf>
    <xf numFmtId="164" fontId="14" fillId="0" borderId="0" xfId="11" applyNumberFormat="1" applyFont="1" applyFill="1" applyBorder="1" applyAlignment="1">
      <alignment horizontal="right"/>
    </xf>
    <xf numFmtId="2" fontId="14" fillId="0" borderId="0" xfId="11" applyNumberFormat="1" applyFont="1" applyFill="1" applyBorder="1" applyAlignment="1">
      <alignment horizontal="right"/>
    </xf>
    <xf numFmtId="165" fontId="14" fillId="0" borderId="0" xfId="11" applyNumberFormat="1" applyFont="1" applyFill="1" applyBorder="1"/>
    <xf numFmtId="0" fontId="24" fillId="0" borderId="0" xfId="11" applyFont="1" applyFill="1" applyBorder="1" applyAlignment="1">
      <alignment horizontal="right"/>
    </xf>
    <xf numFmtId="0" fontId="14" fillId="0" borderId="0" xfId="11" applyFont="1" applyFill="1" applyBorder="1" applyAlignment="1">
      <alignment horizontal="right" vertical="center" wrapText="1"/>
    </xf>
    <xf numFmtId="164" fontId="14" fillId="0" borderId="0" xfId="9" applyNumberFormat="1" applyFont="1" applyFill="1" applyBorder="1"/>
    <xf numFmtId="2" fontId="14" fillId="0" borderId="0" xfId="9" applyNumberFormat="1" applyFont="1" applyFill="1" applyBorder="1"/>
    <xf numFmtId="165" fontId="14" fillId="0" borderId="0" xfId="11" applyNumberFormat="1" applyFont="1" applyFill="1"/>
    <xf numFmtId="165" fontId="0" fillId="0" borderId="0" xfId="0" applyNumberFormat="1"/>
    <xf numFmtId="164" fontId="8" fillId="3" borderId="1" xfId="1" applyNumberFormat="1" applyFont="1" applyFill="1" applyBorder="1"/>
    <xf numFmtId="0" fontId="10" fillId="0" borderId="0" xfId="0" applyFont="1" applyAlignment="1">
      <alignment horizontal="center" wrapText="1"/>
    </xf>
    <xf numFmtId="0" fontId="18" fillId="3" borderId="0" xfId="0" applyFont="1" applyFill="1" applyAlignment="1">
      <alignment horizontal="left"/>
    </xf>
    <xf numFmtId="0" fontId="17" fillId="0" borderId="3" xfId="0" applyFont="1" applyFill="1" applyBorder="1" applyAlignment="1">
      <alignment horizontal="left"/>
    </xf>
    <xf numFmtId="0" fontId="19" fillId="2" borderId="5" xfId="5" applyFont="1" applyFill="1" applyBorder="1" applyAlignment="1">
      <alignment horizontal="left" vertical="center"/>
    </xf>
    <xf numFmtId="0" fontId="19" fillId="2" borderId="6" xfId="5" applyFont="1" applyFill="1" applyBorder="1" applyAlignment="1">
      <alignment horizontal="left" vertical="center"/>
    </xf>
    <xf numFmtId="0" fontId="19" fillId="2" borderId="5" xfId="5" applyFont="1" applyFill="1" applyBorder="1" applyAlignment="1">
      <alignment horizontal="center" vertical="center" wrapText="1"/>
    </xf>
    <xf numFmtId="0" fontId="19" fillId="2" borderId="6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wrapText="1"/>
    </xf>
    <xf numFmtId="0" fontId="19" fillId="2" borderId="6" xfId="5" applyFont="1" applyFill="1" applyBorder="1" applyAlignment="1">
      <alignment horizontal="center" wrapText="1"/>
    </xf>
    <xf numFmtId="0" fontId="12" fillId="0" borderId="0" xfId="5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indent="2"/>
    </xf>
    <xf numFmtId="0" fontId="15" fillId="0" borderId="3" xfId="0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</cellXfs>
  <cellStyles count="13">
    <cellStyle name="Normal 2" xfId="3" xr:uid="{23D8C305-9D2E-4AEE-9D6B-CFA67A43A372}"/>
    <cellStyle name="Normal 2 2" xfId="4" xr:uid="{436929D5-D22F-452B-8B37-1141163FBCEA}"/>
    <cellStyle name="Normal 2 3" xfId="7" xr:uid="{0EFCA043-25E6-43D1-B606-1A48B9C2CE44}"/>
    <cellStyle name="Normálna" xfId="0" builtinId="0"/>
    <cellStyle name="Normálna 2" xfId="2" xr:uid="{44100C49-8670-47BE-98C5-CE9B75CE542A}"/>
    <cellStyle name="Normálna 2 2" xfId="8" xr:uid="{3153B5AF-B1F3-46E8-BAD4-8ACE64A97167}"/>
    <cellStyle name="Normálna 2 3" xfId="11" xr:uid="{41F3E2F9-625E-42F2-9348-E2355757A933}"/>
    <cellStyle name="Normálna 3" xfId="5" xr:uid="{7FD78F6D-4644-4709-A84B-4A7D42ACFC73}"/>
    <cellStyle name="Percentá" xfId="1" builtinId="5"/>
    <cellStyle name="Percentá 2" xfId="6" xr:uid="{A8DE6EB9-DC6B-49BF-9D58-5CFCD187D871}"/>
    <cellStyle name="Percentá 2 2" xfId="10" xr:uid="{D445AD0A-337C-4854-AEBC-22D8FEDC8821}"/>
    <cellStyle name="percentá 2 3" xfId="9" xr:uid="{2940164C-DB97-493D-817F-BA88CD4D2EAB}"/>
    <cellStyle name="Percentá 2 4" xfId="12" xr:uid="{60BD9FF8-72CB-4EB2-908D-B5001F61BE98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3611111111104E-2"/>
          <c:y val="0.22044212962962964"/>
          <c:w val="0.91067170138888887"/>
          <c:h val="0.61209583333333328"/>
        </c:manualLayout>
      </c:layout>
      <c:lineChart>
        <c:grouping val="standard"/>
        <c:varyColors val="0"/>
        <c:ser>
          <c:idx val="0"/>
          <c:order val="0"/>
          <c:tx>
            <c:strRef>
              <c:f>G5aG7!$B$1</c:f>
              <c:strCache>
                <c:ptCount val="1"/>
                <c:pt idx="0">
                  <c:v>Podiel NČZD na priem. mzde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G5aG7!$A$2:$A$20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G5aG7!$B$2:$B$20</c:f>
              <c:numCache>
                <c:formatCode>0.00</c:formatCode>
                <c:ptCount val="19"/>
                <c:pt idx="0">
                  <c:v>42.565866004622862</c:v>
                </c:pt>
                <c:pt idx="1">
                  <c:v>42.422267132166297</c:v>
                </c:pt>
                <c:pt idx="2">
                  <c:v>40.33907314956295</c:v>
                </c:pt>
                <c:pt idx="3">
                  <c:v>39.551553054870226</c:v>
                </c:pt>
                <c:pt idx="4">
                  <c:v>37.682487050095169</c:v>
                </c:pt>
                <c:pt idx="5">
                  <c:v>45.061114842175961</c:v>
                </c:pt>
                <c:pt idx="6">
                  <c:v>43.625487646293891</c:v>
                </c:pt>
                <c:pt idx="7">
                  <c:v>37.735368956743002</c:v>
                </c:pt>
                <c:pt idx="8">
                  <c:v>37.682382133995041</c:v>
                </c:pt>
                <c:pt idx="9">
                  <c:v>37.781553398058257</c:v>
                </c:pt>
                <c:pt idx="10">
                  <c:v>36.939393939393938</c:v>
                </c:pt>
                <c:pt idx="11">
                  <c:v>35.89354473386183</c:v>
                </c:pt>
                <c:pt idx="12">
                  <c:v>34.752192982456144</c:v>
                </c:pt>
                <c:pt idx="13">
                  <c:v>33.222222222222221</c:v>
                </c:pt>
                <c:pt idx="14">
                  <c:v>31.475114001644616</c:v>
                </c:pt>
                <c:pt idx="15">
                  <c:v>30.324584103512009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6-4EC0-8394-0E195A5EC9DC}"/>
            </c:ext>
          </c:extLst>
        </c:ser>
        <c:ser>
          <c:idx val="1"/>
          <c:order val="1"/>
          <c:tx>
            <c:strRef>
              <c:f>G5aG7!$D$1</c:f>
              <c:strCache>
                <c:ptCount val="1"/>
                <c:pt idx="0">
                  <c:v>Podiel NČZD na priem. mzde - návrh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8.2750000000000157E-2"/>
                  <c:y val="-9.319166666666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6-4EC0-8394-0E195A5EC9DC}"/>
                </c:ext>
              </c:extLst>
            </c:dLbl>
            <c:dLbl>
              <c:idx val="17"/>
              <c:layout>
                <c:manualLayout>
                  <c:x val="-3.1171875000000002E-2"/>
                  <c:y val="-0.118931944444444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B6-4EC0-8394-0E195A5EC9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G5aG7!$D$2:$D$20</c:f>
              <c:numCache>
                <c:formatCode>0.0%</c:formatCode>
                <c:ptCount val="19"/>
                <c:pt idx="15" formatCode="0.0">
                  <c:v>30.324584103512009</c:v>
                </c:pt>
                <c:pt idx="16" formatCode="0.0">
                  <c:v>31.986956521739131</c:v>
                </c:pt>
                <c:pt idx="17" formatCode="0.0">
                  <c:v>31.07272452207302</c:v>
                </c:pt>
                <c:pt idx="18" formatCode="0.0">
                  <c:v>30.44478764476985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6-4EC0-8394-0E195A5EC9DC}"/>
            </c:ext>
          </c:extLst>
        </c:ser>
        <c:ser>
          <c:idx val="2"/>
          <c:order val="2"/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6.5767890448189897E-2"/>
                  <c:y val="3.6563793081083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6-4EC0-8394-0E195A5EC9DC}"/>
                </c:ext>
              </c:extLst>
            </c:dLbl>
            <c:dLbl>
              <c:idx val="17"/>
              <c:layout>
                <c:manualLayout>
                  <c:x val="-5.7107063868046419E-2"/>
                  <c:y val="0.10348783287717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6-4EC0-8394-0E195A5EC9DC}"/>
                </c:ext>
              </c:extLst>
            </c:dLbl>
            <c:dLbl>
              <c:idx val="18"/>
              <c:layout>
                <c:manualLayout>
                  <c:x val="-1.2438423434012056E-2"/>
                  <c:y val="0.139523854305838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6-4EC0-8394-0E195A5EC9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G5aG7!$C$2:$C$20</c:f>
              <c:numCache>
                <c:formatCode>0.0%</c:formatCode>
                <c:ptCount val="19"/>
                <c:pt idx="15" formatCode="0.0">
                  <c:v>30.324584103512009</c:v>
                </c:pt>
                <c:pt idx="16" formatCode="0.0">
                  <c:v>29.245217391304344</c:v>
                </c:pt>
                <c:pt idx="17" formatCode="0.0">
                  <c:v>28.409348134466761</c:v>
                </c:pt>
                <c:pt idx="18" formatCode="0.0">
                  <c:v>27.835234418075288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B6-4EC0-8394-0E195A5EC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181704"/>
        <c:axId val="648173832"/>
      </c:lineChart>
      <c:catAx>
        <c:axId val="64818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48173832"/>
        <c:crosses val="autoZero"/>
        <c:auto val="1"/>
        <c:lblAlgn val="ctr"/>
        <c:lblOffset val="100"/>
        <c:noMultiLvlLbl val="0"/>
      </c:catAx>
      <c:valAx>
        <c:axId val="648173832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4818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0798611111111107E-4"/>
          <c:y val="3.749768518518512E-2"/>
          <c:w val="0.99126354166666664"/>
          <c:h val="0.1314537037037037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62013888888888"/>
          <c:y val="4.5333333333333397E-3"/>
          <c:w val="0.47403229166666666"/>
          <c:h val="0.6483748948044471"/>
        </c:manualLayout>
      </c:layout>
      <c:barChart>
        <c:barDir val="bar"/>
        <c:grouping val="clustered"/>
        <c:varyColors val="0"/>
        <c:ser>
          <c:idx val="0"/>
          <c:order val="0"/>
          <c:tx>
            <c:v>Statický vplyv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'G12'!$A$5:$A$12</c:f>
              <c:strCache>
                <c:ptCount val="8"/>
                <c:pt idx="0">
                  <c:v>Vplyv na saldo</c:v>
                </c:pt>
                <c:pt idx="1">
                  <c:v>Vybrané príjmy</c:v>
                </c:pt>
                <c:pt idx="2">
                  <c:v>DPFO</c:v>
                </c:pt>
                <c:pt idx="3">
                  <c:v>Odvody zamestnanci</c:v>
                </c:pt>
                <c:pt idx="4">
                  <c:v>Odvody zamestnávatelia</c:v>
                </c:pt>
                <c:pt idx="5">
                  <c:v>Odvody SZČO</c:v>
                </c:pt>
                <c:pt idx="6">
                  <c:v>DPH</c:v>
                </c:pt>
                <c:pt idx="7">
                  <c:v>Vybrané výdavky</c:v>
                </c:pt>
              </c:strCache>
            </c:strRef>
          </c:cat>
          <c:val>
            <c:numRef>
              <c:f>'G12'!$B$5:$B$12</c:f>
              <c:numCache>
                <c:formatCode>0</c:formatCode>
                <c:ptCount val="8"/>
                <c:pt idx="0">
                  <c:v>-1.0377110154348357</c:v>
                </c:pt>
                <c:pt idx="1">
                  <c:v>-0.59137188899467974</c:v>
                </c:pt>
                <c:pt idx="2">
                  <c:v>-4.4612723637458309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0.20825919157392067</c:v>
                </c:pt>
                <c:pt idx="7">
                  <c:v>-1.1200628837752063E-4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1-4496-8C88-588ECC6B4FCF}"/>
            </c:ext>
          </c:extLst>
        </c:ser>
        <c:ser>
          <c:idx val="1"/>
          <c:order val="1"/>
          <c:tx>
            <c:v>Dynamický vplyv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'G12'!$A$5:$A$12</c:f>
              <c:strCache>
                <c:ptCount val="8"/>
                <c:pt idx="0">
                  <c:v>Vplyv na saldo</c:v>
                </c:pt>
                <c:pt idx="1">
                  <c:v>Vybrané príjmy</c:v>
                </c:pt>
                <c:pt idx="2">
                  <c:v>DPFO</c:v>
                </c:pt>
                <c:pt idx="3">
                  <c:v>Odvody zamestnanci</c:v>
                </c:pt>
                <c:pt idx="4">
                  <c:v>Odvody zamestnávatelia</c:v>
                </c:pt>
                <c:pt idx="5">
                  <c:v>Odvody SZČO</c:v>
                </c:pt>
                <c:pt idx="6">
                  <c:v>DPH</c:v>
                </c:pt>
                <c:pt idx="7">
                  <c:v>Vybrané výdavky</c:v>
                </c:pt>
              </c:strCache>
            </c:strRef>
          </c:cat>
          <c:val>
            <c:numRef>
              <c:f>'G12'!$C$5:$C$12</c:f>
              <c:numCache>
                <c:formatCode>0</c:formatCode>
                <c:ptCount val="8"/>
                <c:pt idx="0">
                  <c:v>-1.0064370173854127</c:v>
                </c:pt>
                <c:pt idx="1">
                  <c:v>-0.57809734522055867</c:v>
                </c:pt>
                <c:pt idx="2">
                  <c:v>-4.4514221938485878</c:v>
                </c:pt>
                <c:pt idx="3">
                  <c:v>1.9740405449832819E-2</c:v>
                </c:pt>
                <c:pt idx="4">
                  <c:v>1.9438123381890424E-2</c:v>
                </c:pt>
                <c:pt idx="5">
                  <c:v>0</c:v>
                </c:pt>
                <c:pt idx="6">
                  <c:v>0.21416860670451909</c:v>
                </c:pt>
                <c:pt idx="7">
                  <c:v>-1.0681110727099876E-2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1-4496-8C88-588ECC6B4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9973928"/>
        <c:axId val="389974912"/>
      </c:barChart>
      <c:catAx>
        <c:axId val="389973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89974912"/>
        <c:crosses val="autoZero"/>
        <c:auto val="1"/>
        <c:lblAlgn val="ctr"/>
        <c:lblOffset val="100"/>
        <c:noMultiLvlLbl val="0"/>
      </c:catAx>
      <c:valAx>
        <c:axId val="389974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Vplyv v %</a:t>
                </a:r>
              </a:p>
            </c:rich>
          </c:tx>
          <c:layout>
            <c:manualLayout>
              <c:xMode val="edge"/>
              <c:yMode val="edge"/>
              <c:x val="0.6894493055555555"/>
              <c:y val="0.79356481481481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899739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679861111111111E-2"/>
          <c:y val="0.90617870370370368"/>
          <c:w val="0.95850625"/>
          <c:h val="7.88560185185185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7739448273354"/>
          <c:y val="1.5750184816733584E-2"/>
          <c:w val="0.83971025561758594"/>
          <c:h val="0.968162964730948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'T6'!$K$6:$K$58</c:f>
              <c:numCache>
                <c:formatCode>#\ ##0.0</c:formatCode>
                <c:ptCount val="53"/>
                <c:pt idx="0">
                  <c:v>0.90033961083632141</c:v>
                </c:pt>
                <c:pt idx="1">
                  <c:v>2.4096318750535022</c:v>
                </c:pt>
                <c:pt idx="2">
                  <c:v>3.2576333666144111</c:v>
                </c:pt>
                <c:pt idx="3">
                  <c:v>6.3014466160836085</c:v>
                </c:pt>
                <c:pt idx="4">
                  <c:v>5.9930727464820954</c:v>
                </c:pt>
                <c:pt idx="6">
                  <c:v>0.47534281101950959</c:v>
                </c:pt>
                <c:pt idx="7">
                  <c:v>1.7639419797100435</c:v>
                </c:pt>
                <c:pt idx="8">
                  <c:v>2.4313192612688916</c:v>
                </c:pt>
                <c:pt idx="9">
                  <c:v>4.4647380891780548</c:v>
                </c:pt>
                <c:pt idx="10">
                  <c:v>2.9753047172548222</c:v>
                </c:pt>
                <c:pt idx="12">
                  <c:v>0</c:v>
                </c:pt>
                <c:pt idx="13">
                  <c:v>0.39409501313401085</c:v>
                </c:pt>
                <c:pt idx="14">
                  <c:v>3.5524530919304187</c:v>
                </c:pt>
                <c:pt idx="15">
                  <c:v>5.545807590209173</c:v>
                </c:pt>
                <c:pt idx="16">
                  <c:v>3.7139162636129139</c:v>
                </c:pt>
                <c:pt idx="18">
                  <c:v>0</c:v>
                </c:pt>
                <c:pt idx="19">
                  <c:v>2.2142879094420271</c:v>
                </c:pt>
                <c:pt idx="20">
                  <c:v>5.9162084887474924</c:v>
                </c:pt>
                <c:pt idx="21">
                  <c:v>5.9042865386042696</c:v>
                </c:pt>
                <c:pt idx="22">
                  <c:v>5.1482589320805969</c:v>
                </c:pt>
                <c:pt idx="24">
                  <c:v>0</c:v>
                </c:pt>
                <c:pt idx="25">
                  <c:v>0.39571342818233946</c:v>
                </c:pt>
                <c:pt idx="26">
                  <c:v>1.7087593232225251</c:v>
                </c:pt>
                <c:pt idx="27">
                  <c:v>0.19853432789280312</c:v>
                </c:pt>
                <c:pt idx="28">
                  <c:v>5.9907152859669814</c:v>
                </c:pt>
                <c:pt idx="30">
                  <c:v>1.4350395887434517</c:v>
                </c:pt>
                <c:pt idx="31">
                  <c:v>1.5233192723108071</c:v>
                </c:pt>
                <c:pt idx="32">
                  <c:v>4.7677919237313757</c:v>
                </c:pt>
                <c:pt idx="33">
                  <c:v>7.8010090336856726</c:v>
                </c:pt>
                <c:pt idx="34">
                  <c:v>5.8020654329225003</c:v>
                </c:pt>
                <c:pt idx="36">
                  <c:v>3.142356093433885</c:v>
                </c:pt>
                <c:pt idx="37">
                  <c:v>8.3790134614700236</c:v>
                </c:pt>
                <c:pt idx="38">
                  <c:v>9.1063766487856839</c:v>
                </c:pt>
                <c:pt idx="39">
                  <c:v>8.7700203331416606</c:v>
                </c:pt>
                <c:pt idx="40">
                  <c:v>6.9386141743186185</c:v>
                </c:pt>
                <c:pt idx="42">
                  <c:v>2.2300317036624198</c:v>
                </c:pt>
                <c:pt idx="43">
                  <c:v>8.1420688627023221</c:v>
                </c:pt>
                <c:pt idx="44">
                  <c:v>9.2786118561509685</c:v>
                </c:pt>
                <c:pt idx="45">
                  <c:v>9.1677735150363358</c:v>
                </c:pt>
                <c:pt idx="46">
                  <c:v>5.9698732370836147</c:v>
                </c:pt>
                <c:pt idx="48">
                  <c:v>0.48114940025982378</c:v>
                </c:pt>
                <c:pt idx="49">
                  <c:v>6.6464582391687346</c:v>
                </c:pt>
                <c:pt idx="50">
                  <c:v>7.9085202157356438</c:v>
                </c:pt>
                <c:pt idx="51">
                  <c:v>7.6007032148509603</c:v>
                </c:pt>
                <c:pt idx="52">
                  <c:v>3.9414977400770912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F-4714-AE5B-B96E4619A90D}"/>
            </c:ext>
          </c:extLst>
        </c:ser>
        <c:ser>
          <c:idx val="1"/>
          <c:order val="1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val>
            <c:numRef>
              <c:f>'T6'!$L$6:$L$58</c:f>
              <c:numCache>
                <c:formatCode>#\ ##0.0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F-4714-AE5B-B96E4619A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6010656"/>
        <c:axId val="226010984"/>
      </c:barChart>
      <c:catAx>
        <c:axId val="226010656"/>
        <c:scaling>
          <c:orientation val="maxMin"/>
        </c:scaling>
        <c:delete val="1"/>
        <c:axPos val="l"/>
        <c:numFmt formatCode="0.0" sourceLinked="1"/>
        <c:majorTickMark val="out"/>
        <c:minorTickMark val="none"/>
        <c:tickLblPos val="nextTo"/>
        <c:crossAx val="226010984"/>
        <c:crosses val="autoZero"/>
        <c:auto val="1"/>
        <c:lblAlgn val="ctr"/>
        <c:lblOffset val="100"/>
        <c:noMultiLvlLbl val="0"/>
      </c:catAx>
      <c:valAx>
        <c:axId val="226010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260106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7739448273354"/>
          <c:y val="1.5750184816733584E-2"/>
          <c:w val="0.74983554780344586"/>
          <c:h val="0.9756510084896177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val>
            <c:numRef>
              <c:f>'T6'!$I$6:$I$58</c:f>
              <c:numCache>
                <c:formatCode>#\ ##0.0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4-4A76-BDC7-ED9FD05C7298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'T6'!$J$6:$J$58</c:f>
              <c:numCache>
                <c:formatCode>#\ ##0.0</c:formatCode>
                <c:ptCount val="53"/>
                <c:pt idx="0">
                  <c:v>83.935738817395617</c:v>
                </c:pt>
                <c:pt idx="1">
                  <c:v>59.494676652388961</c:v>
                </c:pt>
                <c:pt idx="2">
                  <c:v>46.382015091143245</c:v>
                </c:pt>
                <c:pt idx="3">
                  <c:v>20.551573564190797</c:v>
                </c:pt>
                <c:pt idx="4">
                  <c:v>33.290086649056619</c:v>
                </c:pt>
                <c:pt idx="6">
                  <c:v>90.276400720341556</c:v>
                </c:pt>
                <c:pt idx="7">
                  <c:v>70.350305870895085</c:v>
                </c:pt>
                <c:pt idx="8">
                  <c:v>58.976951753055459</c:v>
                </c:pt>
                <c:pt idx="9">
                  <c:v>25.338767159667281</c:v>
                </c:pt>
                <c:pt idx="10">
                  <c:v>50.134126815246852</c:v>
                </c:pt>
                <c:pt idx="12">
                  <c:v>100</c:v>
                </c:pt>
                <c:pt idx="13">
                  <c:v>93.182116740377452</c:v>
                </c:pt>
                <c:pt idx="14">
                  <c:v>40.700687730489385</c:v>
                </c:pt>
                <c:pt idx="15">
                  <c:v>1.1681206565133817</c:v>
                </c:pt>
                <c:pt idx="16">
                  <c:v>44.090563888361494</c:v>
                </c:pt>
                <c:pt idx="18">
                  <c:v>100</c:v>
                </c:pt>
                <c:pt idx="19">
                  <c:v>63.037974683544306</c:v>
                </c:pt>
                <c:pt idx="20">
                  <c:v>1.2437311935807422</c:v>
                </c:pt>
                <c:pt idx="21">
                  <c:v>0</c:v>
                </c:pt>
                <c:pt idx="22">
                  <c:v>13.974287311347121</c:v>
                </c:pt>
                <c:pt idx="24">
                  <c:v>100</c:v>
                </c:pt>
                <c:pt idx="25">
                  <c:v>93.394495412844037</c:v>
                </c:pt>
                <c:pt idx="26">
                  <c:v>71.476510067114091</c:v>
                </c:pt>
                <c:pt idx="27">
                  <c:v>96.685954760652294</c:v>
                </c:pt>
                <c:pt idx="28">
                  <c:v>0</c:v>
                </c:pt>
                <c:pt idx="30">
                  <c:v>75.958686018089367</c:v>
                </c:pt>
                <c:pt idx="31">
                  <c:v>77.745241581259151</c:v>
                </c:pt>
                <c:pt idx="32">
                  <c:v>40.754486831437944</c:v>
                </c:pt>
                <c:pt idx="33">
                  <c:v>20.502703174049529</c:v>
                </c:pt>
                <c:pt idx="34">
                  <c:v>32.792419952080159</c:v>
                </c:pt>
                <c:pt idx="36">
                  <c:v>50.283467446964153</c:v>
                </c:pt>
                <c:pt idx="37">
                  <c:v>0.58042356225777414</c:v>
                </c:pt>
                <c:pt idx="38">
                  <c:v>5.6645835617439605E-2</c:v>
                </c:pt>
                <c:pt idx="39">
                  <c:v>11.503907676575853</c:v>
                </c:pt>
                <c:pt idx="40">
                  <c:v>16.27617703846725</c:v>
                </c:pt>
                <c:pt idx="42">
                  <c:v>63.868743844569792</c:v>
                </c:pt>
                <c:pt idx="43">
                  <c:v>3.8743782481654137</c:v>
                </c:pt>
                <c:pt idx="44">
                  <c:v>0</c:v>
                </c:pt>
                <c:pt idx="45">
                  <c:v>14.461980568352871</c:v>
                </c:pt>
                <c:pt idx="46">
                  <c:v>25.213713872178751</c:v>
                </c:pt>
                <c:pt idx="48">
                  <c:v>91.476949345475248</c:v>
                </c:pt>
                <c:pt idx="49">
                  <c:v>14.014237451737452</c:v>
                </c:pt>
                <c:pt idx="50">
                  <c:v>8.6901826598903043</c:v>
                </c:pt>
                <c:pt idx="51">
                  <c:v>6.2811119190111304</c:v>
                </c:pt>
                <c:pt idx="52">
                  <c:v>40.41861526177712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4-4A76-BDC7-ED9FD05C7298}"/>
            </c:ext>
          </c:extLst>
        </c:ser>
        <c:ser>
          <c:idx val="0"/>
          <c:order val="2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'T6'!$H$6:$H$58</c:f>
              <c:numCache>
                <c:formatCode>#\ ##0.0</c:formatCode>
                <c:ptCount val="53"/>
                <c:pt idx="0">
                  <c:v>16.064261182604376</c:v>
                </c:pt>
                <c:pt idx="1">
                  <c:v>40.505323347611039</c:v>
                </c:pt>
                <c:pt idx="2">
                  <c:v>53.617984908856755</c:v>
                </c:pt>
                <c:pt idx="3">
                  <c:v>79.44842643580921</c:v>
                </c:pt>
                <c:pt idx="4">
                  <c:v>66.709913350943381</c:v>
                </c:pt>
                <c:pt idx="6">
                  <c:v>9.7235992796584441</c:v>
                </c:pt>
                <c:pt idx="7">
                  <c:v>29.649694129104908</c:v>
                </c:pt>
                <c:pt idx="8">
                  <c:v>41.023048246944541</c:v>
                </c:pt>
                <c:pt idx="9">
                  <c:v>74.661232840332715</c:v>
                </c:pt>
                <c:pt idx="10">
                  <c:v>49.865873184753148</c:v>
                </c:pt>
                <c:pt idx="12">
                  <c:v>0</c:v>
                </c:pt>
                <c:pt idx="13">
                  <c:v>6.8178832596225423</c:v>
                </c:pt>
                <c:pt idx="14">
                  <c:v>59.299312269510615</c:v>
                </c:pt>
                <c:pt idx="15">
                  <c:v>98.831879343486619</c:v>
                </c:pt>
                <c:pt idx="16">
                  <c:v>55.909436111638506</c:v>
                </c:pt>
                <c:pt idx="18">
                  <c:v>0</c:v>
                </c:pt>
                <c:pt idx="19">
                  <c:v>36.962025316455694</c:v>
                </c:pt>
                <c:pt idx="20">
                  <c:v>98.756268806419257</c:v>
                </c:pt>
                <c:pt idx="21">
                  <c:v>100</c:v>
                </c:pt>
                <c:pt idx="22">
                  <c:v>86.025712688652874</c:v>
                </c:pt>
                <c:pt idx="24">
                  <c:v>0</c:v>
                </c:pt>
                <c:pt idx="25">
                  <c:v>6.6055045871559637</c:v>
                </c:pt>
                <c:pt idx="26">
                  <c:v>28.523489932885905</c:v>
                </c:pt>
                <c:pt idx="27">
                  <c:v>3.3140452393477116</c:v>
                </c:pt>
                <c:pt idx="28">
                  <c:v>100</c:v>
                </c:pt>
                <c:pt idx="30">
                  <c:v>24.041313981910626</c:v>
                </c:pt>
                <c:pt idx="31">
                  <c:v>22.254758418740849</c:v>
                </c:pt>
                <c:pt idx="32">
                  <c:v>59.245513168562056</c:v>
                </c:pt>
                <c:pt idx="33">
                  <c:v>79.497296825950471</c:v>
                </c:pt>
                <c:pt idx="34">
                  <c:v>67.207580047919848</c:v>
                </c:pt>
                <c:pt idx="36">
                  <c:v>49.716532553035847</c:v>
                </c:pt>
                <c:pt idx="37">
                  <c:v>99.419576437742222</c:v>
                </c:pt>
                <c:pt idx="38">
                  <c:v>99.943354164382555</c:v>
                </c:pt>
                <c:pt idx="39">
                  <c:v>88.496092323424151</c:v>
                </c:pt>
                <c:pt idx="40">
                  <c:v>83.723822961532747</c:v>
                </c:pt>
                <c:pt idx="42">
                  <c:v>36.131256155430208</c:v>
                </c:pt>
                <c:pt idx="43">
                  <c:v>96.125621751834586</c:v>
                </c:pt>
                <c:pt idx="44">
                  <c:v>100</c:v>
                </c:pt>
                <c:pt idx="45">
                  <c:v>85.538019431647129</c:v>
                </c:pt>
                <c:pt idx="46">
                  <c:v>74.786286127821256</c:v>
                </c:pt>
                <c:pt idx="48">
                  <c:v>8.5230506545247575</c:v>
                </c:pt>
                <c:pt idx="49">
                  <c:v>85.985762548262542</c:v>
                </c:pt>
                <c:pt idx="50">
                  <c:v>91.309817340109703</c:v>
                </c:pt>
                <c:pt idx="51">
                  <c:v>93.718888080988876</c:v>
                </c:pt>
                <c:pt idx="52">
                  <c:v>59.58138473822288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44-4A76-BDC7-ED9FD05C7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6010656"/>
        <c:axId val="226010984"/>
      </c:barChart>
      <c:catAx>
        <c:axId val="226010656"/>
        <c:scaling>
          <c:orientation val="maxMin"/>
        </c:scaling>
        <c:delete val="1"/>
        <c:axPos val="l"/>
        <c:numFmt formatCode="0.0" sourceLinked="1"/>
        <c:majorTickMark val="out"/>
        <c:minorTickMark val="none"/>
        <c:tickLblPos val="nextTo"/>
        <c:crossAx val="226010984"/>
        <c:crosses val="autoZero"/>
        <c:auto val="1"/>
        <c:lblAlgn val="ctr"/>
        <c:lblOffset val="100"/>
        <c:noMultiLvlLbl val="0"/>
      </c:catAx>
      <c:valAx>
        <c:axId val="22601098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2601065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8576388888889"/>
          <c:y val="0.18875092592592593"/>
          <c:w val="0.80438402777777762"/>
          <c:h val="0.64208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G5aG7!$E$1</c:f>
              <c:strCache>
                <c:ptCount val="1"/>
                <c:pt idx="0">
                  <c:v>Zaplatené odvody a daň (eur)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G5aG7!$A$6:$A$20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G5aG7!$E$6:$E$20</c:f>
              <c:numCache>
                <c:formatCode>0.00</c:formatCode>
                <c:ptCount val="15"/>
                <c:pt idx="0">
                  <c:v>36.045999999999999</c:v>
                </c:pt>
                <c:pt idx="1">
                  <c:v>24.626640000000002</c:v>
                </c:pt>
                <c:pt idx="2">
                  <c:v>28.209120000000006</c:v>
                </c:pt>
                <c:pt idx="3">
                  <c:v>38.283179999999994</c:v>
                </c:pt>
                <c:pt idx="4">
                  <c:v>39.915779999999998</c:v>
                </c:pt>
                <c:pt idx="5">
                  <c:v>41.755720000000011</c:v>
                </c:pt>
                <c:pt idx="6">
                  <c:v>44.86748</c:v>
                </c:pt>
                <c:pt idx="7">
                  <c:v>40.914599999999993</c:v>
                </c:pt>
                <c:pt idx="8">
                  <c:v>49.998100000000001</c:v>
                </c:pt>
                <c:pt idx="9">
                  <c:v>60.898299999999999</c:v>
                </c:pt>
                <c:pt idx="10">
                  <c:v>76.827245364431491</c:v>
                </c:pt>
                <c:pt idx="11">
                  <c:v>89.659520000000015</c:v>
                </c:pt>
                <c:pt idx="12">
                  <c:v>117.16720000000001</c:v>
                </c:pt>
                <c:pt idx="13">
                  <c:v>127.26462131218804</c:v>
                </c:pt>
                <c:pt idx="14">
                  <c:v>135.96641407615604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4-40F6-B75D-F8FE880F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8181704"/>
        <c:axId val="648173832"/>
      </c:barChart>
      <c:lineChart>
        <c:grouping val="standard"/>
        <c:varyColors val="0"/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G5aG7!$F$6:$F$20</c:f>
              <c:numCache>
                <c:formatCode>0.00</c:formatCode>
                <c:ptCount val="15"/>
                <c:pt idx="12" formatCode="0.0">
                  <c:v>111.1765</c:v>
                </c:pt>
                <c:pt idx="13" formatCode="0.0">
                  <c:v>121.13645858194481</c:v>
                </c:pt>
                <c:pt idx="14" formatCode="0.0">
                  <c:v>129.69435289579567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4-40F6-B75D-F8FE880F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181704"/>
        <c:axId val="648173832"/>
      </c:lineChart>
      <c:lineChart>
        <c:grouping val="standard"/>
        <c:varyColors val="0"/>
        <c:ser>
          <c:idx val="2"/>
          <c:order val="1"/>
          <c:tx>
            <c:strRef>
              <c:f>G5aG7!$G$1</c:f>
              <c:strCache>
                <c:ptCount val="1"/>
                <c:pt idx="0">
                  <c:v>Zaplatené odvody a daň (%)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val>
            <c:numRef>
              <c:f>G5aG7!$G$6:$G$20</c:f>
              <c:numCache>
                <c:formatCode>0.0</c:formatCode>
                <c:ptCount val="15"/>
                <c:pt idx="0">
                  <c:v>13.4</c:v>
                </c:pt>
                <c:pt idx="1">
                  <c:v>8.3198108108108109</c:v>
                </c:pt>
                <c:pt idx="2">
                  <c:v>9.1588051948051952</c:v>
                </c:pt>
                <c:pt idx="3">
                  <c:v>12.076712933753942</c:v>
                </c:pt>
                <c:pt idx="4">
                  <c:v>12.206660550458714</c:v>
                </c:pt>
                <c:pt idx="5">
                  <c:v>12.353763313609472</c:v>
                </c:pt>
                <c:pt idx="6">
                  <c:v>12.746443181818181</c:v>
                </c:pt>
                <c:pt idx="7">
                  <c:v>10.766999999999999</c:v>
                </c:pt>
                <c:pt idx="8">
                  <c:v>12.34520987654321</c:v>
                </c:pt>
                <c:pt idx="9">
                  <c:v>13.999609195402298</c:v>
                </c:pt>
                <c:pt idx="10">
                  <c:v>16.005676117589893</c:v>
                </c:pt>
                <c:pt idx="11">
                  <c:v>17.242215384615385</c:v>
                </c:pt>
                <c:pt idx="12">
                  <c:v>19.527866666666668</c:v>
                </c:pt>
                <c:pt idx="13">
                  <c:v>20.142349918664497</c:v>
                </c:pt>
                <c:pt idx="14">
                  <c:v>20.600971829720613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4-40F6-B75D-F8FE880FDD0A}"/>
            </c:ext>
          </c:extLst>
        </c:ser>
        <c:ser>
          <c:idx val="1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val>
            <c:numRef>
              <c:f>G5aG7!$H$6:$H$20</c:f>
              <c:numCache>
                <c:formatCode>General</c:formatCode>
                <c:ptCount val="15"/>
                <c:pt idx="12" formatCode="0.0">
                  <c:v>18.529416666666666</c:v>
                </c:pt>
                <c:pt idx="13" formatCode="0.0">
                  <c:v>19.172437017511221</c:v>
                </c:pt>
                <c:pt idx="14" formatCode="0.0">
                  <c:v>19.650659529666012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24-40F6-B75D-F8FE880F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98968"/>
        <c:axId val="575288472"/>
      </c:lineChart>
      <c:catAx>
        <c:axId val="64818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48173832"/>
        <c:crosses val="autoZero"/>
        <c:auto val="1"/>
        <c:lblAlgn val="ctr"/>
        <c:lblOffset val="100"/>
        <c:noMultiLvlLbl val="0"/>
      </c:catAx>
      <c:valAx>
        <c:axId val="64817383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48181704"/>
        <c:crosses val="autoZero"/>
        <c:crossBetween val="between"/>
      </c:valAx>
      <c:valAx>
        <c:axId val="575288472"/>
        <c:scaling>
          <c:orientation val="minMax"/>
          <c:max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3B5EA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75298968"/>
        <c:crosses val="max"/>
        <c:crossBetween val="between"/>
      </c:valAx>
      <c:catAx>
        <c:axId val="575298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75288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5.0798611111111107E-4"/>
          <c:y val="1.9906481481481504E-2"/>
          <c:w val="0.89865937500000004"/>
          <c:h val="0.1490444444444444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7948717948706"/>
          <c:y val="7.9297222222222227E-2"/>
          <c:w val="0.83639513888888883"/>
          <c:h val="0.742510185185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'G6'!$A$7</c:f>
              <c:strCache>
                <c:ptCount val="1"/>
                <c:pt idx="0">
                  <c:v>Tiché zdanenie 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A-4A7B-A6EA-0B0F997B31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A-4552-BFD9-D1A79D054E9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13B5EA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'G6'!$C$2:$M$2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'G6'!$C$7:$M$7</c:f>
              <c:numCache>
                <c:formatCode>0.00</c:formatCode>
                <c:ptCount val="11"/>
                <c:pt idx="0">
                  <c:v>9.9460552933248181E-2</c:v>
                </c:pt>
                <c:pt idx="1">
                  <c:v>-0.26905413403162104</c:v>
                </c:pt>
                <c:pt idx="2">
                  <c:v>2.320997094738475</c:v>
                </c:pt>
                <c:pt idx="3">
                  <c:v>2.9137529137529095</c:v>
                </c:pt>
                <c:pt idx="4">
                  <c:v>3.2842582106455298</c:v>
                </c:pt>
                <c:pt idx="5">
                  <c:v>4.6052631578947345</c:v>
                </c:pt>
                <c:pt idx="6">
                  <c:v>5.589308176100638</c:v>
                </c:pt>
                <c:pt idx="7">
                  <c:v>3.9007942343832536</c:v>
                </c:pt>
                <c:pt idx="8">
                  <c:v>3.8544309351074224</c:v>
                </c:pt>
                <c:pt idx="9">
                  <c:v>3.0097456887200114</c:v>
                </c:pt>
                <c:pt idx="10">
                  <c:v>2.1109747398326162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A-4552-BFD9-D1A79D05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450816"/>
        <c:axId val="138452352"/>
      </c:barChart>
      <c:lineChart>
        <c:grouping val="standard"/>
        <c:varyColors val="0"/>
        <c:ser>
          <c:idx val="1"/>
          <c:order val="1"/>
          <c:tx>
            <c:strRef>
              <c:f>'G6'!$A$8</c:f>
              <c:strCache>
                <c:ptCount val="1"/>
                <c:pt idx="0">
                  <c:v>Tiché zdanenie - návrh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noFill/>
                <a:miter lim="800000"/>
              </a:ln>
            </c:spPr>
          </c:marker>
          <c:dLbls>
            <c:dLbl>
              <c:idx val="9"/>
              <c:layout>
                <c:manualLayout>
                  <c:x val="-7.608993055555556E-2"/>
                  <c:y val="-6.821851851851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CA-4A7B-A6EA-0B0F997B31D0}"/>
                </c:ext>
              </c:extLst>
            </c:dLbl>
            <c:dLbl>
              <c:idx val="10"/>
              <c:layout>
                <c:manualLayout>
                  <c:x val="-5.4986111111111111E-2"/>
                  <c:y val="-7.1158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A-4552-BFD9-D1A79D054E9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'G6'!$C$8:$M$8</c:f>
              <c:numCache>
                <c:formatCode>0.0%</c:formatCode>
                <c:ptCount val="11"/>
                <c:pt idx="8" formatCode="0.00">
                  <c:v>-5.748402856038636</c:v>
                </c:pt>
                <c:pt idx="9" formatCode="0.00">
                  <c:v>3.0097456887200114</c:v>
                </c:pt>
                <c:pt idx="10" formatCode="0.00">
                  <c:v>2.1109747398326162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AA-4552-BFD9-D1A79D05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0816"/>
        <c:axId val="138452352"/>
      </c:lineChart>
      <c:catAx>
        <c:axId val="1384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k-SK"/>
          </a:p>
        </c:txPr>
        <c:crossAx val="138452352"/>
        <c:crosses val="autoZero"/>
        <c:auto val="1"/>
        <c:lblAlgn val="ctr"/>
        <c:lblOffset val="100"/>
        <c:noMultiLvlLbl val="0"/>
      </c:catAx>
      <c:valAx>
        <c:axId val="13845235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k-SK"/>
          </a:p>
        </c:txPr>
        <c:crossAx val="13845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74930555555556"/>
          <c:y val="0.64672870370370372"/>
          <c:w val="0.51387083333333339"/>
          <c:h val="0.1554240740740740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nstantia" panose="02030602050306030303" pitchFamily="18" charset="0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7548459547873"/>
          <c:y val="0.1139298661317056"/>
          <c:w val="0.78205898149504416"/>
          <c:h val="0.886070133868294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numRef>
              <c:f>'T2'!$A$6:$A$14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'T2'!$T$6:$T$14</c:f>
              <c:numCache>
                <c:formatCode>0.0</c:formatCode>
                <c:ptCount val="9"/>
                <c:pt idx="0">
                  <c:v>3.7711643116212894</c:v>
                </c:pt>
                <c:pt idx="1">
                  <c:v>2.4305037761913244</c:v>
                </c:pt>
                <c:pt idx="2">
                  <c:v>2.5717268333143695</c:v>
                </c:pt>
                <c:pt idx="3">
                  <c:v>3.8196348723724842</c:v>
                </c:pt>
                <c:pt idx="4">
                  <c:v>1.3067121299003004</c:v>
                </c:pt>
                <c:pt idx="5">
                  <c:v>4.2477591989923562</c:v>
                </c:pt>
                <c:pt idx="6">
                  <c:v>7.2680671651658324</c:v>
                </c:pt>
                <c:pt idx="7">
                  <c:v>6.9486840894026125</c:v>
                </c:pt>
                <c:pt idx="8">
                  <c:v>5.1910298681781413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CFE-8CEF-A938FC747480}"/>
            </c:ext>
          </c:extLst>
        </c:ser>
        <c:ser>
          <c:idx val="1"/>
          <c:order val="1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'T2'!$A$6:$A$14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'T2'!$U$6:$U$14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5-4CFE-8CEF-A938FC747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6010656"/>
        <c:axId val="226010984"/>
      </c:barChart>
      <c:catAx>
        <c:axId val="226010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26010984"/>
        <c:crosses val="autoZero"/>
        <c:auto val="1"/>
        <c:lblAlgn val="ctr"/>
        <c:lblOffset val="100"/>
        <c:noMultiLvlLbl val="0"/>
      </c:catAx>
      <c:valAx>
        <c:axId val="226010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260106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7739448273354"/>
          <c:y val="1.5750184816733584E-2"/>
          <c:w val="0.79047089910787049"/>
          <c:h val="0.9523177482437704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'T2'!$A$6:$A$14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'T2'!$R$6:$R$14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D-466C-8DF2-754D90EC31DE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'T2'!$A$6:$A$14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'T2'!$S$6:$S$14</c:f>
              <c:numCache>
                <c:formatCode>0.0</c:formatCode>
                <c:ptCount val="9"/>
                <c:pt idx="0">
                  <c:v>48.748397621042308</c:v>
                </c:pt>
                <c:pt idx="1">
                  <c:v>58.875396547194264</c:v>
                </c:pt>
                <c:pt idx="2">
                  <c:v>57.03116846150197</c:v>
                </c:pt>
                <c:pt idx="3">
                  <c:v>36.033138932795552</c:v>
                </c:pt>
                <c:pt idx="4">
                  <c:v>78.187693550558777</c:v>
                </c:pt>
                <c:pt idx="5">
                  <c:v>49.752193972254432</c:v>
                </c:pt>
                <c:pt idx="6">
                  <c:v>15.747751186338663</c:v>
                </c:pt>
                <c:pt idx="7">
                  <c:v>21.523174331358014</c:v>
                </c:pt>
                <c:pt idx="8">
                  <c:v>33.941213177543951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D-466C-8DF2-754D90EC31DE}"/>
            </c:ext>
          </c:extLst>
        </c:ser>
        <c:ser>
          <c:idx val="1"/>
          <c:order val="2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numRef>
              <c:f>'T2'!$A$6:$A$14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'T2'!$Q$6:$Q$14</c:f>
              <c:numCache>
                <c:formatCode>0.0</c:formatCode>
                <c:ptCount val="9"/>
                <c:pt idx="0">
                  <c:v>51.251602378957692</c:v>
                </c:pt>
                <c:pt idx="1">
                  <c:v>41.124603452805736</c:v>
                </c:pt>
                <c:pt idx="2">
                  <c:v>42.96883153849803</c:v>
                </c:pt>
                <c:pt idx="3">
                  <c:v>63.966861067204448</c:v>
                </c:pt>
                <c:pt idx="4">
                  <c:v>21.812306449441227</c:v>
                </c:pt>
                <c:pt idx="5">
                  <c:v>50.247806027745568</c:v>
                </c:pt>
                <c:pt idx="6">
                  <c:v>84.252248813661339</c:v>
                </c:pt>
                <c:pt idx="7">
                  <c:v>78.476825668641993</c:v>
                </c:pt>
                <c:pt idx="8">
                  <c:v>66.058786822456057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D-466C-8DF2-754D90EC3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6010656"/>
        <c:axId val="226010984"/>
      </c:barChart>
      <c:catAx>
        <c:axId val="226010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26010984"/>
        <c:crosses val="autoZero"/>
        <c:auto val="1"/>
        <c:lblAlgn val="ctr"/>
        <c:lblOffset val="100"/>
        <c:noMultiLvlLbl val="0"/>
      </c:catAx>
      <c:valAx>
        <c:axId val="226010984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26010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1313881975831"/>
          <c:y val="3.6747685185185182E-2"/>
          <c:w val="0.85044895054894776"/>
          <c:h val="0.6692703703703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052841438760418E-17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C-404A-B135-70BA4C5D0177}"/>
                </c:ext>
              </c:extLst>
            </c:dLbl>
            <c:dLbl>
              <c:idx val="1"/>
              <c:layout>
                <c:manualLayout>
                  <c:x val="-2.0105682877520836E-17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C-404A-B135-70BA4C5D0177}"/>
                </c:ext>
              </c:extLst>
            </c:dLbl>
            <c:dLbl>
              <c:idx val="2"/>
              <c:layout>
                <c:manualLayout>
                  <c:x val="0"/>
                  <c:y val="-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C-404A-B135-70BA4C5D017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'G8'!$N$4:$N$13</c:f>
              <c:strCache>
                <c:ptCount val="10"/>
                <c:pt idx="0">
                  <c:v>do     362</c:v>
                </c:pt>
                <c:pt idx="1">
                  <c:v>363      až      464</c:v>
                </c:pt>
                <c:pt idx="2">
                  <c:v>464      až      555</c:v>
                </c:pt>
                <c:pt idx="3">
                  <c:v>555      až      689</c:v>
                </c:pt>
                <c:pt idx="4">
                  <c:v>689      až      835</c:v>
                </c:pt>
                <c:pt idx="5">
                  <c:v>836      až      982</c:v>
                </c:pt>
                <c:pt idx="6">
                  <c:v>983      až      1182</c:v>
                </c:pt>
                <c:pt idx="7">
                  <c:v>1182      až      1452</c:v>
                </c:pt>
                <c:pt idx="8">
                  <c:v>1452      až      2018</c:v>
                </c:pt>
                <c:pt idx="9">
                  <c:v>od     2019</c:v>
                </c:pt>
              </c:strCache>
            </c:strRef>
          </c:cat>
          <c:val>
            <c:numRef>
              <c:f>'G8'!$E$4:$E$13</c:f>
              <c:numCache>
                <c:formatCode>#\ ##0.0</c:formatCode>
                <c:ptCount val="10"/>
                <c:pt idx="0">
                  <c:v>0.12019206761104329</c:v>
                </c:pt>
                <c:pt idx="1">
                  <c:v>1.6815962741652584</c:v>
                </c:pt>
                <c:pt idx="2">
                  <c:v>1.9734780195682902</c:v>
                </c:pt>
                <c:pt idx="3">
                  <c:v>2.8435025324849903</c:v>
                </c:pt>
                <c:pt idx="4">
                  <c:v>3.2894056051089819</c:v>
                </c:pt>
                <c:pt idx="5">
                  <c:v>3.2258855233260419</c:v>
                </c:pt>
                <c:pt idx="6">
                  <c:v>5.4413431181455962</c:v>
                </c:pt>
                <c:pt idx="7">
                  <c:v>7.1656947026290254</c:v>
                </c:pt>
                <c:pt idx="8">
                  <c:v>6.760269030199197</c:v>
                </c:pt>
                <c:pt idx="9">
                  <c:v>5.220572472929689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7C-404A-B135-70BA4C5D0177}"/>
            </c:ext>
          </c:extLst>
        </c:ser>
        <c:ser>
          <c:idx val="1"/>
          <c:order val="1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C-404A-B135-70BA4C5D0177}"/>
                </c:ext>
              </c:extLst>
            </c:dLbl>
            <c:dLbl>
              <c:idx val="1"/>
              <c:layout>
                <c:manualLayout>
                  <c:x val="0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C-404A-B135-70BA4C5D017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'G8'!$N$4:$N$13</c:f>
              <c:strCache>
                <c:ptCount val="10"/>
                <c:pt idx="0">
                  <c:v>do     362</c:v>
                </c:pt>
                <c:pt idx="1">
                  <c:v>363      až      464</c:v>
                </c:pt>
                <c:pt idx="2">
                  <c:v>464      až      555</c:v>
                </c:pt>
                <c:pt idx="3">
                  <c:v>555      až      689</c:v>
                </c:pt>
                <c:pt idx="4">
                  <c:v>689      až      835</c:v>
                </c:pt>
                <c:pt idx="5">
                  <c:v>836      až      982</c:v>
                </c:pt>
                <c:pt idx="6">
                  <c:v>983      až      1182</c:v>
                </c:pt>
                <c:pt idx="7">
                  <c:v>1182      až      1452</c:v>
                </c:pt>
                <c:pt idx="8">
                  <c:v>1452      až      2018</c:v>
                </c:pt>
                <c:pt idx="9">
                  <c:v>od     2019</c:v>
                </c:pt>
              </c:strCache>
            </c:strRef>
          </c:cat>
          <c:val>
            <c:numRef>
              <c:f>'G8'!$F$4:$F$13</c:f>
              <c:numCache>
                <c:formatCode>0.0</c:formatCode>
                <c:ptCount val="10"/>
                <c:pt idx="0">
                  <c:v>5.9624066636798569E-2</c:v>
                </c:pt>
                <c:pt idx="1">
                  <c:v>0.40085721275773134</c:v>
                </c:pt>
                <c:pt idx="2">
                  <c:v>0.38641208056625925</c:v>
                </c:pt>
                <c:pt idx="3">
                  <c:v>0.46121184728583253</c:v>
                </c:pt>
                <c:pt idx="4">
                  <c:v>0.43123841056082002</c:v>
                </c:pt>
                <c:pt idx="5">
                  <c:v>0.35433499375803323</c:v>
                </c:pt>
                <c:pt idx="6">
                  <c:v>0.50647587519868542</c:v>
                </c:pt>
                <c:pt idx="7">
                  <c:v>0.54015435599322204</c:v>
                </c:pt>
                <c:pt idx="8">
                  <c:v>0.39366703961781779</c:v>
                </c:pt>
                <c:pt idx="9">
                  <c:v>0.18048470065908725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7C-404A-B135-70BA4C5D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9330080"/>
        <c:axId val="529331648"/>
      </c:barChart>
      <c:catAx>
        <c:axId val="5293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/>
                  <a:t>Mesačný d</a:t>
                </a:r>
                <a:r>
                  <a:rPr lang="en-GB"/>
                  <a:t>isponibiln</a:t>
                </a:r>
                <a:r>
                  <a:rPr lang="sk-SK"/>
                  <a:t>ý príjem rodiny v €</a:t>
                </a:r>
              </a:p>
            </c:rich>
          </c:tx>
          <c:layout>
            <c:manualLayout>
              <c:xMode val="edge"/>
              <c:yMode val="edge"/>
              <c:x val="0.1342392361111111"/>
              <c:y val="0.91345833333333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9331648"/>
        <c:crosses val="autoZero"/>
        <c:auto val="1"/>
        <c:lblAlgn val="ctr"/>
        <c:lblOffset val="0"/>
        <c:tickLblSkip val="1"/>
        <c:noMultiLvlLbl val="0"/>
      </c:catAx>
      <c:valAx>
        <c:axId val="5293316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Priemerná zmena</a:t>
                </a:r>
                <a:r>
                  <a:rPr lang="en-US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pr</a:t>
                </a: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íjmu</a:t>
                </a:r>
              </a:p>
              <a:p>
                <a:pPr algn="ctr" rtl="0">
                  <a:defRPr/>
                </a:pPr>
                <a:r>
                  <a:rPr lang="sk-SK">
                    <a:solidFill>
                      <a:srgbClr val="13B5EA"/>
                    </a:solidFill>
                  </a:rPr>
                  <a:t>v eurách (€), </a:t>
                </a: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v </a:t>
                </a:r>
                <a:r>
                  <a:rPr lang="sk-SK"/>
                  <a:t>percentách (</a:t>
                </a:r>
                <a:r>
                  <a:rPr lang="en-US"/>
                  <a:t>%</a:t>
                </a:r>
                <a:r>
                  <a:rPr lang="sk-SK"/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\ ##0.0" sourceLinked="1"/>
        <c:majorTickMark val="none"/>
        <c:minorTickMark val="none"/>
        <c:tickLblPos val="nextTo"/>
        <c:crossAx val="5293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>
              <a:lumMod val="85000"/>
              <a:lumOff val="15000"/>
            </a:schemeClr>
          </a:solidFill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675157264338E-2"/>
          <c:y val="0.21460648148148148"/>
          <c:w val="0.89005907322091049"/>
          <c:h val="0.513826851851851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'G9'!$G$3</c:f>
              <c:strCache>
                <c:ptCount val="1"/>
                <c:pt idx="0">
                  <c:v>% rodín s nárastom príjmu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638888888888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9F-456E-9D49-93DF8FAFA7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'G9'!$N$4:$N$13</c:f>
              <c:strCache>
                <c:ptCount val="10"/>
                <c:pt idx="0">
                  <c:v>do     362</c:v>
                </c:pt>
                <c:pt idx="1">
                  <c:v>363      až      464</c:v>
                </c:pt>
                <c:pt idx="2">
                  <c:v>464      až      555</c:v>
                </c:pt>
                <c:pt idx="3">
                  <c:v>555      až      689</c:v>
                </c:pt>
                <c:pt idx="4">
                  <c:v>689      až      835</c:v>
                </c:pt>
                <c:pt idx="5">
                  <c:v>836      až      982</c:v>
                </c:pt>
                <c:pt idx="6">
                  <c:v>983      až      1182</c:v>
                </c:pt>
                <c:pt idx="7">
                  <c:v>1182      až      1452</c:v>
                </c:pt>
                <c:pt idx="8">
                  <c:v>1452      až      2018</c:v>
                </c:pt>
                <c:pt idx="9">
                  <c:v>od     2019</c:v>
                </c:pt>
              </c:strCache>
            </c:strRef>
          </c:cat>
          <c:val>
            <c:numRef>
              <c:f>'G9'!$G$4:$G$13</c:f>
              <c:numCache>
                <c:formatCode>0</c:formatCode>
                <c:ptCount val="10"/>
                <c:pt idx="0">
                  <c:v>3.5098721615381967</c:v>
                </c:pt>
                <c:pt idx="1">
                  <c:v>28.63649852655988</c:v>
                </c:pt>
                <c:pt idx="2">
                  <c:v>33.36209145779339</c:v>
                </c:pt>
                <c:pt idx="3">
                  <c:v>47.611154176240966</c:v>
                </c:pt>
                <c:pt idx="4">
                  <c:v>55.891854126891893</c:v>
                </c:pt>
                <c:pt idx="5">
                  <c:v>51.345915253475809</c:v>
                </c:pt>
                <c:pt idx="6">
                  <c:v>74.243020462264937</c:v>
                </c:pt>
                <c:pt idx="7">
                  <c:v>84.678910219724955</c:v>
                </c:pt>
                <c:pt idx="8">
                  <c:v>70.111883048597576</c:v>
                </c:pt>
                <c:pt idx="9">
                  <c:v>63.284428767827137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F-456E-9D49-93DF8FAFA74C}"/>
            </c:ext>
          </c:extLst>
        </c:ser>
        <c:ser>
          <c:idx val="1"/>
          <c:order val="1"/>
          <c:tx>
            <c:strRef>
              <c:f>'G9'!$H$3</c:f>
              <c:strCache>
                <c:ptCount val="1"/>
                <c:pt idx="0">
                  <c:v>% rodín s poklesom príjmu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'G9'!$N$4:$N$13</c:f>
              <c:strCache>
                <c:ptCount val="10"/>
                <c:pt idx="0">
                  <c:v>do     362</c:v>
                </c:pt>
                <c:pt idx="1">
                  <c:v>363      až      464</c:v>
                </c:pt>
                <c:pt idx="2">
                  <c:v>464      až      555</c:v>
                </c:pt>
                <c:pt idx="3">
                  <c:v>555      až      689</c:v>
                </c:pt>
                <c:pt idx="4">
                  <c:v>689      až      835</c:v>
                </c:pt>
                <c:pt idx="5">
                  <c:v>836      až      982</c:v>
                </c:pt>
                <c:pt idx="6">
                  <c:v>983      až      1182</c:v>
                </c:pt>
                <c:pt idx="7">
                  <c:v>1182      až      1452</c:v>
                </c:pt>
                <c:pt idx="8">
                  <c:v>1452      až      2018</c:v>
                </c:pt>
                <c:pt idx="9">
                  <c:v>od     2019</c:v>
                </c:pt>
              </c:strCache>
            </c:strRef>
          </c:cat>
          <c:val>
            <c:numRef>
              <c:f>'G9'!$H$4:$H$13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F-456E-9D49-93DF8FAFA74C}"/>
            </c:ext>
          </c:extLst>
        </c:ser>
        <c:ser>
          <c:idx val="2"/>
          <c:order val="2"/>
          <c:tx>
            <c:strRef>
              <c:f>'G9'!$I$3</c:f>
              <c:strCache>
                <c:ptCount val="1"/>
                <c:pt idx="0">
                  <c:v>% rodín bez zmeny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'G9'!$N$4:$N$13</c:f>
              <c:strCache>
                <c:ptCount val="10"/>
                <c:pt idx="0">
                  <c:v>do     362</c:v>
                </c:pt>
                <c:pt idx="1">
                  <c:v>363      až      464</c:v>
                </c:pt>
                <c:pt idx="2">
                  <c:v>464      až      555</c:v>
                </c:pt>
                <c:pt idx="3">
                  <c:v>555      až      689</c:v>
                </c:pt>
                <c:pt idx="4">
                  <c:v>689      až      835</c:v>
                </c:pt>
                <c:pt idx="5">
                  <c:v>836      až      982</c:v>
                </c:pt>
                <c:pt idx="6">
                  <c:v>983      až      1182</c:v>
                </c:pt>
                <c:pt idx="7">
                  <c:v>1182      až      1452</c:v>
                </c:pt>
                <c:pt idx="8">
                  <c:v>1452      až      2018</c:v>
                </c:pt>
                <c:pt idx="9">
                  <c:v>od     2019</c:v>
                </c:pt>
              </c:strCache>
            </c:strRef>
          </c:cat>
          <c:val>
            <c:numRef>
              <c:f>'G9'!$I$4:$I$13</c:f>
              <c:numCache>
                <c:formatCode>0</c:formatCode>
                <c:ptCount val="10"/>
                <c:pt idx="0">
                  <c:v>96.490127838461802</c:v>
                </c:pt>
                <c:pt idx="1">
                  <c:v>71.363501473440124</c:v>
                </c:pt>
                <c:pt idx="2">
                  <c:v>66.637908542206603</c:v>
                </c:pt>
                <c:pt idx="3">
                  <c:v>52.388845823759034</c:v>
                </c:pt>
                <c:pt idx="4">
                  <c:v>44.108145873108107</c:v>
                </c:pt>
                <c:pt idx="5">
                  <c:v>48.654084746524191</c:v>
                </c:pt>
                <c:pt idx="6">
                  <c:v>25.756979537735067</c:v>
                </c:pt>
                <c:pt idx="7">
                  <c:v>15.321089780275047</c:v>
                </c:pt>
                <c:pt idx="8">
                  <c:v>29.888116951402417</c:v>
                </c:pt>
                <c:pt idx="9">
                  <c:v>36.715571232172863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9F-456E-9D49-93DF8FAF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330080"/>
        <c:axId val="529331648"/>
      </c:barChart>
      <c:catAx>
        <c:axId val="5293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Mesačný d</a:t>
                </a:r>
                <a:r>
                  <a:rPr lang="en-GB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isponibiln</a:t>
                </a: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ý príjem rodiny v €</a:t>
                </a:r>
              </a:p>
            </c:rich>
          </c:tx>
          <c:layout>
            <c:manualLayout>
              <c:xMode val="edge"/>
              <c:yMode val="edge"/>
              <c:x val="0.17054247056435171"/>
              <c:y val="0.90969722222222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9331648"/>
        <c:crosses val="autoZero"/>
        <c:auto val="1"/>
        <c:lblAlgn val="ctr"/>
        <c:lblOffset val="0"/>
        <c:noMultiLvlLbl val="0"/>
      </c:catAx>
      <c:valAx>
        <c:axId val="5293316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Podiel </a:t>
                </a:r>
                <a:r>
                  <a:rPr lang="en-GB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rod</a:t>
                </a:r>
                <a:r>
                  <a:rPr lang="sk-SK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ín  v %</a:t>
                </a:r>
              </a:p>
            </c:rich>
          </c:tx>
          <c:layout>
            <c:manualLayout>
              <c:xMode val="edge"/>
              <c:yMode val="edge"/>
              <c:x val="1.4699189091987067E-2"/>
              <c:y val="0.23368888888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1"/>
        <c:majorTickMark val="none"/>
        <c:minorTickMark val="none"/>
        <c:tickLblPos val="nextTo"/>
        <c:crossAx val="52933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469924748753165E-3"/>
          <c:y val="3.5152777777777873E-3"/>
          <c:w val="0.99113425925925924"/>
          <c:h val="0.20226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37535657494885"/>
          <c:y val="0.23029537037037037"/>
          <c:w val="0.78211520087199171"/>
          <c:h val="0.672210185185185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'G10'!$N$4:$N$13</c:f>
              <c:strCache>
                <c:ptCount val="10"/>
                <c:pt idx="0">
                  <c:v>do     313</c:v>
                </c:pt>
                <c:pt idx="1">
                  <c:v>313      až      515</c:v>
                </c:pt>
                <c:pt idx="2">
                  <c:v>515      až      640</c:v>
                </c:pt>
                <c:pt idx="3">
                  <c:v>640      až      761</c:v>
                </c:pt>
                <c:pt idx="4">
                  <c:v>761      až      901</c:v>
                </c:pt>
                <c:pt idx="5">
                  <c:v>901      až      1037</c:v>
                </c:pt>
                <c:pt idx="6">
                  <c:v>1037      až      1213</c:v>
                </c:pt>
                <c:pt idx="7">
                  <c:v>1213      až      1435</c:v>
                </c:pt>
                <c:pt idx="8">
                  <c:v>1435      až      1952</c:v>
                </c:pt>
                <c:pt idx="9">
                  <c:v>od 1952 </c:v>
                </c:pt>
              </c:strCache>
            </c:strRef>
          </c:cat>
          <c:val>
            <c:numRef>
              <c:f>'G10'!$E$4:$E$13</c:f>
              <c:numCache>
                <c:formatCode>#\ ##0.0</c:formatCode>
                <c:ptCount val="10"/>
                <c:pt idx="0">
                  <c:v>-0.1354269696657866</c:v>
                </c:pt>
                <c:pt idx="1">
                  <c:v>-3.8708378354644921</c:v>
                </c:pt>
                <c:pt idx="2">
                  <c:v>-5.0099059327175723</c:v>
                </c:pt>
                <c:pt idx="3">
                  <c:v>-5.7794544603422935</c:v>
                </c:pt>
                <c:pt idx="4">
                  <c:v>-5.9115399069789305</c:v>
                </c:pt>
                <c:pt idx="5">
                  <c:v>-5.9146532804531091</c:v>
                </c:pt>
                <c:pt idx="6">
                  <c:v>-5.892496439550257</c:v>
                </c:pt>
                <c:pt idx="7">
                  <c:v>-5.7800027982204938</c:v>
                </c:pt>
                <c:pt idx="8">
                  <c:v>-5.8440895570362272</c:v>
                </c:pt>
                <c:pt idx="9">
                  <c:v>-0.99846534875246107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8-4A06-990B-5256E9479429}"/>
            </c:ext>
          </c:extLst>
        </c:ser>
        <c:ser>
          <c:idx val="1"/>
          <c:order val="1"/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'G10'!$N$4:$N$13</c:f>
              <c:strCache>
                <c:ptCount val="10"/>
                <c:pt idx="0">
                  <c:v>do     313</c:v>
                </c:pt>
                <c:pt idx="1">
                  <c:v>313      až      515</c:v>
                </c:pt>
                <c:pt idx="2">
                  <c:v>515      až      640</c:v>
                </c:pt>
                <c:pt idx="3">
                  <c:v>640      až      761</c:v>
                </c:pt>
                <c:pt idx="4">
                  <c:v>761      až      901</c:v>
                </c:pt>
                <c:pt idx="5">
                  <c:v>901      až      1037</c:v>
                </c:pt>
                <c:pt idx="6">
                  <c:v>1037      až      1213</c:v>
                </c:pt>
                <c:pt idx="7">
                  <c:v>1213      až      1435</c:v>
                </c:pt>
                <c:pt idx="8">
                  <c:v>1435      až      1952</c:v>
                </c:pt>
                <c:pt idx="9">
                  <c:v>od 1952 </c:v>
                </c:pt>
              </c:strCache>
            </c:strRef>
          </c:cat>
          <c:val>
            <c:numRef>
              <c:f>'G10'!$F$4:$F$13</c:f>
              <c:numCache>
                <c:formatCode>0.0</c:formatCode>
                <c:ptCount val="10"/>
                <c:pt idx="0">
                  <c:v>-0.65997884707759158</c:v>
                </c:pt>
                <c:pt idx="1">
                  <c:v>-6.9860138171584314</c:v>
                </c:pt>
                <c:pt idx="2">
                  <c:v>-4.3007539114708013</c:v>
                </c:pt>
                <c:pt idx="3">
                  <c:v>-3.8858309592948057</c:v>
                </c:pt>
                <c:pt idx="4">
                  <c:v>-3.1869971252184368</c:v>
                </c:pt>
                <c:pt idx="5">
                  <c:v>-2.5081012543544836</c:v>
                </c:pt>
                <c:pt idx="6">
                  <c:v>-2.1782734139125552</c:v>
                </c:pt>
                <c:pt idx="7">
                  <c:v>-1.7379100603511195</c:v>
                </c:pt>
                <c:pt idx="8">
                  <c:v>-1.3429144283406056</c:v>
                </c:pt>
                <c:pt idx="9">
                  <c:v>-0.11740232553357055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8-4A06-990B-5256E9479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9330080"/>
        <c:axId val="529331648"/>
      </c:barChart>
      <c:catAx>
        <c:axId val="5293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Hrubý pracovný príjem</a:t>
                </a:r>
                <a:r>
                  <a:rPr lang="sk-SK" sz="9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</a:rPr>
                  <a:t> v €</a:t>
                </a:r>
              </a:p>
            </c:rich>
          </c:tx>
          <c:layout>
            <c:manualLayout>
              <c:xMode val="edge"/>
              <c:yMode val="edge"/>
              <c:x val="0.31882336876029427"/>
              <c:y val="0.91051836811035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k-SK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9331648"/>
        <c:crosses val="autoZero"/>
        <c:auto val="1"/>
        <c:lblAlgn val="ctr"/>
        <c:lblOffset val="0"/>
        <c:noMultiLvlLbl val="0"/>
      </c:catAx>
      <c:valAx>
        <c:axId val="5293316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Priemerná zmena zaplatených</a:t>
                </a:r>
                <a:b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</a:br>
                <a: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 daní a odvodov </a:t>
                </a:r>
                <a:b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</a:br>
                <a:r>
                  <a:rPr lang="sk-SK" sz="900" b="0" i="0" u="none" strike="noStrike" kern="1200" baseline="0">
                    <a:solidFill>
                      <a:srgbClr val="13B5EA"/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v eurách (€), </a:t>
                </a:r>
                <a: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v percentách (</a:t>
                </a:r>
                <a:r>
                  <a: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%</a:t>
                </a:r>
                <a: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2310545138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k-SK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effectLst/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\ ##0.0" sourceLinked="1"/>
        <c:majorTickMark val="out"/>
        <c:minorTickMark val="none"/>
        <c:tickLblPos val="nextTo"/>
        <c:crossAx val="5293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8333333333337E-2"/>
          <c:y val="3.6712962962962954E-2"/>
          <c:w val="0.89944374999999999"/>
          <c:h val="0.55262268518518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'G11'!$G$3</c:f>
              <c:strCache>
                <c:ptCount val="1"/>
                <c:pt idx="0">
                  <c:v>% osôb s nárastom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'G11'!$N$4:$N$13</c:f>
              <c:strCache>
                <c:ptCount val="10"/>
                <c:pt idx="0">
                  <c:v>do     313</c:v>
                </c:pt>
                <c:pt idx="1">
                  <c:v>313      až      515</c:v>
                </c:pt>
                <c:pt idx="2">
                  <c:v>515      až      640</c:v>
                </c:pt>
                <c:pt idx="3">
                  <c:v>640      až      761</c:v>
                </c:pt>
                <c:pt idx="4">
                  <c:v>761      až      901</c:v>
                </c:pt>
                <c:pt idx="5">
                  <c:v>901      až      1037</c:v>
                </c:pt>
                <c:pt idx="6">
                  <c:v>1037      až      1213</c:v>
                </c:pt>
                <c:pt idx="7">
                  <c:v>1213      až      1435</c:v>
                </c:pt>
                <c:pt idx="8">
                  <c:v>1435      až      1952</c:v>
                </c:pt>
                <c:pt idx="9">
                  <c:v>od     1952</c:v>
                </c:pt>
              </c:strCache>
            </c:strRef>
          </c:cat>
          <c:val>
            <c:numRef>
              <c:f>'G11'!$G$4:$G$13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D-401A-B61C-E3496017FAAA}"/>
            </c:ext>
          </c:extLst>
        </c:ser>
        <c:ser>
          <c:idx val="1"/>
          <c:order val="1"/>
          <c:tx>
            <c:strRef>
              <c:f>'G11'!$H$3</c:f>
              <c:strCache>
                <c:ptCount val="1"/>
                <c:pt idx="0">
                  <c:v>% osôb s poklesom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'G11'!$N$4:$N$13</c:f>
              <c:strCache>
                <c:ptCount val="10"/>
                <c:pt idx="0">
                  <c:v>do     313</c:v>
                </c:pt>
                <c:pt idx="1">
                  <c:v>313      až      515</c:v>
                </c:pt>
                <c:pt idx="2">
                  <c:v>515      až      640</c:v>
                </c:pt>
                <c:pt idx="3">
                  <c:v>640      až      761</c:v>
                </c:pt>
                <c:pt idx="4">
                  <c:v>761      až      901</c:v>
                </c:pt>
                <c:pt idx="5">
                  <c:v>901      až      1037</c:v>
                </c:pt>
                <c:pt idx="6">
                  <c:v>1037      až      1213</c:v>
                </c:pt>
                <c:pt idx="7">
                  <c:v>1213      až      1435</c:v>
                </c:pt>
                <c:pt idx="8">
                  <c:v>1435      až      1952</c:v>
                </c:pt>
                <c:pt idx="9">
                  <c:v>od     1952</c:v>
                </c:pt>
              </c:strCache>
            </c:strRef>
          </c:cat>
          <c:val>
            <c:numRef>
              <c:f>'G11'!$H$4:$H$13</c:f>
              <c:numCache>
                <c:formatCode>0</c:formatCode>
                <c:ptCount val="10"/>
                <c:pt idx="0">
                  <c:v>3.5534167151204747</c:v>
                </c:pt>
                <c:pt idx="1">
                  <c:v>71.993833931658031</c:v>
                </c:pt>
                <c:pt idx="2">
                  <c:v>84.059154042496772</c:v>
                </c:pt>
                <c:pt idx="3">
                  <c:v>96.551134768224046</c:v>
                </c:pt>
                <c:pt idx="4">
                  <c:v>99.088874546323225</c:v>
                </c:pt>
                <c:pt idx="5">
                  <c:v>98.741216823737048</c:v>
                </c:pt>
                <c:pt idx="6">
                  <c:v>98.426778041428847</c:v>
                </c:pt>
                <c:pt idx="7">
                  <c:v>96.482986613680936</c:v>
                </c:pt>
                <c:pt idx="8">
                  <c:v>97.55276843071276</c:v>
                </c:pt>
                <c:pt idx="9">
                  <c:v>16.666943259704265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D-401A-B61C-E3496017FAAA}"/>
            </c:ext>
          </c:extLst>
        </c:ser>
        <c:ser>
          <c:idx val="2"/>
          <c:order val="2"/>
          <c:tx>
            <c:strRef>
              <c:f>'G11'!$I$3</c:f>
              <c:strCache>
                <c:ptCount val="1"/>
                <c:pt idx="0">
                  <c:v>% osôb bez zmeny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'G11'!$N$4:$N$13</c:f>
              <c:strCache>
                <c:ptCount val="10"/>
                <c:pt idx="0">
                  <c:v>do     313</c:v>
                </c:pt>
                <c:pt idx="1">
                  <c:v>313      až      515</c:v>
                </c:pt>
                <c:pt idx="2">
                  <c:v>515      až      640</c:v>
                </c:pt>
                <c:pt idx="3">
                  <c:v>640      až      761</c:v>
                </c:pt>
                <c:pt idx="4">
                  <c:v>761      až      901</c:v>
                </c:pt>
                <c:pt idx="5">
                  <c:v>901      až      1037</c:v>
                </c:pt>
                <c:pt idx="6">
                  <c:v>1037      až      1213</c:v>
                </c:pt>
                <c:pt idx="7">
                  <c:v>1213      až      1435</c:v>
                </c:pt>
                <c:pt idx="8">
                  <c:v>1435      až      1952</c:v>
                </c:pt>
                <c:pt idx="9">
                  <c:v>od     1952</c:v>
                </c:pt>
              </c:strCache>
            </c:strRef>
          </c:cat>
          <c:val>
            <c:numRef>
              <c:f>'G11'!$I$4:$I$13</c:f>
              <c:numCache>
                <c:formatCode>0</c:formatCode>
                <c:ptCount val="10"/>
                <c:pt idx="0">
                  <c:v>96.446583284879523</c:v>
                </c:pt>
                <c:pt idx="1">
                  <c:v>28.006166068341976</c:v>
                </c:pt>
                <c:pt idx="2">
                  <c:v>15.940845957503232</c:v>
                </c:pt>
                <c:pt idx="3">
                  <c:v>3.4488652317759518</c:v>
                </c:pt>
                <c:pt idx="4">
                  <c:v>0.91112545367677256</c:v>
                </c:pt>
                <c:pt idx="5">
                  <c:v>1.2587831762629458</c:v>
                </c:pt>
                <c:pt idx="6">
                  <c:v>1.5732219585711538</c:v>
                </c:pt>
                <c:pt idx="7">
                  <c:v>3.517013386319062</c:v>
                </c:pt>
                <c:pt idx="8">
                  <c:v>2.4472315692872439</c:v>
                </c:pt>
                <c:pt idx="9">
                  <c:v>83.333056740295731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D-401A-B61C-E3496017F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330080"/>
        <c:axId val="529331648"/>
      </c:barChart>
      <c:catAx>
        <c:axId val="5293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</a:rPr>
                  <a:t>Hrubý pracovný príjem v €</a:t>
                </a:r>
              </a:p>
            </c:rich>
          </c:tx>
          <c:layout>
            <c:manualLayout>
              <c:xMode val="edge"/>
              <c:yMode val="edge"/>
              <c:x val="0.29912562024624234"/>
              <c:y val="0.78653750000000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k-SK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9331648"/>
        <c:crosses val="autoZero"/>
        <c:auto val="1"/>
        <c:lblAlgn val="ctr"/>
        <c:lblOffset val="0"/>
        <c:noMultiLvlLbl val="0"/>
      </c:catAx>
      <c:valAx>
        <c:axId val="5293316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Constantia" panose="02030602050306030303" pitchFamily="18" charset="0"/>
                    <a:ea typeface="+mn-ea"/>
                    <a:cs typeface="+mn-cs"/>
                  </a:rPr>
                  <a:t>Podiel osôb  v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k-SK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effectLst/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1"/>
        <c:majorTickMark val="none"/>
        <c:minorTickMark val="none"/>
        <c:tickLblPos val="nextTo"/>
        <c:crossAx val="52933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66388888888888E-2"/>
          <c:y val="0.87838796296296295"/>
          <c:w val="0.9587963058341884"/>
          <c:h val="0.1214180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476657</xdr:colOff>
      <xdr:row>12</xdr:row>
      <xdr:rowOff>114582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34707C4-E2A2-425B-9CE1-DDCA7D7E9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9125"/>
          <a:ext cx="2915057" cy="201958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475741</xdr:colOff>
      <xdr:row>12</xdr:row>
      <xdr:rowOff>112951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79B57FE-20F3-4DB6-8D71-418F6E792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4572000"/>
          <a:ext cx="2914141" cy="20179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469644</xdr:colOff>
      <xdr:row>25</xdr:row>
      <xdr:rowOff>149530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A7C0FA7-E916-4CF2-BB8F-6DBF37592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86625"/>
          <a:ext cx="2908044" cy="205453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9</xdr:col>
      <xdr:colOff>475741</xdr:colOff>
      <xdr:row>25</xdr:row>
      <xdr:rowOff>149530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D85F3C7C-B825-4DE3-AB13-45741AE8E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0" y="7286625"/>
          <a:ext cx="2914141" cy="20545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142874</xdr:rowOff>
    </xdr:from>
    <xdr:to>
      <xdr:col>10</xdr:col>
      <xdr:colOff>527325</xdr:colOff>
      <xdr:row>16</xdr:row>
      <xdr:rowOff>54974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E766069-7C85-4D58-A581-1F507E32E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44930</xdr:rowOff>
    </xdr:from>
    <xdr:to>
      <xdr:col>14</xdr:col>
      <xdr:colOff>539151</xdr:colOff>
      <xdr:row>58</xdr:row>
      <xdr:rowOff>62901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0AF4DC-95E6-400B-8E8C-6850DB445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58090</xdr:colOff>
      <xdr:row>4</xdr:row>
      <xdr:rowOff>44929</xdr:rowOff>
    </xdr:from>
    <xdr:to>
      <xdr:col>17</xdr:col>
      <xdr:colOff>0</xdr:colOff>
      <xdr:row>58</xdr:row>
      <xdr:rowOff>62901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4E1F115-E563-4A86-BA13-C99924332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138112</xdr:colOff>
      <xdr:row>6</xdr:row>
      <xdr:rowOff>133350</xdr:rowOff>
    </xdr:from>
    <xdr:to>
      <xdr:col>16</xdr:col>
      <xdr:colOff>579712</xdr:colOff>
      <xdr:row>20</xdr:row>
      <xdr:rowOff>26400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4A5502-B5A9-4C24-B14C-B2538EE44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276225</xdr:colOff>
      <xdr:row>6</xdr:row>
      <xdr:rowOff>142875</xdr:rowOff>
    </xdr:from>
    <xdr:to>
      <xdr:col>22</xdr:col>
      <xdr:colOff>108225</xdr:colOff>
      <xdr:row>20</xdr:row>
      <xdr:rowOff>35925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D84AEB-8457-49AD-AF73-F8CB85844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13759</xdr:colOff>
      <xdr:row>3</xdr:row>
      <xdr:rowOff>33868</xdr:rowOff>
    </xdr:from>
    <xdr:to>
      <xdr:col>18</xdr:col>
      <xdr:colOff>350584</xdr:colOff>
      <xdr:row>16</xdr:row>
      <xdr:rowOff>88843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B98C5829-2EC7-4E26-A493-65522F7735CE}"/>
            </a:ext>
          </a:extLst>
        </xdr:cNvPr>
        <xdr:cNvGrpSpPr/>
      </xdr:nvGrpSpPr>
      <xdr:grpSpPr>
        <a:xfrm>
          <a:off x="10938934" y="519643"/>
          <a:ext cx="2880000" cy="2160000"/>
          <a:chOff x="11072284" y="329143"/>
          <a:chExt cx="2880000" cy="2160000"/>
        </a:xfrm>
      </xdr:grpSpPr>
      <xdr:graphicFrame macro="">
        <xdr:nvGraphicFramePr>
          <xdr:cNvPr id="2" name="Graf 1">
            <a:extLst>
              <a:ext uri="{FF2B5EF4-FFF2-40B4-BE49-F238E27FC236}">
                <a16:creationId xmlns:a16="http://schemas.microsoft.com/office/drawing/2014/main" id="{31AEE491-7F90-45C8-952F-0B67F21E0046}"/>
              </a:ext>
            </a:extLst>
          </xdr:cNvPr>
          <xdr:cNvGraphicFramePr>
            <a:graphicFrameLocks/>
          </xdr:cNvGraphicFramePr>
        </xdr:nvGraphicFramePr>
        <xdr:xfrm>
          <a:off x="11072284" y="329143"/>
          <a:ext cx="288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Ovál 2">
            <a:extLst>
              <a:ext uri="{FF2B5EF4-FFF2-40B4-BE49-F238E27FC236}">
                <a16:creationId xmlns:a16="http://schemas.microsoft.com/office/drawing/2014/main" id="{3F7B2B9A-6757-4E6E-B288-78C7ADB1E6CA}"/>
              </a:ext>
            </a:extLst>
          </xdr:cNvPr>
          <xdr:cNvSpPr/>
        </xdr:nvSpPr>
        <xdr:spPr>
          <a:xfrm>
            <a:off x="13087350" y="342900"/>
            <a:ext cx="323850" cy="1676400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0.42848</cdr:x>
      <cdr:y>0.43411</cdr:y>
    </cdr:from>
    <cdr:to>
      <cdr:x>0.76913</cdr:x>
      <cdr:y>0.63696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F1CBDB3C-DD06-4F84-BA5F-400DCE66C0DA}"/>
            </a:ext>
          </a:extLst>
        </cdr:cNvPr>
        <cdr:cNvSpPr txBox="1"/>
      </cdr:nvSpPr>
      <cdr:spPr>
        <a:xfrm xmlns:a="http://schemas.openxmlformats.org/drawingml/2006/main">
          <a:off x="1234016" y="937682"/>
          <a:ext cx="981075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solidFill>
                <a:srgbClr val="C00000"/>
              </a:solidFill>
              <a:latin typeface="Constantia" panose="02030602050306030303" pitchFamily="18" charset="0"/>
            </a:rPr>
            <a:t>vplyv opatrenia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8985</xdr:colOff>
      <xdr:row>4</xdr:row>
      <xdr:rowOff>17972</xdr:rowOff>
    </xdr:from>
    <xdr:to>
      <xdr:col>14</xdr:col>
      <xdr:colOff>3055</xdr:colOff>
      <xdr:row>13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17E18E5-9B3C-4E19-A256-B54D13012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8985</xdr:colOff>
      <xdr:row>4</xdr:row>
      <xdr:rowOff>35944</xdr:rowOff>
    </xdr:from>
    <xdr:to>
      <xdr:col>14</xdr:col>
      <xdr:colOff>1222074</xdr:colOff>
      <xdr:row>13</xdr:row>
      <xdr:rowOff>114301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9F6AAD1E-B86B-4B0A-9730-B1FCF5E7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145676</xdr:colOff>
      <xdr:row>3</xdr:row>
      <xdr:rowOff>179293</xdr:rowOff>
    </xdr:from>
    <xdr:to>
      <xdr:col>20</xdr:col>
      <xdr:colOff>88</xdr:colOff>
      <xdr:row>15</xdr:row>
      <xdr:rowOff>53293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8E9FF9E-C2FC-457B-8575-1A7555792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55908</xdr:colOff>
      <xdr:row>3</xdr:row>
      <xdr:rowOff>182217</xdr:rowOff>
    </xdr:from>
    <xdr:to>
      <xdr:col>20</xdr:col>
      <xdr:colOff>515437</xdr:colOff>
      <xdr:row>15</xdr:row>
      <xdr:rowOff>56217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4DBB456-A650-4F2F-A184-AA236283F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541686</xdr:colOff>
      <xdr:row>1</xdr:row>
      <xdr:rowOff>126326</xdr:rowOff>
    </xdr:from>
    <xdr:to>
      <xdr:col>20</xdr:col>
      <xdr:colOff>373686</xdr:colOff>
      <xdr:row>13</xdr:row>
      <xdr:rowOff>326</xdr:rowOff>
    </xdr:to>
    <xdr:graphicFrame macro="">
      <xdr:nvGraphicFramePr>
        <xdr:cNvPr id="4" name="Graf 4">
          <a:extLst>
            <a:ext uri="{FF2B5EF4-FFF2-40B4-BE49-F238E27FC236}">
              <a16:creationId xmlns:a16="http://schemas.microsoft.com/office/drawing/2014/main" id="{539E0C98-F71D-4B9A-ADD9-9A1FC5E84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53876</xdr:colOff>
      <xdr:row>2</xdr:row>
      <xdr:rowOff>13360</xdr:rowOff>
    </xdr:from>
    <xdr:to>
      <xdr:col>19</xdr:col>
      <xdr:colOff>495476</xdr:colOff>
      <xdr:row>13</xdr:row>
      <xdr:rowOff>77860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74C3562-3132-46AE-8575-CA08ED6D6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414-95C9-48D5-828D-54A1A02FF82D}">
  <dimension ref="A2:J15"/>
  <sheetViews>
    <sheetView showGridLines="0" tabSelected="1" workbookViewId="0"/>
  </sheetViews>
  <sheetFormatPr defaultRowHeight="15" x14ac:dyDescent="0.25"/>
  <sheetData>
    <row r="2" spans="1:10" ht="43.5" customHeight="1" x14ac:dyDescent="0.25">
      <c r="A2" s="194" t="s">
        <v>188</v>
      </c>
      <c r="B2" s="194"/>
      <c r="C2" s="194"/>
      <c r="D2" s="194"/>
      <c r="E2" s="194"/>
      <c r="F2" s="195" t="s">
        <v>189</v>
      </c>
      <c r="G2" s="195"/>
      <c r="H2" s="195"/>
      <c r="I2" s="195"/>
      <c r="J2" s="195"/>
    </row>
    <row r="15" spans="1:10" ht="45" customHeight="1" x14ac:dyDescent="0.25">
      <c r="A15" s="195" t="s">
        <v>187</v>
      </c>
      <c r="B15" s="195"/>
      <c r="C15" s="195"/>
      <c r="D15" s="195"/>
      <c r="E15" s="195"/>
      <c r="F15" s="195" t="s">
        <v>186</v>
      </c>
      <c r="G15" s="195"/>
      <c r="H15" s="195"/>
      <c r="I15" s="195"/>
      <c r="J15" s="195"/>
    </row>
  </sheetData>
  <mergeCells count="4">
    <mergeCell ref="A15:E15"/>
    <mergeCell ref="F15:J15"/>
    <mergeCell ref="A2:E2"/>
    <mergeCell ref="F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D9DB-E522-478E-8302-2C6393D4A111}">
  <dimension ref="A1:I30"/>
  <sheetViews>
    <sheetView showGridLines="0" workbookViewId="0"/>
  </sheetViews>
  <sheetFormatPr defaultRowHeight="15" x14ac:dyDescent="0.25"/>
  <cols>
    <col min="1" max="1" width="12.28515625" style="74" customWidth="1"/>
    <col min="2" max="2" width="63.7109375" customWidth="1"/>
    <col min="3" max="3" width="12.7109375" hidden="1" customWidth="1"/>
    <col min="4" max="4" width="12.85546875" hidden="1" customWidth="1"/>
    <col min="5" max="5" width="5.85546875" customWidth="1"/>
    <col min="6" max="6" width="4.42578125" customWidth="1"/>
    <col min="7" max="8" width="9.7109375" hidden="1" customWidth="1"/>
    <col min="9" max="9" width="17.7109375" customWidth="1"/>
  </cols>
  <sheetData>
    <row r="1" spans="2:9" x14ac:dyDescent="0.25">
      <c r="B1" s="49" t="s">
        <v>183</v>
      </c>
    </row>
    <row r="2" spans="2:9" ht="45.75" thickBot="1" x14ac:dyDescent="0.3">
      <c r="B2" s="87" t="s">
        <v>84</v>
      </c>
      <c r="C2" s="87"/>
      <c r="D2" s="87"/>
      <c r="E2" s="190" t="s">
        <v>85</v>
      </c>
      <c r="F2" s="190"/>
      <c r="G2" s="88" t="s">
        <v>120</v>
      </c>
      <c r="H2" s="88" t="s">
        <v>121</v>
      </c>
      <c r="I2" s="88" t="s">
        <v>86</v>
      </c>
    </row>
    <row r="3" spans="2:9" ht="12.95" customHeight="1" thickTop="1" x14ac:dyDescent="0.25">
      <c r="B3" s="90" t="s">
        <v>26</v>
      </c>
      <c r="C3" s="91" t="e">
        <f>#REF!</f>
        <v>#REF!</v>
      </c>
      <c r="D3" s="91" t="e">
        <f>#REF!</f>
        <v>#REF!</v>
      </c>
      <c r="E3" s="92">
        <v>2.7060275084169579E-2</v>
      </c>
      <c r="F3" s="93" t="s">
        <v>27</v>
      </c>
      <c r="G3" s="94" t="e">
        <f>C3</f>
        <v>#REF!</v>
      </c>
      <c r="H3" s="94" t="e">
        <f>D3</f>
        <v>#REF!</v>
      </c>
      <c r="I3" s="94">
        <v>740.34558386355639</v>
      </c>
    </row>
    <row r="4" spans="2:9" ht="12.95" customHeight="1" x14ac:dyDescent="0.25">
      <c r="B4" s="90" t="s">
        <v>28</v>
      </c>
      <c r="C4" s="91" t="e">
        <f>#REF!</f>
        <v>#REF!</v>
      </c>
      <c r="D4" s="91" t="e">
        <f>#REF!</f>
        <v>#REF!</v>
      </c>
      <c r="E4" s="92">
        <v>2.6199772273173161E-2</v>
      </c>
      <c r="F4" s="93" t="s">
        <v>27</v>
      </c>
      <c r="G4" s="94" t="e">
        <f t="shared" ref="G4:H5" si="0">C4</f>
        <v>#REF!</v>
      </c>
      <c r="H4" s="94" t="e">
        <f t="shared" si="0"/>
        <v>#REF!</v>
      </c>
      <c r="I4" s="94">
        <v>655.84046620223671</v>
      </c>
    </row>
    <row r="5" spans="2:9" ht="12.95" customHeight="1" x14ac:dyDescent="0.25">
      <c r="B5" s="90" t="s">
        <v>29</v>
      </c>
      <c r="C5" s="91" t="e">
        <f>#REF!</f>
        <v>#REF!</v>
      </c>
      <c r="D5" s="91" t="e">
        <f>#REF!</f>
        <v>#REF!</v>
      </c>
      <c r="E5" s="92">
        <v>3.6317646054878326E-2</v>
      </c>
      <c r="F5" s="93" t="s">
        <v>27</v>
      </c>
      <c r="G5" s="94" t="e">
        <f t="shared" si="0"/>
        <v>#REF!</v>
      </c>
      <c r="H5" s="94" t="e">
        <f t="shared" si="0"/>
        <v>#REF!</v>
      </c>
      <c r="I5" s="94">
        <v>84.50511766114505</v>
      </c>
    </row>
    <row r="6" spans="2:9" ht="12.95" customHeight="1" x14ac:dyDescent="0.25">
      <c r="B6" s="90" t="s">
        <v>87</v>
      </c>
      <c r="C6" s="95" t="e">
        <f>#REF!/#REF!*100</f>
        <v>#REF!</v>
      </c>
      <c r="D6" s="95" t="e">
        <f>#REF!/#REF!*100</f>
        <v>#REF!</v>
      </c>
      <c r="E6" s="92">
        <v>7.8710595504993819E-4</v>
      </c>
      <c r="F6" s="93" t="s">
        <v>30</v>
      </c>
      <c r="G6" s="96"/>
      <c r="H6" s="96"/>
      <c r="I6" s="96"/>
    </row>
    <row r="7" spans="2:9" ht="12.95" customHeight="1" x14ac:dyDescent="0.25">
      <c r="B7" s="90" t="s">
        <v>31</v>
      </c>
      <c r="C7" s="91" t="e">
        <f>#REF!</f>
        <v>#REF!</v>
      </c>
      <c r="D7" s="91" t="e">
        <f>#REF!</f>
        <v>#REF!</v>
      </c>
      <c r="E7" s="92">
        <v>1.4033318858570787E-2</v>
      </c>
      <c r="F7" s="93" t="s">
        <v>27</v>
      </c>
      <c r="G7" s="96"/>
      <c r="H7" s="96"/>
      <c r="I7" s="96"/>
    </row>
    <row r="8" spans="2:9" ht="12.95" customHeight="1" x14ac:dyDescent="0.25">
      <c r="B8" s="90" t="s">
        <v>32</v>
      </c>
      <c r="C8" s="97" t="e">
        <f>#REF!</f>
        <v>#REF!</v>
      </c>
      <c r="D8" s="97" t="e">
        <f>#REF!</f>
        <v>#REF!</v>
      </c>
      <c r="E8" s="92">
        <v>9.2967968873475189E-5</v>
      </c>
      <c r="F8" s="93" t="s">
        <v>27</v>
      </c>
      <c r="G8" s="96"/>
      <c r="H8" s="96"/>
      <c r="I8" s="96"/>
    </row>
    <row r="9" spans="2:9" ht="12.95" customHeight="1" x14ac:dyDescent="0.25">
      <c r="B9" s="90" t="s">
        <v>33</v>
      </c>
      <c r="C9" s="91" t="e">
        <f>#REF!</f>
        <v>#REF!</v>
      </c>
      <c r="D9" s="91" t="e">
        <f>#REF!</f>
        <v>#REF!</v>
      </c>
      <c r="E9" s="92">
        <v>1.1321099430810878E-2</v>
      </c>
      <c r="F9" s="93" t="s">
        <v>27</v>
      </c>
      <c r="G9" s="96"/>
      <c r="H9" s="96"/>
      <c r="I9" s="96"/>
    </row>
    <row r="10" spans="2:9" ht="12.95" customHeight="1" x14ac:dyDescent="0.25">
      <c r="B10" s="90" t="s">
        <v>34</v>
      </c>
      <c r="C10" s="98" t="e">
        <f>#REF!/#REF!*100</f>
        <v>#REF!</v>
      </c>
      <c r="D10" s="98" t="e">
        <f>#REF!/#REF!*100</f>
        <v>#REF!</v>
      </c>
      <c r="E10" s="92">
        <v>-3.4737534114981372E-5</v>
      </c>
      <c r="F10" s="93" t="s">
        <v>30</v>
      </c>
      <c r="G10" s="96"/>
      <c r="H10" s="96"/>
      <c r="I10" s="96"/>
    </row>
    <row r="11" spans="2:9" ht="12.95" customHeight="1" x14ac:dyDescent="0.25">
      <c r="B11" s="90" t="s">
        <v>35</v>
      </c>
      <c r="C11" s="98" t="e">
        <f>#REF!/#REF!*100</f>
        <v>#REF!</v>
      </c>
      <c r="D11" s="98" t="e">
        <f>#REF!/#REF!*100</f>
        <v>#REF!</v>
      </c>
      <c r="E11" s="92">
        <v>3.7022898027316842E-5</v>
      </c>
      <c r="F11" s="93" t="s">
        <v>30</v>
      </c>
      <c r="G11" s="99"/>
      <c r="H11" s="99"/>
      <c r="I11" s="99"/>
    </row>
    <row r="12" spans="2:9" ht="12.95" customHeight="1" thickBot="1" x14ac:dyDescent="0.3">
      <c r="B12" s="100" t="s">
        <v>88</v>
      </c>
      <c r="C12" s="101" t="e">
        <f>#REF!</f>
        <v>#REF!</v>
      </c>
      <c r="D12" s="101" t="e">
        <f>#REF!</f>
        <v>#REF!</v>
      </c>
      <c r="E12" s="102">
        <v>1.1360167718080577E-2</v>
      </c>
      <c r="F12" s="103" t="s">
        <v>27</v>
      </c>
      <c r="G12" s="104"/>
      <c r="H12" s="104"/>
      <c r="I12" s="104"/>
    </row>
    <row r="13" spans="2:9" ht="12.95" customHeight="1" thickTop="1" x14ac:dyDescent="0.25">
      <c r="C13" s="112"/>
      <c r="D13" s="112"/>
      <c r="E13" s="112"/>
      <c r="F13" s="112"/>
      <c r="G13" s="112"/>
      <c r="H13" s="112"/>
      <c r="I13" s="112" t="s">
        <v>89</v>
      </c>
    </row>
    <row r="14" spans="2:9" ht="12.95" customHeight="1" x14ac:dyDescent="0.25"/>
    <row r="29" spans="1:1" x14ac:dyDescent="0.25">
      <c r="A29" s="180"/>
    </row>
    <row r="30" spans="1:1" s="89" customFormat="1" x14ac:dyDescent="0.25">
      <c r="A30" s="105"/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38F0-466B-4D66-BC9F-72A114C47433}">
  <dimension ref="B2:E14"/>
  <sheetViews>
    <sheetView showGridLines="0" workbookViewId="0"/>
  </sheetViews>
  <sheetFormatPr defaultRowHeight="15" x14ac:dyDescent="0.25"/>
  <cols>
    <col min="1" max="1" width="9.140625" style="74"/>
    <col min="2" max="2" width="20.7109375" style="74" bestFit="1" customWidth="1"/>
    <col min="3" max="3" width="7.5703125" style="74" bestFit="1" customWidth="1"/>
    <col min="4" max="4" width="10.140625" style="74" bestFit="1" customWidth="1"/>
    <col min="5" max="5" width="7" style="74" bestFit="1" customWidth="1"/>
    <col min="6" max="16384" width="9.140625" style="74"/>
  </cols>
  <sheetData>
    <row r="2" spans="2:5" ht="12.95" customHeight="1" x14ac:dyDescent="0.25">
      <c r="B2" s="49" t="s">
        <v>184</v>
      </c>
    </row>
    <row r="3" spans="2:5" ht="12.95" customHeight="1" x14ac:dyDescent="0.25"/>
    <row r="4" spans="2:5" ht="12.95" customHeight="1" thickBot="1" x14ac:dyDescent="0.3">
      <c r="B4" s="106"/>
      <c r="C4" s="106" t="s">
        <v>136</v>
      </c>
      <c r="D4" s="106" t="s">
        <v>137</v>
      </c>
      <c r="E4" s="106" t="s">
        <v>90</v>
      </c>
    </row>
    <row r="5" spans="2:5" ht="12.95" customHeight="1" thickTop="1" x14ac:dyDescent="0.25">
      <c r="B5" s="107" t="s">
        <v>36</v>
      </c>
      <c r="C5" s="108">
        <v>-137.52193699410236</v>
      </c>
      <c r="D5" s="108">
        <v>-133.37737196073977</v>
      </c>
      <c r="E5" s="108">
        <v>4.1445650333625963</v>
      </c>
    </row>
    <row r="6" spans="2:5" ht="12.95" customHeight="1" x14ac:dyDescent="0.25">
      <c r="B6" s="107" t="s">
        <v>37</v>
      </c>
      <c r="C6" s="108">
        <v>-137.53315512064</v>
      </c>
      <c r="D6" s="108">
        <v>-134.44594397310721</v>
      </c>
      <c r="E6" s="108">
        <v>3.0872111475327983</v>
      </c>
    </row>
    <row r="7" spans="2:5" ht="12.95" customHeight="1" x14ac:dyDescent="0.25">
      <c r="B7" s="107" t="s">
        <v>38</v>
      </c>
      <c r="C7" s="108">
        <v>-150.37610800241328</v>
      </c>
      <c r="D7" s="108">
        <v>-150.04408832472063</v>
      </c>
      <c r="E7" s="108">
        <v>0.33201967769264229</v>
      </c>
    </row>
    <row r="8" spans="2:5" ht="12.95" customHeight="1" x14ac:dyDescent="0.25">
      <c r="B8" s="107" t="s">
        <v>91</v>
      </c>
      <c r="C8" s="108"/>
      <c r="D8" s="108"/>
      <c r="E8" s="108"/>
    </row>
    <row r="9" spans="2:5" ht="12.95" customHeight="1" x14ac:dyDescent="0.25">
      <c r="B9" s="109" t="s">
        <v>92</v>
      </c>
      <c r="C9" s="108">
        <v>0</v>
      </c>
      <c r="D9" s="108">
        <v>0.65129185334853901</v>
      </c>
      <c r="E9" s="108">
        <v>0.65129185334853901</v>
      </c>
    </row>
    <row r="10" spans="2:5" ht="12.95" customHeight="1" x14ac:dyDescent="0.25">
      <c r="B10" s="109" t="s">
        <v>93</v>
      </c>
      <c r="C10" s="108">
        <v>0</v>
      </c>
      <c r="D10" s="108">
        <v>1.7130726913164835</v>
      </c>
      <c r="E10" s="108">
        <v>1.7130726913164835</v>
      </c>
    </row>
    <row r="11" spans="2:5" x14ac:dyDescent="0.25">
      <c r="B11" s="109" t="s">
        <v>94</v>
      </c>
      <c r="C11" s="108">
        <v>0</v>
      </c>
      <c r="D11" s="108">
        <v>0</v>
      </c>
      <c r="E11" s="108">
        <v>0</v>
      </c>
    </row>
    <row r="12" spans="2:5" x14ac:dyDescent="0.25">
      <c r="B12" s="107" t="s">
        <v>1</v>
      </c>
      <c r="C12" s="108">
        <v>12.842947948374785</v>
      </c>
      <c r="D12" s="108">
        <v>13.207370331627317</v>
      </c>
      <c r="E12" s="108">
        <v>0.36442238325253129</v>
      </c>
    </row>
    <row r="13" spans="2:5" ht="15.75" thickBot="1" x14ac:dyDescent="0.3">
      <c r="B13" s="110" t="s">
        <v>42</v>
      </c>
      <c r="C13" s="111">
        <v>-1.1205328570213169E-2</v>
      </c>
      <c r="D13" s="111">
        <v>-1.06855924721458</v>
      </c>
      <c r="E13" s="111">
        <v>-1.0573539186443668</v>
      </c>
    </row>
    <row r="14" spans="2:5" ht="15.75" thickTop="1" x14ac:dyDescent="0.25">
      <c r="B14" s="107"/>
      <c r="C14" s="107"/>
      <c r="D14" s="107"/>
      <c r="E14" s="10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117E-804B-42BA-AED5-2FEF2119CF8A}">
  <dimension ref="A3:D18"/>
  <sheetViews>
    <sheetView showGridLines="0" workbookViewId="0"/>
  </sheetViews>
  <sheetFormatPr defaultRowHeight="15" x14ac:dyDescent="0.25"/>
  <cols>
    <col min="1" max="1" width="23.85546875" style="126" customWidth="1"/>
    <col min="2" max="3" width="5.85546875" style="126" customWidth="1"/>
    <col min="4" max="4" width="9.140625" style="126"/>
    <col min="5" max="16384" width="9.140625" style="74"/>
  </cols>
  <sheetData>
    <row r="3" spans="1:3" ht="12.95" customHeight="1" x14ac:dyDescent="0.25"/>
    <row r="4" spans="1:3" ht="12.95" customHeight="1" x14ac:dyDescent="0.25">
      <c r="B4" s="127" t="s">
        <v>141</v>
      </c>
      <c r="C4" s="127" t="s">
        <v>142</v>
      </c>
    </row>
    <row r="5" spans="1:3" ht="12.95" customHeight="1" x14ac:dyDescent="0.25">
      <c r="A5" s="127" t="s">
        <v>36</v>
      </c>
      <c r="B5" s="128">
        <v>-1.0377110154348357</v>
      </c>
      <c r="C5" s="128">
        <v>-1.0064370173854127</v>
      </c>
    </row>
    <row r="6" spans="1:3" ht="12.95" customHeight="1" x14ac:dyDescent="0.25">
      <c r="A6" s="127" t="s">
        <v>37</v>
      </c>
      <c r="B6" s="128">
        <v>-0.59137188899467974</v>
      </c>
      <c r="C6" s="128">
        <v>-0.57809734522055867</v>
      </c>
    </row>
    <row r="7" spans="1:3" ht="12.95" customHeight="1" x14ac:dyDescent="0.25">
      <c r="A7" s="127" t="s">
        <v>38</v>
      </c>
      <c r="B7" s="128">
        <v>-4.4612723637458309</v>
      </c>
      <c r="C7" s="128">
        <v>-4.4514221938485878</v>
      </c>
    </row>
    <row r="8" spans="1:3" ht="12.95" customHeight="1" x14ac:dyDescent="0.25">
      <c r="A8" s="127" t="s">
        <v>39</v>
      </c>
      <c r="B8" s="128">
        <v>0</v>
      </c>
      <c r="C8" s="128">
        <v>1.9740405449832819E-2</v>
      </c>
    </row>
    <row r="9" spans="1:3" ht="12.95" customHeight="1" x14ac:dyDescent="0.25">
      <c r="A9" s="127" t="s">
        <v>40</v>
      </c>
      <c r="B9" s="128">
        <v>0</v>
      </c>
      <c r="C9" s="128">
        <v>1.9438123381890424E-2</v>
      </c>
    </row>
    <row r="10" spans="1:3" ht="12.95" customHeight="1" x14ac:dyDescent="0.25">
      <c r="A10" s="127" t="s">
        <v>41</v>
      </c>
      <c r="B10" s="128">
        <v>0</v>
      </c>
      <c r="C10" s="128">
        <v>0</v>
      </c>
    </row>
    <row r="11" spans="1:3" ht="12.95" customHeight="1" x14ac:dyDescent="0.25">
      <c r="A11" s="127" t="s">
        <v>1</v>
      </c>
      <c r="B11" s="128">
        <v>0.20825919157392067</v>
      </c>
      <c r="C11" s="128">
        <v>0.21416860670451909</v>
      </c>
    </row>
    <row r="12" spans="1:3" x14ac:dyDescent="0.25">
      <c r="A12" s="127" t="s">
        <v>42</v>
      </c>
      <c r="B12" s="128">
        <v>-1.1200628837752063E-4</v>
      </c>
      <c r="C12" s="128">
        <v>-1.0681110727099876E-2</v>
      </c>
    </row>
    <row r="13" spans="1:3" x14ac:dyDescent="0.25">
      <c r="B13" s="128"/>
      <c r="C13" s="128"/>
    </row>
    <row r="14" spans="1:3" x14ac:dyDescent="0.25">
      <c r="B14" s="128"/>
      <c r="C14" s="128"/>
    </row>
    <row r="15" spans="1:3" x14ac:dyDescent="0.25">
      <c r="B15" s="128"/>
      <c r="C15" s="128"/>
    </row>
    <row r="16" spans="1:3" x14ac:dyDescent="0.25">
      <c r="B16" s="128"/>
      <c r="C16" s="128"/>
    </row>
    <row r="18" spans="2:3" ht="0.75" customHeight="1" x14ac:dyDescent="0.25">
      <c r="B18" s="126">
        <v>-1.0377110154348357</v>
      </c>
      <c r="C18" s="126">
        <v>-1.0064370173854127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9F39-96DC-4125-B02F-8EB36FD86322}">
  <dimension ref="A1:F13"/>
  <sheetViews>
    <sheetView showGridLines="0" workbookViewId="0"/>
  </sheetViews>
  <sheetFormatPr defaultRowHeight="15" x14ac:dyDescent="0.25"/>
  <cols>
    <col min="1" max="1" width="44.7109375" customWidth="1"/>
    <col min="2" max="5" width="12" customWidth="1"/>
    <col min="6" max="6" width="9.85546875" customWidth="1"/>
  </cols>
  <sheetData>
    <row r="1" spans="1:6" x14ac:dyDescent="0.25">
      <c r="A1" s="50" t="s">
        <v>185</v>
      </c>
    </row>
    <row r="2" spans="1:6" x14ac:dyDescent="0.25">
      <c r="A2" s="71"/>
      <c r="B2" s="191" t="s">
        <v>106</v>
      </c>
      <c r="C2" s="191"/>
      <c r="D2" s="192" t="s">
        <v>107</v>
      </c>
      <c r="E2" s="192"/>
      <c r="F2" s="74"/>
    </row>
    <row r="3" spans="1:6" ht="15.75" thickBot="1" x14ac:dyDescent="0.3">
      <c r="A3" s="72"/>
      <c r="B3" s="73" t="s">
        <v>108</v>
      </c>
      <c r="C3" s="73" t="s">
        <v>109</v>
      </c>
      <c r="D3" s="73" t="s">
        <v>110</v>
      </c>
      <c r="E3" s="73" t="s">
        <v>111</v>
      </c>
      <c r="F3" s="74"/>
    </row>
    <row r="4" spans="1:6" ht="14.1" customHeight="1" thickTop="1" x14ac:dyDescent="0.25">
      <c r="A4" s="74" t="s">
        <v>112</v>
      </c>
      <c r="B4" s="75">
        <v>-105.18402377119099</v>
      </c>
      <c r="C4" s="129">
        <v>-124.20928429448304</v>
      </c>
      <c r="D4" s="75">
        <v>-131.81271526993402</v>
      </c>
      <c r="E4" s="75">
        <v>-143.26912429733238</v>
      </c>
      <c r="F4" s="74"/>
    </row>
    <row r="5" spans="1:6" ht="14.1" customHeight="1" x14ac:dyDescent="0.25">
      <c r="A5" s="76" t="s">
        <v>113</v>
      </c>
      <c r="B5" s="75">
        <v>-102.544491915927</v>
      </c>
      <c r="C5" s="130">
        <v>-105.93514063089742</v>
      </c>
      <c r="D5" s="75">
        <v>-126.95558147341404</v>
      </c>
      <c r="E5" s="75">
        <v>-135.39198283124978</v>
      </c>
      <c r="F5" s="74"/>
    </row>
    <row r="6" spans="1:6" ht="14.1" customHeight="1" x14ac:dyDescent="0.25">
      <c r="A6" s="76" t="s">
        <v>114</v>
      </c>
      <c r="B6" s="75">
        <v>-2.6395318552637694</v>
      </c>
      <c r="C6" s="130">
        <v>-16.645333986206424</v>
      </c>
      <c r="D6" s="75">
        <v>-5.2523494204854497</v>
      </c>
      <c r="E6" s="75">
        <v>-5.6069828913287676</v>
      </c>
      <c r="F6" s="74"/>
    </row>
    <row r="7" spans="1:6" ht="14.1" customHeight="1" x14ac:dyDescent="0.25">
      <c r="A7" s="71" t="s">
        <v>116</v>
      </c>
      <c r="B7" s="77" t="s">
        <v>115</v>
      </c>
      <c r="C7" s="130">
        <v>-6.6361577204239701</v>
      </c>
      <c r="D7" s="77" t="s">
        <v>115</v>
      </c>
      <c r="E7" s="75">
        <v>-7.6544721330976468</v>
      </c>
      <c r="F7" s="74"/>
    </row>
    <row r="8" spans="1:6" ht="14.1" customHeight="1" x14ac:dyDescent="0.25">
      <c r="A8" s="78" t="s">
        <v>117</v>
      </c>
      <c r="B8" s="79" t="s">
        <v>115</v>
      </c>
      <c r="C8" s="131">
        <v>7.1477237904909998</v>
      </c>
      <c r="D8" s="79" t="s">
        <v>115</v>
      </c>
      <c r="E8" s="80">
        <v>12.848346460913067</v>
      </c>
      <c r="F8" s="74"/>
    </row>
    <row r="9" spans="1:6" ht="14.1" customHeight="1" thickBot="1" x14ac:dyDescent="0.3">
      <c r="A9" s="81" t="s">
        <v>118</v>
      </c>
      <c r="B9" s="82">
        <v>-105.18402377119099</v>
      </c>
      <c r="C9" s="82">
        <v>-123.69771822441601</v>
      </c>
      <c r="D9" s="82">
        <v>-131.81271526993402</v>
      </c>
      <c r="E9" s="82">
        <v>-138.07524996951696</v>
      </c>
      <c r="F9" s="74"/>
    </row>
    <row r="10" spans="1:6" ht="14.1" customHeight="1" thickTop="1" x14ac:dyDescent="0.25">
      <c r="A10" s="193" t="s">
        <v>119</v>
      </c>
      <c r="B10" s="193"/>
      <c r="C10" s="193"/>
      <c r="D10" s="193"/>
      <c r="E10" s="193"/>
      <c r="F10" s="74"/>
    </row>
    <row r="12" spans="1:6" x14ac:dyDescent="0.25">
      <c r="E12" s="178"/>
    </row>
    <row r="13" spans="1:6" x14ac:dyDescent="0.25">
      <c r="E13" s="178"/>
    </row>
  </sheetData>
  <mergeCells count="3">
    <mergeCell ref="B2:C2"/>
    <mergeCell ref="D2:E2"/>
    <mergeCell ref="A10:E1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B8B5-6546-490B-8ECA-DF4DDD51604E}">
  <dimension ref="A1:Q60"/>
  <sheetViews>
    <sheetView showGridLines="0" zoomScaleNormal="100" workbookViewId="0"/>
  </sheetViews>
  <sheetFormatPr defaultRowHeight="12.75" x14ac:dyDescent="0.2"/>
  <cols>
    <col min="1" max="1" width="15.42578125" style="18" customWidth="1"/>
    <col min="2" max="2" width="6" style="48" bestFit="1" customWidth="1"/>
    <col min="3" max="3" width="1.7109375" style="48" bestFit="1" customWidth="1"/>
    <col min="4" max="4" width="6.42578125" style="48" bestFit="1" customWidth="1"/>
    <col min="5" max="5" width="8" style="18" customWidth="1"/>
    <col min="6" max="6" width="5.7109375" style="18" bestFit="1" customWidth="1"/>
    <col min="7" max="7" width="5.42578125" style="18" customWidth="1"/>
    <col min="8" max="8" width="6.85546875" style="18" customWidth="1"/>
    <col min="9" max="9" width="6.85546875" style="18" bestFit="1" customWidth="1"/>
    <col min="10" max="10" width="6.85546875" style="18" customWidth="1"/>
    <col min="11" max="11" width="4.140625" style="18" bestFit="1" customWidth="1"/>
    <col min="12" max="12" width="3.7109375" style="18" bestFit="1" customWidth="1"/>
    <col min="13" max="15" width="7.140625" style="18" customWidth="1"/>
    <col min="16" max="17" width="9.140625" style="18" customWidth="1"/>
    <col min="18" max="16384" width="9.140625" style="18"/>
  </cols>
  <sheetData>
    <row r="1" spans="1:17" ht="15" x14ac:dyDescent="0.25">
      <c r="A1" s="50" t="s">
        <v>95</v>
      </c>
    </row>
    <row r="2" spans="1:17" s="7" customFormat="1" ht="38.25" customHeight="1" x14ac:dyDescent="0.2">
      <c r="A2" s="6"/>
      <c r="B2" s="187" t="s">
        <v>52</v>
      </c>
      <c r="C2" s="187"/>
      <c r="D2" s="187"/>
      <c r="E2" s="187" t="s">
        <v>57</v>
      </c>
      <c r="F2" s="187" t="s">
        <v>53</v>
      </c>
      <c r="G2" s="187"/>
      <c r="H2" s="187" t="s">
        <v>103</v>
      </c>
      <c r="I2" s="187"/>
      <c r="J2" s="187"/>
      <c r="K2" s="187" t="s">
        <v>104</v>
      </c>
      <c r="L2" s="187"/>
      <c r="M2" s="187" t="s">
        <v>54</v>
      </c>
      <c r="N2" s="187"/>
      <c r="O2" s="187"/>
      <c r="P2" s="187" t="s">
        <v>55</v>
      </c>
      <c r="Q2" s="187"/>
    </row>
    <row r="3" spans="1:17" s="14" customFormat="1" ht="12.75" customHeight="1" x14ac:dyDescent="0.2">
      <c r="A3" s="10"/>
      <c r="B3" s="11" t="s">
        <v>60</v>
      </c>
      <c r="C3" s="12"/>
      <c r="D3" s="13" t="s">
        <v>61</v>
      </c>
      <c r="E3" s="188"/>
      <c r="F3" s="11" t="s">
        <v>62</v>
      </c>
      <c r="G3" s="11" t="s">
        <v>63</v>
      </c>
      <c r="H3" s="11" t="s">
        <v>64</v>
      </c>
      <c r="I3" s="11" t="s">
        <v>65</v>
      </c>
      <c r="J3" s="11">
        <v>0</v>
      </c>
      <c r="K3" s="11" t="s">
        <v>64</v>
      </c>
      <c r="L3" s="11" t="s">
        <v>65</v>
      </c>
      <c r="M3" s="188"/>
      <c r="N3" s="188"/>
      <c r="O3" s="188"/>
      <c r="P3" s="188"/>
      <c r="Q3" s="188"/>
    </row>
    <row r="4" spans="1:17" ht="15" hidden="1" customHeight="1" x14ac:dyDescent="0.2">
      <c r="A4" s="16"/>
      <c r="B4" s="17"/>
      <c r="C4" s="17"/>
      <c r="D4" s="17"/>
    </row>
    <row r="5" spans="1:17" ht="12.95" customHeight="1" x14ac:dyDescent="0.2">
      <c r="A5" s="16" t="s">
        <v>67</v>
      </c>
      <c r="B5" s="17"/>
      <c r="C5" s="17"/>
      <c r="D5" s="17"/>
    </row>
    <row r="6" spans="1:17" ht="12.95" customHeight="1" x14ac:dyDescent="0.2">
      <c r="A6" s="27" t="s">
        <v>73</v>
      </c>
      <c r="B6" s="28">
        <v>-70.980003356933594</v>
      </c>
      <c r="C6" s="29" t="s">
        <v>65</v>
      </c>
      <c r="D6" s="28">
        <v>464.1470947265625</v>
      </c>
      <c r="E6" s="30">
        <v>580008</v>
      </c>
      <c r="F6" s="31">
        <v>0.90033961083632141</v>
      </c>
      <c r="G6" s="31">
        <v>0.22023452439783392</v>
      </c>
      <c r="H6" s="70">
        <v>16.064261182604376</v>
      </c>
      <c r="I6" s="70">
        <v>0</v>
      </c>
      <c r="J6" s="70">
        <v>83.935738817395617</v>
      </c>
      <c r="K6" s="42">
        <v>0.90033961083632141</v>
      </c>
      <c r="L6" s="42">
        <v>0</v>
      </c>
    </row>
    <row r="7" spans="1:17" ht="12.95" customHeight="1" x14ac:dyDescent="0.2">
      <c r="A7" s="27" t="s">
        <v>75</v>
      </c>
      <c r="B7" s="28">
        <v>464.21255493164063</v>
      </c>
      <c r="C7" s="29" t="s">
        <v>65</v>
      </c>
      <c r="D7" s="28">
        <v>688.97117614746094</v>
      </c>
      <c r="E7" s="30">
        <v>576423</v>
      </c>
      <c r="F7" s="31">
        <v>2.4096318750535022</v>
      </c>
      <c r="G7" s="31">
        <v>0.42352559520847888</v>
      </c>
      <c r="H7" s="70">
        <v>40.505323347611039</v>
      </c>
      <c r="I7" s="70">
        <v>0</v>
      </c>
      <c r="J7" s="70">
        <v>59.494676652388961</v>
      </c>
      <c r="K7" s="42">
        <v>2.4096318750535022</v>
      </c>
      <c r="L7" s="42">
        <v>0</v>
      </c>
    </row>
    <row r="8" spans="1:17" ht="12.95" customHeight="1" x14ac:dyDescent="0.2">
      <c r="A8" s="27" t="s">
        <v>77</v>
      </c>
      <c r="B8" s="28">
        <v>689.19789123535156</v>
      </c>
      <c r="C8" s="29" t="s">
        <v>65</v>
      </c>
      <c r="D8" s="28">
        <v>982.36279296875</v>
      </c>
      <c r="E8" s="30">
        <v>578485</v>
      </c>
      <c r="F8" s="31">
        <v>3.2576333666144111</v>
      </c>
      <c r="G8" s="31">
        <v>0.39325010957755824</v>
      </c>
      <c r="H8" s="70">
        <v>53.617984908856755</v>
      </c>
      <c r="I8" s="70">
        <v>0</v>
      </c>
      <c r="J8" s="70">
        <v>46.382015091143245</v>
      </c>
      <c r="K8" s="42">
        <v>3.2576333666144111</v>
      </c>
      <c r="L8" s="42">
        <v>0</v>
      </c>
    </row>
    <row r="9" spans="1:17" ht="12.95" customHeight="1" x14ac:dyDescent="0.2">
      <c r="A9" s="27" t="s">
        <v>79</v>
      </c>
      <c r="B9" s="28">
        <v>982.80715942382813</v>
      </c>
      <c r="C9" s="29" t="s">
        <v>65</v>
      </c>
      <c r="D9" s="28">
        <v>1451.4388427734375</v>
      </c>
      <c r="E9" s="30">
        <v>578019</v>
      </c>
      <c r="F9" s="31">
        <v>6.3014466160836085</v>
      </c>
      <c r="G9" s="31">
        <v>0.52586170533032228</v>
      </c>
      <c r="H9" s="70">
        <v>79.44842643580921</v>
      </c>
      <c r="I9" s="70">
        <v>0</v>
      </c>
      <c r="J9" s="70">
        <v>20.551573564190797</v>
      </c>
      <c r="K9" s="42">
        <v>6.3014466160836085</v>
      </c>
      <c r="L9" s="42">
        <v>0</v>
      </c>
    </row>
    <row r="10" spans="1:17" ht="12.95" customHeight="1" x14ac:dyDescent="0.2">
      <c r="A10" s="27" t="s">
        <v>80</v>
      </c>
      <c r="B10" s="28">
        <v>1451.6270141601563</v>
      </c>
      <c r="C10" s="29" t="s">
        <v>65</v>
      </c>
      <c r="D10" s="28">
        <v>9417.86328125</v>
      </c>
      <c r="E10" s="30">
        <v>578079</v>
      </c>
      <c r="F10" s="31">
        <v>5.9930727464820954</v>
      </c>
      <c r="G10" s="31">
        <v>0.30452439932448677</v>
      </c>
      <c r="H10" s="70">
        <v>66.709913350943381</v>
      </c>
      <c r="I10" s="70">
        <v>0</v>
      </c>
      <c r="J10" s="70">
        <v>33.290086649056619</v>
      </c>
      <c r="K10" s="42">
        <v>5.9930727464820954</v>
      </c>
      <c r="L10" s="42">
        <v>0</v>
      </c>
    </row>
    <row r="11" spans="1:17" ht="12.95" customHeight="1" x14ac:dyDescent="0.2">
      <c r="A11" s="16" t="s">
        <v>68</v>
      </c>
      <c r="B11" s="17"/>
      <c r="C11" s="17"/>
      <c r="D11" s="17"/>
      <c r="H11" s="42"/>
      <c r="I11" s="42"/>
      <c r="J11" s="42"/>
      <c r="K11" s="42"/>
      <c r="L11" s="42"/>
    </row>
    <row r="12" spans="1:17" ht="12.95" customHeight="1" x14ac:dyDescent="0.2">
      <c r="A12" s="27" t="s">
        <v>73</v>
      </c>
      <c r="B12" s="28">
        <v>-70.980003356933594</v>
      </c>
      <c r="C12" s="29" t="s">
        <v>65</v>
      </c>
      <c r="D12" s="28">
        <v>389.47793579101563</v>
      </c>
      <c r="E12" s="30">
        <v>296526</v>
      </c>
      <c r="F12" s="31">
        <v>0.47534281101950959</v>
      </c>
      <c r="G12" s="31">
        <v>0.13247904169121408</v>
      </c>
      <c r="H12" s="70">
        <v>9.7235992796584441</v>
      </c>
      <c r="I12" s="70">
        <v>0</v>
      </c>
      <c r="J12" s="70">
        <v>90.276400720341556</v>
      </c>
      <c r="K12" s="42">
        <v>0.47534281101950959</v>
      </c>
      <c r="L12" s="42">
        <v>0</v>
      </c>
    </row>
    <row r="13" spans="1:17" ht="12.95" customHeight="1" x14ac:dyDescent="0.2">
      <c r="A13" s="27" t="s">
        <v>75</v>
      </c>
      <c r="B13" s="28">
        <v>389.6136474609375</v>
      </c>
      <c r="C13" s="29" t="s">
        <v>65</v>
      </c>
      <c r="D13" s="28">
        <v>492.70770263671875</v>
      </c>
      <c r="E13" s="30">
        <v>295713</v>
      </c>
      <c r="F13" s="31">
        <v>1.7639419797100435</v>
      </c>
      <c r="G13" s="31">
        <v>0.39347345554159918</v>
      </c>
      <c r="H13" s="70">
        <v>29.649694129104908</v>
      </c>
      <c r="I13" s="70">
        <v>0</v>
      </c>
      <c r="J13" s="70">
        <v>70.350305870895085</v>
      </c>
      <c r="K13" s="42">
        <v>1.7639419797100435</v>
      </c>
      <c r="L13" s="42">
        <v>0</v>
      </c>
    </row>
    <row r="14" spans="1:17" ht="12.95" customHeight="1" x14ac:dyDescent="0.2">
      <c r="A14" s="27" t="s">
        <v>77</v>
      </c>
      <c r="B14" s="28">
        <v>492.72171020507813</v>
      </c>
      <c r="C14" s="29" t="s">
        <v>65</v>
      </c>
      <c r="D14" s="28">
        <v>620.66021728515625</v>
      </c>
      <c r="E14" s="30">
        <v>296682</v>
      </c>
      <c r="F14" s="31">
        <v>2.4313192612688916</v>
      </c>
      <c r="G14" s="31">
        <v>0.43579882945888221</v>
      </c>
      <c r="H14" s="70">
        <v>41.023048246944541</v>
      </c>
      <c r="I14" s="70">
        <v>0</v>
      </c>
      <c r="J14" s="70">
        <v>58.976951753055459</v>
      </c>
      <c r="K14" s="42">
        <v>2.4313192612688916</v>
      </c>
      <c r="L14" s="42">
        <v>0</v>
      </c>
    </row>
    <row r="15" spans="1:17" ht="12.95" customHeight="1" x14ac:dyDescent="0.2">
      <c r="A15" s="27" t="s">
        <v>79</v>
      </c>
      <c r="B15" s="28">
        <v>621.67138671875</v>
      </c>
      <c r="C15" s="29" t="s">
        <v>65</v>
      </c>
      <c r="D15" s="28">
        <v>965.4464111328125</v>
      </c>
      <c r="E15" s="30">
        <v>305003</v>
      </c>
      <c r="F15" s="31">
        <v>4.4647380891780548</v>
      </c>
      <c r="G15" s="31">
        <v>0.5827023507247977</v>
      </c>
      <c r="H15" s="70">
        <v>74.661232840332715</v>
      </c>
      <c r="I15" s="70">
        <v>0</v>
      </c>
      <c r="J15" s="70">
        <v>25.338767159667281</v>
      </c>
      <c r="K15" s="42">
        <v>4.4647380891780548</v>
      </c>
      <c r="L15" s="42">
        <v>0</v>
      </c>
    </row>
    <row r="16" spans="1:17" ht="12.95" customHeight="1" x14ac:dyDescent="0.2">
      <c r="A16" s="27" t="s">
        <v>80</v>
      </c>
      <c r="B16" s="28">
        <v>966.9788818359375</v>
      </c>
      <c r="C16" s="29" t="s">
        <v>65</v>
      </c>
      <c r="D16" s="28">
        <v>9417.86328125</v>
      </c>
      <c r="E16" s="30">
        <v>286669</v>
      </c>
      <c r="F16" s="31">
        <v>2.9753047172548222</v>
      </c>
      <c r="G16" s="31">
        <v>0.24696192457630076</v>
      </c>
      <c r="H16" s="70">
        <v>49.865873184753148</v>
      </c>
      <c r="I16" s="70">
        <v>0</v>
      </c>
      <c r="J16" s="70">
        <v>50.134126815246852</v>
      </c>
      <c r="K16" s="42">
        <v>2.9753047172548222</v>
      </c>
      <c r="L16" s="42">
        <v>0</v>
      </c>
    </row>
    <row r="17" spans="1:12" ht="12.95" customHeight="1" x14ac:dyDescent="0.2">
      <c r="A17" s="16" t="s">
        <v>69</v>
      </c>
      <c r="B17" s="17"/>
      <c r="C17" s="17"/>
      <c r="D17" s="17"/>
      <c r="H17" s="42"/>
      <c r="I17" s="42"/>
      <c r="J17" s="42"/>
      <c r="K17" s="42"/>
      <c r="L17" s="42"/>
    </row>
    <row r="18" spans="1:12" ht="12.95" customHeight="1" x14ac:dyDescent="0.2">
      <c r="A18" s="27" t="s">
        <v>73</v>
      </c>
      <c r="B18" s="28">
        <v>61.123329162597656</v>
      </c>
      <c r="C18" s="29" t="s">
        <v>65</v>
      </c>
      <c r="D18" s="28">
        <v>141.53999328613281</v>
      </c>
      <c r="E18" s="30">
        <v>21135</v>
      </c>
      <c r="F18" s="31">
        <v>0</v>
      </c>
      <c r="G18" s="31">
        <v>0</v>
      </c>
      <c r="H18" s="70">
        <v>0</v>
      </c>
      <c r="I18" s="70">
        <v>0</v>
      </c>
      <c r="J18" s="70">
        <v>100</v>
      </c>
      <c r="K18" s="42">
        <v>0</v>
      </c>
      <c r="L18" s="42">
        <v>0</v>
      </c>
    </row>
    <row r="19" spans="1:12" ht="12.95" customHeight="1" x14ac:dyDescent="0.2">
      <c r="A19" s="27" t="s">
        <v>75</v>
      </c>
      <c r="B19" s="28">
        <v>191.67498779296875</v>
      </c>
      <c r="C19" s="29" t="s">
        <v>65</v>
      </c>
      <c r="D19" s="28">
        <v>542.62551879882813</v>
      </c>
      <c r="E19" s="30">
        <v>22837</v>
      </c>
      <c r="F19" s="31">
        <v>0.39409501313401085</v>
      </c>
      <c r="G19" s="31">
        <v>7.4876212444589182E-2</v>
      </c>
      <c r="H19" s="70">
        <v>6.8178832596225423</v>
      </c>
      <c r="I19" s="70">
        <v>0</v>
      </c>
      <c r="J19" s="70">
        <v>93.182116740377452</v>
      </c>
      <c r="K19" s="42">
        <v>0.39409501313401085</v>
      </c>
      <c r="L19" s="42">
        <v>0</v>
      </c>
    </row>
    <row r="20" spans="1:12" ht="12.95" customHeight="1" x14ac:dyDescent="0.2">
      <c r="A20" s="27" t="s">
        <v>77</v>
      </c>
      <c r="B20" s="28">
        <v>561.55853271484375</v>
      </c>
      <c r="C20" s="29" t="s">
        <v>65</v>
      </c>
      <c r="D20" s="28">
        <v>716.7462158203125</v>
      </c>
      <c r="E20" s="30">
        <v>20066</v>
      </c>
      <c r="F20" s="31">
        <v>3.5524530919304187</v>
      </c>
      <c r="G20" s="31">
        <v>0.54121072386431102</v>
      </c>
      <c r="H20" s="70">
        <v>59.299312269510615</v>
      </c>
      <c r="I20" s="70">
        <v>0</v>
      </c>
      <c r="J20" s="70">
        <v>40.700687730489385</v>
      </c>
      <c r="K20" s="42">
        <v>3.5524530919304187</v>
      </c>
      <c r="L20" s="42">
        <v>0</v>
      </c>
    </row>
    <row r="21" spans="1:12" ht="12.95" customHeight="1" x14ac:dyDescent="0.2">
      <c r="A21" s="27" t="s">
        <v>79</v>
      </c>
      <c r="B21" s="28">
        <v>726.50213623046875</v>
      </c>
      <c r="C21" s="29" t="s">
        <v>65</v>
      </c>
      <c r="D21" s="28">
        <v>1051.95166015625</v>
      </c>
      <c r="E21" s="30">
        <v>20289</v>
      </c>
      <c r="F21" s="31">
        <v>5.545807590209173</v>
      </c>
      <c r="G21" s="31">
        <v>0.67143168695705435</v>
      </c>
      <c r="H21" s="70">
        <v>98.831879343486619</v>
      </c>
      <c r="I21" s="70">
        <v>0</v>
      </c>
      <c r="J21" s="70">
        <v>1.1681206565133817</v>
      </c>
      <c r="K21" s="42">
        <v>5.545807590209173</v>
      </c>
      <c r="L21" s="42">
        <v>0</v>
      </c>
    </row>
    <row r="22" spans="1:12" ht="12.95" customHeight="1" x14ac:dyDescent="0.2">
      <c r="A22" s="27" t="s">
        <v>80</v>
      </c>
      <c r="B22" s="28">
        <v>1057.8286304473877</v>
      </c>
      <c r="C22" s="29" t="s">
        <v>65</v>
      </c>
      <c r="D22" s="28">
        <v>3588.0651092529297</v>
      </c>
      <c r="E22" s="30">
        <v>21068</v>
      </c>
      <c r="F22" s="31">
        <v>3.7139162636129139</v>
      </c>
      <c r="G22" s="31">
        <v>0.31769725643147867</v>
      </c>
      <c r="H22" s="70">
        <v>55.909436111638506</v>
      </c>
      <c r="I22" s="70">
        <v>0</v>
      </c>
      <c r="J22" s="70">
        <v>44.090563888361494</v>
      </c>
      <c r="K22" s="42">
        <v>3.7139162636129139</v>
      </c>
      <c r="L22" s="42">
        <v>0</v>
      </c>
    </row>
    <row r="23" spans="1:12" ht="12.95" customHeight="1" x14ac:dyDescent="0.2">
      <c r="A23" s="16" t="s">
        <v>70</v>
      </c>
      <c r="B23" s="17"/>
      <c r="C23" s="17"/>
      <c r="D23" s="17"/>
      <c r="H23" s="42"/>
      <c r="I23" s="42"/>
      <c r="J23" s="42"/>
      <c r="K23" s="42"/>
      <c r="L23" s="42"/>
    </row>
    <row r="24" spans="1:12" ht="12.95" customHeight="1" x14ac:dyDescent="0.2">
      <c r="A24" s="27" t="s">
        <v>73</v>
      </c>
      <c r="B24" s="28">
        <v>131.77999877929688</v>
      </c>
      <c r="C24" s="29" t="s">
        <v>65</v>
      </c>
      <c r="D24" s="28">
        <v>389.03219604492188</v>
      </c>
      <c r="E24" s="30">
        <v>3808</v>
      </c>
      <c r="F24" s="31">
        <v>0</v>
      </c>
      <c r="G24" s="31">
        <v>0</v>
      </c>
      <c r="H24" s="70">
        <v>0</v>
      </c>
      <c r="I24" s="70">
        <v>0</v>
      </c>
      <c r="J24" s="70">
        <v>100</v>
      </c>
      <c r="K24" s="42">
        <v>0</v>
      </c>
      <c r="L24" s="42">
        <v>0</v>
      </c>
    </row>
    <row r="25" spans="1:12" ht="12.95" customHeight="1" x14ac:dyDescent="0.2">
      <c r="A25" s="27" t="s">
        <v>75</v>
      </c>
      <c r="B25" s="28">
        <v>394.85540771484375</v>
      </c>
      <c r="C25" s="29" t="s">
        <v>65</v>
      </c>
      <c r="D25" s="28">
        <v>840.27471923828125</v>
      </c>
      <c r="E25" s="30">
        <v>3555</v>
      </c>
      <c r="F25" s="31">
        <v>2.2142879094420271</v>
      </c>
      <c r="G25" s="31">
        <v>0.34919491845344192</v>
      </c>
      <c r="H25" s="70">
        <v>36.962025316455694</v>
      </c>
      <c r="I25" s="70">
        <v>0</v>
      </c>
      <c r="J25" s="70">
        <v>63.037974683544306</v>
      </c>
      <c r="K25" s="42">
        <v>2.2142879094420271</v>
      </c>
      <c r="L25" s="42">
        <v>0</v>
      </c>
    </row>
    <row r="26" spans="1:12" ht="12.95" customHeight="1" x14ac:dyDescent="0.2">
      <c r="A26" s="27" t="s">
        <v>77</v>
      </c>
      <c r="B26" s="28">
        <v>862.01040649414063</v>
      </c>
      <c r="C26" s="29" t="s">
        <v>65</v>
      </c>
      <c r="D26" s="28">
        <v>1024.8193359375</v>
      </c>
      <c r="E26" s="30">
        <v>4985</v>
      </c>
      <c r="F26" s="31">
        <v>5.9162084887474924</v>
      </c>
      <c r="G26" s="31">
        <v>0.58915991991190397</v>
      </c>
      <c r="H26" s="70">
        <v>98.756268806419257</v>
      </c>
      <c r="I26" s="70">
        <v>0</v>
      </c>
      <c r="J26" s="70">
        <v>1.2437311935807422</v>
      </c>
      <c r="K26" s="42">
        <v>5.9162084887474924</v>
      </c>
      <c r="L26" s="42">
        <v>0</v>
      </c>
    </row>
    <row r="27" spans="1:12" ht="12.95" customHeight="1" x14ac:dyDescent="0.2">
      <c r="A27" s="27" t="s">
        <v>79</v>
      </c>
      <c r="B27" s="28">
        <v>1029.4371337890625</v>
      </c>
      <c r="C27" s="29" t="s">
        <v>65</v>
      </c>
      <c r="D27" s="28">
        <v>1135.0994873046875</v>
      </c>
      <c r="E27" s="30">
        <v>2421</v>
      </c>
      <c r="F27" s="31">
        <v>5.9042865386042696</v>
      </c>
      <c r="G27" s="31">
        <v>0.52396083045527742</v>
      </c>
      <c r="H27" s="70">
        <v>100</v>
      </c>
      <c r="I27" s="70">
        <v>0</v>
      </c>
      <c r="J27" s="70">
        <v>0</v>
      </c>
      <c r="K27" s="42">
        <v>5.9042865386042696</v>
      </c>
      <c r="L27" s="42">
        <v>0</v>
      </c>
    </row>
    <row r="28" spans="1:12" ht="12.95" customHeight="1" x14ac:dyDescent="0.2">
      <c r="A28" s="27" t="s">
        <v>80</v>
      </c>
      <c r="B28" s="28">
        <v>1135.61669921875</v>
      </c>
      <c r="C28" s="29" t="s">
        <v>65</v>
      </c>
      <c r="D28" s="28">
        <v>3066.8472747802734</v>
      </c>
      <c r="E28" s="30">
        <v>3578</v>
      </c>
      <c r="F28" s="31">
        <v>5.1482589320805969</v>
      </c>
      <c r="G28" s="31">
        <v>0.38343224193444791</v>
      </c>
      <c r="H28" s="70">
        <v>86.025712688652874</v>
      </c>
      <c r="I28" s="70">
        <v>0</v>
      </c>
      <c r="J28" s="70">
        <v>13.974287311347121</v>
      </c>
      <c r="K28" s="42">
        <v>5.1482589320805969</v>
      </c>
      <c r="L28" s="42">
        <v>0</v>
      </c>
    </row>
    <row r="29" spans="1:12" ht="12.95" customHeight="1" x14ac:dyDescent="0.2">
      <c r="A29" s="16" t="s">
        <v>71</v>
      </c>
      <c r="B29" s="17"/>
      <c r="C29" s="17"/>
      <c r="D29" s="17"/>
      <c r="H29" s="42"/>
      <c r="I29" s="42"/>
      <c r="J29" s="42"/>
      <c r="K29" s="42"/>
      <c r="L29" s="42"/>
    </row>
    <row r="30" spans="1:12" ht="12.95" customHeight="1" x14ac:dyDescent="0.2">
      <c r="A30" s="27" t="s">
        <v>73</v>
      </c>
      <c r="B30" s="28">
        <v>293.72000122070313</v>
      </c>
      <c r="C30" s="29" t="s">
        <v>65</v>
      </c>
      <c r="D30" s="28">
        <v>498.3486328125</v>
      </c>
      <c r="E30" s="30">
        <v>1886</v>
      </c>
      <c r="F30" s="31">
        <v>0</v>
      </c>
      <c r="G30" s="31">
        <v>0</v>
      </c>
      <c r="H30" s="70">
        <v>0</v>
      </c>
      <c r="I30" s="70">
        <v>0</v>
      </c>
      <c r="J30" s="70">
        <v>100</v>
      </c>
      <c r="K30" s="42">
        <v>0</v>
      </c>
      <c r="L30" s="42">
        <v>0</v>
      </c>
    </row>
    <row r="31" spans="1:12" ht="12.95" customHeight="1" x14ac:dyDescent="0.2">
      <c r="A31" s="27" t="s">
        <v>75</v>
      </c>
      <c r="B31" s="28">
        <v>555.05963134765625</v>
      </c>
      <c r="C31" s="29" t="s">
        <v>65</v>
      </c>
      <c r="D31" s="28">
        <v>584.769287109375</v>
      </c>
      <c r="E31" s="30">
        <v>1090</v>
      </c>
      <c r="F31" s="31">
        <v>0.39571342818233946</v>
      </c>
      <c r="G31" s="31">
        <v>7.1286197977328519E-2</v>
      </c>
      <c r="H31" s="70">
        <v>6.6055045871559637</v>
      </c>
      <c r="I31" s="70">
        <v>0</v>
      </c>
      <c r="J31" s="70">
        <v>93.394495412844037</v>
      </c>
      <c r="K31" s="42">
        <v>0.39571342818233946</v>
      </c>
      <c r="L31" s="42">
        <v>0</v>
      </c>
    </row>
    <row r="32" spans="1:12" ht="12.95" customHeight="1" x14ac:dyDescent="0.2">
      <c r="A32" s="27" t="s">
        <v>77</v>
      </c>
      <c r="B32" s="28">
        <v>709.3897705078125</v>
      </c>
      <c r="C32" s="29" t="s">
        <v>65</v>
      </c>
      <c r="D32" s="28">
        <v>939.3740234375</v>
      </c>
      <c r="E32" s="44">
        <v>1490</v>
      </c>
      <c r="F32" s="31">
        <v>1.7087593232225251</v>
      </c>
      <c r="G32" s="31">
        <v>0.20560535336500846</v>
      </c>
      <c r="H32" s="70">
        <v>28.523489932885905</v>
      </c>
      <c r="I32" s="70">
        <v>0</v>
      </c>
      <c r="J32" s="70">
        <v>71.476510067114091</v>
      </c>
      <c r="K32" s="42">
        <v>1.7087593232225251</v>
      </c>
      <c r="L32" s="42">
        <v>0</v>
      </c>
    </row>
    <row r="33" spans="1:12" ht="12.95" customHeight="1" x14ac:dyDescent="0.2">
      <c r="A33" s="27" t="s">
        <v>79</v>
      </c>
      <c r="B33" s="28">
        <v>1058.6882858276367</v>
      </c>
      <c r="C33" s="29" t="s">
        <v>65</v>
      </c>
      <c r="D33" s="28">
        <v>1233.885009765625</v>
      </c>
      <c r="E33" s="44">
        <v>1901</v>
      </c>
      <c r="F33" s="31">
        <v>0.19853432789280312</v>
      </c>
      <c r="G33" s="31">
        <v>1.7506283060743082E-2</v>
      </c>
      <c r="H33" s="70">
        <v>3.3140452393477116</v>
      </c>
      <c r="I33" s="70">
        <v>0</v>
      </c>
      <c r="J33" s="70">
        <v>96.685954760652294</v>
      </c>
      <c r="K33" s="42">
        <v>0.19853432789280312</v>
      </c>
      <c r="L33" s="42">
        <v>0</v>
      </c>
    </row>
    <row r="34" spans="1:12" ht="12.95" customHeight="1" x14ac:dyDescent="0.2">
      <c r="A34" s="27" t="s">
        <v>80</v>
      </c>
      <c r="B34" s="28">
        <v>1286.8440399169922</v>
      </c>
      <c r="C34" s="29" t="s">
        <v>65</v>
      </c>
      <c r="D34" s="28">
        <v>2047.7416572570801</v>
      </c>
      <c r="E34" s="44">
        <v>1060</v>
      </c>
      <c r="F34" s="31">
        <v>5.9907152859669814</v>
      </c>
      <c r="G34" s="31">
        <v>0.42730068018976247</v>
      </c>
      <c r="H34" s="70">
        <v>100</v>
      </c>
      <c r="I34" s="70">
        <v>0</v>
      </c>
      <c r="J34" s="70">
        <v>0</v>
      </c>
      <c r="K34" s="42">
        <v>5.9907152859669814</v>
      </c>
      <c r="L34" s="42">
        <v>0</v>
      </c>
    </row>
    <row r="35" spans="1:12" ht="12.95" customHeight="1" x14ac:dyDescent="0.2">
      <c r="A35" s="45" t="s">
        <v>72</v>
      </c>
      <c r="B35" s="17"/>
      <c r="C35" s="17"/>
      <c r="D35" s="17"/>
      <c r="E35" s="46"/>
      <c r="H35" s="42"/>
      <c r="I35" s="42"/>
      <c r="J35" s="42"/>
      <c r="K35" s="42"/>
      <c r="L35" s="42"/>
    </row>
    <row r="36" spans="1:12" ht="12.95" customHeight="1" x14ac:dyDescent="0.2">
      <c r="A36" s="27" t="s">
        <v>73</v>
      </c>
      <c r="B36" s="28">
        <v>18.439987182617188</v>
      </c>
      <c r="C36" s="29" t="s">
        <v>65</v>
      </c>
      <c r="D36" s="28">
        <v>803.96240234375</v>
      </c>
      <c r="E36" s="44">
        <v>137871</v>
      </c>
      <c r="F36" s="31">
        <v>1.4350395887434517</v>
      </c>
      <c r="G36" s="31">
        <v>0.22296077764834241</v>
      </c>
      <c r="H36" s="70">
        <v>24.041313981910626</v>
      </c>
      <c r="I36" s="70">
        <v>0</v>
      </c>
      <c r="J36" s="70">
        <v>75.958686018089367</v>
      </c>
      <c r="K36" s="42">
        <v>1.4350395887434517</v>
      </c>
      <c r="L36" s="42">
        <v>0</v>
      </c>
    </row>
    <row r="37" spans="1:12" ht="12.95" customHeight="1" x14ac:dyDescent="0.2">
      <c r="A37" s="27" t="s">
        <v>75</v>
      </c>
      <c r="B37" s="28">
        <v>804.25750732421875</v>
      </c>
      <c r="C37" s="29" t="s">
        <v>65</v>
      </c>
      <c r="D37" s="28">
        <v>955.02740478515625</v>
      </c>
      <c r="E37" s="44">
        <v>141381</v>
      </c>
      <c r="F37" s="31">
        <v>1.5233192723108071</v>
      </c>
      <c r="G37" s="31">
        <v>0.17243118920320399</v>
      </c>
      <c r="H37" s="70">
        <v>22.254758418740849</v>
      </c>
      <c r="I37" s="70">
        <v>0</v>
      </c>
      <c r="J37" s="70">
        <v>77.745241581259151</v>
      </c>
      <c r="K37" s="42">
        <v>1.5233192723108071</v>
      </c>
      <c r="L37" s="42">
        <v>0</v>
      </c>
    </row>
    <row r="38" spans="1:12" ht="12.95" customHeight="1" x14ac:dyDescent="0.2">
      <c r="A38" s="27" t="s">
        <v>77</v>
      </c>
      <c r="B38" s="28">
        <v>956.0032958984375</v>
      </c>
      <c r="C38" s="29" t="s">
        <v>65</v>
      </c>
      <c r="D38" s="28">
        <v>1182.7783508300781</v>
      </c>
      <c r="E38" s="44">
        <v>134449</v>
      </c>
      <c r="F38" s="31">
        <v>4.7677919237313757</v>
      </c>
      <c r="G38" s="31">
        <v>0.45157148982983991</v>
      </c>
      <c r="H38" s="70">
        <v>59.245513168562056</v>
      </c>
      <c r="I38" s="70">
        <v>0</v>
      </c>
      <c r="J38" s="70">
        <v>40.754486831437944</v>
      </c>
      <c r="K38" s="42">
        <v>4.7677919237313757</v>
      </c>
      <c r="L38" s="42">
        <v>0</v>
      </c>
    </row>
    <row r="39" spans="1:12" ht="12.95" customHeight="1" x14ac:dyDescent="0.2">
      <c r="A39" s="27" t="s">
        <v>79</v>
      </c>
      <c r="B39" s="28">
        <v>1183.9284362792969</v>
      </c>
      <c r="C39" s="29" t="s">
        <v>65</v>
      </c>
      <c r="D39" s="28">
        <v>1613.000244140625</v>
      </c>
      <c r="E39" s="44">
        <v>137616</v>
      </c>
      <c r="F39" s="31">
        <v>7.8010090336856726</v>
      </c>
      <c r="G39" s="31">
        <v>0.56849678494374034</v>
      </c>
      <c r="H39" s="70">
        <v>79.497296825950471</v>
      </c>
      <c r="I39" s="70">
        <v>0</v>
      </c>
      <c r="J39" s="70">
        <v>20.502703174049529</v>
      </c>
      <c r="K39" s="42">
        <v>7.8010090336856726</v>
      </c>
      <c r="L39" s="42">
        <v>0</v>
      </c>
    </row>
    <row r="40" spans="1:12" ht="12.95" customHeight="1" x14ac:dyDescent="0.2">
      <c r="A40" s="27" t="s">
        <v>80</v>
      </c>
      <c r="B40" s="28">
        <v>1613.1788024902344</v>
      </c>
      <c r="C40" s="29" t="s">
        <v>65</v>
      </c>
      <c r="D40" s="28">
        <v>9300.587890625</v>
      </c>
      <c r="E40" s="44">
        <v>137730</v>
      </c>
      <c r="F40" s="31">
        <v>5.8020654329225003</v>
      </c>
      <c r="G40" s="31">
        <v>0.26812134296522067</v>
      </c>
      <c r="H40" s="70">
        <v>67.207580047919848</v>
      </c>
      <c r="I40" s="70">
        <v>0</v>
      </c>
      <c r="J40" s="70">
        <v>32.792419952080159</v>
      </c>
      <c r="K40" s="42">
        <v>5.8020654329225003</v>
      </c>
      <c r="L40" s="42">
        <v>0</v>
      </c>
    </row>
    <row r="41" spans="1:12" ht="12.95" customHeight="1" x14ac:dyDescent="0.2">
      <c r="A41" s="45" t="s">
        <v>74</v>
      </c>
      <c r="B41" s="17"/>
      <c r="C41" s="17"/>
      <c r="D41" s="17"/>
      <c r="E41" s="46"/>
      <c r="H41" s="42"/>
      <c r="I41" s="42"/>
      <c r="J41" s="42"/>
      <c r="K41" s="42"/>
      <c r="L41" s="42"/>
    </row>
    <row r="42" spans="1:12" ht="12.95" customHeight="1" x14ac:dyDescent="0.2">
      <c r="A42" s="27" t="s">
        <v>73</v>
      </c>
      <c r="B42" s="28">
        <v>82.139999389648438</v>
      </c>
      <c r="C42" s="29" t="s">
        <v>65</v>
      </c>
      <c r="D42" s="28">
        <v>988.63323211669922</v>
      </c>
      <c r="E42" s="44">
        <v>54680</v>
      </c>
      <c r="F42" s="31">
        <v>3.142356093433885</v>
      </c>
      <c r="G42" s="31">
        <v>0.39511613342965507</v>
      </c>
      <c r="H42" s="70">
        <v>49.716532553035847</v>
      </c>
      <c r="I42" s="70">
        <v>0</v>
      </c>
      <c r="J42" s="70">
        <v>50.283467446964153</v>
      </c>
      <c r="K42" s="42">
        <v>3.142356093433885</v>
      </c>
      <c r="L42" s="42">
        <v>0</v>
      </c>
    </row>
    <row r="43" spans="1:12" ht="12.95" customHeight="1" x14ac:dyDescent="0.2">
      <c r="A43" s="27" t="s">
        <v>75</v>
      </c>
      <c r="B43" s="28">
        <v>988.6744384765625</v>
      </c>
      <c r="C43" s="29" t="s">
        <v>65</v>
      </c>
      <c r="D43" s="28">
        <v>1267.0302734375</v>
      </c>
      <c r="E43" s="44">
        <v>54443</v>
      </c>
      <c r="F43" s="31">
        <v>8.3790134614700236</v>
      </c>
      <c r="G43" s="31">
        <v>0.75128694228907189</v>
      </c>
      <c r="H43" s="70">
        <v>99.419576437742222</v>
      </c>
      <c r="I43" s="70">
        <v>0</v>
      </c>
      <c r="J43" s="70">
        <v>0.58042356225777414</v>
      </c>
      <c r="K43" s="42">
        <v>8.3790134614700236</v>
      </c>
      <c r="L43" s="42">
        <v>0</v>
      </c>
    </row>
    <row r="44" spans="1:12" ht="12.95" customHeight="1" x14ac:dyDescent="0.2">
      <c r="A44" s="27" t="s">
        <v>77</v>
      </c>
      <c r="B44" s="28">
        <v>1267.3429565429688</v>
      </c>
      <c r="C44" s="29" t="s">
        <v>65</v>
      </c>
      <c r="D44" s="28">
        <v>1600.5670776367188</v>
      </c>
      <c r="E44" s="44">
        <v>54726</v>
      </c>
      <c r="F44" s="31">
        <v>9.1063766487856839</v>
      </c>
      <c r="G44" s="31">
        <v>0.65211040597286885</v>
      </c>
      <c r="H44" s="70">
        <v>99.943354164382555</v>
      </c>
      <c r="I44" s="70">
        <v>0</v>
      </c>
      <c r="J44" s="70">
        <v>5.6645835617439605E-2</v>
      </c>
      <c r="K44" s="42">
        <v>9.1063766487856839</v>
      </c>
      <c r="L44" s="42">
        <v>0</v>
      </c>
    </row>
    <row r="45" spans="1:12" ht="12.95" customHeight="1" x14ac:dyDescent="0.2">
      <c r="A45" s="27" t="s">
        <v>79</v>
      </c>
      <c r="B45" s="28">
        <v>1601.7115478515625</v>
      </c>
      <c r="C45" s="29" t="s">
        <v>65</v>
      </c>
      <c r="D45" s="28">
        <v>2219.7637939453125</v>
      </c>
      <c r="E45" s="44">
        <v>54764</v>
      </c>
      <c r="F45" s="31">
        <v>8.7700203331416606</v>
      </c>
      <c r="G45" s="31">
        <v>0.47851421395222166</v>
      </c>
      <c r="H45" s="70">
        <v>88.496092323424151</v>
      </c>
      <c r="I45" s="70">
        <v>0</v>
      </c>
      <c r="J45" s="70">
        <v>11.503907676575853</v>
      </c>
      <c r="K45" s="42">
        <v>8.7700203331416606</v>
      </c>
      <c r="L45" s="42">
        <v>0</v>
      </c>
    </row>
    <row r="46" spans="1:12" ht="12.95" customHeight="1" x14ac:dyDescent="0.2">
      <c r="A46" s="27" t="s">
        <v>80</v>
      </c>
      <c r="B46" s="28">
        <v>2228.0065307617188</v>
      </c>
      <c r="C46" s="29" t="s">
        <v>65</v>
      </c>
      <c r="D46" s="28">
        <v>8744.7446823120117</v>
      </c>
      <c r="E46" s="44">
        <v>53864</v>
      </c>
      <c r="F46" s="31">
        <v>6.9386141743186185</v>
      </c>
      <c r="G46" s="31">
        <v>0.25749595591126578</v>
      </c>
      <c r="H46" s="70">
        <v>83.723822961532747</v>
      </c>
      <c r="I46" s="70">
        <v>0</v>
      </c>
      <c r="J46" s="70">
        <v>16.27617703846725</v>
      </c>
      <c r="K46" s="42">
        <v>6.9386141743186185</v>
      </c>
      <c r="L46" s="42">
        <v>0</v>
      </c>
    </row>
    <row r="47" spans="1:12" ht="12.95" customHeight="1" x14ac:dyDescent="0.2">
      <c r="A47" s="45" t="s">
        <v>76</v>
      </c>
      <c r="B47" s="17"/>
      <c r="C47" s="17"/>
      <c r="D47" s="17"/>
      <c r="E47" s="46"/>
      <c r="H47" s="42"/>
      <c r="I47" s="42"/>
      <c r="J47" s="42"/>
      <c r="K47" s="42"/>
      <c r="L47" s="42"/>
    </row>
    <row r="48" spans="1:12" ht="12.95" customHeight="1" x14ac:dyDescent="0.2">
      <c r="A48" s="27" t="s">
        <v>73</v>
      </c>
      <c r="B48" s="28">
        <v>272.17998504638672</v>
      </c>
      <c r="C48" s="29" t="s">
        <v>65</v>
      </c>
      <c r="D48" s="28">
        <v>947.0416259765625</v>
      </c>
      <c r="E48" s="44">
        <v>44676</v>
      </c>
      <c r="F48" s="31">
        <v>2.2300317036624198</v>
      </c>
      <c r="G48" s="31">
        <v>0.29451843628829782</v>
      </c>
      <c r="H48" s="70">
        <v>36.131256155430208</v>
      </c>
      <c r="I48" s="70">
        <v>0</v>
      </c>
      <c r="J48" s="70">
        <v>63.868743844569792</v>
      </c>
      <c r="K48" s="42">
        <v>2.2300317036624198</v>
      </c>
      <c r="L48" s="42">
        <v>0</v>
      </c>
    </row>
    <row r="49" spans="1:17" ht="12.95" customHeight="1" x14ac:dyDescent="0.2">
      <c r="A49" s="27" t="s">
        <v>75</v>
      </c>
      <c r="B49" s="28">
        <v>947.6907958984375</v>
      </c>
      <c r="C49" s="29" t="s">
        <v>65</v>
      </c>
      <c r="D49" s="28">
        <v>1369.0459594726563</v>
      </c>
      <c r="E49" s="44">
        <v>44833</v>
      </c>
      <c r="F49" s="31">
        <v>8.1420688627023221</v>
      </c>
      <c r="G49" s="31">
        <v>0.68514702074503753</v>
      </c>
      <c r="H49" s="70">
        <v>96.125621751834586</v>
      </c>
      <c r="I49" s="70">
        <v>0</v>
      </c>
      <c r="J49" s="70">
        <v>3.8743782481654137</v>
      </c>
      <c r="K49" s="42">
        <v>8.1420688627023221</v>
      </c>
      <c r="L49" s="42">
        <v>0</v>
      </c>
    </row>
    <row r="50" spans="1:17" ht="12.95" customHeight="1" x14ac:dyDescent="0.2">
      <c r="A50" s="27" t="s">
        <v>77</v>
      </c>
      <c r="B50" s="28">
        <v>1375.2868041992188</v>
      </c>
      <c r="C50" s="29" t="s">
        <v>65</v>
      </c>
      <c r="D50" s="28">
        <v>1706.7803344726563</v>
      </c>
      <c r="E50" s="44">
        <v>44332</v>
      </c>
      <c r="F50" s="31">
        <v>9.2786118561509685</v>
      </c>
      <c r="G50" s="31">
        <v>0.60637433305792798</v>
      </c>
      <c r="H50" s="70">
        <v>100</v>
      </c>
      <c r="I50" s="70">
        <v>0</v>
      </c>
      <c r="J50" s="70">
        <v>0</v>
      </c>
      <c r="K50" s="42">
        <v>9.2786118561509685</v>
      </c>
      <c r="L50" s="42">
        <v>0</v>
      </c>
    </row>
    <row r="51" spans="1:17" ht="12.95" customHeight="1" x14ac:dyDescent="0.2">
      <c r="A51" s="27" t="s">
        <v>79</v>
      </c>
      <c r="B51" s="28">
        <v>1709.3366889953613</v>
      </c>
      <c r="C51" s="29" t="s">
        <v>65</v>
      </c>
      <c r="D51" s="28">
        <v>2278.6554565429688</v>
      </c>
      <c r="E51" s="44">
        <v>43846</v>
      </c>
      <c r="F51" s="31">
        <v>9.1677735150363358</v>
      </c>
      <c r="G51" s="31">
        <v>0.47065526569340399</v>
      </c>
      <c r="H51" s="70">
        <v>85.538019431647129</v>
      </c>
      <c r="I51" s="70">
        <v>0</v>
      </c>
      <c r="J51" s="70">
        <v>14.461980568352871</v>
      </c>
      <c r="K51" s="42">
        <v>9.1677735150363358</v>
      </c>
      <c r="L51" s="42">
        <v>0</v>
      </c>
    </row>
    <row r="52" spans="1:17" ht="12.95" customHeight="1" x14ac:dyDescent="0.2">
      <c r="A52" s="27" t="s">
        <v>80</v>
      </c>
      <c r="B52" s="28">
        <v>2291.8948974609375</v>
      </c>
      <c r="C52" s="29" t="s">
        <v>65</v>
      </c>
      <c r="D52" s="28">
        <v>6453.4414434432983</v>
      </c>
      <c r="E52" s="44">
        <v>44218</v>
      </c>
      <c r="F52" s="31">
        <v>5.9698732370836147</v>
      </c>
      <c r="G52" s="31">
        <v>0.2177935644951578</v>
      </c>
      <c r="H52" s="70">
        <v>74.786286127821256</v>
      </c>
      <c r="I52" s="70">
        <v>0</v>
      </c>
      <c r="J52" s="70">
        <v>25.213713872178751</v>
      </c>
      <c r="K52" s="42">
        <v>5.9698732370836147</v>
      </c>
      <c r="L52" s="42">
        <v>0</v>
      </c>
    </row>
    <row r="53" spans="1:17" ht="12.95" customHeight="1" x14ac:dyDescent="0.2">
      <c r="A53" s="45" t="s">
        <v>78</v>
      </c>
      <c r="B53" s="17"/>
      <c r="C53" s="17"/>
      <c r="D53" s="17"/>
      <c r="E53" s="46"/>
      <c r="H53" s="42"/>
      <c r="I53" s="42"/>
      <c r="J53" s="42"/>
      <c r="K53" s="42"/>
      <c r="L53" s="42"/>
    </row>
    <row r="54" spans="1:17" ht="12.95" customHeight="1" x14ac:dyDescent="0.2">
      <c r="A54" s="27" t="s">
        <v>73</v>
      </c>
      <c r="B54" s="28">
        <v>201.97000122070313</v>
      </c>
      <c r="C54" s="29" t="s">
        <v>65</v>
      </c>
      <c r="D54" s="28">
        <v>737.57491302490234</v>
      </c>
      <c r="E54" s="44">
        <v>21084</v>
      </c>
      <c r="F54" s="31">
        <v>0.48114940025982378</v>
      </c>
      <c r="G54" s="31">
        <v>8.6453712788281331E-2</v>
      </c>
      <c r="H54" s="70">
        <v>8.5230506545247575</v>
      </c>
      <c r="I54" s="70">
        <v>0</v>
      </c>
      <c r="J54" s="70">
        <v>91.476949345475248</v>
      </c>
      <c r="K54" s="42">
        <v>0.48114940025982378</v>
      </c>
      <c r="L54" s="42">
        <v>0</v>
      </c>
    </row>
    <row r="55" spans="1:17" ht="12.95" customHeight="1" x14ac:dyDescent="0.2">
      <c r="A55" s="27" t="s">
        <v>75</v>
      </c>
      <c r="B55" s="28">
        <v>760.62971496582031</v>
      </c>
      <c r="C55" s="29" t="s">
        <v>65</v>
      </c>
      <c r="D55" s="28">
        <v>1221.8804321289063</v>
      </c>
      <c r="E55" s="44">
        <v>16576</v>
      </c>
      <c r="F55" s="31">
        <v>6.6464582391687346</v>
      </c>
      <c r="G55" s="31">
        <v>0.64540925402100768</v>
      </c>
      <c r="H55" s="70">
        <v>85.985762548262542</v>
      </c>
      <c r="I55" s="70">
        <v>0</v>
      </c>
      <c r="J55" s="70">
        <v>14.014237451737452</v>
      </c>
      <c r="K55" s="42">
        <v>6.6464582391687346</v>
      </c>
      <c r="L55" s="42">
        <v>0</v>
      </c>
    </row>
    <row r="56" spans="1:17" ht="12.95" customHeight="1" x14ac:dyDescent="0.2">
      <c r="A56" s="27" t="s">
        <v>77</v>
      </c>
      <c r="B56" s="28">
        <v>1229.6898803710938</v>
      </c>
      <c r="C56" s="29" t="s">
        <v>65</v>
      </c>
      <c r="D56" s="28">
        <v>1852.068115234375</v>
      </c>
      <c r="E56" s="44">
        <v>19873</v>
      </c>
      <c r="F56" s="31">
        <v>7.9085202157356438</v>
      </c>
      <c r="G56" s="31">
        <v>0.51187080556832987</v>
      </c>
      <c r="H56" s="70">
        <v>91.309817340109703</v>
      </c>
      <c r="I56" s="70">
        <v>0</v>
      </c>
      <c r="J56" s="70">
        <v>8.6901826598903043</v>
      </c>
      <c r="K56" s="42">
        <v>7.9085202157356438</v>
      </c>
      <c r="L56" s="42">
        <v>0</v>
      </c>
    </row>
    <row r="57" spans="1:17" ht="12.95" customHeight="1" x14ac:dyDescent="0.2">
      <c r="A57" s="27" t="s">
        <v>79</v>
      </c>
      <c r="B57" s="28">
        <v>1853.9046630859375</v>
      </c>
      <c r="C57" s="29" t="s">
        <v>65</v>
      </c>
      <c r="D57" s="28">
        <v>2039.80322265625</v>
      </c>
      <c r="E57" s="30">
        <v>17879</v>
      </c>
      <c r="F57" s="31">
        <v>7.6007032148509603</v>
      </c>
      <c r="G57" s="31">
        <v>0.39483536506927325</v>
      </c>
      <c r="H57" s="70">
        <v>93.718888080988876</v>
      </c>
      <c r="I57" s="70">
        <v>0</v>
      </c>
      <c r="J57" s="70">
        <v>6.2811119190111304</v>
      </c>
      <c r="K57" s="42">
        <v>7.6007032148509603</v>
      </c>
      <c r="L57" s="42">
        <v>0</v>
      </c>
    </row>
    <row r="58" spans="1:17" ht="12.95" customHeight="1" x14ac:dyDescent="0.2">
      <c r="A58" s="27" t="s">
        <v>80</v>
      </c>
      <c r="B58" s="28">
        <v>2043.9649658203125</v>
      </c>
      <c r="C58" s="29" t="s">
        <v>65</v>
      </c>
      <c r="D58" s="28">
        <v>3790.4669189453125</v>
      </c>
      <c r="E58" s="30">
        <v>17534</v>
      </c>
      <c r="F58" s="31">
        <v>3.9414977400770912</v>
      </c>
      <c r="G58" s="31">
        <v>0.15680963219303273</v>
      </c>
      <c r="H58" s="70">
        <v>59.58138473822288</v>
      </c>
      <c r="I58" s="70">
        <v>0</v>
      </c>
      <c r="J58" s="70">
        <v>40.41861526177712</v>
      </c>
      <c r="K58" s="42">
        <v>3.9414977400770912</v>
      </c>
      <c r="L58" s="42">
        <v>0</v>
      </c>
    </row>
    <row r="59" spans="1:17" ht="6" customHeight="1" thickBot="1" x14ac:dyDescent="0.25">
      <c r="A59" s="34"/>
      <c r="B59" s="38"/>
      <c r="C59" s="38"/>
      <c r="D59" s="38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">
      <c r="Q60" s="39" t="s">
        <v>140</v>
      </c>
    </row>
  </sheetData>
  <mergeCells count="7">
    <mergeCell ref="P2:Q3"/>
    <mergeCell ref="B2:D2"/>
    <mergeCell ref="E2:E3"/>
    <mergeCell ref="F2:G2"/>
    <mergeCell ref="H2:J2"/>
    <mergeCell ref="K2:L2"/>
    <mergeCell ref="M2:O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38F9-AF29-454C-99D9-41726FAE8DE5}">
  <dimension ref="A1:K26"/>
  <sheetViews>
    <sheetView showGridLines="0" zoomScaleNormal="100" workbookViewId="0"/>
  </sheetViews>
  <sheetFormatPr defaultRowHeight="12.75" x14ac:dyDescent="0.2"/>
  <cols>
    <col min="1" max="1" width="5" style="146" bestFit="1" customWidth="1"/>
    <col min="2" max="2" width="8.140625" style="156" customWidth="1"/>
    <col min="3" max="3" width="4.28515625" style="156" bestFit="1" customWidth="1"/>
    <col min="4" max="4" width="8.7109375" style="156" bestFit="1" customWidth="1"/>
    <col min="5" max="5" width="9" style="156" bestFit="1" customWidth="1"/>
    <col min="6" max="6" width="4.7109375" style="156" bestFit="1" customWidth="1"/>
    <col min="7" max="7" width="9.5703125" style="156" customWidth="1"/>
    <col min="8" max="8" width="4" style="146" bestFit="1" customWidth="1"/>
    <col min="9" max="9" width="5.28515625" style="146" customWidth="1"/>
    <col min="10" max="10" width="3.7109375" style="146" bestFit="1" customWidth="1"/>
    <col min="11" max="11" width="4" style="146" bestFit="1" customWidth="1"/>
    <col min="12" max="16384" width="9.140625" style="146"/>
  </cols>
  <sheetData>
    <row r="1" spans="1:8" s="143" customFormat="1" ht="64.5" thickBot="1" x14ac:dyDescent="0.25">
      <c r="A1" s="141" t="s">
        <v>43</v>
      </c>
      <c r="B1" s="151" t="s">
        <v>44</v>
      </c>
      <c r="C1" s="151"/>
      <c r="D1" s="151" t="s">
        <v>45</v>
      </c>
      <c r="E1" s="152" t="s">
        <v>122</v>
      </c>
      <c r="F1" s="152"/>
      <c r="G1" s="152" t="s">
        <v>123</v>
      </c>
      <c r="H1" s="142"/>
    </row>
    <row r="2" spans="1:8" x14ac:dyDescent="0.2">
      <c r="A2" s="144" t="s">
        <v>124</v>
      </c>
      <c r="B2" s="153">
        <v>42.565866004622862</v>
      </c>
      <c r="C2" s="154"/>
      <c r="D2" s="154"/>
    </row>
    <row r="3" spans="1:8" x14ac:dyDescent="0.2">
      <c r="A3" s="144" t="s">
        <v>125</v>
      </c>
      <c r="B3" s="153">
        <v>42.422267132166297</v>
      </c>
      <c r="C3" s="154"/>
      <c r="D3" s="154"/>
    </row>
    <row r="4" spans="1:8" x14ac:dyDescent="0.2">
      <c r="A4" s="144" t="s">
        <v>126</v>
      </c>
      <c r="B4" s="153">
        <v>40.33907314956295</v>
      </c>
      <c r="C4" s="154"/>
      <c r="D4" s="154"/>
    </row>
    <row r="5" spans="1:8" x14ac:dyDescent="0.2">
      <c r="A5" s="144" t="s">
        <v>127</v>
      </c>
      <c r="B5" s="153">
        <v>39.551553054870226</v>
      </c>
      <c r="C5" s="154"/>
      <c r="D5" s="154"/>
    </row>
    <row r="6" spans="1:8" x14ac:dyDescent="0.2">
      <c r="A6" s="144" t="s">
        <v>128</v>
      </c>
      <c r="B6" s="153">
        <v>37.682487050095169</v>
      </c>
      <c r="C6" s="154"/>
      <c r="D6" s="154"/>
      <c r="E6" s="155">
        <v>36.045999999999999</v>
      </c>
      <c r="F6" s="155"/>
      <c r="G6" s="157">
        <v>13.4</v>
      </c>
    </row>
    <row r="7" spans="1:8" x14ac:dyDescent="0.2">
      <c r="A7" s="144" t="s">
        <v>129</v>
      </c>
      <c r="B7" s="153">
        <v>45.061114842175961</v>
      </c>
      <c r="C7" s="154"/>
      <c r="D7" s="154"/>
      <c r="E7" s="155">
        <v>24.626640000000002</v>
      </c>
      <c r="F7" s="155"/>
      <c r="G7" s="157">
        <v>8.3198108108108109</v>
      </c>
    </row>
    <row r="8" spans="1:8" x14ac:dyDescent="0.2">
      <c r="A8" s="144" t="s">
        <v>130</v>
      </c>
      <c r="B8" s="153">
        <v>43.625487646293891</v>
      </c>
      <c r="C8" s="154"/>
      <c r="D8" s="154"/>
      <c r="E8" s="155">
        <v>28.209120000000006</v>
      </c>
      <c r="F8" s="155"/>
      <c r="G8" s="157">
        <v>9.1588051948051952</v>
      </c>
    </row>
    <row r="9" spans="1:8" x14ac:dyDescent="0.2">
      <c r="A9" s="144" t="s">
        <v>131</v>
      </c>
      <c r="B9" s="153">
        <v>37.735368956743002</v>
      </c>
      <c r="C9" s="154"/>
      <c r="D9" s="154"/>
      <c r="E9" s="155">
        <v>38.283179999999994</v>
      </c>
      <c r="F9" s="155"/>
      <c r="G9" s="157">
        <v>12.076712933753942</v>
      </c>
    </row>
    <row r="10" spans="1:8" x14ac:dyDescent="0.2">
      <c r="A10" s="144" t="s">
        <v>132</v>
      </c>
      <c r="B10" s="153">
        <v>37.682382133995041</v>
      </c>
      <c r="C10" s="154"/>
      <c r="D10" s="154"/>
      <c r="E10" s="155">
        <v>39.915779999999998</v>
      </c>
      <c r="F10" s="155"/>
      <c r="G10" s="157">
        <v>12.206660550458714</v>
      </c>
    </row>
    <row r="11" spans="1:8" x14ac:dyDescent="0.2">
      <c r="A11" s="144" t="s">
        <v>133</v>
      </c>
      <c r="B11" s="153">
        <v>37.781553398058257</v>
      </c>
      <c r="C11" s="154"/>
      <c r="D11" s="154"/>
      <c r="E11" s="155">
        <v>41.755720000000011</v>
      </c>
      <c r="F11" s="155"/>
      <c r="G11" s="157">
        <v>12.353763313609472</v>
      </c>
    </row>
    <row r="12" spans="1:8" x14ac:dyDescent="0.2">
      <c r="A12" s="144" t="s">
        <v>134</v>
      </c>
      <c r="B12" s="153">
        <v>36.939393939393938</v>
      </c>
      <c r="C12" s="154"/>
      <c r="D12" s="154"/>
      <c r="E12" s="155">
        <v>44.86748</v>
      </c>
      <c r="F12" s="155"/>
      <c r="G12" s="157">
        <v>12.746443181818181</v>
      </c>
    </row>
    <row r="13" spans="1:8" x14ac:dyDescent="0.2">
      <c r="A13" s="144">
        <v>2015</v>
      </c>
      <c r="B13" s="153">
        <v>35.89354473386183</v>
      </c>
      <c r="C13" s="154"/>
      <c r="D13" s="154"/>
      <c r="E13" s="155">
        <v>40.914599999999993</v>
      </c>
      <c r="F13" s="155"/>
      <c r="G13" s="157">
        <v>10.766999999999999</v>
      </c>
    </row>
    <row r="14" spans="1:8" x14ac:dyDescent="0.2">
      <c r="A14" s="144">
        <v>2016</v>
      </c>
      <c r="B14" s="153">
        <v>34.752192982456144</v>
      </c>
      <c r="C14" s="154"/>
      <c r="D14" s="154"/>
      <c r="E14" s="155">
        <v>49.998100000000001</v>
      </c>
      <c r="F14" s="155"/>
      <c r="G14" s="157">
        <v>12.34520987654321</v>
      </c>
    </row>
    <row r="15" spans="1:8" x14ac:dyDescent="0.2">
      <c r="A15" s="144">
        <v>2017</v>
      </c>
      <c r="B15" s="153">
        <v>33.222222222222221</v>
      </c>
      <c r="C15" s="154"/>
      <c r="D15" s="154"/>
      <c r="E15" s="155">
        <v>60.898299999999999</v>
      </c>
      <c r="F15" s="155"/>
      <c r="G15" s="157">
        <v>13.999609195402298</v>
      </c>
    </row>
    <row r="16" spans="1:8" x14ac:dyDescent="0.2">
      <c r="A16" s="144">
        <v>2018</v>
      </c>
      <c r="B16" s="153">
        <v>31.475114001644616</v>
      </c>
      <c r="C16" s="154"/>
      <c r="D16" s="154"/>
      <c r="E16" s="155">
        <v>76.827245364431491</v>
      </c>
      <c r="F16" s="155"/>
      <c r="G16" s="157">
        <v>16.005676117589893</v>
      </c>
    </row>
    <row r="17" spans="1:11" x14ac:dyDescent="0.2">
      <c r="A17" s="148">
        <v>2019</v>
      </c>
      <c r="B17" s="158">
        <v>30.324584103512009</v>
      </c>
      <c r="C17" s="159">
        <v>30.324584103512009</v>
      </c>
      <c r="D17" s="159">
        <v>30.324584103512009</v>
      </c>
      <c r="E17" s="155">
        <v>89.659520000000015</v>
      </c>
      <c r="F17" s="149"/>
      <c r="G17" s="157">
        <v>17.242215384615385</v>
      </c>
      <c r="H17" s="147"/>
    </row>
    <row r="18" spans="1:11" x14ac:dyDescent="0.2">
      <c r="A18" s="148">
        <v>2020</v>
      </c>
      <c r="B18" s="155"/>
      <c r="C18" s="159">
        <v>29.245217391304344</v>
      </c>
      <c r="D18" s="159">
        <v>31.986956521739131</v>
      </c>
      <c r="E18" s="155">
        <v>117.16720000000001</v>
      </c>
      <c r="F18" s="149">
        <v>111.1765</v>
      </c>
      <c r="G18" s="157">
        <v>19.527866666666668</v>
      </c>
      <c r="H18" s="147">
        <v>18.529416666666666</v>
      </c>
      <c r="I18" s="145"/>
      <c r="J18" s="150"/>
      <c r="K18" s="150"/>
    </row>
    <row r="19" spans="1:11" x14ac:dyDescent="0.2">
      <c r="A19" s="148">
        <v>2021</v>
      </c>
      <c r="B19" s="155"/>
      <c r="C19" s="159">
        <v>28.409348134466761</v>
      </c>
      <c r="D19" s="159">
        <v>31.07272452207302</v>
      </c>
      <c r="E19" s="155">
        <v>127.26462131218804</v>
      </c>
      <c r="F19" s="149">
        <v>121.13645858194481</v>
      </c>
      <c r="G19" s="157">
        <v>20.142349918664497</v>
      </c>
      <c r="H19" s="147">
        <v>19.172437017511221</v>
      </c>
      <c r="I19" s="145"/>
      <c r="J19" s="150"/>
      <c r="K19" s="150"/>
    </row>
    <row r="20" spans="1:11" x14ac:dyDescent="0.2">
      <c r="A20" s="148">
        <v>2022</v>
      </c>
      <c r="B20" s="155"/>
      <c r="C20" s="159">
        <v>27.835234418075288</v>
      </c>
      <c r="D20" s="159">
        <v>30.44478764476985</v>
      </c>
      <c r="E20" s="155">
        <v>135.96641407615604</v>
      </c>
      <c r="F20" s="149">
        <v>129.69435289579567</v>
      </c>
      <c r="G20" s="157">
        <v>20.600971829720613</v>
      </c>
      <c r="H20" s="147">
        <v>19.650659529666012</v>
      </c>
      <c r="I20" s="145"/>
      <c r="J20" s="150"/>
      <c r="K20" s="150"/>
    </row>
    <row r="23" spans="1:11" x14ac:dyDescent="0.2">
      <c r="D23" s="155"/>
    </row>
    <row r="24" spans="1:11" x14ac:dyDescent="0.2">
      <c r="D24" s="155"/>
    </row>
    <row r="25" spans="1:11" x14ac:dyDescent="0.2">
      <c r="D25" s="155"/>
    </row>
    <row r="26" spans="1:11" x14ac:dyDescent="0.2">
      <c r="D26" s="15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F6A9-BA0E-44F0-AC29-F58D1E6CC128}">
  <dimension ref="A2:O35"/>
  <sheetViews>
    <sheetView showGridLines="0" zoomScaleNormal="100" workbookViewId="0"/>
  </sheetViews>
  <sheetFormatPr defaultColWidth="9.140625" defaultRowHeight="12.75" x14ac:dyDescent="0.2"/>
  <cols>
    <col min="1" max="1" width="46.42578125" style="165" customWidth="1"/>
    <col min="2" max="2" width="9.140625" style="165" customWidth="1"/>
    <col min="3" max="7" width="9.140625" style="165"/>
    <col min="8" max="8" width="7.7109375" style="165" bestFit="1" customWidth="1"/>
    <col min="9" max="12" width="9.140625" style="165"/>
    <col min="13" max="14" width="9.140625" style="162"/>
    <col min="15" max="15" width="10.7109375" style="162" bestFit="1" customWidth="1"/>
    <col min="16" max="16384" width="9.140625" style="162"/>
  </cols>
  <sheetData>
    <row r="2" spans="1:15" x14ac:dyDescent="0.2">
      <c r="A2" s="173" t="s">
        <v>135</v>
      </c>
      <c r="B2" s="174">
        <v>2011</v>
      </c>
      <c r="C2" s="174">
        <v>2012</v>
      </c>
      <c r="D2" s="174">
        <v>2013</v>
      </c>
      <c r="E2" s="174">
        <v>2014</v>
      </c>
      <c r="F2" s="174">
        <v>2015</v>
      </c>
      <c r="G2" s="174">
        <v>2016</v>
      </c>
      <c r="H2" s="174">
        <v>2017</v>
      </c>
      <c r="I2" s="174">
        <v>2018</v>
      </c>
      <c r="J2" s="174">
        <v>2019</v>
      </c>
      <c r="K2" s="174">
        <v>2020</v>
      </c>
      <c r="L2" s="174">
        <v>2021</v>
      </c>
      <c r="M2" s="174">
        <v>2022</v>
      </c>
      <c r="N2" s="164"/>
      <c r="O2" s="164"/>
    </row>
    <row r="3" spans="1:15" s="161" customForma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77"/>
      <c r="K3" s="177"/>
      <c r="L3" s="177"/>
      <c r="M3" s="177"/>
      <c r="N3" s="167"/>
      <c r="O3" s="163"/>
    </row>
    <row r="4" spans="1:15" s="161" customFormat="1" x14ac:dyDescent="0.2">
      <c r="A4" s="169" t="s">
        <v>98</v>
      </c>
      <c r="B4" s="160"/>
      <c r="C4" s="160"/>
      <c r="D4" s="160"/>
      <c r="E4" s="160"/>
      <c r="F4" s="160"/>
      <c r="G4" s="160"/>
      <c r="H4" s="160"/>
      <c r="I4" s="160"/>
      <c r="J4" s="168">
        <v>328.11199999999997</v>
      </c>
      <c r="K4" s="168">
        <v>367.59391676939362</v>
      </c>
      <c r="L4" s="168">
        <v>376.028734640415</v>
      </c>
      <c r="M4" s="168">
        <v>384.85845318676201</v>
      </c>
      <c r="N4" s="167"/>
      <c r="O4" s="163"/>
    </row>
    <row r="5" spans="1:15" s="161" customFormat="1" x14ac:dyDescent="0.2">
      <c r="A5" s="174" t="s">
        <v>99</v>
      </c>
      <c r="B5" s="167"/>
      <c r="C5" s="175"/>
      <c r="D5" s="175"/>
      <c r="E5" s="175"/>
      <c r="F5" s="175"/>
      <c r="G5" s="175"/>
      <c r="H5" s="175"/>
      <c r="I5" s="175"/>
      <c r="J5" s="176"/>
      <c r="K5" s="176">
        <v>12.033060896704061</v>
      </c>
      <c r="L5" s="176">
        <v>2.2946021373669412</v>
      </c>
      <c r="M5" s="176">
        <v>2.34814995050594</v>
      </c>
      <c r="N5" s="167"/>
      <c r="O5" s="163"/>
    </row>
    <row r="6" spans="1:15" x14ac:dyDescent="0.2">
      <c r="A6" s="167"/>
      <c r="B6" s="167"/>
      <c r="C6" s="167"/>
      <c r="D6" s="167"/>
      <c r="E6" s="167"/>
      <c r="F6" s="167"/>
      <c r="G6" s="167"/>
      <c r="H6" s="167"/>
      <c r="I6" s="167"/>
      <c r="J6" s="172"/>
      <c r="K6" s="172"/>
      <c r="L6" s="172"/>
      <c r="M6" s="172"/>
      <c r="N6" s="167"/>
      <c r="O6" s="164"/>
    </row>
    <row r="7" spans="1:15" x14ac:dyDescent="0.2">
      <c r="A7" s="174" t="s">
        <v>96</v>
      </c>
      <c r="B7" s="175"/>
      <c r="C7" s="176">
        <v>9.9460552933248181E-2</v>
      </c>
      <c r="D7" s="176">
        <v>-0.26905413403162104</v>
      </c>
      <c r="E7" s="176">
        <v>2.320997094738475</v>
      </c>
      <c r="F7" s="176">
        <v>2.9137529137529095</v>
      </c>
      <c r="G7" s="176">
        <v>3.2842582106455298</v>
      </c>
      <c r="H7" s="176">
        <v>4.6052631578947345</v>
      </c>
      <c r="I7" s="176">
        <v>5.589308176100638</v>
      </c>
      <c r="J7" s="176">
        <v>3.9007942343832536</v>
      </c>
      <c r="K7" s="176">
        <v>3.8544309351074224</v>
      </c>
      <c r="L7" s="176">
        <v>3.0097456887200114</v>
      </c>
      <c r="M7" s="176">
        <v>2.1109747398326162</v>
      </c>
      <c r="N7" s="167"/>
      <c r="O7" s="164"/>
    </row>
    <row r="8" spans="1:15" x14ac:dyDescent="0.2">
      <c r="A8" s="174" t="s">
        <v>97</v>
      </c>
      <c r="B8" s="169"/>
      <c r="C8" s="170"/>
      <c r="D8" s="170"/>
      <c r="E8" s="170"/>
      <c r="F8" s="170"/>
      <c r="G8" s="170"/>
      <c r="H8" s="170"/>
      <c r="I8" s="170"/>
      <c r="J8" s="171"/>
      <c r="K8" s="171">
        <v>-5.748402856038636</v>
      </c>
      <c r="L8" s="171">
        <v>3.0097456887200114</v>
      </c>
      <c r="M8" s="171">
        <v>2.1109747398326162</v>
      </c>
      <c r="N8" s="166"/>
    </row>
    <row r="9" spans="1:15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5" x14ac:dyDescent="0.2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5" x14ac:dyDescent="0.2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5" x14ac:dyDescent="0.2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5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5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5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5" x14ac:dyDescent="0.2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x14ac:dyDescent="0.2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x14ac:dyDescent="0.2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2" x14ac:dyDescent="0.2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x14ac:dyDescent="0.2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1:12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2" x14ac:dyDescent="0.2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2" x14ac:dyDescent="0.2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x14ac:dyDescent="0.2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 x14ac:dyDescent="0.2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x14ac:dyDescent="0.2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x14ac:dyDescent="0.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1:12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spans="1:12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12" x14ac:dyDescent="0.2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1:12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x14ac:dyDescent="0.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1:12" x14ac:dyDescent="0.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1:12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4B52-C396-4F5E-8F4F-7477A1E7D985}">
  <dimension ref="B1:E10"/>
  <sheetViews>
    <sheetView showGridLines="0" workbookViewId="0"/>
  </sheetViews>
  <sheetFormatPr defaultRowHeight="15" x14ac:dyDescent="0.25"/>
  <cols>
    <col min="1" max="1" width="9.140625" style="132"/>
    <col min="2" max="2" width="64.140625" style="132" customWidth="1"/>
    <col min="3" max="6" width="9.140625" style="132"/>
    <col min="7" max="7" width="6.42578125" style="132" customWidth="1"/>
    <col min="8" max="16384" width="9.140625" style="132"/>
  </cols>
  <sheetData>
    <row r="1" spans="2:5" x14ac:dyDescent="0.25">
      <c r="B1" s="181" t="s">
        <v>51</v>
      </c>
      <c r="C1" s="181"/>
      <c r="D1" s="181"/>
    </row>
    <row r="2" spans="2:5" ht="14.1" customHeight="1" thickBot="1" x14ac:dyDescent="0.3">
      <c r="B2" s="135"/>
      <c r="C2" s="133">
        <v>2020</v>
      </c>
      <c r="D2" s="133">
        <v>2021</v>
      </c>
      <c r="E2" s="133">
        <v>2022</v>
      </c>
    </row>
    <row r="3" spans="2:5" ht="14.1" customHeight="1" thickTop="1" x14ac:dyDescent="0.25">
      <c r="B3" s="2" t="s">
        <v>0</v>
      </c>
      <c r="C3" s="136">
        <v>12.848095944268607</v>
      </c>
      <c r="D3" s="136">
        <v>13.153364152648464</v>
      </c>
      <c r="E3" s="136">
        <v>13.938224748358152</v>
      </c>
    </row>
    <row r="4" spans="2:5" ht="14.1" customHeight="1" x14ac:dyDescent="0.25">
      <c r="B4" s="3" t="s">
        <v>1</v>
      </c>
      <c r="C4" s="137">
        <v>12.848095944268607</v>
      </c>
      <c r="D4" s="137">
        <v>13.153364152648464</v>
      </c>
      <c r="E4" s="137">
        <v>13.938224748358152</v>
      </c>
    </row>
    <row r="5" spans="2:5" ht="14.1" customHeight="1" x14ac:dyDescent="0.25">
      <c r="B5" s="2" t="s">
        <v>2</v>
      </c>
      <c r="C5" s="134">
        <v>-148.8200979329186</v>
      </c>
      <c r="D5" s="134">
        <v>-152.0207188458254</v>
      </c>
      <c r="E5" s="134">
        <v>-153.52814895678816</v>
      </c>
    </row>
    <row r="6" spans="2:5" ht="14.1" customHeight="1" x14ac:dyDescent="0.25">
      <c r="B6" s="4" t="s">
        <v>100</v>
      </c>
      <c r="C6" s="138">
        <v>-104.17406855304301</v>
      </c>
      <c r="D6" s="138">
        <v>-106.41450319207779</v>
      </c>
      <c r="E6" s="138">
        <v>-107.4697042697517</v>
      </c>
    </row>
    <row r="7" spans="2:5" ht="14.1" customHeight="1" x14ac:dyDescent="0.25">
      <c r="B7" s="4" t="s">
        <v>101</v>
      </c>
      <c r="C7" s="139">
        <v>-44.646029379875579</v>
      </c>
      <c r="D7" s="139">
        <v>-45.606215653747626</v>
      </c>
      <c r="E7" s="139">
        <v>-46.058444687036449</v>
      </c>
    </row>
    <row r="8" spans="2:5" ht="14.1" customHeight="1" x14ac:dyDescent="0.25">
      <c r="B8" s="5" t="s">
        <v>3</v>
      </c>
      <c r="C8" s="140">
        <v>-135.97200198864999</v>
      </c>
      <c r="D8" s="140">
        <v>-138.86735469317694</v>
      </c>
      <c r="E8" s="140">
        <v>-139.58992420843001</v>
      </c>
    </row>
    <row r="9" spans="2:5" ht="14.1" customHeight="1" thickBot="1" x14ac:dyDescent="0.3">
      <c r="B9" s="1" t="s">
        <v>4</v>
      </c>
      <c r="C9" s="179">
        <v>-1.3241782445992396E-3</v>
      </c>
      <c r="D9" s="179">
        <v>-1.2800666438289631E-3</v>
      </c>
      <c r="E9" s="179">
        <v>-1.2261094192837041E-3</v>
      </c>
    </row>
    <row r="10" spans="2:5" ht="14.1" customHeight="1" thickTop="1" x14ac:dyDescent="0.25">
      <c r="B10" s="182" t="s">
        <v>102</v>
      </c>
      <c r="C10" s="182"/>
      <c r="D10" s="182"/>
      <c r="E10" s="182"/>
    </row>
  </sheetData>
  <mergeCells count="2">
    <mergeCell ref="B1:D1"/>
    <mergeCell ref="B10:E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CFEA-0020-4A1F-84F5-13539072B651}">
  <dimension ref="A1:U49"/>
  <sheetViews>
    <sheetView showGridLines="0" zoomScaleNormal="100" workbookViewId="0"/>
  </sheetViews>
  <sheetFormatPr defaultRowHeight="15" x14ac:dyDescent="0.25"/>
  <cols>
    <col min="1" max="1" width="6.140625" style="18" customWidth="1"/>
    <col min="2" max="2" width="23.42578125" style="18" customWidth="1"/>
    <col min="3" max="3" width="5.5703125" style="18" hidden="1" customWidth="1"/>
    <col min="4" max="4" width="6.5703125" style="18" hidden="1" customWidth="1"/>
    <col min="5" max="5" width="10.28515625" style="18" customWidth="1"/>
    <col min="6" max="7" width="7" style="18" customWidth="1"/>
    <col min="8" max="11" width="0" style="43" hidden="1" customWidth="1"/>
    <col min="12" max="12" width="9.140625" style="18" customWidth="1"/>
    <col min="13" max="14" width="8.28515625" style="18" customWidth="1"/>
    <col min="15" max="15" width="18.42578125" style="18" customWidth="1"/>
    <col min="16" max="16" width="5.42578125" style="18" customWidth="1"/>
    <col min="17" max="17" width="6.140625" style="18" bestFit="1" customWidth="1"/>
    <col min="18" max="18" width="5.7109375" style="18" bestFit="1" customWidth="1"/>
    <col min="19" max="19" width="5.7109375" style="18" customWidth="1"/>
    <col min="20" max="20" width="5.42578125" style="18" bestFit="1" customWidth="1"/>
    <col min="21" max="21" width="6.140625" style="18" bestFit="1" customWidth="1"/>
    <col min="22" max="16384" width="9.140625" style="18"/>
  </cols>
  <sheetData>
    <row r="1" spans="1:21" x14ac:dyDescent="0.25">
      <c r="B1" s="49" t="s">
        <v>139</v>
      </c>
    </row>
    <row r="2" spans="1:21" s="7" customFormat="1" ht="38.25" customHeight="1" x14ac:dyDescent="0.2">
      <c r="B2" s="183" t="s">
        <v>56</v>
      </c>
      <c r="C2" s="8"/>
      <c r="D2" s="8"/>
      <c r="E2" s="185" t="s">
        <v>57</v>
      </c>
      <c r="F2" s="187" t="s">
        <v>58</v>
      </c>
      <c r="G2" s="187"/>
      <c r="H2" s="9"/>
      <c r="I2" s="9"/>
      <c r="J2" s="9"/>
      <c r="K2" s="9"/>
      <c r="L2" s="187" t="s">
        <v>54</v>
      </c>
      <c r="M2" s="187"/>
      <c r="N2" s="187"/>
      <c r="O2" s="187" t="s">
        <v>59</v>
      </c>
      <c r="P2" s="9"/>
      <c r="Q2" s="187" t="s">
        <v>103</v>
      </c>
      <c r="R2" s="187"/>
      <c r="S2" s="187"/>
      <c r="T2" s="187" t="s">
        <v>105</v>
      </c>
      <c r="U2" s="187"/>
    </row>
    <row r="3" spans="1:21" s="14" customFormat="1" ht="12.75" customHeight="1" x14ac:dyDescent="0.2">
      <c r="B3" s="184"/>
      <c r="C3" s="12"/>
      <c r="D3" s="12"/>
      <c r="E3" s="186"/>
      <c r="F3" s="11" t="s">
        <v>66</v>
      </c>
      <c r="G3" s="11" t="s">
        <v>63</v>
      </c>
      <c r="H3" s="15"/>
      <c r="I3" s="15"/>
      <c r="J3" s="15"/>
      <c r="K3" s="15"/>
      <c r="L3" s="188"/>
      <c r="M3" s="188"/>
      <c r="N3" s="188"/>
      <c r="O3" s="188"/>
      <c r="P3" s="15"/>
      <c r="Q3" s="11" t="s">
        <v>64</v>
      </c>
      <c r="R3" s="11" t="s">
        <v>65</v>
      </c>
      <c r="S3" s="11">
        <v>0</v>
      </c>
      <c r="T3" s="11" t="s">
        <v>64</v>
      </c>
      <c r="U3" s="11" t="s">
        <v>65</v>
      </c>
    </row>
    <row r="4" spans="1:21" ht="15" hidden="1" customHeight="1" x14ac:dyDescent="0.25">
      <c r="B4" s="19"/>
      <c r="C4" s="20"/>
      <c r="D4" s="20"/>
      <c r="E4" s="21"/>
      <c r="F4" s="22"/>
      <c r="G4" s="22"/>
      <c r="H4" s="23"/>
      <c r="I4" s="23"/>
      <c r="J4" s="23"/>
      <c r="K4" s="23"/>
      <c r="L4" s="20"/>
      <c r="M4" s="20"/>
      <c r="N4" s="20"/>
      <c r="O4" s="24"/>
      <c r="P4" s="24"/>
      <c r="Q4" s="25"/>
      <c r="R4" s="25"/>
      <c r="S4" s="25"/>
      <c r="T4" s="26"/>
      <c r="U4" s="26"/>
    </row>
    <row r="5" spans="1:21" ht="12.95" customHeight="1" x14ac:dyDescent="0.25">
      <c r="B5" s="24"/>
      <c r="C5" s="24"/>
      <c r="D5" s="24"/>
      <c r="E5" s="24"/>
      <c r="F5" s="24"/>
      <c r="G5" s="24"/>
      <c r="H5" s="23"/>
      <c r="I5" s="23"/>
      <c r="J5" s="23"/>
      <c r="K5" s="23"/>
      <c r="L5" s="24"/>
      <c r="M5" s="24"/>
      <c r="N5" s="24"/>
      <c r="O5" s="24"/>
      <c r="P5" s="24"/>
    </row>
    <row r="6" spans="1:21" ht="12.95" customHeight="1" x14ac:dyDescent="0.25">
      <c r="A6" s="18">
        <v>0</v>
      </c>
      <c r="B6" s="19" t="s">
        <v>67</v>
      </c>
      <c r="C6" s="21">
        <v>-70.980003356933594</v>
      </c>
      <c r="D6" s="21">
        <v>9417.99609375</v>
      </c>
      <c r="E6" s="21">
        <v>2891014</v>
      </c>
      <c r="F6" s="22">
        <v>3.7711643116212894</v>
      </c>
      <c r="G6" s="22">
        <v>0.37395785482991545</v>
      </c>
      <c r="H6" s="23"/>
      <c r="I6" s="23"/>
      <c r="J6" s="23"/>
      <c r="K6" s="23"/>
      <c r="L6" s="20"/>
      <c r="M6" s="20"/>
      <c r="N6" s="20"/>
      <c r="O6" s="24"/>
      <c r="P6" s="24"/>
      <c r="Q6" s="66">
        <v>51.251602378957692</v>
      </c>
      <c r="R6" s="66">
        <v>0</v>
      </c>
      <c r="S6" s="66">
        <v>48.748397621042308</v>
      </c>
      <c r="T6" s="26">
        <v>3.7711643116212894</v>
      </c>
      <c r="U6" s="26">
        <v>0</v>
      </c>
    </row>
    <row r="7" spans="1:21" ht="12.95" customHeight="1" x14ac:dyDescent="0.25">
      <c r="A7" s="18">
        <v>1</v>
      </c>
      <c r="B7" s="24" t="s">
        <v>68</v>
      </c>
      <c r="C7" s="32">
        <v>-70.980003356933594</v>
      </c>
      <c r="D7" s="32">
        <v>9417.99609375</v>
      </c>
      <c r="E7" s="32">
        <v>1480593</v>
      </c>
      <c r="F7" s="33">
        <v>2.4305037761913244</v>
      </c>
      <c r="G7" s="33">
        <v>0.36207664233893472</v>
      </c>
      <c r="H7" s="23"/>
      <c r="I7" s="23"/>
      <c r="J7" s="23"/>
      <c r="K7" s="23"/>
      <c r="L7" s="20"/>
      <c r="M7" s="20"/>
      <c r="N7" s="20"/>
      <c r="O7" s="24"/>
      <c r="P7" s="24"/>
      <c r="Q7" s="67">
        <v>41.124603452805736</v>
      </c>
      <c r="R7" s="67">
        <v>0</v>
      </c>
      <c r="S7" s="67">
        <v>58.875396547194264</v>
      </c>
      <c r="T7" s="31">
        <v>2.4305037761913244</v>
      </c>
      <c r="U7" s="31">
        <v>0</v>
      </c>
    </row>
    <row r="8" spans="1:21" ht="12.95" customHeight="1" x14ac:dyDescent="0.25">
      <c r="A8" s="18">
        <v>2</v>
      </c>
      <c r="B8" s="24" t="s">
        <v>69</v>
      </c>
      <c r="C8" s="32">
        <v>61.123329162597656</v>
      </c>
      <c r="D8" s="32">
        <v>3588.1976776123047</v>
      </c>
      <c r="E8" s="32">
        <v>105395</v>
      </c>
      <c r="F8" s="33">
        <v>2.5717268333143695</v>
      </c>
      <c r="G8" s="33">
        <v>0.31202434407541552</v>
      </c>
      <c r="H8" s="23"/>
      <c r="I8" s="23"/>
      <c r="J8" s="23"/>
      <c r="K8" s="23"/>
      <c r="L8" s="20"/>
      <c r="M8" s="20"/>
      <c r="N8" s="20"/>
      <c r="O8" s="24"/>
      <c r="P8" s="24"/>
      <c r="Q8" s="67">
        <v>42.96883153849803</v>
      </c>
      <c r="R8" s="67">
        <v>0</v>
      </c>
      <c r="S8" s="67">
        <v>57.03116846150197</v>
      </c>
      <c r="T8" s="31">
        <v>2.5717268333143695</v>
      </c>
      <c r="U8" s="31">
        <v>0</v>
      </c>
    </row>
    <row r="9" spans="1:21" ht="12.95" customHeight="1" x14ac:dyDescent="0.25">
      <c r="A9" s="18">
        <v>3</v>
      </c>
      <c r="B9" s="24" t="s">
        <v>70</v>
      </c>
      <c r="C9" s="32">
        <v>131.77999877929688</v>
      </c>
      <c r="D9" s="32">
        <v>3066.8929290771484</v>
      </c>
      <c r="E9" s="32">
        <v>18347</v>
      </c>
      <c r="F9" s="33">
        <v>3.8196348723724842</v>
      </c>
      <c r="G9" s="33">
        <v>0.37165639439889403</v>
      </c>
      <c r="H9" s="23"/>
      <c r="I9" s="23"/>
      <c r="J9" s="23"/>
      <c r="K9" s="23"/>
      <c r="L9" s="20"/>
      <c r="M9" s="20"/>
      <c r="N9" s="20"/>
      <c r="O9" s="24"/>
      <c r="P9" s="24"/>
      <c r="Q9" s="67">
        <v>63.966861067204448</v>
      </c>
      <c r="R9" s="67">
        <v>0</v>
      </c>
      <c r="S9" s="67">
        <v>36.033138932795552</v>
      </c>
      <c r="T9" s="31">
        <v>3.8196348723724842</v>
      </c>
      <c r="U9" s="31">
        <v>0</v>
      </c>
    </row>
    <row r="10" spans="1:21" ht="12.95" customHeight="1" x14ac:dyDescent="0.25">
      <c r="A10" s="18">
        <v>4</v>
      </c>
      <c r="B10" s="24" t="s">
        <v>71</v>
      </c>
      <c r="C10" s="32">
        <v>293.72000122070313</v>
      </c>
      <c r="D10" s="32">
        <v>2047.7874336242676</v>
      </c>
      <c r="E10" s="32">
        <v>7427</v>
      </c>
      <c r="F10" s="33">
        <v>1.3067121299003004</v>
      </c>
      <c r="G10" s="33">
        <v>0.11717680051282772</v>
      </c>
      <c r="H10" s="23"/>
      <c r="I10" s="23"/>
      <c r="J10" s="23"/>
      <c r="K10" s="23"/>
      <c r="L10" s="20"/>
      <c r="M10" s="20"/>
      <c r="N10" s="20"/>
      <c r="O10" s="24"/>
      <c r="P10" s="24"/>
      <c r="Q10" s="68">
        <v>21.812306449441227</v>
      </c>
      <c r="R10" s="68">
        <v>0</v>
      </c>
      <c r="S10" s="68">
        <v>78.187693550558777</v>
      </c>
      <c r="T10" s="33">
        <v>1.3067121299003004</v>
      </c>
      <c r="U10" s="33">
        <v>0</v>
      </c>
    </row>
    <row r="11" spans="1:21" ht="12.95" customHeight="1" x14ac:dyDescent="0.25">
      <c r="A11" s="18">
        <v>5</v>
      </c>
      <c r="B11" s="24" t="s">
        <v>72</v>
      </c>
      <c r="C11" s="32">
        <v>18.439987182617188</v>
      </c>
      <c r="D11" s="32">
        <v>9300.852783203125</v>
      </c>
      <c r="E11" s="32">
        <v>689047</v>
      </c>
      <c r="F11" s="33">
        <v>4.2477591989923562</v>
      </c>
      <c r="G11" s="33">
        <v>0.33523730702759397</v>
      </c>
      <c r="H11" s="23"/>
      <c r="I11" s="23"/>
      <c r="J11" s="23"/>
      <c r="K11" s="23"/>
      <c r="L11" s="20"/>
      <c r="M11" s="20"/>
      <c r="N11" s="20"/>
      <c r="O11" s="24"/>
      <c r="P11" s="24"/>
      <c r="Q11" s="68">
        <v>50.247806027745568</v>
      </c>
      <c r="R11" s="68">
        <v>0</v>
      </c>
      <c r="S11" s="68">
        <v>49.752193972254432</v>
      </c>
      <c r="T11" s="33">
        <v>4.2477591989923562</v>
      </c>
      <c r="U11" s="33">
        <v>0</v>
      </c>
    </row>
    <row r="12" spans="1:21" ht="12.95" customHeight="1" x14ac:dyDescent="0.25">
      <c r="A12" s="18">
        <v>6</v>
      </c>
      <c r="B12" s="24" t="s">
        <v>74</v>
      </c>
      <c r="C12" s="32">
        <v>82.139999389648438</v>
      </c>
      <c r="D12" s="32">
        <v>8744.8765182495117</v>
      </c>
      <c r="E12" s="32">
        <v>272477</v>
      </c>
      <c r="F12" s="33">
        <v>7.2680671651658324</v>
      </c>
      <c r="G12" s="33">
        <v>0.50745484512209316</v>
      </c>
      <c r="H12" s="23"/>
      <c r="I12" s="23"/>
      <c r="J12" s="23"/>
      <c r="K12" s="23"/>
      <c r="L12" s="20"/>
      <c r="M12" s="20"/>
      <c r="N12" s="20"/>
      <c r="O12" s="24"/>
      <c r="P12" s="24"/>
      <c r="Q12" s="68">
        <v>84.252248813661339</v>
      </c>
      <c r="R12" s="68">
        <v>0</v>
      </c>
      <c r="S12" s="68">
        <v>15.747751186338663</v>
      </c>
      <c r="T12" s="33">
        <v>7.2680671651658324</v>
      </c>
      <c r="U12" s="33">
        <v>0</v>
      </c>
    </row>
    <row r="13" spans="1:21" ht="12.95" customHeight="1" x14ac:dyDescent="0.25">
      <c r="A13" s="18">
        <v>7</v>
      </c>
      <c r="B13" s="24" t="s">
        <v>76</v>
      </c>
      <c r="C13" s="32">
        <v>272.17998504638672</v>
      </c>
      <c r="D13" s="32">
        <v>6453.6199102401733</v>
      </c>
      <c r="E13" s="32">
        <v>221905</v>
      </c>
      <c r="F13" s="33">
        <v>6.9486840894026125</v>
      </c>
      <c r="G13" s="33">
        <v>0.45525623842744511</v>
      </c>
      <c r="H13" s="23"/>
      <c r="I13" s="23"/>
      <c r="J13" s="23"/>
      <c r="K13" s="23"/>
      <c r="L13" s="20"/>
      <c r="M13" s="20"/>
      <c r="N13" s="20"/>
      <c r="O13" s="24"/>
      <c r="P13" s="24"/>
      <c r="Q13" s="68">
        <v>78.476825668641993</v>
      </c>
      <c r="R13" s="68">
        <v>0</v>
      </c>
      <c r="S13" s="68">
        <v>21.523174331358014</v>
      </c>
      <c r="T13" s="33">
        <v>6.9486840894026125</v>
      </c>
      <c r="U13" s="33">
        <v>0</v>
      </c>
    </row>
    <row r="14" spans="1:21" ht="12.95" customHeight="1" thickBot="1" x14ac:dyDescent="0.3">
      <c r="A14" s="18">
        <v>8</v>
      </c>
      <c r="B14" s="34" t="s">
        <v>78</v>
      </c>
      <c r="C14" s="35">
        <v>201.97000122070313</v>
      </c>
      <c r="D14" s="35">
        <v>3790.7086791992188</v>
      </c>
      <c r="E14" s="35">
        <v>92946</v>
      </c>
      <c r="F14" s="36">
        <v>5.1910298681781413</v>
      </c>
      <c r="G14" s="36">
        <v>0.3496897550952805</v>
      </c>
      <c r="H14" s="37"/>
      <c r="I14" s="37"/>
      <c r="J14" s="37"/>
      <c r="K14" s="37"/>
      <c r="L14" s="38"/>
      <c r="M14" s="38"/>
      <c r="N14" s="38"/>
      <c r="O14" s="34"/>
      <c r="P14" s="34"/>
      <c r="Q14" s="69">
        <v>66.058786822456057</v>
      </c>
      <c r="R14" s="69">
        <v>0</v>
      </c>
      <c r="S14" s="69">
        <v>33.941213177543951</v>
      </c>
      <c r="T14" s="36">
        <v>5.1910298681781413</v>
      </c>
      <c r="U14" s="36">
        <v>0</v>
      </c>
    </row>
    <row r="15" spans="1:21" ht="12.95" customHeight="1" x14ac:dyDescent="0.25">
      <c r="B15" s="24"/>
      <c r="C15" s="24"/>
      <c r="D15" s="24"/>
      <c r="E15" s="24"/>
      <c r="F15" s="24"/>
      <c r="G15" s="24"/>
      <c r="H15" s="23"/>
      <c r="I15" s="23"/>
      <c r="J15" s="23"/>
      <c r="K15" s="23"/>
      <c r="L15" s="24"/>
      <c r="M15" s="24"/>
      <c r="N15" s="24"/>
      <c r="O15" s="39" t="s">
        <v>140</v>
      </c>
    </row>
    <row r="16" spans="1:21" ht="12.95" customHeight="1" x14ac:dyDescent="0.25">
      <c r="B16" s="24"/>
      <c r="C16" s="24"/>
      <c r="D16" s="24"/>
      <c r="E16" s="24"/>
      <c r="F16" s="24"/>
      <c r="G16" s="24"/>
      <c r="H16" s="23"/>
      <c r="I16" s="23"/>
      <c r="J16" s="23"/>
      <c r="K16" s="23"/>
      <c r="L16" s="24"/>
      <c r="M16" s="24"/>
      <c r="N16" s="24"/>
      <c r="O16" s="24"/>
    </row>
    <row r="17" spans="2:21" ht="12.95" customHeight="1" x14ac:dyDescent="0.25">
      <c r="B17" s="40"/>
      <c r="C17" s="24"/>
      <c r="D17" s="24"/>
      <c r="E17" s="32"/>
      <c r="F17" s="41"/>
      <c r="G17" s="41"/>
      <c r="H17" s="23"/>
      <c r="I17" s="23"/>
      <c r="J17" s="23"/>
      <c r="K17" s="23"/>
      <c r="L17" s="24"/>
      <c r="M17" s="24"/>
      <c r="N17" s="24"/>
      <c r="O17" s="24"/>
      <c r="Q17" s="42"/>
      <c r="R17" s="42"/>
      <c r="S17" s="42"/>
      <c r="T17" s="42"/>
      <c r="U17" s="42"/>
    </row>
    <row r="18" spans="2:21" ht="12.95" customHeight="1" x14ac:dyDescent="0.25"/>
    <row r="19" spans="2:21" ht="12.95" customHeight="1" x14ac:dyDescent="0.25"/>
    <row r="20" spans="2:21" ht="12.95" customHeight="1" x14ac:dyDescent="0.25"/>
    <row r="21" spans="2:21" ht="12.95" customHeight="1" x14ac:dyDescent="0.25"/>
    <row r="22" spans="2:21" ht="12.95" customHeight="1" x14ac:dyDescent="0.25">
      <c r="L22" s="189"/>
    </row>
    <row r="23" spans="2:21" ht="12.95" customHeight="1" x14ac:dyDescent="0.25">
      <c r="L23" s="189"/>
    </row>
    <row r="24" spans="2:21" ht="12.95" customHeight="1" x14ac:dyDescent="0.25">
      <c r="E24" s="189"/>
      <c r="F24" s="189"/>
      <c r="G24" s="189"/>
      <c r="L24" s="189"/>
      <c r="M24" s="189"/>
    </row>
    <row r="25" spans="2:21" ht="12.95" customHeight="1" x14ac:dyDescent="0.25">
      <c r="E25" s="189"/>
      <c r="F25" s="189"/>
      <c r="G25" s="189"/>
      <c r="L25" s="189"/>
      <c r="M25" s="189"/>
    </row>
    <row r="26" spans="2:21" ht="12.95" customHeight="1" x14ac:dyDescent="0.25"/>
    <row r="27" spans="2:21" ht="12.95" customHeight="1" x14ac:dyDescent="0.25">
      <c r="M27" s="47"/>
    </row>
    <row r="28" spans="2:21" ht="12.95" customHeight="1" x14ac:dyDescent="0.25">
      <c r="M28" s="47"/>
    </row>
    <row r="29" spans="2:21" ht="12.95" customHeight="1" x14ac:dyDescent="0.25">
      <c r="M29" s="47"/>
    </row>
    <row r="30" spans="2:21" ht="12.95" customHeight="1" x14ac:dyDescent="0.25">
      <c r="M30" s="47"/>
    </row>
    <row r="31" spans="2:21" ht="12.95" customHeight="1" x14ac:dyDescent="0.25">
      <c r="M31" s="47"/>
    </row>
    <row r="32" spans="2:21" ht="12.95" customHeight="1" x14ac:dyDescent="0.25">
      <c r="M32" s="47"/>
    </row>
    <row r="33" spans="13:13" ht="12.95" customHeight="1" x14ac:dyDescent="0.25">
      <c r="M33" s="47"/>
    </row>
    <row r="34" spans="13:13" ht="12.95" customHeight="1" x14ac:dyDescent="0.25">
      <c r="M34" s="47"/>
    </row>
    <row r="35" spans="13:13" ht="12.95" customHeight="1" x14ac:dyDescent="0.25">
      <c r="M35" s="47"/>
    </row>
    <row r="36" spans="13:13" ht="12.95" customHeight="1" x14ac:dyDescent="0.25">
      <c r="M36" s="47"/>
    </row>
    <row r="37" spans="13:13" ht="12.95" customHeight="1" x14ac:dyDescent="0.25">
      <c r="M37" s="47"/>
    </row>
    <row r="38" spans="13:13" ht="12.95" customHeight="1" x14ac:dyDescent="0.25">
      <c r="M38" s="47"/>
    </row>
    <row r="39" spans="13:13" ht="12.95" customHeight="1" x14ac:dyDescent="0.25">
      <c r="M39" s="47"/>
    </row>
    <row r="40" spans="13:13" ht="12.95" customHeight="1" x14ac:dyDescent="0.25">
      <c r="M40" s="47"/>
    </row>
    <row r="41" spans="13:13" ht="12.95" customHeight="1" x14ac:dyDescent="0.25">
      <c r="M41" s="47"/>
    </row>
    <row r="42" spans="13:13" ht="12.95" customHeight="1" x14ac:dyDescent="0.25">
      <c r="M42" s="47"/>
    </row>
    <row r="43" spans="13:13" ht="12.95" customHeight="1" x14ac:dyDescent="0.25">
      <c r="M43" s="47"/>
    </row>
    <row r="44" spans="13:13" ht="12.95" customHeight="1" x14ac:dyDescent="0.25">
      <c r="M44" s="47"/>
    </row>
    <row r="45" spans="13:13" ht="12.95" customHeight="1" x14ac:dyDescent="0.25"/>
    <row r="46" spans="13:13" ht="12.95" customHeight="1" x14ac:dyDescent="0.25"/>
    <row r="47" spans="13:13" ht="12.95" customHeight="1" x14ac:dyDescent="0.25"/>
    <row r="48" spans="13:13" ht="12.95" customHeight="1" x14ac:dyDescent="0.25"/>
    <row r="49" ht="6" customHeight="1" x14ac:dyDescent="0.25"/>
  </sheetData>
  <mergeCells count="12">
    <mergeCell ref="Q2:S2"/>
    <mergeCell ref="T2:U2"/>
    <mergeCell ref="L22:L25"/>
    <mergeCell ref="E24:E25"/>
    <mergeCell ref="F24:F25"/>
    <mergeCell ref="G24:G25"/>
    <mergeCell ref="M24:M25"/>
    <mergeCell ref="B2:B3"/>
    <mergeCell ref="E2:E3"/>
    <mergeCell ref="F2:G2"/>
    <mergeCell ref="L2:N3"/>
    <mergeCell ref="O2:O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BC16-8F5C-41B7-9F6B-D41815F644CB}">
  <dimension ref="A1:O17"/>
  <sheetViews>
    <sheetView showGridLines="0" topLeftCell="I1" zoomScaleNormal="100" workbookViewId="0">
      <selection activeCell="I1" sqref="I1"/>
    </sheetView>
  </sheetViews>
  <sheetFormatPr defaultRowHeight="15" x14ac:dyDescent="0.25"/>
  <cols>
    <col min="1" max="1" width="9.140625" style="117"/>
    <col min="2" max="2" width="7.85546875" style="117" bestFit="1" customWidth="1"/>
    <col min="3" max="10" width="6.85546875" style="117" customWidth="1"/>
    <col min="11" max="12" width="5" style="117" bestFit="1" customWidth="1"/>
    <col min="13" max="13" width="15.7109375" style="117" customWidth="1"/>
    <col min="14" max="14" width="16.5703125" style="117" customWidth="1"/>
    <col min="15" max="15" width="9.140625" style="51"/>
    <col min="16" max="16384" width="9.140625" style="52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x14ac:dyDescent="0.25">
      <c r="A2" s="116"/>
      <c r="B2" s="116"/>
      <c r="C2" s="53" t="s">
        <v>138</v>
      </c>
      <c r="D2" s="116"/>
      <c r="E2" s="116"/>
      <c r="F2" s="116"/>
      <c r="G2" s="116"/>
      <c r="H2" s="116"/>
      <c r="I2" s="116"/>
      <c r="J2" s="116"/>
      <c r="K2" s="116"/>
    </row>
    <row r="3" spans="1:14" x14ac:dyDescent="0.25">
      <c r="A3" s="116"/>
      <c r="B3" s="116"/>
      <c r="C3" s="116" t="s">
        <v>5</v>
      </c>
      <c r="D3" s="116" t="s">
        <v>6</v>
      </c>
      <c r="E3" s="116" t="s">
        <v>7</v>
      </c>
      <c r="F3" s="116" t="s">
        <v>8</v>
      </c>
      <c r="G3" s="116" t="s">
        <v>9</v>
      </c>
      <c r="H3" s="116" t="s">
        <v>10</v>
      </c>
      <c r="I3" s="116" t="s">
        <v>11</v>
      </c>
      <c r="J3" s="116"/>
      <c r="K3" s="116"/>
    </row>
    <row r="4" spans="1:14" x14ac:dyDescent="0.25">
      <c r="A4" s="116"/>
      <c r="B4" s="116" t="s">
        <v>12</v>
      </c>
      <c r="C4" s="118"/>
      <c r="D4" s="118">
        <v>362.38504028320313</v>
      </c>
      <c r="E4" s="119">
        <v>0.12019206761104329</v>
      </c>
      <c r="F4" s="120">
        <v>5.9624066636798569E-2</v>
      </c>
      <c r="G4" s="121">
        <v>3.5098721615381967</v>
      </c>
      <c r="H4" s="121">
        <v>0</v>
      </c>
      <c r="I4" s="121">
        <v>96.490127838461802</v>
      </c>
      <c r="J4" s="121"/>
      <c r="K4" s="85">
        <v>0</v>
      </c>
      <c r="L4" s="85">
        <v>362</v>
      </c>
      <c r="M4" s="86" t="s">
        <v>143</v>
      </c>
      <c r="N4" s="86" t="s">
        <v>144</v>
      </c>
    </row>
    <row r="5" spans="1:14" s="59" customFormat="1" x14ac:dyDescent="0.25">
      <c r="A5" s="116"/>
      <c r="B5" s="116" t="s">
        <v>13</v>
      </c>
      <c r="C5" s="118">
        <v>362.67831420898438</v>
      </c>
      <c r="D5" s="118">
        <v>464.19268798828125</v>
      </c>
      <c r="E5" s="119">
        <v>1.6815962741652584</v>
      </c>
      <c r="F5" s="120">
        <v>0.40085721275773134</v>
      </c>
      <c r="G5" s="121">
        <v>28.63649852655988</v>
      </c>
      <c r="H5" s="121">
        <v>0</v>
      </c>
      <c r="I5" s="121">
        <v>71.363501473440124</v>
      </c>
      <c r="J5" s="121"/>
      <c r="K5" s="85">
        <v>363</v>
      </c>
      <c r="L5" s="85">
        <v>464</v>
      </c>
      <c r="M5" s="86" t="s">
        <v>145</v>
      </c>
      <c r="N5" s="86" t="s">
        <v>146</v>
      </c>
    </row>
    <row r="6" spans="1:14" x14ac:dyDescent="0.25">
      <c r="A6" s="116"/>
      <c r="B6" s="116" t="s">
        <v>14</v>
      </c>
      <c r="C6" s="118">
        <v>464.21255493164063</v>
      </c>
      <c r="D6" s="118">
        <v>554.71087646484375</v>
      </c>
      <c r="E6" s="119">
        <v>1.9734780195682902</v>
      </c>
      <c r="F6" s="120">
        <v>0.38641208056625925</v>
      </c>
      <c r="G6" s="121">
        <v>33.36209145779339</v>
      </c>
      <c r="H6" s="121">
        <v>0</v>
      </c>
      <c r="I6" s="121">
        <v>66.637908542206603</v>
      </c>
      <c r="J6" s="121"/>
      <c r="K6" s="85">
        <v>464</v>
      </c>
      <c r="L6" s="85">
        <v>555</v>
      </c>
      <c r="M6" s="86" t="s">
        <v>147</v>
      </c>
      <c r="N6" s="86" t="s">
        <v>148</v>
      </c>
    </row>
    <row r="7" spans="1:14" x14ac:dyDescent="0.25">
      <c r="A7" s="116"/>
      <c r="B7" s="116" t="s">
        <v>15</v>
      </c>
      <c r="C7" s="118">
        <v>554.7784423828125</v>
      </c>
      <c r="D7" s="118">
        <v>688.97119140625</v>
      </c>
      <c r="E7" s="119">
        <v>2.8435025324849903</v>
      </c>
      <c r="F7" s="120">
        <v>0.46121184728583253</v>
      </c>
      <c r="G7" s="121">
        <v>47.611154176240966</v>
      </c>
      <c r="H7" s="121">
        <v>0</v>
      </c>
      <c r="I7" s="121">
        <v>52.388845823759034</v>
      </c>
      <c r="J7" s="121"/>
      <c r="K7" s="85">
        <v>555</v>
      </c>
      <c r="L7" s="85">
        <v>689</v>
      </c>
      <c r="M7" s="86" t="s">
        <v>149</v>
      </c>
      <c r="N7" s="86" t="s">
        <v>150</v>
      </c>
    </row>
    <row r="8" spans="1:14" x14ac:dyDescent="0.25">
      <c r="A8" s="116"/>
      <c r="B8" s="116" t="s">
        <v>16</v>
      </c>
      <c r="C8" s="118">
        <v>689.1978759765625</v>
      </c>
      <c r="D8" s="118">
        <v>835.35498046875</v>
      </c>
      <c r="E8" s="119">
        <v>3.2894056051089819</v>
      </c>
      <c r="F8" s="120">
        <v>0.43123841056082002</v>
      </c>
      <c r="G8" s="121">
        <v>55.891854126891893</v>
      </c>
      <c r="H8" s="121">
        <v>0</v>
      </c>
      <c r="I8" s="121">
        <v>44.108145873108107</v>
      </c>
      <c r="J8" s="121"/>
      <c r="K8" s="85">
        <v>689</v>
      </c>
      <c r="L8" s="85">
        <v>835</v>
      </c>
      <c r="M8" s="86" t="s">
        <v>151</v>
      </c>
      <c r="N8" s="86" t="s">
        <v>152</v>
      </c>
    </row>
    <row r="9" spans="1:14" x14ac:dyDescent="0.25">
      <c r="A9" s="116"/>
      <c r="B9" s="116" t="s">
        <v>17</v>
      </c>
      <c r="C9" s="118">
        <v>835.6573486328125</v>
      </c>
      <c r="D9" s="118">
        <v>982.36279296875</v>
      </c>
      <c r="E9" s="119">
        <v>3.2258855233260419</v>
      </c>
      <c r="F9" s="120">
        <v>0.35433499375803323</v>
      </c>
      <c r="G9" s="121">
        <v>51.345915253475809</v>
      </c>
      <c r="H9" s="121">
        <v>0</v>
      </c>
      <c r="I9" s="121">
        <v>48.654084746524191</v>
      </c>
      <c r="J9" s="121"/>
      <c r="K9" s="85">
        <v>836</v>
      </c>
      <c r="L9" s="85">
        <v>982</v>
      </c>
      <c r="M9" s="86" t="s">
        <v>153</v>
      </c>
      <c r="N9" s="86" t="s">
        <v>154</v>
      </c>
    </row>
    <row r="10" spans="1:14" x14ac:dyDescent="0.25">
      <c r="A10" s="116"/>
      <c r="B10" s="116" t="s">
        <v>18</v>
      </c>
      <c r="C10" s="118">
        <v>982.80712890625</v>
      </c>
      <c r="D10" s="118">
        <v>1181.7120361328125</v>
      </c>
      <c r="E10" s="119">
        <v>5.4413431181455962</v>
      </c>
      <c r="F10" s="120">
        <v>0.50647587519868542</v>
      </c>
      <c r="G10" s="121">
        <v>74.243020462264937</v>
      </c>
      <c r="H10" s="121">
        <v>0</v>
      </c>
      <c r="I10" s="121">
        <v>25.756979537735067</v>
      </c>
      <c r="J10" s="121"/>
      <c r="K10" s="85">
        <v>983</v>
      </c>
      <c r="L10" s="85">
        <v>1182</v>
      </c>
      <c r="M10" s="86" t="s">
        <v>155</v>
      </c>
      <c r="N10" s="86" t="s">
        <v>156</v>
      </c>
    </row>
    <row r="11" spans="1:14" x14ac:dyDescent="0.25">
      <c r="A11" s="116"/>
      <c r="B11" s="116" t="s">
        <v>19</v>
      </c>
      <c r="C11" s="118">
        <v>1181.7392578125</v>
      </c>
      <c r="D11" s="118">
        <v>1451.530029296875</v>
      </c>
      <c r="E11" s="119">
        <v>7.1656947026290254</v>
      </c>
      <c r="F11" s="120">
        <v>0.54015435599322204</v>
      </c>
      <c r="G11" s="121">
        <v>84.678910219724955</v>
      </c>
      <c r="H11" s="121">
        <v>0</v>
      </c>
      <c r="I11" s="121">
        <v>15.321089780275047</v>
      </c>
      <c r="J11" s="121"/>
      <c r="K11" s="85">
        <v>1182</v>
      </c>
      <c r="L11" s="85">
        <v>1452</v>
      </c>
      <c r="M11" s="86" t="s">
        <v>157</v>
      </c>
      <c r="N11" s="86" t="s">
        <v>158</v>
      </c>
    </row>
    <row r="12" spans="1:14" x14ac:dyDescent="0.25">
      <c r="A12" s="116"/>
      <c r="B12" s="116" t="s">
        <v>20</v>
      </c>
      <c r="C12" s="118">
        <v>1451.71826171875</v>
      </c>
      <c r="D12" s="118">
        <v>2018.224853515625</v>
      </c>
      <c r="E12" s="119">
        <v>6.760269030199197</v>
      </c>
      <c r="F12" s="120">
        <v>0.39366703961781779</v>
      </c>
      <c r="G12" s="121">
        <v>70.111883048597576</v>
      </c>
      <c r="H12" s="121">
        <v>0</v>
      </c>
      <c r="I12" s="121">
        <v>29.888116951402417</v>
      </c>
      <c r="J12" s="121"/>
      <c r="K12" s="85">
        <v>1452</v>
      </c>
      <c r="L12" s="85">
        <v>2018</v>
      </c>
      <c r="M12" s="86" t="s">
        <v>159</v>
      </c>
      <c r="N12" s="86" t="s">
        <v>160</v>
      </c>
    </row>
    <row r="13" spans="1:14" x14ac:dyDescent="0.25">
      <c r="A13" s="116"/>
      <c r="B13" s="116" t="s">
        <v>21</v>
      </c>
      <c r="C13" s="118">
        <v>2018.8507080078125</v>
      </c>
      <c r="D13" s="118"/>
      <c r="E13" s="119">
        <v>5.220572472929689</v>
      </c>
      <c r="F13" s="120">
        <v>0.18048470065908725</v>
      </c>
      <c r="G13" s="121">
        <v>63.284428767827137</v>
      </c>
      <c r="H13" s="121">
        <v>0</v>
      </c>
      <c r="I13" s="121">
        <v>36.715571232172863</v>
      </c>
      <c r="J13" s="121"/>
      <c r="K13" s="85">
        <v>2019</v>
      </c>
      <c r="L13" s="85"/>
      <c r="M13" s="86" t="s">
        <v>161</v>
      </c>
      <c r="N13" s="86" t="s">
        <v>162</v>
      </c>
    </row>
    <row r="14" spans="1:14" x14ac:dyDescent="0.25">
      <c r="A14" s="116"/>
      <c r="B14" s="116" t="s">
        <v>22</v>
      </c>
      <c r="C14" s="121"/>
      <c r="D14" s="121"/>
      <c r="E14" s="119">
        <v>3.7711642705796748</v>
      </c>
      <c r="F14" s="120">
        <v>0.36173128779588143</v>
      </c>
      <c r="G14" s="121">
        <v>51.251602378957692</v>
      </c>
      <c r="H14" s="121">
        <v>0</v>
      </c>
      <c r="I14" s="121">
        <v>48.748397621042308</v>
      </c>
      <c r="J14" s="121"/>
      <c r="K14" s="122"/>
      <c r="L14" s="122"/>
    </row>
    <row r="17" spans="4:4" x14ac:dyDescent="0.25">
      <c r="D17" s="12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D9F0-2D61-4ED7-82A5-65B12DE83409}">
  <dimension ref="A1:O30"/>
  <sheetViews>
    <sheetView topLeftCell="I1" zoomScaleNormal="100" workbookViewId="0">
      <selection activeCell="I1" sqref="I1"/>
    </sheetView>
  </sheetViews>
  <sheetFormatPr defaultRowHeight="15" x14ac:dyDescent="0.25"/>
  <cols>
    <col min="1" max="1" width="9.140625" style="62"/>
    <col min="2" max="2" width="7.85546875" style="62" bestFit="1" customWidth="1"/>
    <col min="3" max="10" width="6.42578125" style="62" customWidth="1"/>
    <col min="11" max="12" width="5" style="62" bestFit="1" customWidth="1"/>
    <col min="13" max="13" width="16.140625" style="62" bestFit="1" customWidth="1"/>
    <col min="14" max="14" width="17.5703125" style="62" customWidth="1"/>
    <col min="15" max="15" width="9.140625" style="51"/>
    <col min="16" max="16384" width="9.140625" style="62"/>
  </cols>
  <sheetData>
    <row r="1" spans="1:14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x14ac:dyDescent="0.25">
      <c r="A2" s="51"/>
      <c r="B2" s="51"/>
      <c r="C2" s="53" t="s">
        <v>138</v>
      </c>
      <c r="D2" s="51"/>
      <c r="E2" s="51"/>
      <c r="F2" s="51"/>
      <c r="G2" s="51"/>
      <c r="H2" s="51"/>
      <c r="I2" s="51"/>
      <c r="J2" s="51"/>
      <c r="K2" s="51"/>
    </row>
    <row r="3" spans="1:14" x14ac:dyDescent="0.25">
      <c r="A3" s="51"/>
      <c r="B3" s="51"/>
      <c r="C3" s="51" t="s">
        <v>5</v>
      </c>
      <c r="D3" s="51" t="s">
        <v>6</v>
      </c>
      <c r="E3" s="51" t="s">
        <v>7</v>
      </c>
      <c r="F3" s="51" t="s">
        <v>8</v>
      </c>
      <c r="G3" s="53" t="s">
        <v>81</v>
      </c>
      <c r="H3" s="53" t="s">
        <v>82</v>
      </c>
      <c r="I3" s="53" t="s">
        <v>83</v>
      </c>
      <c r="J3" s="51"/>
      <c r="K3" s="51"/>
    </row>
    <row r="4" spans="1:14" x14ac:dyDescent="0.25">
      <c r="A4" s="51"/>
      <c r="B4" s="53" t="s">
        <v>12</v>
      </c>
      <c r="C4" s="54"/>
      <c r="D4" s="54">
        <v>362.38504028320313</v>
      </c>
      <c r="E4" s="55">
        <v>0.12019206761104329</v>
      </c>
      <c r="F4" s="56">
        <v>5.9624066636798569E-2</v>
      </c>
      <c r="G4" s="57">
        <v>3.5098721615381967</v>
      </c>
      <c r="H4" s="57">
        <v>0</v>
      </c>
      <c r="I4" s="57">
        <v>96.490127838461802</v>
      </c>
      <c r="J4" s="57"/>
      <c r="K4" s="85">
        <v>0</v>
      </c>
      <c r="L4" s="85">
        <v>362</v>
      </c>
      <c r="M4" s="86" t="s">
        <v>143</v>
      </c>
      <c r="N4" s="86" t="s">
        <v>144</v>
      </c>
    </row>
    <row r="5" spans="1:14" s="63" customFormat="1" x14ac:dyDescent="0.25">
      <c r="A5" s="51"/>
      <c r="B5" s="51" t="s">
        <v>13</v>
      </c>
      <c r="C5" s="54">
        <v>362.67831420898438</v>
      </c>
      <c r="D5" s="54">
        <v>464.19268798828125</v>
      </c>
      <c r="E5" s="55">
        <v>1.6815962741652584</v>
      </c>
      <c r="F5" s="56">
        <v>0.40085721275773134</v>
      </c>
      <c r="G5" s="57">
        <v>28.63649852655988</v>
      </c>
      <c r="H5" s="57">
        <v>0</v>
      </c>
      <c r="I5" s="57">
        <v>71.363501473440124</v>
      </c>
      <c r="J5" s="57"/>
      <c r="K5" s="85">
        <v>363</v>
      </c>
      <c r="L5" s="85">
        <v>464</v>
      </c>
      <c r="M5" s="86" t="s">
        <v>145</v>
      </c>
      <c r="N5" s="86" t="s">
        <v>146</v>
      </c>
    </row>
    <row r="6" spans="1:14" x14ac:dyDescent="0.25">
      <c r="A6" s="51"/>
      <c r="B6" s="51" t="s">
        <v>14</v>
      </c>
      <c r="C6" s="54">
        <v>464.21255493164063</v>
      </c>
      <c r="D6" s="54">
        <v>554.71087646484375</v>
      </c>
      <c r="E6" s="55">
        <v>1.9734780195682902</v>
      </c>
      <c r="F6" s="56">
        <v>0.38641208056625925</v>
      </c>
      <c r="G6" s="57">
        <v>33.36209145779339</v>
      </c>
      <c r="H6" s="57">
        <v>0</v>
      </c>
      <c r="I6" s="57">
        <v>66.637908542206603</v>
      </c>
      <c r="J6" s="57"/>
      <c r="K6" s="85">
        <v>464</v>
      </c>
      <c r="L6" s="85">
        <v>555</v>
      </c>
      <c r="M6" s="86" t="s">
        <v>147</v>
      </c>
      <c r="N6" s="86" t="s">
        <v>148</v>
      </c>
    </row>
    <row r="7" spans="1:14" x14ac:dyDescent="0.25">
      <c r="A7" s="51"/>
      <c r="B7" s="51" t="s">
        <v>15</v>
      </c>
      <c r="C7" s="54">
        <v>554.7784423828125</v>
      </c>
      <c r="D7" s="54">
        <v>688.97119140625</v>
      </c>
      <c r="E7" s="55">
        <v>2.8435025324849903</v>
      </c>
      <c r="F7" s="56">
        <v>0.46121184728583253</v>
      </c>
      <c r="G7" s="57">
        <v>47.611154176240966</v>
      </c>
      <c r="H7" s="57">
        <v>0</v>
      </c>
      <c r="I7" s="57">
        <v>52.388845823759034</v>
      </c>
      <c r="J7" s="57"/>
      <c r="K7" s="85">
        <v>555</v>
      </c>
      <c r="L7" s="85">
        <v>689</v>
      </c>
      <c r="M7" s="86" t="s">
        <v>149</v>
      </c>
      <c r="N7" s="86" t="s">
        <v>150</v>
      </c>
    </row>
    <row r="8" spans="1:14" x14ac:dyDescent="0.25">
      <c r="A8" s="51"/>
      <c r="B8" s="51" t="s">
        <v>16</v>
      </c>
      <c r="C8" s="54">
        <v>689.1978759765625</v>
      </c>
      <c r="D8" s="54">
        <v>835.35498046875</v>
      </c>
      <c r="E8" s="55">
        <v>3.2894056051089819</v>
      </c>
      <c r="F8" s="56">
        <v>0.43123841056082002</v>
      </c>
      <c r="G8" s="57">
        <v>55.891854126891893</v>
      </c>
      <c r="H8" s="57">
        <v>0</v>
      </c>
      <c r="I8" s="57">
        <v>44.108145873108107</v>
      </c>
      <c r="J8" s="57"/>
      <c r="K8" s="85">
        <v>689</v>
      </c>
      <c r="L8" s="85">
        <v>835</v>
      </c>
      <c r="M8" s="86" t="s">
        <v>151</v>
      </c>
      <c r="N8" s="86" t="s">
        <v>152</v>
      </c>
    </row>
    <row r="9" spans="1:14" x14ac:dyDescent="0.25">
      <c r="A9" s="51"/>
      <c r="B9" s="51" t="s">
        <v>17</v>
      </c>
      <c r="C9" s="54">
        <v>835.6573486328125</v>
      </c>
      <c r="D9" s="54">
        <v>982.36279296875</v>
      </c>
      <c r="E9" s="55">
        <v>3.2258855233260419</v>
      </c>
      <c r="F9" s="56">
        <v>0.35433499375803323</v>
      </c>
      <c r="G9" s="57">
        <v>51.345915253475809</v>
      </c>
      <c r="H9" s="57">
        <v>0</v>
      </c>
      <c r="I9" s="57">
        <v>48.654084746524191</v>
      </c>
      <c r="J9" s="57"/>
      <c r="K9" s="85">
        <v>836</v>
      </c>
      <c r="L9" s="85">
        <v>982</v>
      </c>
      <c r="M9" s="86" t="s">
        <v>153</v>
      </c>
      <c r="N9" s="86" t="s">
        <v>154</v>
      </c>
    </row>
    <row r="10" spans="1:14" x14ac:dyDescent="0.25">
      <c r="A10" s="51"/>
      <c r="B10" s="51" t="s">
        <v>18</v>
      </c>
      <c r="C10" s="54">
        <v>982.80712890625</v>
      </c>
      <c r="D10" s="54">
        <v>1181.7120361328125</v>
      </c>
      <c r="E10" s="55">
        <v>5.4413431181455962</v>
      </c>
      <c r="F10" s="56">
        <v>0.50647587519868542</v>
      </c>
      <c r="G10" s="57">
        <v>74.243020462264937</v>
      </c>
      <c r="H10" s="57">
        <v>0</v>
      </c>
      <c r="I10" s="57">
        <v>25.756979537735067</v>
      </c>
      <c r="J10" s="57"/>
      <c r="K10" s="85">
        <v>983</v>
      </c>
      <c r="L10" s="85">
        <v>1182</v>
      </c>
      <c r="M10" s="86" t="s">
        <v>155</v>
      </c>
      <c r="N10" s="86" t="s">
        <v>156</v>
      </c>
    </row>
    <row r="11" spans="1:14" x14ac:dyDescent="0.25">
      <c r="A11" s="51"/>
      <c r="B11" s="51" t="s">
        <v>19</v>
      </c>
      <c r="C11" s="54">
        <v>1181.7392578125</v>
      </c>
      <c r="D11" s="54">
        <v>1451.530029296875</v>
      </c>
      <c r="E11" s="55">
        <v>7.1656947026290254</v>
      </c>
      <c r="F11" s="56">
        <v>0.54015435599322204</v>
      </c>
      <c r="G11" s="57">
        <v>84.678910219724955</v>
      </c>
      <c r="H11" s="57">
        <v>0</v>
      </c>
      <c r="I11" s="57">
        <v>15.321089780275047</v>
      </c>
      <c r="J11" s="57"/>
      <c r="K11" s="85">
        <v>1182</v>
      </c>
      <c r="L11" s="85">
        <v>1452</v>
      </c>
      <c r="M11" s="86" t="s">
        <v>157</v>
      </c>
      <c r="N11" s="86" t="s">
        <v>158</v>
      </c>
    </row>
    <row r="12" spans="1:14" x14ac:dyDescent="0.25">
      <c r="A12" s="51"/>
      <c r="B12" s="51" t="s">
        <v>20</v>
      </c>
      <c r="C12" s="54">
        <v>1451.71826171875</v>
      </c>
      <c r="D12" s="54">
        <v>2018.224853515625</v>
      </c>
      <c r="E12" s="55">
        <v>6.760269030199197</v>
      </c>
      <c r="F12" s="56">
        <v>0.39366703961781779</v>
      </c>
      <c r="G12" s="57">
        <v>70.111883048597576</v>
      </c>
      <c r="H12" s="57">
        <v>0</v>
      </c>
      <c r="I12" s="57">
        <v>29.888116951402417</v>
      </c>
      <c r="J12" s="57"/>
      <c r="K12" s="85">
        <v>1452</v>
      </c>
      <c r="L12" s="85">
        <v>2018</v>
      </c>
      <c r="M12" s="86" t="s">
        <v>159</v>
      </c>
      <c r="N12" s="86" t="s">
        <v>160</v>
      </c>
    </row>
    <row r="13" spans="1:14" x14ac:dyDescent="0.25">
      <c r="A13" s="51"/>
      <c r="B13" s="51" t="s">
        <v>21</v>
      </c>
      <c r="C13" s="54">
        <v>2018.8507080078125</v>
      </c>
      <c r="D13" s="54"/>
      <c r="E13" s="55">
        <v>5.220572472929689</v>
      </c>
      <c r="F13" s="56">
        <v>0.18048470065908725</v>
      </c>
      <c r="G13" s="57">
        <v>63.284428767827137</v>
      </c>
      <c r="H13" s="57">
        <v>0</v>
      </c>
      <c r="I13" s="57">
        <v>36.715571232172863</v>
      </c>
      <c r="J13" s="57"/>
      <c r="K13" s="85">
        <v>2019</v>
      </c>
      <c r="L13" s="85"/>
      <c r="M13" s="86" t="s">
        <v>161</v>
      </c>
      <c r="N13" s="86" t="s">
        <v>162</v>
      </c>
    </row>
    <row r="14" spans="1:14" x14ac:dyDescent="0.25">
      <c r="A14" s="51"/>
      <c r="B14" s="51" t="s">
        <v>22</v>
      </c>
      <c r="C14" s="57"/>
      <c r="D14" s="57"/>
      <c r="E14" s="55">
        <v>3.7711642705796748</v>
      </c>
      <c r="F14" s="56">
        <v>0.36173128779588143</v>
      </c>
      <c r="G14" s="57">
        <v>51.251602378957692</v>
      </c>
      <c r="H14" s="57">
        <v>0</v>
      </c>
      <c r="I14" s="57">
        <v>48.748397621042308</v>
      </c>
      <c r="J14" s="57"/>
      <c r="K14" s="58"/>
      <c r="L14" s="58"/>
      <c r="M14" s="64"/>
    </row>
    <row r="16" spans="1:14" x14ac:dyDescent="0.25">
      <c r="C16" s="64"/>
    </row>
    <row r="17" spans="3:4" x14ac:dyDescent="0.25">
      <c r="D17" s="65"/>
    </row>
    <row r="30" spans="3:4" x14ac:dyDescent="0.25">
      <c r="C30" s="6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D241-50FC-4AF2-AD94-9462B004C500}">
  <dimension ref="A1:O17"/>
  <sheetViews>
    <sheetView showGridLines="0" topLeftCell="I1" zoomScaleNormal="100" workbookViewId="0">
      <selection activeCell="I1" sqref="I1"/>
    </sheetView>
  </sheetViews>
  <sheetFormatPr defaultRowHeight="15" x14ac:dyDescent="0.25"/>
  <cols>
    <col min="1" max="1" width="9.140625" style="52"/>
    <col min="2" max="2" width="7.85546875" style="52" bestFit="1" customWidth="1"/>
    <col min="3" max="10" width="6.140625" style="52" customWidth="1"/>
    <col min="11" max="12" width="5" style="52" bestFit="1" customWidth="1"/>
    <col min="13" max="13" width="16.140625" style="52" bestFit="1" customWidth="1"/>
    <col min="14" max="14" width="16.140625" style="52" customWidth="1"/>
    <col min="15" max="16384" width="9.140625" style="52"/>
  </cols>
  <sheetData>
    <row r="1" spans="1:14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x14ac:dyDescent="0.25">
      <c r="A3" s="51"/>
      <c r="B3" s="51"/>
      <c r="C3" s="53" t="s">
        <v>23</v>
      </c>
      <c r="D3" s="53" t="s">
        <v>24</v>
      </c>
      <c r="E3" s="51" t="s">
        <v>7</v>
      </c>
      <c r="F3" s="51" t="s">
        <v>8</v>
      </c>
      <c r="G3" s="53" t="s">
        <v>25</v>
      </c>
      <c r="H3" s="53" t="s">
        <v>46</v>
      </c>
      <c r="I3" s="53" t="s">
        <v>47</v>
      </c>
      <c r="J3" s="51"/>
      <c r="K3" s="51"/>
    </row>
    <row r="4" spans="1:14" x14ac:dyDescent="0.25">
      <c r="A4" s="51"/>
      <c r="B4" s="53" t="s">
        <v>12</v>
      </c>
      <c r="C4" s="54"/>
      <c r="D4" s="54">
        <v>313.087158203125</v>
      </c>
      <c r="E4" s="55">
        <v>-0.1354269696657866</v>
      </c>
      <c r="F4" s="56">
        <v>-0.65997884707759158</v>
      </c>
      <c r="G4" s="57">
        <v>0</v>
      </c>
      <c r="H4" s="57">
        <v>3.5534167151204747</v>
      </c>
      <c r="I4" s="57">
        <v>96.446583284879523</v>
      </c>
      <c r="J4" s="57"/>
      <c r="K4" s="83">
        <v>0</v>
      </c>
      <c r="L4" s="83">
        <v>313</v>
      </c>
      <c r="M4" s="84" t="s">
        <v>163</v>
      </c>
      <c r="N4" s="84" t="s">
        <v>164</v>
      </c>
    </row>
    <row r="5" spans="1:14" s="59" customFormat="1" x14ac:dyDescent="0.25">
      <c r="A5" s="51"/>
      <c r="B5" s="51" t="s">
        <v>13</v>
      </c>
      <c r="C5" s="54">
        <v>313.14483642578125</v>
      </c>
      <c r="D5" s="54">
        <v>514.65289306640625</v>
      </c>
      <c r="E5" s="55">
        <v>-3.8708378354644921</v>
      </c>
      <c r="F5" s="56">
        <v>-6.9860138171584314</v>
      </c>
      <c r="G5" s="57">
        <v>0</v>
      </c>
      <c r="H5" s="57">
        <v>71.993833931658031</v>
      </c>
      <c r="I5" s="57">
        <v>28.006166068341976</v>
      </c>
      <c r="J5" s="57"/>
      <c r="K5" s="83">
        <v>313</v>
      </c>
      <c r="L5" s="83">
        <v>515</v>
      </c>
      <c r="M5" s="84" t="s">
        <v>165</v>
      </c>
      <c r="N5" s="84" t="s">
        <v>166</v>
      </c>
    </row>
    <row r="6" spans="1:14" x14ac:dyDescent="0.25">
      <c r="A6" s="51"/>
      <c r="B6" s="51" t="s">
        <v>14</v>
      </c>
      <c r="C6" s="54">
        <v>514.91455078125</v>
      </c>
      <c r="D6" s="54">
        <v>640.00018310546875</v>
      </c>
      <c r="E6" s="55">
        <v>-5.0099059327175723</v>
      </c>
      <c r="F6" s="56">
        <v>-4.3007539114708013</v>
      </c>
      <c r="G6" s="57">
        <v>0</v>
      </c>
      <c r="H6" s="57">
        <v>84.059154042496772</v>
      </c>
      <c r="I6" s="57">
        <v>15.940845957503232</v>
      </c>
      <c r="J6" s="57"/>
      <c r="K6" s="83">
        <v>515</v>
      </c>
      <c r="L6" s="83">
        <v>640</v>
      </c>
      <c r="M6" s="84" t="s">
        <v>167</v>
      </c>
      <c r="N6" s="84" t="s">
        <v>168</v>
      </c>
    </row>
    <row r="7" spans="1:14" x14ac:dyDescent="0.25">
      <c r="A7" s="51"/>
      <c r="B7" s="51" t="s">
        <v>15</v>
      </c>
      <c r="C7" s="54">
        <v>640.24078369140625</v>
      </c>
      <c r="D7" s="54">
        <v>761.28424072265625</v>
      </c>
      <c r="E7" s="55">
        <v>-5.7794544603422935</v>
      </c>
      <c r="F7" s="56">
        <v>-3.8858309592948057</v>
      </c>
      <c r="G7" s="57">
        <v>0</v>
      </c>
      <c r="H7" s="57">
        <v>96.551134768224046</v>
      </c>
      <c r="I7" s="57">
        <v>3.4488652317759518</v>
      </c>
      <c r="J7" s="57"/>
      <c r="K7" s="83">
        <v>640</v>
      </c>
      <c r="L7" s="83">
        <v>761</v>
      </c>
      <c r="M7" s="84" t="s">
        <v>169</v>
      </c>
      <c r="N7" s="84" t="s">
        <v>170</v>
      </c>
    </row>
    <row r="8" spans="1:14" x14ac:dyDescent="0.25">
      <c r="A8" s="51"/>
      <c r="B8" s="51" t="s">
        <v>16</v>
      </c>
      <c r="C8" s="54">
        <v>761.2843017578125</v>
      </c>
      <c r="D8" s="54">
        <v>900.74139404296875</v>
      </c>
      <c r="E8" s="55">
        <v>-5.9115399069789305</v>
      </c>
      <c r="F8" s="56">
        <v>-3.1869971252184368</v>
      </c>
      <c r="G8" s="57">
        <v>0</v>
      </c>
      <c r="H8" s="57">
        <v>99.088874546323225</v>
      </c>
      <c r="I8" s="57">
        <v>0.91112545367677256</v>
      </c>
      <c r="J8" s="57"/>
      <c r="K8" s="83">
        <v>761</v>
      </c>
      <c r="L8" s="83">
        <v>901</v>
      </c>
      <c r="M8" s="84" t="s">
        <v>171</v>
      </c>
      <c r="N8" s="84" t="s">
        <v>172</v>
      </c>
    </row>
    <row r="9" spans="1:14" x14ac:dyDescent="0.25">
      <c r="A9" s="51"/>
      <c r="B9" s="51" t="s">
        <v>17</v>
      </c>
      <c r="C9" s="54">
        <v>901.293701171875</v>
      </c>
      <c r="D9" s="54">
        <v>1036.5552978515625</v>
      </c>
      <c r="E9" s="55">
        <v>-5.9146532804531091</v>
      </c>
      <c r="F9" s="56">
        <v>-2.5081012543544836</v>
      </c>
      <c r="G9" s="57">
        <v>0</v>
      </c>
      <c r="H9" s="57">
        <v>98.741216823737048</v>
      </c>
      <c r="I9" s="57">
        <v>1.2587831762629458</v>
      </c>
      <c r="J9" s="57"/>
      <c r="K9" s="83">
        <v>901</v>
      </c>
      <c r="L9" s="83">
        <v>1037</v>
      </c>
      <c r="M9" s="84" t="s">
        <v>173</v>
      </c>
      <c r="N9" s="84" t="s">
        <v>174</v>
      </c>
    </row>
    <row r="10" spans="1:14" x14ac:dyDescent="0.25">
      <c r="A10" s="51"/>
      <c r="B10" s="51" t="s">
        <v>18</v>
      </c>
      <c r="C10" s="54">
        <v>1036.7147216796875</v>
      </c>
      <c r="D10" s="54">
        <v>1213.2706298828125</v>
      </c>
      <c r="E10" s="55">
        <v>-5.892496439550257</v>
      </c>
      <c r="F10" s="56">
        <v>-2.1782734139125552</v>
      </c>
      <c r="G10" s="57">
        <v>0</v>
      </c>
      <c r="H10" s="57">
        <v>98.426778041428847</v>
      </c>
      <c r="I10" s="57">
        <v>1.5732219585711538</v>
      </c>
      <c r="J10" s="57"/>
      <c r="K10" s="83">
        <v>1037</v>
      </c>
      <c r="L10" s="83">
        <v>1213</v>
      </c>
      <c r="M10" s="84" t="s">
        <v>175</v>
      </c>
      <c r="N10" s="84" t="s">
        <v>176</v>
      </c>
    </row>
    <row r="11" spans="1:14" x14ac:dyDescent="0.25">
      <c r="A11" s="51"/>
      <c r="B11" s="51" t="s">
        <v>19</v>
      </c>
      <c r="C11" s="54">
        <v>1213.3255615234375</v>
      </c>
      <c r="D11" s="54">
        <v>1434.65869140625</v>
      </c>
      <c r="E11" s="55">
        <v>-5.7800027982204938</v>
      </c>
      <c r="F11" s="56">
        <v>-1.7379100603511195</v>
      </c>
      <c r="G11" s="57">
        <v>0</v>
      </c>
      <c r="H11" s="57">
        <v>96.482986613680936</v>
      </c>
      <c r="I11" s="57">
        <v>3.517013386319062</v>
      </c>
      <c r="J11" s="57"/>
      <c r="K11" s="83">
        <v>1213</v>
      </c>
      <c r="L11" s="83">
        <v>1435</v>
      </c>
      <c r="M11" s="84" t="s">
        <v>177</v>
      </c>
      <c r="N11" s="84" t="s">
        <v>178</v>
      </c>
    </row>
    <row r="12" spans="1:14" x14ac:dyDescent="0.25">
      <c r="A12" s="51"/>
      <c r="B12" s="51" t="s">
        <v>20</v>
      </c>
      <c r="C12" s="54">
        <v>1434.6806640625</v>
      </c>
      <c r="D12" s="54">
        <v>1951.5640869140625</v>
      </c>
      <c r="E12" s="55">
        <v>-5.8440895570362272</v>
      </c>
      <c r="F12" s="56">
        <v>-1.3429144283406056</v>
      </c>
      <c r="G12" s="57">
        <v>0</v>
      </c>
      <c r="H12" s="57">
        <v>97.55276843071276</v>
      </c>
      <c r="I12" s="57">
        <v>2.4472315692872439</v>
      </c>
      <c r="J12" s="57"/>
      <c r="K12" s="83">
        <v>1435</v>
      </c>
      <c r="L12" s="83">
        <v>1952</v>
      </c>
      <c r="M12" s="84" t="s">
        <v>179</v>
      </c>
      <c r="N12" s="84" t="s">
        <v>180</v>
      </c>
    </row>
    <row r="13" spans="1:14" x14ac:dyDescent="0.25">
      <c r="A13" s="51"/>
      <c r="B13" s="51" t="s">
        <v>21</v>
      </c>
      <c r="C13" s="54">
        <v>1952.1318359375</v>
      </c>
      <c r="D13" s="54"/>
      <c r="E13" s="55">
        <v>-0.99846534875246107</v>
      </c>
      <c r="F13" s="56">
        <v>-0.11740232553357055</v>
      </c>
      <c r="G13" s="57">
        <v>0</v>
      </c>
      <c r="H13" s="57">
        <v>16.666943259704265</v>
      </c>
      <c r="I13" s="57">
        <v>83.333056740295731</v>
      </c>
      <c r="J13" s="57"/>
      <c r="K13" s="83">
        <v>1952</v>
      </c>
      <c r="L13" s="83"/>
      <c r="M13" s="84" t="s">
        <v>181</v>
      </c>
      <c r="N13" s="84" t="s">
        <v>181</v>
      </c>
    </row>
    <row r="14" spans="1:14" x14ac:dyDescent="0.25">
      <c r="A14" s="51"/>
      <c r="B14" s="51" t="s">
        <v>22</v>
      </c>
      <c r="C14" s="57"/>
      <c r="D14" s="57"/>
      <c r="E14" s="55">
        <v>-4.5131588063670165</v>
      </c>
      <c r="F14" s="56">
        <v>-1.7049008370852918</v>
      </c>
      <c r="G14" s="57">
        <v>0</v>
      </c>
      <c r="H14" s="57">
        <v>76.300712788537737</v>
      </c>
      <c r="I14" s="57">
        <v>23.699287211462256</v>
      </c>
      <c r="J14" s="57"/>
      <c r="K14" s="58"/>
      <c r="L14" s="58"/>
      <c r="M14" s="60"/>
      <c r="N14" s="60"/>
    </row>
    <row r="16" spans="1:14" x14ac:dyDescent="0.25">
      <c r="C16" s="60"/>
    </row>
    <row r="17" spans="4:15" x14ac:dyDescent="0.25">
      <c r="D17" s="61"/>
      <c r="O17" s="5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BEC6-94F4-4E53-8298-4C2685A4C146}">
  <dimension ref="A1:O17"/>
  <sheetViews>
    <sheetView topLeftCell="I1" zoomScaleNormal="100" workbookViewId="0">
      <selection activeCell="I1" sqref="I1"/>
    </sheetView>
  </sheetViews>
  <sheetFormatPr defaultRowHeight="15" x14ac:dyDescent="0.25"/>
  <cols>
    <col min="1" max="1" width="9.140625" style="114"/>
    <col min="2" max="2" width="7.85546875" style="117" bestFit="1" customWidth="1"/>
    <col min="3" max="10" width="6" style="117" customWidth="1"/>
    <col min="11" max="12" width="5.28515625" style="117" bestFit="1" customWidth="1"/>
    <col min="13" max="13" width="16.140625" style="117" bestFit="1" customWidth="1"/>
    <col min="14" max="14" width="16.140625" style="117" customWidth="1"/>
    <col min="15" max="15" width="9.140625" style="117"/>
    <col min="16" max="16384" width="9.140625" style="114"/>
  </cols>
  <sheetData>
    <row r="1" spans="1:15" x14ac:dyDescent="0.25">
      <c r="A1" s="113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5" x14ac:dyDescent="0.25">
      <c r="A2" s="113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5" x14ac:dyDescent="0.25">
      <c r="A3" s="113"/>
      <c r="B3" s="116"/>
      <c r="C3" s="116" t="s">
        <v>23</v>
      </c>
      <c r="D3" s="116" t="s">
        <v>24</v>
      </c>
      <c r="E3" s="116" t="s">
        <v>7</v>
      </c>
      <c r="F3" s="116" t="s">
        <v>8</v>
      </c>
      <c r="G3" s="116" t="s">
        <v>49</v>
      </c>
      <c r="H3" s="116" t="s">
        <v>48</v>
      </c>
      <c r="I3" s="116" t="s">
        <v>50</v>
      </c>
      <c r="J3" s="116"/>
      <c r="K3" s="116"/>
    </row>
    <row r="4" spans="1:15" x14ac:dyDescent="0.25">
      <c r="A4" s="113"/>
      <c r="B4" s="116" t="s">
        <v>12</v>
      </c>
      <c r="C4" s="118"/>
      <c r="D4" s="118">
        <v>313.087158203125</v>
      </c>
      <c r="E4" s="119">
        <v>-0.1354269696657866</v>
      </c>
      <c r="F4" s="120">
        <v>-0.65997884707759158</v>
      </c>
      <c r="G4" s="121">
        <v>0</v>
      </c>
      <c r="H4" s="121">
        <v>3.5534167151204747</v>
      </c>
      <c r="I4" s="121">
        <v>96.446583284879523</v>
      </c>
      <c r="J4" s="121"/>
      <c r="K4" s="124">
        <v>0</v>
      </c>
      <c r="L4" s="124">
        <v>313</v>
      </c>
      <c r="M4" s="86" t="s">
        <v>163</v>
      </c>
      <c r="N4" s="86" t="s">
        <v>164</v>
      </c>
    </row>
    <row r="5" spans="1:15" s="115" customFormat="1" x14ac:dyDescent="0.25">
      <c r="A5" s="113"/>
      <c r="B5" s="116" t="s">
        <v>13</v>
      </c>
      <c r="C5" s="118">
        <v>313.14483642578125</v>
      </c>
      <c r="D5" s="118">
        <v>514.65289306640625</v>
      </c>
      <c r="E5" s="119">
        <v>-3.8708378354644921</v>
      </c>
      <c r="F5" s="120">
        <v>-6.9860138171584314</v>
      </c>
      <c r="G5" s="121">
        <v>0</v>
      </c>
      <c r="H5" s="121">
        <v>71.993833931658031</v>
      </c>
      <c r="I5" s="121">
        <v>28.006166068341976</v>
      </c>
      <c r="J5" s="121"/>
      <c r="K5" s="124">
        <v>313</v>
      </c>
      <c r="L5" s="124">
        <v>515</v>
      </c>
      <c r="M5" s="86" t="s">
        <v>165</v>
      </c>
      <c r="N5" s="86" t="s">
        <v>166</v>
      </c>
      <c r="O5" s="125"/>
    </row>
    <row r="6" spans="1:15" x14ac:dyDescent="0.25">
      <c r="A6" s="113"/>
      <c r="B6" s="116" t="s">
        <v>14</v>
      </c>
      <c r="C6" s="118">
        <v>514.91455078125</v>
      </c>
      <c r="D6" s="118">
        <v>640.00018310546875</v>
      </c>
      <c r="E6" s="119">
        <v>-5.0099059327175723</v>
      </c>
      <c r="F6" s="120">
        <v>-4.3007539114708013</v>
      </c>
      <c r="G6" s="121">
        <v>0</v>
      </c>
      <c r="H6" s="121">
        <v>84.059154042496772</v>
      </c>
      <c r="I6" s="121">
        <v>15.940845957503232</v>
      </c>
      <c r="J6" s="121"/>
      <c r="K6" s="124">
        <v>515</v>
      </c>
      <c r="L6" s="124">
        <v>640</v>
      </c>
      <c r="M6" s="86" t="s">
        <v>167</v>
      </c>
      <c r="N6" s="86" t="s">
        <v>168</v>
      </c>
    </row>
    <row r="7" spans="1:15" x14ac:dyDescent="0.25">
      <c r="A7" s="113"/>
      <c r="B7" s="116" t="s">
        <v>15</v>
      </c>
      <c r="C7" s="118">
        <v>640.24078369140625</v>
      </c>
      <c r="D7" s="118">
        <v>761.28424072265625</v>
      </c>
      <c r="E7" s="119">
        <v>-5.7794544603422935</v>
      </c>
      <c r="F7" s="120">
        <v>-3.8858309592948057</v>
      </c>
      <c r="G7" s="121">
        <v>0</v>
      </c>
      <c r="H7" s="121">
        <v>96.551134768224046</v>
      </c>
      <c r="I7" s="121">
        <v>3.4488652317759518</v>
      </c>
      <c r="J7" s="121"/>
      <c r="K7" s="124">
        <v>640</v>
      </c>
      <c r="L7" s="124">
        <v>761</v>
      </c>
      <c r="M7" s="86" t="s">
        <v>169</v>
      </c>
      <c r="N7" s="86" t="s">
        <v>170</v>
      </c>
    </row>
    <row r="8" spans="1:15" x14ac:dyDescent="0.25">
      <c r="A8" s="113"/>
      <c r="B8" s="116" t="s">
        <v>16</v>
      </c>
      <c r="C8" s="118">
        <v>761.2843017578125</v>
      </c>
      <c r="D8" s="118">
        <v>900.74139404296875</v>
      </c>
      <c r="E8" s="119">
        <v>-5.9115399069789305</v>
      </c>
      <c r="F8" s="120">
        <v>-3.1869971252184368</v>
      </c>
      <c r="G8" s="121">
        <v>0</v>
      </c>
      <c r="H8" s="121">
        <v>99.088874546323225</v>
      </c>
      <c r="I8" s="121">
        <v>0.91112545367677256</v>
      </c>
      <c r="J8" s="121"/>
      <c r="K8" s="124">
        <v>761</v>
      </c>
      <c r="L8" s="124">
        <v>901</v>
      </c>
      <c r="M8" s="86" t="s">
        <v>171</v>
      </c>
      <c r="N8" s="86" t="s">
        <v>172</v>
      </c>
    </row>
    <row r="9" spans="1:15" x14ac:dyDescent="0.25">
      <c r="A9" s="113"/>
      <c r="B9" s="116" t="s">
        <v>17</v>
      </c>
      <c r="C9" s="118">
        <v>901.293701171875</v>
      </c>
      <c r="D9" s="118">
        <v>1036.5552978515625</v>
      </c>
      <c r="E9" s="119">
        <v>-5.9146532804531091</v>
      </c>
      <c r="F9" s="120">
        <v>-2.5081012543544836</v>
      </c>
      <c r="G9" s="121">
        <v>0</v>
      </c>
      <c r="H9" s="121">
        <v>98.741216823737048</v>
      </c>
      <c r="I9" s="121">
        <v>1.2587831762629458</v>
      </c>
      <c r="J9" s="121"/>
      <c r="K9" s="124">
        <v>901</v>
      </c>
      <c r="L9" s="124">
        <v>1037</v>
      </c>
      <c r="M9" s="86" t="s">
        <v>173</v>
      </c>
      <c r="N9" s="86" t="s">
        <v>174</v>
      </c>
    </row>
    <row r="10" spans="1:15" x14ac:dyDescent="0.25">
      <c r="A10" s="113"/>
      <c r="B10" s="116" t="s">
        <v>18</v>
      </c>
      <c r="C10" s="118">
        <v>1036.7147216796875</v>
      </c>
      <c r="D10" s="118">
        <v>1213.2706298828125</v>
      </c>
      <c r="E10" s="119">
        <v>-5.892496439550257</v>
      </c>
      <c r="F10" s="120">
        <v>-2.1782734139125552</v>
      </c>
      <c r="G10" s="121">
        <v>0</v>
      </c>
      <c r="H10" s="121">
        <v>98.426778041428847</v>
      </c>
      <c r="I10" s="121">
        <v>1.5732219585711538</v>
      </c>
      <c r="J10" s="121"/>
      <c r="K10" s="124">
        <v>1037</v>
      </c>
      <c r="L10" s="124">
        <v>1213</v>
      </c>
      <c r="M10" s="86" t="s">
        <v>175</v>
      </c>
      <c r="N10" s="86" t="s">
        <v>176</v>
      </c>
    </row>
    <row r="11" spans="1:15" x14ac:dyDescent="0.25">
      <c r="A11" s="113"/>
      <c r="B11" s="116" t="s">
        <v>19</v>
      </c>
      <c r="C11" s="118">
        <v>1213.3255615234375</v>
      </c>
      <c r="D11" s="118">
        <v>1434.65869140625</v>
      </c>
      <c r="E11" s="119">
        <v>-5.7800027982204938</v>
      </c>
      <c r="F11" s="120">
        <v>-1.7379100603511195</v>
      </c>
      <c r="G11" s="121">
        <v>0</v>
      </c>
      <c r="H11" s="121">
        <v>96.482986613680936</v>
      </c>
      <c r="I11" s="121">
        <v>3.517013386319062</v>
      </c>
      <c r="J11" s="121"/>
      <c r="K11" s="124">
        <v>1213</v>
      </c>
      <c r="L11" s="124">
        <v>1435</v>
      </c>
      <c r="M11" s="86" t="s">
        <v>177</v>
      </c>
      <c r="N11" s="86" t="s">
        <v>178</v>
      </c>
    </row>
    <row r="12" spans="1:15" x14ac:dyDescent="0.25">
      <c r="A12" s="113"/>
      <c r="B12" s="116" t="s">
        <v>20</v>
      </c>
      <c r="C12" s="118">
        <v>1434.6806640625</v>
      </c>
      <c r="D12" s="118">
        <v>1951.5640869140625</v>
      </c>
      <c r="E12" s="119">
        <v>-5.8440895570362272</v>
      </c>
      <c r="F12" s="120">
        <v>-1.3429144283406056</v>
      </c>
      <c r="G12" s="121">
        <v>0</v>
      </c>
      <c r="H12" s="121">
        <v>97.55276843071276</v>
      </c>
      <c r="I12" s="121">
        <v>2.4472315692872439</v>
      </c>
      <c r="J12" s="121"/>
      <c r="K12" s="124">
        <v>1435</v>
      </c>
      <c r="L12" s="124">
        <v>1952</v>
      </c>
      <c r="M12" s="86" t="s">
        <v>179</v>
      </c>
      <c r="N12" s="86" t="s">
        <v>180</v>
      </c>
    </row>
    <row r="13" spans="1:15" x14ac:dyDescent="0.25">
      <c r="A13" s="113"/>
      <c r="B13" s="116" t="s">
        <v>21</v>
      </c>
      <c r="C13" s="118">
        <v>1952.1318359375</v>
      </c>
      <c r="D13" s="118"/>
      <c r="E13" s="119">
        <v>-0.99846534875246107</v>
      </c>
      <c r="F13" s="120">
        <v>-0.11740232553357055</v>
      </c>
      <c r="G13" s="121">
        <v>0</v>
      </c>
      <c r="H13" s="121">
        <v>16.666943259704265</v>
      </c>
      <c r="I13" s="121">
        <v>83.333056740295731</v>
      </c>
      <c r="J13" s="121"/>
      <c r="K13" s="124">
        <v>1952</v>
      </c>
      <c r="L13" s="124"/>
      <c r="M13" s="86" t="s">
        <v>181</v>
      </c>
      <c r="N13" s="86" t="s">
        <v>182</v>
      </c>
    </row>
    <row r="14" spans="1:15" x14ac:dyDescent="0.25">
      <c r="A14" s="113"/>
      <c r="B14" s="116" t="s">
        <v>22</v>
      </c>
      <c r="C14" s="121"/>
      <c r="D14" s="121"/>
      <c r="E14" s="119">
        <v>-4.5131588063670165</v>
      </c>
      <c r="F14" s="120">
        <v>-1.7049008370852918</v>
      </c>
      <c r="G14" s="121">
        <v>0</v>
      </c>
      <c r="H14" s="121">
        <v>76.300712788537737</v>
      </c>
      <c r="I14" s="121">
        <v>23.699287211462256</v>
      </c>
      <c r="J14" s="121"/>
      <c r="K14" s="122"/>
      <c r="L14" s="122"/>
    </row>
    <row r="17" spans="4:15" x14ac:dyDescent="0.25">
      <c r="D17" s="123"/>
      <c r="O17" s="11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G1-G4</vt:lpstr>
      <vt:lpstr>G5aG7</vt:lpstr>
      <vt:lpstr>G6</vt:lpstr>
      <vt:lpstr>T1</vt:lpstr>
      <vt:lpstr>T2</vt:lpstr>
      <vt:lpstr>G8</vt:lpstr>
      <vt:lpstr>G9</vt:lpstr>
      <vt:lpstr>G10</vt:lpstr>
      <vt:lpstr>G11</vt:lpstr>
      <vt:lpstr>T3</vt:lpstr>
      <vt:lpstr>T4</vt:lpstr>
      <vt:lpstr>G12</vt:lpstr>
      <vt:lpstr>T5</vt:lpstr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2019-06-10T13:23:49Z</dcterms:modified>
</cp:coreProperties>
</file>