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ento_zošit"/>
  <mc:AlternateContent xmlns:mc="http://schemas.openxmlformats.org/markup-compatibility/2006">
    <mc:Choice Requires="x15">
      <x15ac:absPath xmlns:x15ac="http://schemas.microsoft.com/office/spreadsheetml/2010/11/ac" url="https://rozpoctovarada.sharepoint.com/sites/Sprava-Fiklnykompakt/Zdielane dokumenty/General/FK_2020_07/"/>
    </mc:Choice>
  </mc:AlternateContent>
  <xr:revisionPtr revIDLastSave="1148" documentId="13_ncr:1_{7FE472ED-C8A4-493C-AF41-AA8139BFB8C8}" xr6:coauthVersionLast="47" xr6:coauthVersionMax="47" xr10:uidLastSave="{CC2A35E1-5C58-4128-8FCE-288069F32143}"/>
  <bookViews>
    <workbookView xWindow="-108" yWindow="-108" windowWidth="23256" windowHeight="12576" xr2:uid="{00000000-000D-0000-FFFF-FFFF00000000}"/>
  </bookViews>
  <sheets>
    <sheet name="Obsah" sheetId="15" r:id="rId1"/>
    <sheet name="T01" sheetId="11" r:id="rId2"/>
    <sheet name="T02" sheetId="23" r:id="rId3"/>
    <sheet name="T03" sheetId="16" r:id="rId4"/>
    <sheet name="T04" sheetId="17" r:id="rId5"/>
    <sheet name="T05" sheetId="14" r:id="rId6"/>
    <sheet name="T06" sheetId="10" r:id="rId7"/>
    <sheet name="T07" sheetId="19" r:id="rId8"/>
    <sheet name="T08" sheetId="21" r:id="rId9"/>
    <sheet name="T09" sheetId="22" r:id="rId10"/>
    <sheet name="G01" sheetId="24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123Graph_A" localSheetId="2" hidden="1">#REF!</definedName>
    <definedName name="__123Graph_A" localSheetId="3" hidden="1">#REF!</definedName>
    <definedName name="__123Graph_A" localSheetId="4" hidden="1">#REF!</definedName>
    <definedName name="__123Graph_A" localSheetId="8" hidden="1">#REF!</definedName>
    <definedName name="__123Graph_A" localSheetId="9" hidden="1">#REF!</definedName>
    <definedName name="__123Graph_A" hidden="1">#REF!</definedName>
    <definedName name="__123Graph_AEXP" localSheetId="3" hidden="1">#REF!</definedName>
    <definedName name="__123Graph_AEXP" localSheetId="4" hidden="1">#REF!</definedName>
    <definedName name="__123Graph_AEXP" localSheetId="8" hidden="1">#REF!</definedName>
    <definedName name="__123Graph_AEXP" localSheetId="9" hidden="1">#REF!</definedName>
    <definedName name="__123Graph_AEXP" hidden="1">#REF!</definedName>
    <definedName name="__123Graph_ATEST1" localSheetId="2" hidden="1">[1]REER!$AZ$144:$AZ$210</definedName>
    <definedName name="__123Graph_ATEST1" localSheetId="3" hidden="1">[1]REER!$AZ$144:$AZ$210</definedName>
    <definedName name="__123Graph_ATEST1" localSheetId="4" hidden="1">[1]REER!$AZ$144:$AZ$210</definedName>
    <definedName name="__123Graph_ATEST1" localSheetId="8" hidden="1">[1]REER!$AZ$144:$AZ$210</definedName>
    <definedName name="__123Graph_ATEST1" localSheetId="9" hidden="1">[1]REER!$AZ$144:$AZ$210</definedName>
    <definedName name="__123Graph_ATEST1" hidden="1">[2]REER!$AZ$144:$AZ$210</definedName>
    <definedName name="__123Graph_B" localSheetId="2" hidden="1">'[3]Quarterly Program'!#REF!</definedName>
    <definedName name="__123Graph_B" localSheetId="3" hidden="1">'[3]Quarterly Program'!#REF!</definedName>
    <definedName name="__123Graph_B" localSheetId="4" hidden="1">'[3]Quarterly Program'!#REF!</definedName>
    <definedName name="__123Graph_B" localSheetId="8" hidden="1">'[3]Quarterly Program'!#REF!</definedName>
    <definedName name="__123Graph_B" localSheetId="9" hidden="1">'[3]Quarterly Program'!#REF!</definedName>
    <definedName name="__123Graph_B" hidden="1">'[4]Quarterly Program'!#REF!</definedName>
    <definedName name="__123Graph_BCurrent" localSheetId="3" hidden="1">[5]G!#REF!</definedName>
    <definedName name="__123Graph_BCurrent" localSheetId="4" hidden="1">[5]G!#REF!</definedName>
    <definedName name="__123Graph_BCurrent" localSheetId="8" hidden="1">[5]G!#REF!</definedName>
    <definedName name="__123Graph_BCurrent" localSheetId="9" hidden="1">[5]G!#REF!</definedName>
    <definedName name="__123Graph_BCurrent" hidden="1">[5]G!#REF!</definedName>
    <definedName name="__123Graph_BGDP" localSheetId="2" hidden="1">'[3]Quarterly Program'!#REF!</definedName>
    <definedName name="__123Graph_BGDP" localSheetId="3" hidden="1">'[3]Quarterly Program'!#REF!</definedName>
    <definedName name="__123Graph_BGDP" localSheetId="4" hidden="1">'[3]Quarterly Program'!#REF!</definedName>
    <definedName name="__123Graph_BGDP" localSheetId="8" hidden="1">'[3]Quarterly Program'!#REF!</definedName>
    <definedName name="__123Graph_BGDP" localSheetId="9" hidden="1">'[3]Quarterly Program'!#REF!</definedName>
    <definedName name="__123Graph_BGDP" hidden="1">'[4]Quarterly Program'!#REF!</definedName>
    <definedName name="__123Graph_BMONEY" localSheetId="2" hidden="1">'[3]Quarterly Program'!#REF!</definedName>
    <definedName name="__123Graph_BMONEY" localSheetId="3" hidden="1">'[3]Quarterly Program'!#REF!</definedName>
    <definedName name="__123Graph_BMONEY" localSheetId="4" hidden="1">'[3]Quarterly Program'!#REF!</definedName>
    <definedName name="__123Graph_BMONEY" localSheetId="8" hidden="1">'[3]Quarterly Program'!#REF!</definedName>
    <definedName name="__123Graph_BMONEY" localSheetId="9" hidden="1">'[3]Quarterly Program'!#REF!</definedName>
    <definedName name="__123Graph_BMONEY" hidden="1">'[4]Quarterly Program'!#REF!</definedName>
    <definedName name="__123Graph_BREER3" localSheetId="2" hidden="1">[1]REER!$BB$144:$BB$212</definedName>
    <definedName name="__123Graph_BREER3" localSheetId="3" hidden="1">[1]REER!$BB$144:$BB$212</definedName>
    <definedName name="__123Graph_BREER3" localSheetId="4" hidden="1">[1]REER!$BB$144:$BB$212</definedName>
    <definedName name="__123Graph_BREER3" localSheetId="8" hidden="1">[1]REER!$BB$144:$BB$212</definedName>
    <definedName name="__123Graph_BREER3" localSheetId="9" hidden="1">[1]REER!$BB$144:$BB$212</definedName>
    <definedName name="__123Graph_BREER3" hidden="1">[2]REER!$BB$144:$BB$212</definedName>
    <definedName name="__123Graph_BTEST1" localSheetId="2" hidden="1">[1]REER!$AY$144:$AY$210</definedName>
    <definedName name="__123Graph_BTEST1" localSheetId="3" hidden="1">[1]REER!$AY$144:$AY$210</definedName>
    <definedName name="__123Graph_BTEST1" localSheetId="4" hidden="1">[1]REER!$AY$144:$AY$210</definedName>
    <definedName name="__123Graph_BTEST1" localSheetId="8" hidden="1">[1]REER!$AY$144:$AY$210</definedName>
    <definedName name="__123Graph_BTEST1" localSheetId="9" hidden="1">[1]REER!$AY$144:$AY$210</definedName>
    <definedName name="__123Graph_BTEST1" hidden="1">[2]REER!$AY$144:$AY$210</definedName>
    <definedName name="__123Graph_CREER3" localSheetId="2" hidden="1">[1]REER!$BB$144:$BB$212</definedName>
    <definedName name="__123Graph_CREER3" localSheetId="3" hidden="1">[1]REER!$BB$144:$BB$212</definedName>
    <definedName name="__123Graph_CREER3" localSheetId="4" hidden="1">[1]REER!$BB$144:$BB$212</definedName>
    <definedName name="__123Graph_CREER3" localSheetId="8" hidden="1">[1]REER!$BB$144:$BB$212</definedName>
    <definedName name="__123Graph_CREER3" localSheetId="9" hidden="1">[1]REER!$BB$144:$BB$212</definedName>
    <definedName name="__123Graph_CREER3" hidden="1">[2]REER!$BB$144:$BB$212</definedName>
    <definedName name="__123Graph_CTEST1" localSheetId="2" hidden="1">[1]REER!$BK$140:$BK$140</definedName>
    <definedName name="__123Graph_CTEST1" localSheetId="3" hidden="1">[1]REER!$BK$140:$BK$140</definedName>
    <definedName name="__123Graph_CTEST1" localSheetId="4" hidden="1">[1]REER!$BK$140:$BK$140</definedName>
    <definedName name="__123Graph_CTEST1" localSheetId="8" hidden="1">[1]REER!$BK$140:$BK$140</definedName>
    <definedName name="__123Graph_CTEST1" localSheetId="9" hidden="1">[1]REER!$BK$140:$BK$140</definedName>
    <definedName name="__123Graph_CTEST1" hidden="1">[2]REER!$BK$140:$BK$140</definedName>
    <definedName name="__123Graph_DREER3" localSheetId="2" hidden="1">[1]REER!$BB$144:$BB$210</definedName>
    <definedName name="__123Graph_DREER3" localSheetId="3" hidden="1">[1]REER!$BB$144:$BB$210</definedName>
    <definedName name="__123Graph_DREER3" localSheetId="4" hidden="1">[1]REER!$BB$144:$BB$210</definedName>
    <definedName name="__123Graph_DREER3" localSheetId="8" hidden="1">[1]REER!$BB$144:$BB$210</definedName>
    <definedName name="__123Graph_DREER3" localSheetId="9" hidden="1">[1]REER!$BB$144:$BB$210</definedName>
    <definedName name="__123Graph_DREER3" hidden="1">[2]REER!$BB$144:$BB$210</definedName>
    <definedName name="__123Graph_DTEST1" localSheetId="2" hidden="1">[1]REER!$BB$144:$BB$210</definedName>
    <definedName name="__123Graph_DTEST1" localSheetId="3" hidden="1">[1]REER!$BB$144:$BB$210</definedName>
    <definedName name="__123Graph_DTEST1" localSheetId="4" hidden="1">[1]REER!$BB$144:$BB$210</definedName>
    <definedName name="__123Graph_DTEST1" localSheetId="8" hidden="1">[1]REER!$BB$144:$BB$210</definedName>
    <definedName name="__123Graph_DTEST1" localSheetId="9" hidden="1">[1]REER!$BB$144:$BB$210</definedName>
    <definedName name="__123Graph_DTEST1" hidden="1">[2]REER!$BB$144:$BB$210</definedName>
    <definedName name="__123Graph_EREER3" localSheetId="2" hidden="1">[1]REER!$BR$144:$BR$211</definedName>
    <definedName name="__123Graph_EREER3" localSheetId="3" hidden="1">[1]REER!$BR$144:$BR$211</definedName>
    <definedName name="__123Graph_EREER3" localSheetId="4" hidden="1">[1]REER!$BR$144:$BR$211</definedName>
    <definedName name="__123Graph_EREER3" localSheetId="8" hidden="1">[1]REER!$BR$144:$BR$211</definedName>
    <definedName name="__123Graph_EREER3" localSheetId="9" hidden="1">[1]REER!$BR$144:$BR$211</definedName>
    <definedName name="__123Graph_EREER3" hidden="1">[2]REER!$BR$144:$BR$211</definedName>
    <definedName name="__123Graph_ETEST1" localSheetId="2" hidden="1">[1]REER!$BR$144:$BR$211</definedName>
    <definedName name="__123Graph_ETEST1" localSheetId="3" hidden="1">[1]REER!$BR$144:$BR$211</definedName>
    <definedName name="__123Graph_ETEST1" localSheetId="4" hidden="1">[1]REER!$BR$144:$BR$211</definedName>
    <definedName name="__123Graph_ETEST1" localSheetId="8" hidden="1">[1]REER!$BR$144:$BR$211</definedName>
    <definedName name="__123Graph_ETEST1" localSheetId="9" hidden="1">[1]REER!$BR$144:$BR$211</definedName>
    <definedName name="__123Graph_ETEST1" hidden="1">[2]REER!$BR$144:$BR$211</definedName>
    <definedName name="__123Graph_FREER3" localSheetId="2" hidden="1">[1]REER!$BN$140:$BN$140</definedName>
    <definedName name="__123Graph_FREER3" localSheetId="3" hidden="1">[1]REER!$BN$140:$BN$140</definedName>
    <definedName name="__123Graph_FREER3" localSheetId="4" hidden="1">[1]REER!$BN$140:$BN$140</definedName>
    <definedName name="__123Graph_FREER3" localSheetId="8" hidden="1">[1]REER!$BN$140:$BN$140</definedName>
    <definedName name="__123Graph_FREER3" localSheetId="9" hidden="1">[1]REER!$BN$140:$BN$140</definedName>
    <definedName name="__123Graph_FREER3" hidden="1">[2]REER!$BN$140:$BN$140</definedName>
    <definedName name="__123Graph_FTEST1" localSheetId="2" hidden="1">[1]REER!$BN$140:$BN$140</definedName>
    <definedName name="__123Graph_FTEST1" localSheetId="3" hidden="1">[1]REER!$BN$140:$BN$140</definedName>
    <definedName name="__123Graph_FTEST1" localSheetId="4" hidden="1">[1]REER!$BN$140:$BN$140</definedName>
    <definedName name="__123Graph_FTEST1" localSheetId="8" hidden="1">[1]REER!$BN$140:$BN$140</definedName>
    <definedName name="__123Graph_FTEST1" localSheetId="9" hidden="1">[1]REER!$BN$140:$BN$140</definedName>
    <definedName name="__123Graph_FTEST1" hidden="1">[2]REER!$BN$140:$BN$140</definedName>
    <definedName name="__123Graph_X" localSheetId="2" hidden="1">[6]EdssGeeGAS!#REF!</definedName>
    <definedName name="__123Graph_X" localSheetId="3" hidden="1">[6]EdssGeeGAS!#REF!</definedName>
    <definedName name="__123Graph_X" localSheetId="4" hidden="1">[6]EdssGeeGAS!#REF!</definedName>
    <definedName name="__123Graph_X" localSheetId="8" hidden="1">[6]EdssGeeGAS!#REF!</definedName>
    <definedName name="__123Graph_X" localSheetId="9" hidden="1">[6]EdssGeeGAS!#REF!</definedName>
    <definedName name="__123Graph_X" hidden="1">[7]EdssGeeGAS!#REF!</definedName>
    <definedName name="__123Graph_XCurrent" localSheetId="3" hidden="1">'[8]i2-KA'!#REF!</definedName>
    <definedName name="__123Graph_XCurrent" localSheetId="4" hidden="1">'[8]i2-KA'!#REF!</definedName>
    <definedName name="__123Graph_XCurrent" localSheetId="8" hidden="1">'[8]i2-KA'!#REF!</definedName>
    <definedName name="__123Graph_XCurrent" localSheetId="9" hidden="1">'[8]i2-KA'!#REF!</definedName>
    <definedName name="__123Graph_XCurrent" hidden="1">'[8]i2-KA'!#REF!</definedName>
    <definedName name="__123Graph_XEXP" localSheetId="2" hidden="1">[6]EdssGeeGAS!#REF!</definedName>
    <definedName name="__123Graph_XEXP" localSheetId="3" hidden="1">[6]EdssGeeGAS!#REF!</definedName>
    <definedName name="__123Graph_XEXP" localSheetId="4" hidden="1">[6]EdssGeeGAS!#REF!</definedName>
    <definedName name="__123Graph_XEXP" localSheetId="8" hidden="1">[6]EdssGeeGAS!#REF!</definedName>
    <definedName name="__123Graph_XEXP" localSheetId="9" hidden="1">[6]EdssGeeGAS!#REF!</definedName>
    <definedName name="__123Graph_XEXP" hidden="1">[7]EdssGeeGAS!#REF!</definedName>
    <definedName name="__123Graph_XChart1" localSheetId="3" hidden="1">'[8]i2-KA'!#REF!</definedName>
    <definedName name="__123Graph_XChart1" localSheetId="4" hidden="1">'[8]i2-KA'!#REF!</definedName>
    <definedName name="__123Graph_XChart1" localSheetId="8" hidden="1">'[8]i2-KA'!#REF!</definedName>
    <definedName name="__123Graph_XChart1" localSheetId="9" hidden="1">'[8]i2-KA'!#REF!</definedName>
    <definedName name="__123Graph_XChart1" hidden="1">'[8]i2-KA'!#REF!</definedName>
    <definedName name="__123Graph_XChart2" localSheetId="3" hidden="1">'[8]i2-KA'!#REF!</definedName>
    <definedName name="__123Graph_XChart2" localSheetId="4" hidden="1">'[8]i2-KA'!#REF!</definedName>
    <definedName name="__123Graph_XChart2" localSheetId="8" hidden="1">'[8]i2-KA'!#REF!</definedName>
    <definedName name="__123Graph_XChart2" localSheetId="9" hidden="1">'[8]i2-KA'!#REF!</definedName>
    <definedName name="__123Graph_XChart2" hidden="1">'[8]i2-KA'!#REF!</definedName>
    <definedName name="__123Graph_XTEST1" localSheetId="2" hidden="1">[1]REER!$C$9:$C$75</definedName>
    <definedName name="__123Graph_XTEST1" localSheetId="3" hidden="1">[1]REER!$C$9:$C$75</definedName>
    <definedName name="__123Graph_XTEST1" localSheetId="4" hidden="1">[1]REER!$C$9:$C$75</definedName>
    <definedName name="__123Graph_XTEST1" localSheetId="8" hidden="1">[1]REER!$C$9:$C$75</definedName>
    <definedName name="__123Graph_XTEST1" localSheetId="9" hidden="1">[1]REER!$C$9:$C$75</definedName>
    <definedName name="__123Graph_XTEST1" hidden="1">[2]REER!$C$9:$C$75</definedName>
    <definedName name="_1_123Graph_A" localSheetId="2" hidden="1">#REF!</definedName>
    <definedName name="_1_123Graph_A" localSheetId="3" hidden="1">#REF!</definedName>
    <definedName name="_1_123Graph_A" localSheetId="4" hidden="1">#REF!</definedName>
    <definedName name="_1_123Graph_A" localSheetId="8" hidden="1">#REF!</definedName>
    <definedName name="_1_123Graph_A" localSheetId="9" hidden="1">#REF!</definedName>
    <definedName name="_1_123Graph_A" hidden="1">#REF!</definedName>
    <definedName name="_10__123Graph_ACHART_2" hidden="1">'[9]Employment Data Sectors (wages)'!$A$8173:$A$8184</definedName>
    <definedName name="_10__123Graph_ACHART_8" localSheetId="2" hidden="1">'[10]Employment Data Sectors (wages)'!$W$8175:$W$8186</definedName>
    <definedName name="_10__123Graph_ACHART_8" localSheetId="3" hidden="1">'[10]Employment Data Sectors (wages)'!$W$8175:$W$8186</definedName>
    <definedName name="_10__123Graph_ACHART_8" localSheetId="4" hidden="1">'[10]Employment Data Sectors (wages)'!$W$8175:$W$8186</definedName>
    <definedName name="_10__123Graph_ACHART_8" localSheetId="8" hidden="1">'[10]Employment Data Sectors (wages)'!$W$8175:$W$8186</definedName>
    <definedName name="_10__123Graph_ACHART_8" localSheetId="9" hidden="1">'[10]Employment Data Sectors (wages)'!$W$8175:$W$8186</definedName>
    <definedName name="_10__123Graph_ACHART_8" hidden="1">'[11]Employment Data Sectors (wages)'!$W$8175:$W$8186</definedName>
    <definedName name="_10__123Graph_BCHART_1" localSheetId="2" hidden="1">'[12]Employment Data Sectors (wages)'!$B$8173:$B$8184</definedName>
    <definedName name="_10__123Graph_BCHART_1" localSheetId="3" hidden="1">'[12]Employment Data Sectors (wages)'!$B$8173:$B$8184</definedName>
    <definedName name="_10__123Graph_BCHART_1" localSheetId="4" hidden="1">'[12]Employment Data Sectors (wages)'!$B$8173:$B$8184</definedName>
    <definedName name="_10__123Graph_BCHART_1" localSheetId="8" hidden="1">'[12]Employment Data Sectors (wages)'!$B$8173:$B$8184</definedName>
    <definedName name="_10__123Graph_BCHART_1" localSheetId="9" hidden="1">'[12]Employment Data Sectors (wages)'!$B$8173:$B$8184</definedName>
    <definedName name="_10__123Graph_BCHART_1" hidden="1">'[13]Employment Data Sectors (wages)'!$B$8173:$B$8184</definedName>
    <definedName name="_11__123Graph_BCHART_1" localSheetId="2" hidden="1">'[10]Employment Data Sectors (wages)'!$B$8173:$B$8184</definedName>
    <definedName name="_11__123Graph_BCHART_1" localSheetId="3" hidden="1">'[10]Employment Data Sectors (wages)'!$B$8173:$B$8184</definedName>
    <definedName name="_11__123Graph_BCHART_1" localSheetId="4" hidden="1">'[10]Employment Data Sectors (wages)'!$B$8173:$B$8184</definedName>
    <definedName name="_11__123Graph_BCHART_1" localSheetId="8" hidden="1">'[10]Employment Data Sectors (wages)'!$B$8173:$B$8184</definedName>
    <definedName name="_11__123Graph_BCHART_1" localSheetId="9" hidden="1">'[10]Employment Data Sectors (wages)'!$B$8173:$B$8184</definedName>
    <definedName name="_11__123Graph_BCHART_1" hidden="1">'[11]Employment Data Sectors (wages)'!$B$8173:$B$8184</definedName>
    <definedName name="_11__123Graph_BCHART_2" localSheetId="2" hidden="1">'[12]Employment Data Sectors (wages)'!$B$8173:$B$8184</definedName>
    <definedName name="_11__123Graph_BCHART_2" localSheetId="3" hidden="1">'[12]Employment Data Sectors (wages)'!$B$8173:$B$8184</definedName>
    <definedName name="_11__123Graph_BCHART_2" localSheetId="4" hidden="1">'[12]Employment Data Sectors (wages)'!$B$8173:$B$8184</definedName>
    <definedName name="_11__123Graph_BCHART_2" localSheetId="8" hidden="1">'[12]Employment Data Sectors (wages)'!$B$8173:$B$8184</definedName>
    <definedName name="_11__123Graph_BCHART_2" localSheetId="9" hidden="1">'[12]Employment Data Sectors (wages)'!$B$8173:$B$8184</definedName>
    <definedName name="_11__123Graph_BCHART_2" hidden="1">'[13]Employment Data Sectors (wages)'!$B$8173:$B$8184</definedName>
    <definedName name="_12__123Graph_ACHART_3" hidden="1">'[9]Employment Data Sectors (wages)'!$A$11:$A$8185</definedName>
    <definedName name="_12__123Graph_BCHART_2" localSheetId="2" hidden="1">'[10]Employment Data Sectors (wages)'!$B$8173:$B$8184</definedName>
    <definedName name="_12__123Graph_BCHART_2" localSheetId="3" hidden="1">'[10]Employment Data Sectors (wages)'!$B$8173:$B$8184</definedName>
    <definedName name="_12__123Graph_BCHART_2" localSheetId="4" hidden="1">'[10]Employment Data Sectors (wages)'!$B$8173:$B$8184</definedName>
    <definedName name="_12__123Graph_BCHART_2" localSheetId="8" hidden="1">'[10]Employment Data Sectors (wages)'!$B$8173:$B$8184</definedName>
    <definedName name="_12__123Graph_BCHART_2" localSheetId="9" hidden="1">'[10]Employment Data Sectors (wages)'!$B$8173:$B$8184</definedName>
    <definedName name="_12__123Graph_BCHART_2" hidden="1">'[11]Employment Data Sectors (wages)'!$B$8173:$B$8184</definedName>
    <definedName name="_12__123Graph_BCHART_3" localSheetId="2" hidden="1">'[12]Employment Data Sectors (wages)'!$B$11:$B$8185</definedName>
    <definedName name="_12__123Graph_BCHART_3" localSheetId="3" hidden="1">'[12]Employment Data Sectors (wages)'!$B$11:$B$8185</definedName>
    <definedName name="_12__123Graph_BCHART_3" localSheetId="4" hidden="1">'[12]Employment Data Sectors (wages)'!$B$11:$B$8185</definedName>
    <definedName name="_12__123Graph_BCHART_3" localSheetId="8" hidden="1">'[12]Employment Data Sectors (wages)'!$B$11:$B$8185</definedName>
    <definedName name="_12__123Graph_BCHART_3" localSheetId="9" hidden="1">'[12]Employment Data Sectors (wages)'!$B$11:$B$8185</definedName>
    <definedName name="_12__123Graph_BCHART_3" hidden="1">'[13]Employment Data Sectors (wages)'!$B$11:$B$8185</definedName>
    <definedName name="_123Graph_AB" localSheetId="2" hidden="1">#REF!</definedName>
    <definedName name="_123Graph_AB" localSheetId="3" hidden="1">#REF!</definedName>
    <definedName name="_123Graph_AB" localSheetId="4" hidden="1">#REF!</definedName>
    <definedName name="_123Graph_AB" localSheetId="8" hidden="1">#REF!</definedName>
    <definedName name="_123Graph_AB" localSheetId="9" hidden="1">#REF!</definedName>
    <definedName name="_123Graph_AB" hidden="1">#REF!</definedName>
    <definedName name="_123Graph_B" localSheetId="3" hidden="1">#REF!</definedName>
    <definedName name="_123Graph_B" localSheetId="4" hidden="1">#REF!</definedName>
    <definedName name="_123Graph_B" localSheetId="8" hidden="1">#REF!</definedName>
    <definedName name="_123Graph_B" localSheetId="9" hidden="1">#REF!</definedName>
    <definedName name="_123Graph_B" hidden="1">#REF!</definedName>
    <definedName name="_123Graph_DB" localSheetId="3" hidden="1">#REF!</definedName>
    <definedName name="_123Graph_DB" localSheetId="4" hidden="1">#REF!</definedName>
    <definedName name="_123Graph_DB" localSheetId="8" hidden="1">#REF!</definedName>
    <definedName name="_123Graph_DB" localSheetId="9" hidden="1">#REF!</definedName>
    <definedName name="_123Graph_DB" hidden="1">#REF!</definedName>
    <definedName name="_123Graph_EB" localSheetId="3" hidden="1">#REF!</definedName>
    <definedName name="_123Graph_EB" localSheetId="4" hidden="1">#REF!</definedName>
    <definedName name="_123Graph_EB" localSheetId="8" hidden="1">#REF!</definedName>
    <definedName name="_123Graph_EB" localSheetId="9" hidden="1">#REF!</definedName>
    <definedName name="_123Graph_EB" hidden="1">#REF!</definedName>
    <definedName name="_123Graph_FB" localSheetId="3" hidden="1">#REF!</definedName>
    <definedName name="_123Graph_FB" localSheetId="4" hidden="1">#REF!</definedName>
    <definedName name="_123Graph_FB" localSheetId="8" hidden="1">#REF!</definedName>
    <definedName name="_123Graph_FB" localSheetId="9" hidden="1">#REF!</definedName>
    <definedName name="_123Graph_FB" hidden="1">#REF!</definedName>
    <definedName name="_13__123Graph_BCHART_3" localSheetId="2" hidden="1">'[10]Employment Data Sectors (wages)'!$B$11:$B$8185</definedName>
    <definedName name="_13__123Graph_BCHART_3" localSheetId="3" hidden="1">'[10]Employment Data Sectors (wages)'!$B$11:$B$8185</definedName>
    <definedName name="_13__123Graph_BCHART_3" localSheetId="4" hidden="1">'[10]Employment Data Sectors (wages)'!$B$11:$B$8185</definedName>
    <definedName name="_13__123Graph_BCHART_3" localSheetId="8" hidden="1">'[10]Employment Data Sectors (wages)'!$B$11:$B$8185</definedName>
    <definedName name="_13__123Graph_BCHART_3" localSheetId="9" hidden="1">'[10]Employment Data Sectors (wages)'!$B$11:$B$8185</definedName>
    <definedName name="_13__123Graph_BCHART_3" hidden="1">'[11]Employment Data Sectors (wages)'!$B$11:$B$8185</definedName>
    <definedName name="_13__123Graph_BCHART_4" localSheetId="2" hidden="1">'[12]Employment Data Sectors (wages)'!$B$12:$B$23</definedName>
    <definedName name="_13__123Graph_BCHART_4" localSheetId="3" hidden="1">'[12]Employment Data Sectors (wages)'!$B$12:$B$23</definedName>
    <definedName name="_13__123Graph_BCHART_4" localSheetId="4" hidden="1">'[12]Employment Data Sectors (wages)'!$B$12:$B$23</definedName>
    <definedName name="_13__123Graph_BCHART_4" localSheetId="8" hidden="1">'[12]Employment Data Sectors (wages)'!$B$12:$B$23</definedName>
    <definedName name="_13__123Graph_BCHART_4" localSheetId="9" hidden="1">'[12]Employment Data Sectors (wages)'!$B$12:$B$23</definedName>
    <definedName name="_13__123Graph_BCHART_4" hidden="1">'[13]Employment Data Sectors (wages)'!$B$12:$B$23</definedName>
    <definedName name="_132Graph_CB" localSheetId="2" hidden="1">#REF!</definedName>
    <definedName name="_132Graph_CB" localSheetId="3" hidden="1">#REF!</definedName>
    <definedName name="_132Graph_CB" localSheetId="4" hidden="1">#REF!</definedName>
    <definedName name="_132Graph_CB" localSheetId="8" hidden="1">#REF!</definedName>
    <definedName name="_132Graph_CB" localSheetId="9" hidden="1">#REF!</definedName>
    <definedName name="_132Graph_CB" hidden="1">#REF!</definedName>
    <definedName name="_14__123Graph_ACHART_4" hidden="1">'[9]Employment Data Sectors (wages)'!$A$12:$A$23</definedName>
    <definedName name="_14__123Graph_BCHART_4" localSheetId="2" hidden="1">'[10]Employment Data Sectors (wages)'!$B$12:$B$23</definedName>
    <definedName name="_14__123Graph_BCHART_4" localSheetId="3" hidden="1">'[10]Employment Data Sectors (wages)'!$B$12:$B$23</definedName>
    <definedName name="_14__123Graph_BCHART_4" localSheetId="4" hidden="1">'[10]Employment Data Sectors (wages)'!$B$12:$B$23</definedName>
    <definedName name="_14__123Graph_BCHART_4" localSheetId="8" hidden="1">'[10]Employment Data Sectors (wages)'!$B$12:$B$23</definedName>
    <definedName name="_14__123Graph_BCHART_4" localSheetId="9" hidden="1">'[10]Employment Data Sectors (wages)'!$B$12:$B$23</definedName>
    <definedName name="_14__123Graph_BCHART_4" hidden="1">'[11]Employment Data Sectors (wages)'!$B$12:$B$23</definedName>
    <definedName name="_14__123Graph_BCHART_5" localSheetId="2" hidden="1">'[12]Employment Data Sectors (wages)'!$B$24:$B$35</definedName>
    <definedName name="_14__123Graph_BCHART_5" localSheetId="3" hidden="1">'[12]Employment Data Sectors (wages)'!$B$24:$B$35</definedName>
    <definedName name="_14__123Graph_BCHART_5" localSheetId="4" hidden="1">'[12]Employment Data Sectors (wages)'!$B$24:$B$35</definedName>
    <definedName name="_14__123Graph_BCHART_5" localSheetId="8" hidden="1">'[12]Employment Data Sectors (wages)'!$B$24:$B$35</definedName>
    <definedName name="_14__123Graph_BCHART_5" localSheetId="9" hidden="1">'[12]Employment Data Sectors (wages)'!$B$24:$B$35</definedName>
    <definedName name="_14__123Graph_BCHART_5" hidden="1">'[13]Employment Data Sectors (wages)'!$B$24:$B$35</definedName>
    <definedName name="_15__123Graph_BCHART_5" localSheetId="2" hidden="1">'[10]Employment Data Sectors (wages)'!$B$24:$B$35</definedName>
    <definedName name="_15__123Graph_BCHART_5" localSheetId="3" hidden="1">'[10]Employment Data Sectors (wages)'!$B$24:$B$35</definedName>
    <definedName name="_15__123Graph_BCHART_5" localSheetId="4" hidden="1">'[10]Employment Data Sectors (wages)'!$B$24:$B$35</definedName>
    <definedName name="_15__123Graph_BCHART_5" localSheetId="8" hidden="1">'[10]Employment Data Sectors (wages)'!$B$24:$B$35</definedName>
    <definedName name="_15__123Graph_BCHART_5" localSheetId="9" hidden="1">'[10]Employment Data Sectors (wages)'!$B$24:$B$35</definedName>
    <definedName name="_15__123Graph_BCHART_5" hidden="1">'[11]Employment Data Sectors (wages)'!$B$24:$B$35</definedName>
    <definedName name="_15__123Graph_BCHART_6" localSheetId="2" hidden="1">'[12]Employment Data Sectors (wages)'!$AS$49:$AS$8103</definedName>
    <definedName name="_15__123Graph_BCHART_6" localSheetId="3" hidden="1">'[12]Employment Data Sectors (wages)'!$AS$49:$AS$8103</definedName>
    <definedName name="_15__123Graph_BCHART_6" localSheetId="4" hidden="1">'[12]Employment Data Sectors (wages)'!$AS$49:$AS$8103</definedName>
    <definedName name="_15__123Graph_BCHART_6" localSheetId="8" hidden="1">'[12]Employment Data Sectors (wages)'!$AS$49:$AS$8103</definedName>
    <definedName name="_15__123Graph_BCHART_6" localSheetId="9" hidden="1">'[12]Employment Data Sectors (wages)'!$AS$49:$AS$8103</definedName>
    <definedName name="_15__123Graph_BCHART_6" hidden="1">'[13]Employment Data Sectors (wages)'!$AS$49:$AS$8103</definedName>
    <definedName name="_16__123Graph_ACHART_5" hidden="1">'[9]Employment Data Sectors (wages)'!$A$24:$A$35</definedName>
    <definedName name="_16__123Graph_BCHART_6" localSheetId="2" hidden="1">'[10]Employment Data Sectors (wages)'!$AS$49:$AS$8103</definedName>
    <definedName name="_16__123Graph_BCHART_6" localSheetId="3" hidden="1">'[10]Employment Data Sectors (wages)'!$AS$49:$AS$8103</definedName>
    <definedName name="_16__123Graph_BCHART_6" localSheetId="4" hidden="1">'[10]Employment Data Sectors (wages)'!$AS$49:$AS$8103</definedName>
    <definedName name="_16__123Graph_BCHART_6" localSheetId="8" hidden="1">'[10]Employment Data Sectors (wages)'!$AS$49:$AS$8103</definedName>
    <definedName name="_16__123Graph_BCHART_6" localSheetId="9" hidden="1">'[10]Employment Data Sectors (wages)'!$AS$49:$AS$8103</definedName>
    <definedName name="_16__123Graph_BCHART_6" hidden="1">'[11]Employment Data Sectors (wages)'!$AS$49:$AS$8103</definedName>
    <definedName name="_16__123Graph_BCHART_7" localSheetId="2" hidden="1">'[12]Employment Data Sectors (wages)'!$Y$13:$Y$8187</definedName>
    <definedName name="_16__123Graph_BCHART_7" localSheetId="3" hidden="1">'[12]Employment Data Sectors (wages)'!$Y$13:$Y$8187</definedName>
    <definedName name="_16__123Graph_BCHART_7" localSheetId="4" hidden="1">'[12]Employment Data Sectors (wages)'!$Y$13:$Y$8187</definedName>
    <definedName name="_16__123Graph_BCHART_7" localSheetId="8" hidden="1">'[12]Employment Data Sectors (wages)'!$Y$13:$Y$8187</definedName>
    <definedName name="_16__123Graph_BCHART_7" localSheetId="9" hidden="1">'[12]Employment Data Sectors (wages)'!$Y$13:$Y$8187</definedName>
    <definedName name="_16__123Graph_BCHART_7" hidden="1">'[13]Employment Data Sectors (wages)'!$Y$13:$Y$8187</definedName>
    <definedName name="_17__123Graph_BCHART_7" localSheetId="2" hidden="1">'[10]Employment Data Sectors (wages)'!$Y$13:$Y$8187</definedName>
    <definedName name="_17__123Graph_BCHART_7" localSheetId="3" hidden="1">'[10]Employment Data Sectors (wages)'!$Y$13:$Y$8187</definedName>
    <definedName name="_17__123Graph_BCHART_7" localSheetId="4" hidden="1">'[10]Employment Data Sectors (wages)'!$Y$13:$Y$8187</definedName>
    <definedName name="_17__123Graph_BCHART_7" localSheetId="8" hidden="1">'[10]Employment Data Sectors (wages)'!$Y$13:$Y$8187</definedName>
    <definedName name="_17__123Graph_BCHART_7" localSheetId="9" hidden="1">'[10]Employment Data Sectors (wages)'!$Y$13:$Y$8187</definedName>
    <definedName name="_17__123Graph_BCHART_7" hidden="1">'[11]Employment Data Sectors (wages)'!$Y$13:$Y$8187</definedName>
    <definedName name="_17__123Graph_BCHART_8" localSheetId="2" hidden="1">'[12]Employment Data Sectors (wages)'!$W$13:$W$8187</definedName>
    <definedName name="_17__123Graph_BCHART_8" localSheetId="3" hidden="1">'[12]Employment Data Sectors (wages)'!$W$13:$W$8187</definedName>
    <definedName name="_17__123Graph_BCHART_8" localSheetId="4" hidden="1">'[12]Employment Data Sectors (wages)'!$W$13:$W$8187</definedName>
    <definedName name="_17__123Graph_BCHART_8" localSheetId="8" hidden="1">'[12]Employment Data Sectors (wages)'!$W$13:$W$8187</definedName>
    <definedName name="_17__123Graph_BCHART_8" localSheetId="9" hidden="1">'[12]Employment Data Sectors (wages)'!$W$13:$W$8187</definedName>
    <definedName name="_17__123Graph_BCHART_8" hidden="1">'[13]Employment Data Sectors (wages)'!$W$13:$W$8187</definedName>
    <definedName name="_18__123Graph_ACHART_6" hidden="1">'[9]Employment Data Sectors (wages)'!$Y$49:$Y$8103</definedName>
    <definedName name="_18__123Graph_BCHART_8" localSheetId="2" hidden="1">'[10]Employment Data Sectors (wages)'!$W$13:$W$8187</definedName>
    <definedName name="_18__123Graph_BCHART_8" localSheetId="3" hidden="1">'[10]Employment Data Sectors (wages)'!$W$13:$W$8187</definedName>
    <definedName name="_18__123Graph_BCHART_8" localSheetId="4" hidden="1">'[10]Employment Data Sectors (wages)'!$W$13:$W$8187</definedName>
    <definedName name="_18__123Graph_BCHART_8" localSheetId="8" hidden="1">'[10]Employment Data Sectors (wages)'!$W$13:$W$8187</definedName>
    <definedName name="_18__123Graph_BCHART_8" localSheetId="9" hidden="1">'[10]Employment Data Sectors (wages)'!$W$13:$W$8187</definedName>
    <definedName name="_18__123Graph_BCHART_8" hidden="1">'[11]Employment Data Sectors (wages)'!$W$13:$W$8187</definedName>
    <definedName name="_18__123Graph_CCHART_1" localSheetId="2" hidden="1">'[12]Employment Data Sectors (wages)'!$C$8173:$C$8184</definedName>
    <definedName name="_18__123Graph_CCHART_1" localSheetId="3" hidden="1">'[12]Employment Data Sectors (wages)'!$C$8173:$C$8184</definedName>
    <definedName name="_18__123Graph_CCHART_1" localSheetId="4" hidden="1">'[12]Employment Data Sectors (wages)'!$C$8173:$C$8184</definedName>
    <definedName name="_18__123Graph_CCHART_1" localSheetId="8" hidden="1">'[12]Employment Data Sectors (wages)'!$C$8173:$C$8184</definedName>
    <definedName name="_18__123Graph_CCHART_1" localSheetId="9" hidden="1">'[12]Employment Data Sectors (wages)'!$C$8173:$C$8184</definedName>
    <definedName name="_18__123Graph_CCHART_1" hidden="1">'[13]Employment Data Sectors (wages)'!$C$8173:$C$8184</definedName>
    <definedName name="_19__123Graph_CCHART_1" localSheetId="2" hidden="1">'[10]Employment Data Sectors (wages)'!$C$8173:$C$8184</definedName>
    <definedName name="_19__123Graph_CCHART_1" localSheetId="3" hidden="1">'[10]Employment Data Sectors (wages)'!$C$8173:$C$8184</definedName>
    <definedName name="_19__123Graph_CCHART_1" localSheetId="4" hidden="1">'[10]Employment Data Sectors (wages)'!$C$8173:$C$8184</definedName>
    <definedName name="_19__123Graph_CCHART_1" localSheetId="8" hidden="1">'[10]Employment Data Sectors (wages)'!$C$8173:$C$8184</definedName>
    <definedName name="_19__123Graph_CCHART_1" localSheetId="9" hidden="1">'[10]Employment Data Sectors (wages)'!$C$8173:$C$8184</definedName>
    <definedName name="_19__123Graph_CCHART_1" hidden="1">'[11]Employment Data Sectors (wages)'!$C$8173:$C$8184</definedName>
    <definedName name="_19__123Graph_CCHART_2" localSheetId="2" hidden="1">'[12]Employment Data Sectors (wages)'!$C$8173:$C$8184</definedName>
    <definedName name="_19__123Graph_CCHART_2" localSheetId="3" hidden="1">'[12]Employment Data Sectors (wages)'!$C$8173:$C$8184</definedName>
    <definedName name="_19__123Graph_CCHART_2" localSheetId="4" hidden="1">'[12]Employment Data Sectors (wages)'!$C$8173:$C$8184</definedName>
    <definedName name="_19__123Graph_CCHART_2" localSheetId="8" hidden="1">'[12]Employment Data Sectors (wages)'!$C$8173:$C$8184</definedName>
    <definedName name="_19__123Graph_CCHART_2" localSheetId="9" hidden="1">'[12]Employment Data Sectors (wages)'!$C$8173:$C$8184</definedName>
    <definedName name="_19__123Graph_CCHART_2" hidden="1">'[13]Employment Data Sectors (wages)'!$C$8173:$C$8184</definedName>
    <definedName name="_2__123Graph_ACHART_1" localSheetId="2" hidden="1">'[12]Employment Data Sectors (wages)'!$A$8173:$A$8184</definedName>
    <definedName name="_2__123Graph_ACHART_1" localSheetId="3" hidden="1">'[12]Employment Data Sectors (wages)'!$A$8173:$A$8184</definedName>
    <definedName name="_2__123Graph_ACHART_1" localSheetId="4" hidden="1">'[12]Employment Data Sectors (wages)'!$A$8173:$A$8184</definedName>
    <definedName name="_2__123Graph_ACHART_1" localSheetId="8" hidden="1">'[12]Employment Data Sectors (wages)'!$A$8173:$A$8184</definedName>
    <definedName name="_2__123Graph_ACHART_1" localSheetId="9" hidden="1">'[12]Employment Data Sectors (wages)'!$A$8173:$A$8184</definedName>
    <definedName name="_2__123Graph_ACHART_1" hidden="1">'[13]Employment Data Sectors (wages)'!$A$8173:$A$8184</definedName>
    <definedName name="_20__123Graph_ACHART_7" hidden="1">'[9]Employment Data Sectors (wages)'!$Y$8175:$Y$8186</definedName>
    <definedName name="_20__123Graph_CCHART_2" localSheetId="2" hidden="1">'[10]Employment Data Sectors (wages)'!$C$8173:$C$8184</definedName>
    <definedName name="_20__123Graph_CCHART_2" localSheetId="3" hidden="1">'[10]Employment Data Sectors (wages)'!$C$8173:$C$8184</definedName>
    <definedName name="_20__123Graph_CCHART_2" localSheetId="4" hidden="1">'[10]Employment Data Sectors (wages)'!$C$8173:$C$8184</definedName>
    <definedName name="_20__123Graph_CCHART_2" localSheetId="8" hidden="1">'[10]Employment Data Sectors (wages)'!$C$8173:$C$8184</definedName>
    <definedName name="_20__123Graph_CCHART_2" localSheetId="9" hidden="1">'[10]Employment Data Sectors (wages)'!$C$8173:$C$8184</definedName>
    <definedName name="_20__123Graph_CCHART_2" hidden="1">'[11]Employment Data Sectors (wages)'!$C$8173:$C$8184</definedName>
    <definedName name="_20__123Graph_CCHART_3" localSheetId="2" hidden="1">'[12]Employment Data Sectors (wages)'!$C$11:$C$8185</definedName>
    <definedName name="_20__123Graph_CCHART_3" localSheetId="3" hidden="1">'[12]Employment Data Sectors (wages)'!$C$11:$C$8185</definedName>
    <definedName name="_20__123Graph_CCHART_3" localSheetId="4" hidden="1">'[12]Employment Data Sectors (wages)'!$C$11:$C$8185</definedName>
    <definedName name="_20__123Graph_CCHART_3" localSheetId="8" hidden="1">'[12]Employment Data Sectors (wages)'!$C$11:$C$8185</definedName>
    <definedName name="_20__123Graph_CCHART_3" localSheetId="9" hidden="1">'[12]Employment Data Sectors (wages)'!$C$11:$C$8185</definedName>
    <definedName name="_20__123Graph_CCHART_3" hidden="1">'[13]Employment Data Sectors (wages)'!$C$11:$C$8185</definedName>
    <definedName name="_21__123Graph_CCHART_3" localSheetId="2" hidden="1">'[10]Employment Data Sectors (wages)'!$C$11:$C$8185</definedName>
    <definedName name="_21__123Graph_CCHART_3" localSheetId="3" hidden="1">'[10]Employment Data Sectors (wages)'!$C$11:$C$8185</definedName>
    <definedName name="_21__123Graph_CCHART_3" localSheetId="4" hidden="1">'[10]Employment Data Sectors (wages)'!$C$11:$C$8185</definedName>
    <definedName name="_21__123Graph_CCHART_3" localSheetId="8" hidden="1">'[10]Employment Data Sectors (wages)'!$C$11:$C$8185</definedName>
    <definedName name="_21__123Graph_CCHART_3" localSheetId="9" hidden="1">'[10]Employment Data Sectors (wages)'!$C$11:$C$8185</definedName>
    <definedName name="_21__123Graph_CCHART_3" hidden="1">'[11]Employment Data Sectors (wages)'!$C$11:$C$8185</definedName>
    <definedName name="_21__123Graph_CCHART_4" localSheetId="2" hidden="1">'[12]Employment Data Sectors (wages)'!$C$12:$C$23</definedName>
    <definedName name="_21__123Graph_CCHART_4" localSheetId="3" hidden="1">'[12]Employment Data Sectors (wages)'!$C$12:$C$23</definedName>
    <definedName name="_21__123Graph_CCHART_4" localSheetId="4" hidden="1">'[12]Employment Data Sectors (wages)'!$C$12:$C$23</definedName>
    <definedName name="_21__123Graph_CCHART_4" localSheetId="8" hidden="1">'[12]Employment Data Sectors (wages)'!$C$12:$C$23</definedName>
    <definedName name="_21__123Graph_CCHART_4" localSheetId="9" hidden="1">'[12]Employment Data Sectors (wages)'!$C$12:$C$23</definedName>
    <definedName name="_21__123Graph_CCHART_4" hidden="1">'[13]Employment Data Sectors (wages)'!$C$12:$C$23</definedName>
    <definedName name="_22__123Graph_ACHART_8" hidden="1">'[9]Employment Data Sectors (wages)'!$W$8175:$W$8186</definedName>
    <definedName name="_22__123Graph_CCHART_4" localSheetId="2" hidden="1">'[10]Employment Data Sectors (wages)'!$C$12:$C$23</definedName>
    <definedName name="_22__123Graph_CCHART_4" localSheetId="3" hidden="1">'[10]Employment Data Sectors (wages)'!$C$12:$C$23</definedName>
    <definedName name="_22__123Graph_CCHART_4" localSheetId="4" hidden="1">'[10]Employment Data Sectors (wages)'!$C$12:$C$23</definedName>
    <definedName name="_22__123Graph_CCHART_4" localSheetId="8" hidden="1">'[10]Employment Data Sectors (wages)'!$C$12:$C$23</definedName>
    <definedName name="_22__123Graph_CCHART_4" localSheetId="9" hidden="1">'[10]Employment Data Sectors (wages)'!$C$12:$C$23</definedName>
    <definedName name="_22__123Graph_CCHART_4" hidden="1">'[11]Employment Data Sectors (wages)'!$C$12:$C$23</definedName>
    <definedName name="_22__123Graph_CCHART_5" localSheetId="2" hidden="1">'[12]Employment Data Sectors (wages)'!$C$24:$C$35</definedName>
    <definedName name="_22__123Graph_CCHART_5" localSheetId="3" hidden="1">'[12]Employment Data Sectors (wages)'!$C$24:$C$35</definedName>
    <definedName name="_22__123Graph_CCHART_5" localSheetId="4" hidden="1">'[12]Employment Data Sectors (wages)'!$C$24:$C$35</definedName>
    <definedName name="_22__123Graph_CCHART_5" localSheetId="8" hidden="1">'[12]Employment Data Sectors (wages)'!$C$24:$C$35</definedName>
    <definedName name="_22__123Graph_CCHART_5" localSheetId="9" hidden="1">'[12]Employment Data Sectors (wages)'!$C$24:$C$35</definedName>
    <definedName name="_22__123Graph_CCHART_5" hidden="1">'[13]Employment Data Sectors (wages)'!$C$24:$C$35</definedName>
    <definedName name="_23__123Graph_CCHART_5" localSheetId="2" hidden="1">'[10]Employment Data Sectors (wages)'!$C$24:$C$35</definedName>
    <definedName name="_23__123Graph_CCHART_5" localSheetId="3" hidden="1">'[10]Employment Data Sectors (wages)'!$C$24:$C$35</definedName>
    <definedName name="_23__123Graph_CCHART_5" localSheetId="4" hidden="1">'[10]Employment Data Sectors (wages)'!$C$24:$C$35</definedName>
    <definedName name="_23__123Graph_CCHART_5" localSheetId="8" hidden="1">'[10]Employment Data Sectors (wages)'!$C$24:$C$35</definedName>
    <definedName name="_23__123Graph_CCHART_5" localSheetId="9" hidden="1">'[10]Employment Data Sectors (wages)'!$C$24:$C$35</definedName>
    <definedName name="_23__123Graph_CCHART_5" hidden="1">'[11]Employment Data Sectors (wages)'!$C$24:$C$35</definedName>
    <definedName name="_23__123Graph_CCHART_6" localSheetId="2" hidden="1">'[12]Employment Data Sectors (wages)'!$U$49:$U$8103</definedName>
    <definedName name="_23__123Graph_CCHART_6" localSheetId="3" hidden="1">'[12]Employment Data Sectors (wages)'!$U$49:$U$8103</definedName>
    <definedName name="_23__123Graph_CCHART_6" localSheetId="4" hidden="1">'[12]Employment Data Sectors (wages)'!$U$49:$U$8103</definedName>
    <definedName name="_23__123Graph_CCHART_6" localSheetId="8" hidden="1">'[12]Employment Data Sectors (wages)'!$U$49:$U$8103</definedName>
    <definedName name="_23__123Graph_CCHART_6" localSheetId="9" hidden="1">'[12]Employment Data Sectors (wages)'!$U$49:$U$8103</definedName>
    <definedName name="_23__123Graph_CCHART_6" hidden="1">'[13]Employment Data Sectors (wages)'!$U$49:$U$8103</definedName>
    <definedName name="_24__123Graph_BCHART_1" hidden="1">'[9]Employment Data Sectors (wages)'!$B$8173:$B$8184</definedName>
    <definedName name="_24__123Graph_CCHART_6" localSheetId="2" hidden="1">'[10]Employment Data Sectors (wages)'!$U$49:$U$8103</definedName>
    <definedName name="_24__123Graph_CCHART_6" localSheetId="3" hidden="1">'[10]Employment Data Sectors (wages)'!$U$49:$U$8103</definedName>
    <definedName name="_24__123Graph_CCHART_6" localSheetId="4" hidden="1">'[10]Employment Data Sectors (wages)'!$U$49:$U$8103</definedName>
    <definedName name="_24__123Graph_CCHART_6" localSheetId="8" hidden="1">'[10]Employment Data Sectors (wages)'!$U$49:$U$8103</definedName>
    <definedName name="_24__123Graph_CCHART_6" localSheetId="9" hidden="1">'[10]Employment Data Sectors (wages)'!$U$49:$U$8103</definedName>
    <definedName name="_24__123Graph_CCHART_6" hidden="1">'[11]Employment Data Sectors (wages)'!$U$49:$U$8103</definedName>
    <definedName name="_24__123Graph_CCHART_7" localSheetId="2" hidden="1">'[12]Employment Data Sectors (wages)'!$Y$14:$Y$25</definedName>
    <definedName name="_24__123Graph_CCHART_7" localSheetId="3" hidden="1">'[12]Employment Data Sectors (wages)'!$Y$14:$Y$25</definedName>
    <definedName name="_24__123Graph_CCHART_7" localSheetId="4" hidden="1">'[12]Employment Data Sectors (wages)'!$Y$14:$Y$25</definedName>
    <definedName name="_24__123Graph_CCHART_7" localSheetId="8" hidden="1">'[12]Employment Data Sectors (wages)'!$Y$14:$Y$25</definedName>
    <definedName name="_24__123Graph_CCHART_7" localSheetId="9" hidden="1">'[12]Employment Data Sectors (wages)'!$Y$14:$Y$25</definedName>
    <definedName name="_24__123Graph_CCHART_7" hidden="1">'[13]Employment Data Sectors (wages)'!$Y$14:$Y$25</definedName>
    <definedName name="_25__123Graph_CCHART_7" localSheetId="2" hidden="1">'[10]Employment Data Sectors (wages)'!$Y$14:$Y$25</definedName>
    <definedName name="_25__123Graph_CCHART_7" localSheetId="3" hidden="1">'[10]Employment Data Sectors (wages)'!$Y$14:$Y$25</definedName>
    <definedName name="_25__123Graph_CCHART_7" localSheetId="4" hidden="1">'[10]Employment Data Sectors (wages)'!$Y$14:$Y$25</definedName>
    <definedName name="_25__123Graph_CCHART_7" localSheetId="8" hidden="1">'[10]Employment Data Sectors (wages)'!$Y$14:$Y$25</definedName>
    <definedName name="_25__123Graph_CCHART_7" localSheetId="9" hidden="1">'[10]Employment Data Sectors (wages)'!$Y$14:$Y$25</definedName>
    <definedName name="_25__123Graph_CCHART_7" hidden="1">'[11]Employment Data Sectors (wages)'!$Y$14:$Y$25</definedName>
    <definedName name="_25__123Graph_CCHART_8" localSheetId="2" hidden="1">'[12]Employment Data Sectors (wages)'!$W$14:$W$25</definedName>
    <definedName name="_25__123Graph_CCHART_8" localSheetId="3" hidden="1">'[12]Employment Data Sectors (wages)'!$W$14:$W$25</definedName>
    <definedName name="_25__123Graph_CCHART_8" localSheetId="4" hidden="1">'[12]Employment Data Sectors (wages)'!$W$14:$W$25</definedName>
    <definedName name="_25__123Graph_CCHART_8" localSheetId="8" hidden="1">'[12]Employment Data Sectors (wages)'!$W$14:$W$25</definedName>
    <definedName name="_25__123Graph_CCHART_8" localSheetId="9" hidden="1">'[12]Employment Data Sectors (wages)'!$W$14:$W$25</definedName>
    <definedName name="_25__123Graph_CCHART_8" hidden="1">'[13]Employment Data Sectors (wages)'!$W$14:$W$25</definedName>
    <definedName name="_26__123Graph_BCHART_2" hidden="1">'[9]Employment Data Sectors (wages)'!$B$8173:$B$8184</definedName>
    <definedName name="_26__123Graph_CCHART_8" localSheetId="2" hidden="1">'[10]Employment Data Sectors (wages)'!$W$14:$W$25</definedName>
    <definedName name="_26__123Graph_CCHART_8" localSheetId="3" hidden="1">'[10]Employment Data Sectors (wages)'!$W$14:$W$25</definedName>
    <definedName name="_26__123Graph_CCHART_8" localSheetId="4" hidden="1">'[10]Employment Data Sectors (wages)'!$W$14:$W$25</definedName>
    <definedName name="_26__123Graph_CCHART_8" localSheetId="8" hidden="1">'[10]Employment Data Sectors (wages)'!$W$14:$W$25</definedName>
    <definedName name="_26__123Graph_CCHART_8" localSheetId="9" hidden="1">'[10]Employment Data Sectors (wages)'!$W$14:$W$25</definedName>
    <definedName name="_26__123Graph_CCHART_8" hidden="1">'[11]Employment Data Sectors (wages)'!$W$14:$W$25</definedName>
    <definedName name="_26__123Graph_DCHART_7" localSheetId="2" hidden="1">'[12]Employment Data Sectors (wages)'!$Y$26:$Y$37</definedName>
    <definedName name="_26__123Graph_DCHART_7" localSheetId="3" hidden="1">'[12]Employment Data Sectors (wages)'!$Y$26:$Y$37</definedName>
    <definedName name="_26__123Graph_DCHART_7" localSheetId="4" hidden="1">'[12]Employment Data Sectors (wages)'!$Y$26:$Y$37</definedName>
    <definedName name="_26__123Graph_DCHART_7" localSheetId="8" hidden="1">'[12]Employment Data Sectors (wages)'!$Y$26:$Y$37</definedName>
    <definedName name="_26__123Graph_DCHART_7" localSheetId="9" hidden="1">'[12]Employment Data Sectors (wages)'!$Y$26:$Y$37</definedName>
    <definedName name="_26__123Graph_DCHART_7" hidden="1">'[13]Employment Data Sectors (wages)'!$Y$26:$Y$37</definedName>
    <definedName name="_27__123Graph_DCHART_7" localSheetId="2" hidden="1">'[10]Employment Data Sectors (wages)'!$Y$26:$Y$37</definedName>
    <definedName name="_27__123Graph_DCHART_7" localSheetId="3" hidden="1">'[10]Employment Data Sectors (wages)'!$Y$26:$Y$37</definedName>
    <definedName name="_27__123Graph_DCHART_7" localSheetId="4" hidden="1">'[10]Employment Data Sectors (wages)'!$Y$26:$Y$37</definedName>
    <definedName name="_27__123Graph_DCHART_7" localSheetId="8" hidden="1">'[10]Employment Data Sectors (wages)'!$Y$26:$Y$37</definedName>
    <definedName name="_27__123Graph_DCHART_7" localSheetId="9" hidden="1">'[10]Employment Data Sectors (wages)'!$Y$26:$Y$37</definedName>
    <definedName name="_27__123Graph_DCHART_7" hidden="1">'[11]Employment Data Sectors (wages)'!$Y$26:$Y$37</definedName>
    <definedName name="_27__123Graph_DCHART_8" localSheetId="2" hidden="1">'[12]Employment Data Sectors (wages)'!$W$26:$W$37</definedName>
    <definedName name="_27__123Graph_DCHART_8" localSheetId="3" hidden="1">'[12]Employment Data Sectors (wages)'!$W$26:$W$37</definedName>
    <definedName name="_27__123Graph_DCHART_8" localSheetId="4" hidden="1">'[12]Employment Data Sectors (wages)'!$W$26:$W$37</definedName>
    <definedName name="_27__123Graph_DCHART_8" localSheetId="8" hidden="1">'[12]Employment Data Sectors (wages)'!$W$26:$W$37</definedName>
    <definedName name="_27__123Graph_DCHART_8" localSheetId="9" hidden="1">'[12]Employment Data Sectors (wages)'!$W$26:$W$37</definedName>
    <definedName name="_27__123Graph_DCHART_8" hidden="1">'[13]Employment Data Sectors (wages)'!$W$26:$W$37</definedName>
    <definedName name="_28__123Graph_BCHART_3" hidden="1">'[9]Employment Data Sectors (wages)'!$B$11:$B$8185</definedName>
    <definedName name="_28__123Graph_DCHART_8" localSheetId="2" hidden="1">'[10]Employment Data Sectors (wages)'!$W$26:$W$37</definedName>
    <definedName name="_28__123Graph_DCHART_8" localSheetId="3" hidden="1">'[10]Employment Data Sectors (wages)'!$W$26:$W$37</definedName>
    <definedName name="_28__123Graph_DCHART_8" localSheetId="4" hidden="1">'[10]Employment Data Sectors (wages)'!$W$26:$W$37</definedName>
    <definedName name="_28__123Graph_DCHART_8" localSheetId="8" hidden="1">'[10]Employment Data Sectors (wages)'!$W$26:$W$37</definedName>
    <definedName name="_28__123Graph_DCHART_8" localSheetId="9" hidden="1">'[10]Employment Data Sectors (wages)'!$W$26:$W$37</definedName>
    <definedName name="_28__123Graph_DCHART_8" hidden="1">'[11]Employment Data Sectors (wages)'!$W$26:$W$37</definedName>
    <definedName name="_28__123Graph_ECHART_7" localSheetId="2" hidden="1">'[12]Employment Data Sectors (wages)'!$Y$38:$Y$49</definedName>
    <definedName name="_28__123Graph_ECHART_7" localSheetId="3" hidden="1">'[12]Employment Data Sectors (wages)'!$Y$38:$Y$49</definedName>
    <definedName name="_28__123Graph_ECHART_7" localSheetId="4" hidden="1">'[12]Employment Data Sectors (wages)'!$Y$38:$Y$49</definedName>
    <definedName name="_28__123Graph_ECHART_7" localSheetId="8" hidden="1">'[12]Employment Data Sectors (wages)'!$Y$38:$Y$49</definedName>
    <definedName name="_28__123Graph_ECHART_7" localSheetId="9" hidden="1">'[12]Employment Data Sectors (wages)'!$Y$38:$Y$49</definedName>
    <definedName name="_28__123Graph_ECHART_7" hidden="1">'[13]Employment Data Sectors (wages)'!$Y$38:$Y$49</definedName>
    <definedName name="_29__123Graph_ECHART_7" localSheetId="2" hidden="1">'[10]Employment Data Sectors (wages)'!$Y$38:$Y$49</definedName>
    <definedName name="_29__123Graph_ECHART_7" localSheetId="3" hidden="1">'[10]Employment Data Sectors (wages)'!$Y$38:$Y$49</definedName>
    <definedName name="_29__123Graph_ECHART_7" localSheetId="4" hidden="1">'[10]Employment Data Sectors (wages)'!$Y$38:$Y$49</definedName>
    <definedName name="_29__123Graph_ECHART_7" localSheetId="8" hidden="1">'[10]Employment Data Sectors (wages)'!$Y$38:$Y$49</definedName>
    <definedName name="_29__123Graph_ECHART_7" localSheetId="9" hidden="1">'[10]Employment Data Sectors (wages)'!$Y$38:$Y$49</definedName>
    <definedName name="_29__123Graph_ECHART_7" hidden="1">'[11]Employment Data Sectors (wages)'!$Y$38:$Y$49</definedName>
    <definedName name="_29__123Graph_ECHART_8" localSheetId="2" hidden="1">'[12]Employment Data Sectors (wages)'!$H$86:$H$99</definedName>
    <definedName name="_29__123Graph_ECHART_8" localSheetId="3" hidden="1">'[12]Employment Data Sectors (wages)'!$H$86:$H$99</definedName>
    <definedName name="_29__123Graph_ECHART_8" localSheetId="4" hidden="1">'[12]Employment Data Sectors (wages)'!$H$86:$H$99</definedName>
    <definedName name="_29__123Graph_ECHART_8" localSheetId="8" hidden="1">'[12]Employment Data Sectors (wages)'!$H$86:$H$99</definedName>
    <definedName name="_29__123Graph_ECHART_8" localSheetId="9" hidden="1">'[12]Employment Data Sectors (wages)'!$H$86:$H$99</definedName>
    <definedName name="_29__123Graph_ECHART_8" hidden="1">'[13]Employment Data Sectors (wages)'!$H$86:$H$99</definedName>
    <definedName name="_3__123Graph_ACHART_1" localSheetId="2" hidden="1">'[10]Employment Data Sectors (wages)'!$A$8173:$A$8184</definedName>
    <definedName name="_3__123Graph_ACHART_1" localSheetId="3" hidden="1">'[10]Employment Data Sectors (wages)'!$A$8173:$A$8184</definedName>
    <definedName name="_3__123Graph_ACHART_1" localSheetId="4" hidden="1">'[10]Employment Data Sectors (wages)'!$A$8173:$A$8184</definedName>
    <definedName name="_3__123Graph_ACHART_1" localSheetId="8" hidden="1">'[10]Employment Data Sectors (wages)'!$A$8173:$A$8184</definedName>
    <definedName name="_3__123Graph_ACHART_1" localSheetId="9" hidden="1">'[10]Employment Data Sectors (wages)'!$A$8173:$A$8184</definedName>
    <definedName name="_3__123Graph_ACHART_1" hidden="1">'[11]Employment Data Sectors (wages)'!$A$8173:$A$8184</definedName>
    <definedName name="_3__123Graph_ACHART_2" localSheetId="2" hidden="1">'[12]Employment Data Sectors (wages)'!$A$8173:$A$8184</definedName>
    <definedName name="_3__123Graph_ACHART_2" localSheetId="3" hidden="1">'[12]Employment Data Sectors (wages)'!$A$8173:$A$8184</definedName>
    <definedName name="_3__123Graph_ACHART_2" localSheetId="4" hidden="1">'[12]Employment Data Sectors (wages)'!$A$8173:$A$8184</definedName>
    <definedName name="_3__123Graph_ACHART_2" localSheetId="8" hidden="1">'[12]Employment Data Sectors (wages)'!$A$8173:$A$8184</definedName>
    <definedName name="_3__123Graph_ACHART_2" localSheetId="9" hidden="1">'[12]Employment Data Sectors (wages)'!$A$8173:$A$8184</definedName>
    <definedName name="_3__123Graph_ACHART_2" hidden="1">'[13]Employment Data Sectors (wages)'!$A$8173:$A$8184</definedName>
    <definedName name="_30__123Graph_BCHART_4" hidden="1">'[9]Employment Data Sectors (wages)'!$B$12:$B$23</definedName>
    <definedName name="_30__123Graph_ECHART_8" localSheetId="2" hidden="1">'[10]Employment Data Sectors (wages)'!$H$86:$H$99</definedName>
    <definedName name="_30__123Graph_ECHART_8" localSheetId="3" hidden="1">'[10]Employment Data Sectors (wages)'!$H$86:$H$99</definedName>
    <definedName name="_30__123Graph_ECHART_8" localSheetId="4" hidden="1">'[10]Employment Data Sectors (wages)'!$H$86:$H$99</definedName>
    <definedName name="_30__123Graph_ECHART_8" localSheetId="8" hidden="1">'[10]Employment Data Sectors (wages)'!$H$86:$H$99</definedName>
    <definedName name="_30__123Graph_ECHART_8" localSheetId="9" hidden="1">'[10]Employment Data Sectors (wages)'!$H$86:$H$99</definedName>
    <definedName name="_30__123Graph_ECHART_8" hidden="1">'[11]Employment Data Sectors (wages)'!$H$86:$H$99</definedName>
    <definedName name="_30__123Graph_FCHART_8" localSheetId="2" hidden="1">'[12]Employment Data Sectors (wages)'!$H$6:$H$17</definedName>
    <definedName name="_30__123Graph_FCHART_8" localSheetId="3" hidden="1">'[12]Employment Data Sectors (wages)'!$H$6:$H$17</definedName>
    <definedName name="_30__123Graph_FCHART_8" localSheetId="4" hidden="1">'[12]Employment Data Sectors (wages)'!$H$6:$H$17</definedName>
    <definedName name="_30__123Graph_FCHART_8" localSheetId="8" hidden="1">'[12]Employment Data Sectors (wages)'!$H$6:$H$17</definedName>
    <definedName name="_30__123Graph_FCHART_8" localSheetId="9" hidden="1">'[12]Employment Data Sectors (wages)'!$H$6:$H$17</definedName>
    <definedName name="_30__123Graph_FCHART_8" hidden="1">'[13]Employment Data Sectors (wages)'!$H$6:$H$17</definedName>
    <definedName name="_31__123Graph_FCHART_8" localSheetId="2" hidden="1">'[10]Employment Data Sectors (wages)'!$H$6:$H$17</definedName>
    <definedName name="_31__123Graph_FCHART_8" localSheetId="3" hidden="1">'[10]Employment Data Sectors (wages)'!$H$6:$H$17</definedName>
    <definedName name="_31__123Graph_FCHART_8" localSheetId="4" hidden="1">'[10]Employment Data Sectors (wages)'!$H$6:$H$17</definedName>
    <definedName name="_31__123Graph_FCHART_8" localSheetId="8" hidden="1">'[10]Employment Data Sectors (wages)'!$H$6:$H$17</definedName>
    <definedName name="_31__123Graph_FCHART_8" localSheetId="9" hidden="1">'[10]Employment Data Sectors (wages)'!$H$6:$H$17</definedName>
    <definedName name="_31__123Graph_FCHART_8" hidden="1">'[11]Employment Data Sectors (wages)'!$H$6:$H$17</definedName>
    <definedName name="_32__123Graph_BCHART_5" hidden="1">'[9]Employment Data Sectors (wages)'!$B$24:$B$35</definedName>
    <definedName name="_34__123Graph_BCHART_6" hidden="1">'[9]Employment Data Sectors (wages)'!$AS$49:$AS$8103</definedName>
    <definedName name="_36__123Graph_BCHART_7" hidden="1">'[9]Employment Data Sectors (wages)'!$Y$13:$Y$8187</definedName>
    <definedName name="_38__123Graph_BCHART_8" hidden="1">'[9]Employment Data Sectors (wages)'!$W$13:$W$8187</definedName>
    <definedName name="_4__123Graph_ACHART_2" localSheetId="2" hidden="1">'[10]Employment Data Sectors (wages)'!$A$8173:$A$8184</definedName>
    <definedName name="_4__123Graph_ACHART_2" localSheetId="3" hidden="1">'[10]Employment Data Sectors (wages)'!$A$8173:$A$8184</definedName>
    <definedName name="_4__123Graph_ACHART_2" localSheetId="4" hidden="1">'[10]Employment Data Sectors (wages)'!$A$8173:$A$8184</definedName>
    <definedName name="_4__123Graph_ACHART_2" localSheetId="8" hidden="1">'[10]Employment Data Sectors (wages)'!$A$8173:$A$8184</definedName>
    <definedName name="_4__123Graph_ACHART_2" localSheetId="9" hidden="1">'[10]Employment Data Sectors (wages)'!$A$8173:$A$8184</definedName>
    <definedName name="_4__123Graph_ACHART_2" hidden="1">'[11]Employment Data Sectors (wages)'!$A$8173:$A$8184</definedName>
    <definedName name="_4__123Graph_ACHART_3" localSheetId="2" hidden="1">'[12]Employment Data Sectors (wages)'!$A$11:$A$8185</definedName>
    <definedName name="_4__123Graph_ACHART_3" localSheetId="3" hidden="1">'[12]Employment Data Sectors (wages)'!$A$11:$A$8185</definedName>
    <definedName name="_4__123Graph_ACHART_3" localSheetId="4" hidden="1">'[12]Employment Data Sectors (wages)'!$A$11:$A$8185</definedName>
    <definedName name="_4__123Graph_ACHART_3" localSheetId="8" hidden="1">'[12]Employment Data Sectors (wages)'!$A$11:$A$8185</definedName>
    <definedName name="_4__123Graph_ACHART_3" localSheetId="9" hidden="1">'[12]Employment Data Sectors (wages)'!$A$11:$A$8185</definedName>
    <definedName name="_4__123Graph_ACHART_3" hidden="1">'[13]Employment Data Sectors (wages)'!$A$11:$A$8185</definedName>
    <definedName name="_40__123Graph_CCHART_1" hidden="1">'[9]Employment Data Sectors (wages)'!$C$8173:$C$8184</definedName>
    <definedName name="_42__123Graph_CCHART_2" hidden="1">'[9]Employment Data Sectors (wages)'!$C$8173:$C$8184</definedName>
    <definedName name="_44__123Graph_CCHART_3" hidden="1">'[9]Employment Data Sectors (wages)'!$C$11:$C$8185</definedName>
    <definedName name="_46__123Graph_CCHART_4" hidden="1">'[9]Employment Data Sectors (wages)'!$C$12:$C$23</definedName>
    <definedName name="_48__123Graph_CCHART_5" hidden="1">'[9]Employment Data Sectors (wages)'!$C$24:$C$35</definedName>
    <definedName name="_5__123Graph_ACHART_3" localSheetId="2" hidden="1">'[10]Employment Data Sectors (wages)'!$A$11:$A$8185</definedName>
    <definedName name="_5__123Graph_ACHART_3" localSheetId="3" hidden="1">'[10]Employment Data Sectors (wages)'!$A$11:$A$8185</definedName>
    <definedName name="_5__123Graph_ACHART_3" localSheetId="4" hidden="1">'[10]Employment Data Sectors (wages)'!$A$11:$A$8185</definedName>
    <definedName name="_5__123Graph_ACHART_3" localSheetId="8" hidden="1">'[10]Employment Data Sectors (wages)'!$A$11:$A$8185</definedName>
    <definedName name="_5__123Graph_ACHART_3" localSheetId="9" hidden="1">'[10]Employment Data Sectors (wages)'!$A$11:$A$8185</definedName>
    <definedName name="_5__123Graph_ACHART_3" hidden="1">'[11]Employment Data Sectors (wages)'!$A$11:$A$8185</definedName>
    <definedName name="_5__123Graph_ACHART_4" localSheetId="2" hidden="1">'[12]Employment Data Sectors (wages)'!$A$12:$A$23</definedName>
    <definedName name="_5__123Graph_ACHART_4" localSheetId="3" hidden="1">'[12]Employment Data Sectors (wages)'!$A$12:$A$23</definedName>
    <definedName name="_5__123Graph_ACHART_4" localSheetId="4" hidden="1">'[12]Employment Data Sectors (wages)'!$A$12:$A$23</definedName>
    <definedName name="_5__123Graph_ACHART_4" localSheetId="8" hidden="1">'[12]Employment Data Sectors (wages)'!$A$12:$A$23</definedName>
    <definedName name="_5__123Graph_ACHART_4" localSheetId="9" hidden="1">'[12]Employment Data Sectors (wages)'!$A$12:$A$23</definedName>
    <definedName name="_5__123Graph_ACHART_4" hidden="1">'[13]Employment Data Sectors (wages)'!$A$12:$A$23</definedName>
    <definedName name="_50__123Graph_CCHART_6" hidden="1">'[9]Employment Data Sectors (wages)'!$U$49:$U$8103</definedName>
    <definedName name="_52__123Graph_CCHART_7" hidden="1">'[9]Employment Data Sectors (wages)'!$Y$14:$Y$25</definedName>
    <definedName name="_54__123Graph_CCHART_8" hidden="1">'[9]Employment Data Sectors (wages)'!$W$14:$W$25</definedName>
    <definedName name="_56__123Graph_DCHART_7" hidden="1">'[9]Employment Data Sectors (wages)'!$Y$26:$Y$37</definedName>
    <definedName name="_58__123Graph_DCHART_8" hidden="1">'[9]Employment Data Sectors (wages)'!$W$26:$W$37</definedName>
    <definedName name="_6__123Graph_ACHART_4" localSheetId="2" hidden="1">'[10]Employment Data Sectors (wages)'!$A$12:$A$23</definedName>
    <definedName name="_6__123Graph_ACHART_4" localSheetId="3" hidden="1">'[10]Employment Data Sectors (wages)'!$A$12:$A$23</definedName>
    <definedName name="_6__123Graph_ACHART_4" localSheetId="4" hidden="1">'[10]Employment Data Sectors (wages)'!$A$12:$A$23</definedName>
    <definedName name="_6__123Graph_ACHART_4" localSheetId="8" hidden="1">'[10]Employment Data Sectors (wages)'!$A$12:$A$23</definedName>
    <definedName name="_6__123Graph_ACHART_4" localSheetId="9" hidden="1">'[10]Employment Data Sectors (wages)'!$A$12:$A$23</definedName>
    <definedName name="_6__123Graph_ACHART_4" hidden="1">'[11]Employment Data Sectors (wages)'!$A$12:$A$23</definedName>
    <definedName name="_6__123Graph_ACHART_5" localSheetId="2" hidden="1">'[12]Employment Data Sectors (wages)'!$A$24:$A$35</definedName>
    <definedName name="_6__123Graph_ACHART_5" localSheetId="3" hidden="1">'[12]Employment Data Sectors (wages)'!$A$24:$A$35</definedName>
    <definedName name="_6__123Graph_ACHART_5" localSheetId="4" hidden="1">'[12]Employment Data Sectors (wages)'!$A$24:$A$35</definedName>
    <definedName name="_6__123Graph_ACHART_5" localSheetId="8" hidden="1">'[12]Employment Data Sectors (wages)'!$A$24:$A$35</definedName>
    <definedName name="_6__123Graph_ACHART_5" localSheetId="9" hidden="1">'[12]Employment Data Sectors (wages)'!$A$24:$A$35</definedName>
    <definedName name="_6__123Graph_ACHART_5" hidden="1">'[13]Employment Data Sectors (wages)'!$A$24:$A$35</definedName>
    <definedName name="_60__123Graph_ECHART_7" hidden="1">'[9]Employment Data Sectors (wages)'!$Y$38:$Y$49</definedName>
    <definedName name="_62__123Graph_ECHART_8" hidden="1">'[9]Employment Data Sectors (wages)'!$H$86:$H$99</definedName>
    <definedName name="_64__123Graph_FCHART_8" hidden="1">'[9]Employment Data Sectors (wages)'!$H$6:$H$17</definedName>
    <definedName name="_7__123Graph_ACHART_5" localSheetId="2" hidden="1">'[10]Employment Data Sectors (wages)'!$A$24:$A$35</definedName>
    <definedName name="_7__123Graph_ACHART_5" localSheetId="3" hidden="1">'[10]Employment Data Sectors (wages)'!$A$24:$A$35</definedName>
    <definedName name="_7__123Graph_ACHART_5" localSheetId="4" hidden="1">'[10]Employment Data Sectors (wages)'!$A$24:$A$35</definedName>
    <definedName name="_7__123Graph_ACHART_5" localSheetId="8" hidden="1">'[10]Employment Data Sectors (wages)'!$A$24:$A$35</definedName>
    <definedName name="_7__123Graph_ACHART_5" localSheetId="9" hidden="1">'[10]Employment Data Sectors (wages)'!$A$24:$A$35</definedName>
    <definedName name="_7__123Graph_ACHART_5" hidden="1">'[11]Employment Data Sectors (wages)'!$A$24:$A$35</definedName>
    <definedName name="_7__123Graph_ACHART_6" localSheetId="2" hidden="1">'[12]Employment Data Sectors (wages)'!$Y$49:$Y$8103</definedName>
    <definedName name="_7__123Graph_ACHART_6" localSheetId="3" hidden="1">'[12]Employment Data Sectors (wages)'!$Y$49:$Y$8103</definedName>
    <definedName name="_7__123Graph_ACHART_6" localSheetId="4" hidden="1">'[12]Employment Data Sectors (wages)'!$Y$49:$Y$8103</definedName>
    <definedName name="_7__123Graph_ACHART_6" localSheetId="8" hidden="1">'[12]Employment Data Sectors (wages)'!$Y$49:$Y$8103</definedName>
    <definedName name="_7__123Graph_ACHART_6" localSheetId="9" hidden="1">'[12]Employment Data Sectors (wages)'!$Y$49:$Y$8103</definedName>
    <definedName name="_7__123Graph_ACHART_6" hidden="1">'[13]Employment Data Sectors (wages)'!$Y$49:$Y$8103</definedName>
    <definedName name="_8__123Graph_ACHART_1" hidden="1">'[9]Employment Data Sectors (wages)'!$A$8173:$A$8184</definedName>
    <definedName name="_8__123Graph_ACHART_6" localSheetId="2" hidden="1">'[10]Employment Data Sectors (wages)'!$Y$49:$Y$8103</definedName>
    <definedName name="_8__123Graph_ACHART_6" localSheetId="3" hidden="1">'[10]Employment Data Sectors (wages)'!$Y$49:$Y$8103</definedName>
    <definedName name="_8__123Graph_ACHART_6" localSheetId="4" hidden="1">'[10]Employment Data Sectors (wages)'!$Y$49:$Y$8103</definedName>
    <definedName name="_8__123Graph_ACHART_6" localSheetId="8" hidden="1">'[10]Employment Data Sectors (wages)'!$Y$49:$Y$8103</definedName>
    <definedName name="_8__123Graph_ACHART_6" localSheetId="9" hidden="1">'[10]Employment Data Sectors (wages)'!$Y$49:$Y$8103</definedName>
    <definedName name="_8__123Graph_ACHART_6" hidden="1">'[11]Employment Data Sectors (wages)'!$Y$49:$Y$8103</definedName>
    <definedName name="_8__123Graph_ACHART_7" localSheetId="2" hidden="1">'[12]Employment Data Sectors (wages)'!$Y$8175:$Y$8186</definedName>
    <definedName name="_8__123Graph_ACHART_7" localSheetId="3" hidden="1">'[12]Employment Data Sectors (wages)'!$Y$8175:$Y$8186</definedName>
    <definedName name="_8__123Graph_ACHART_7" localSheetId="4" hidden="1">'[12]Employment Data Sectors (wages)'!$Y$8175:$Y$8186</definedName>
    <definedName name="_8__123Graph_ACHART_7" localSheetId="8" hidden="1">'[12]Employment Data Sectors (wages)'!$Y$8175:$Y$8186</definedName>
    <definedName name="_8__123Graph_ACHART_7" localSheetId="9" hidden="1">'[12]Employment Data Sectors (wages)'!$Y$8175:$Y$8186</definedName>
    <definedName name="_8__123Graph_ACHART_7" hidden="1">'[13]Employment Data Sectors (wages)'!$Y$8175:$Y$8186</definedName>
    <definedName name="_9__123Graph_ACHART_7" localSheetId="2" hidden="1">'[10]Employment Data Sectors (wages)'!$Y$8175:$Y$8186</definedName>
    <definedName name="_9__123Graph_ACHART_7" localSheetId="3" hidden="1">'[10]Employment Data Sectors (wages)'!$Y$8175:$Y$8186</definedName>
    <definedName name="_9__123Graph_ACHART_7" localSheetId="4" hidden="1">'[10]Employment Data Sectors (wages)'!$Y$8175:$Y$8186</definedName>
    <definedName name="_9__123Graph_ACHART_7" localSheetId="8" hidden="1">'[10]Employment Data Sectors (wages)'!$Y$8175:$Y$8186</definedName>
    <definedName name="_9__123Graph_ACHART_7" localSheetId="9" hidden="1">'[10]Employment Data Sectors (wages)'!$Y$8175:$Y$8186</definedName>
    <definedName name="_9__123Graph_ACHART_7" hidden="1">'[11]Employment Data Sectors (wages)'!$Y$8175:$Y$8186</definedName>
    <definedName name="_9__123Graph_ACHART_8" localSheetId="2" hidden="1">'[12]Employment Data Sectors (wages)'!$W$8175:$W$8186</definedName>
    <definedName name="_9__123Graph_ACHART_8" localSheetId="3" hidden="1">'[12]Employment Data Sectors (wages)'!$W$8175:$W$8186</definedName>
    <definedName name="_9__123Graph_ACHART_8" localSheetId="4" hidden="1">'[12]Employment Data Sectors (wages)'!$W$8175:$W$8186</definedName>
    <definedName name="_9__123Graph_ACHART_8" localSheetId="8" hidden="1">'[12]Employment Data Sectors (wages)'!$W$8175:$W$8186</definedName>
    <definedName name="_9__123Graph_ACHART_8" localSheetId="9" hidden="1">'[12]Employment Data Sectors (wages)'!$W$8175:$W$8186</definedName>
    <definedName name="_9__123Graph_ACHART_8" hidden="1">'[13]Employment Data Sectors (wages)'!$W$8175:$W$8186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8" hidden="1">#REF!</definedName>
    <definedName name="_Fill" localSheetId="9" hidden="1">#REF!</definedName>
    <definedName name="_Fill" hidden="1">#REF!</definedName>
    <definedName name="_Order1" hidden="1">0</definedName>
    <definedName name="_Order2" hidden="1">0</definedName>
    <definedName name="_Regression_X" localSheetId="3" hidden="1">#REF!</definedName>
    <definedName name="_Regression_X" localSheetId="4" hidden="1">#REF!</definedName>
    <definedName name="_Regression_X" localSheetId="8" hidden="1">#REF!</definedName>
    <definedName name="_Regression_X" localSheetId="9" hidden="1">#REF!</definedName>
    <definedName name="_Regression_X" hidden="1">#REF!</definedName>
    <definedName name="_Regression_Y" localSheetId="3" hidden="1">#REF!</definedName>
    <definedName name="_Regression_Y" localSheetId="4" hidden="1">#REF!</definedName>
    <definedName name="_Regression_Y" localSheetId="8" hidden="1">#REF!</definedName>
    <definedName name="_Regression_Y" localSheetId="9" hidden="1">#REF!</definedName>
    <definedName name="_Regression_Y" hidden="1">#REF!</definedName>
    <definedName name="_Toc45201768" localSheetId="8">'T08'!#REF!</definedName>
    <definedName name="_Toc45201772" localSheetId="8">'T08'!$A$60</definedName>
    <definedName name="_Toc518292394" localSheetId="4">'T04'!#REF!</definedName>
    <definedName name="_Toc76991548" localSheetId="5">'T05'!$A$1</definedName>
    <definedName name="_Toc76991549" localSheetId="6">'T06'!#REF!</definedName>
    <definedName name="aloha" localSheetId="2" hidden="1">'[14]i2-KA'!#REF!</definedName>
    <definedName name="aloha" localSheetId="3" hidden="1">'[15]i2-KA'!#REF!</definedName>
    <definedName name="aloha" localSheetId="4" hidden="1">'[15]i2-KA'!#REF!</definedName>
    <definedName name="aloha" localSheetId="8" hidden="1">'[15]i2-KA'!#REF!</definedName>
    <definedName name="aloha" localSheetId="9" hidden="1">'[15]i2-KA'!#REF!</definedName>
    <definedName name="aloha" hidden="1">'[15]i2-KA'!#REF!</definedName>
    <definedName name="bb" localSheetId="2" hidden="1">{"Riqfin97",#N/A,FALSE,"Tran";"Riqfinpro",#N/A,FALSE,"Tran"}</definedName>
    <definedName name="bb" localSheetId="3" hidden="1">{"Riqfin97",#N/A,FALSE,"Tran";"Riqfinpro",#N/A,FALSE,"Tran"}</definedName>
    <definedName name="bb" localSheetId="4" hidden="1">{"Riqfin97",#N/A,FALSE,"Tran";"Riqfinpro",#N/A,FALSE,"Tran"}</definedName>
    <definedName name="bb" localSheetId="8" hidden="1">{"Riqfin97",#N/A,FALSE,"Tran";"Riqfinpro",#N/A,FALSE,"Tran"}</definedName>
    <definedName name="bb" localSheetId="9" hidden="1">{"Riqfin97",#N/A,FALSE,"Tran";"Riqfinpro",#N/A,FALSE,"Tran"}</definedName>
    <definedName name="bb" hidden="1">{"Riqfin97",#N/A,FALSE,"Tran";"Riqfinpro",#N/A,FALSE,"Tran"}</definedName>
    <definedName name="bbb" localSheetId="2" hidden="1">{"Riqfin97",#N/A,FALSE,"Tran";"Riqfinpro",#N/A,FALSE,"Tran"}</definedName>
    <definedName name="bbb" localSheetId="3" hidden="1">{"Riqfin97",#N/A,FALSE,"Tran";"Riqfinpro",#N/A,FALSE,"Tran"}</definedName>
    <definedName name="bbb" localSheetId="4" hidden="1">{"Riqfin97",#N/A,FALSE,"Tran";"Riqfinpro",#N/A,FALSE,"Tran"}</definedName>
    <definedName name="bbb" localSheetId="8" hidden="1">{"Riqfin97",#N/A,FALSE,"Tran";"Riqfinpro",#N/A,FALSE,"Tran"}</definedName>
    <definedName name="bbb" localSheetId="9" hidden="1">{"Riqfin97",#N/A,FALSE,"Tran";"Riqfinpro",#N/A,FALSE,"Tran"}</definedName>
    <definedName name="bbb" hidden="1">{"Riqfin97",#N/A,FALSE,"Tran";"Riqfinpro",#N/A,FALSE,"Tran"}</definedName>
    <definedName name="cc" localSheetId="2" hidden="1">{"Riqfin97",#N/A,FALSE,"Tran";"Riqfinpro",#N/A,FALSE,"Tran"}</definedName>
    <definedName name="cc" localSheetId="3" hidden="1">{"Riqfin97",#N/A,FALSE,"Tran";"Riqfinpro",#N/A,FALSE,"Tran"}</definedName>
    <definedName name="cc" localSheetId="4" hidden="1">{"Riqfin97",#N/A,FALSE,"Tran";"Riqfinpro",#N/A,FALSE,"Tran"}</definedName>
    <definedName name="cc" localSheetId="8" hidden="1">{"Riqfin97",#N/A,FALSE,"Tran";"Riqfinpro",#N/A,FALSE,"Tran"}</definedName>
    <definedName name="cc" localSheetId="9" hidden="1">{"Riqfin97",#N/A,FALSE,"Tran";"Riqfinpro",#N/A,FALSE,"Tran"}</definedName>
    <definedName name="cc" hidden="1">{"Riqfin97",#N/A,FALSE,"Tran";"Riqfinpro",#N/A,FALSE,"Tran"}</definedName>
    <definedName name="ccc" localSheetId="2" hidden="1">{"Riqfin97",#N/A,FALSE,"Tran";"Riqfinpro",#N/A,FALSE,"Tran"}</definedName>
    <definedName name="ccc" localSheetId="3" hidden="1">{"Riqfin97",#N/A,FALSE,"Tran";"Riqfinpro",#N/A,FALSE,"Tran"}</definedName>
    <definedName name="ccc" localSheetId="4" hidden="1">{"Riqfin97",#N/A,FALSE,"Tran";"Riqfinpro",#N/A,FALSE,"Tran"}</definedName>
    <definedName name="ccc" localSheetId="8" hidden="1">{"Riqfin97",#N/A,FALSE,"Tran";"Riqfinpro",#N/A,FALSE,"Tran"}</definedName>
    <definedName name="ccc" localSheetId="9" hidden="1">{"Riqfin97",#N/A,FALSE,"Tran";"Riqfinpro",#N/A,FALSE,"Tran"}</definedName>
    <definedName name="ccc" hidden="1">{"Riqfin97",#N/A,FALSE,"Tran";"Riqfinpro",#N/A,FALSE,"Tran"}</definedName>
    <definedName name="dd" localSheetId="2" hidden="1">{"Riqfin97",#N/A,FALSE,"Tran";"Riqfinpro",#N/A,FALSE,"Tran"}</definedName>
    <definedName name="dd" localSheetId="3" hidden="1">{"Riqfin97",#N/A,FALSE,"Tran";"Riqfinpro",#N/A,FALSE,"Tran"}</definedName>
    <definedName name="dd" localSheetId="4" hidden="1">{"Riqfin97",#N/A,FALSE,"Tran";"Riqfinpro",#N/A,FALSE,"Tran"}</definedName>
    <definedName name="dd" localSheetId="8" hidden="1">{"Riqfin97",#N/A,FALSE,"Tran";"Riqfinpro",#N/A,FALSE,"Tran"}</definedName>
    <definedName name="dd" localSheetId="9" hidden="1">{"Riqfin97",#N/A,FALSE,"Tran";"Riqfinpro",#N/A,FALSE,"Tran"}</definedName>
    <definedName name="dd" hidden="1">{"Riqfin97",#N/A,FALSE,"Tran";"Riqfinpro",#N/A,FALSE,"Tran"}</definedName>
    <definedName name="ddd" localSheetId="2" hidden="1">{"Riqfin97",#N/A,FALSE,"Tran";"Riqfinpro",#N/A,FALSE,"Tran"}</definedName>
    <definedName name="ddd" localSheetId="3" hidden="1">{"Riqfin97",#N/A,FALSE,"Tran";"Riqfinpro",#N/A,FALSE,"Tran"}</definedName>
    <definedName name="ddd" localSheetId="4" hidden="1">{"Riqfin97",#N/A,FALSE,"Tran";"Riqfinpro",#N/A,FALSE,"Tran"}</definedName>
    <definedName name="ddd" localSheetId="8" hidden="1">{"Riqfin97",#N/A,FALSE,"Tran";"Riqfinpro",#N/A,FALSE,"Tran"}</definedName>
    <definedName name="ddd" localSheetId="9" hidden="1">{"Riqfin97",#N/A,FALSE,"Tran";"Riqfinpro",#N/A,FALSE,"Tran"}</definedName>
    <definedName name="ddd" hidden="1">{"Riqfin97",#N/A,FALSE,"Tran";"Riqfinpro",#N/A,FALSE,"Tran"}</definedName>
    <definedName name="deleteme1" localSheetId="2" hidden="1">#REF!</definedName>
    <definedName name="deleteme1" localSheetId="3" hidden="1">#REF!</definedName>
    <definedName name="deleteme1" localSheetId="4" hidden="1">#REF!</definedName>
    <definedName name="deleteme1" localSheetId="8" hidden="1">#REF!</definedName>
    <definedName name="deleteme1" localSheetId="9" hidden="1">#REF!</definedName>
    <definedName name="deleteme1" hidden="1">#REF!</definedName>
    <definedName name="deleteme3" localSheetId="3" hidden="1">#REF!</definedName>
    <definedName name="deleteme3" localSheetId="4" hidden="1">#REF!</definedName>
    <definedName name="deleteme3" localSheetId="8" hidden="1">#REF!</definedName>
    <definedName name="deleteme3" localSheetId="9" hidden="1">#REF!</definedName>
    <definedName name="deleteme3" hidden="1">#REF!</definedName>
    <definedName name="dsfsdds" localSheetId="2" hidden="1">{"Riqfin97",#N/A,FALSE,"Tran";"Riqfinpro",#N/A,FALSE,"Tran"}</definedName>
    <definedName name="dsfsdds" localSheetId="3" hidden="1">{"Riqfin97",#N/A,FALSE,"Tran";"Riqfinpro",#N/A,FALSE,"Tran"}</definedName>
    <definedName name="dsfsdds" localSheetId="4" hidden="1">{"Riqfin97",#N/A,FALSE,"Tran";"Riqfinpro",#N/A,FALSE,"Tran"}</definedName>
    <definedName name="dsfsdds" localSheetId="8" hidden="1">{"Riqfin97",#N/A,FALSE,"Tran";"Riqfinpro",#N/A,FALSE,"Tran"}</definedName>
    <definedName name="dsfsdds" localSheetId="9" hidden="1">{"Riqfin97",#N/A,FALSE,"Tran";"Riqfinpro",#N/A,FALSE,"Tran"}</definedName>
    <definedName name="dsfsdds" hidden="1">{"Riqfin97",#N/A,FALSE,"Tran";"Riqfinpro",#N/A,FALSE,"Tran"}</definedName>
    <definedName name="ee" localSheetId="2" hidden="1">{"Tab1",#N/A,FALSE,"P";"Tab2",#N/A,FALSE,"P"}</definedName>
    <definedName name="ee" localSheetId="3" hidden="1">{"Tab1",#N/A,FALSE,"P";"Tab2",#N/A,FALSE,"P"}</definedName>
    <definedName name="ee" localSheetId="4" hidden="1">{"Tab1",#N/A,FALSE,"P";"Tab2",#N/A,FALSE,"P"}</definedName>
    <definedName name="ee" localSheetId="8" hidden="1">{"Tab1",#N/A,FALSE,"P";"Tab2",#N/A,FALSE,"P"}</definedName>
    <definedName name="ee" localSheetId="9" hidden="1">{"Tab1",#N/A,FALSE,"P";"Tab2",#N/A,FALSE,"P"}</definedName>
    <definedName name="ee" hidden="1">{"Tab1",#N/A,FALSE,"P";"Tab2",#N/A,FALSE,"P"}</definedName>
    <definedName name="eedx" localSheetId="2" hidden="1">{"Tab1",#N/A,FALSE,"P";"Tab2",#N/A,FALSE,"P"}</definedName>
    <definedName name="eedx" localSheetId="3" hidden="1">{"Tab1",#N/A,FALSE,"P";"Tab2",#N/A,FALSE,"P"}</definedName>
    <definedName name="eedx" localSheetId="4" hidden="1">{"Tab1",#N/A,FALSE,"P";"Tab2",#N/A,FALSE,"P"}</definedName>
    <definedName name="eedx" localSheetId="8" hidden="1">{"Tab1",#N/A,FALSE,"P";"Tab2",#N/A,FALSE,"P"}</definedName>
    <definedName name="eedx" localSheetId="9" hidden="1">{"Tab1",#N/A,FALSE,"P";"Tab2",#N/A,FALSE,"P"}</definedName>
    <definedName name="eedx" hidden="1">{"Tab1",#N/A,FALSE,"P";"Tab2",#N/A,FALSE,"P"}</definedName>
    <definedName name="eee" localSheetId="2" hidden="1">{"Tab1",#N/A,FALSE,"P";"Tab2",#N/A,FALSE,"P"}</definedName>
    <definedName name="eee" localSheetId="3" hidden="1">{"Tab1",#N/A,FALSE,"P";"Tab2",#N/A,FALSE,"P"}</definedName>
    <definedName name="eee" localSheetId="4" hidden="1">{"Tab1",#N/A,FALSE,"P";"Tab2",#N/A,FALSE,"P"}</definedName>
    <definedName name="eee" localSheetId="8" hidden="1">{"Tab1",#N/A,FALSE,"P";"Tab2",#N/A,FALSE,"P"}</definedName>
    <definedName name="eee" localSheetId="9" hidden="1">{"Tab1",#N/A,FALSE,"P";"Tab2",#N/A,FALSE,"P"}</definedName>
    <definedName name="eee" hidden="1">{"Tab1",#N/A,FALSE,"P";"Tab2",#N/A,FALSE,"P"}</definedName>
    <definedName name="ff" localSheetId="2" hidden="1">{"Tab1",#N/A,FALSE,"P";"Tab2",#N/A,FALSE,"P"}</definedName>
    <definedName name="ff" localSheetId="3" hidden="1">{"Tab1",#N/A,FALSE,"P";"Tab2",#N/A,FALSE,"P"}</definedName>
    <definedName name="ff" localSheetId="4" hidden="1">{"Tab1",#N/A,FALSE,"P";"Tab2",#N/A,FALSE,"P"}</definedName>
    <definedName name="ff" localSheetId="8" hidden="1">{"Tab1",#N/A,FALSE,"P";"Tab2",#N/A,FALSE,"P"}</definedName>
    <definedName name="ff" localSheetId="9" hidden="1">{"Tab1",#N/A,FALSE,"P";"Tab2",#N/A,FALSE,"P"}</definedName>
    <definedName name="ff" hidden="1">{"Tab1",#N/A,FALSE,"P";"Tab2",#N/A,FALSE,"P"}</definedName>
    <definedName name="fff" localSheetId="2" hidden="1">{"Tab1",#N/A,FALSE,"P";"Tab2",#N/A,FALSE,"P"}</definedName>
    <definedName name="fff" localSheetId="3" hidden="1">{"Tab1",#N/A,FALSE,"P";"Tab2",#N/A,FALSE,"P"}</definedName>
    <definedName name="fff" localSheetId="4" hidden="1">{"Tab1",#N/A,FALSE,"P";"Tab2",#N/A,FALSE,"P"}</definedName>
    <definedName name="fff" localSheetId="8" hidden="1">{"Tab1",#N/A,FALSE,"P";"Tab2",#N/A,FALSE,"P"}</definedName>
    <definedName name="fff" localSheetId="9" hidden="1">{"Tab1",#N/A,FALSE,"P";"Tab2",#N/A,FALSE,"P"}</definedName>
    <definedName name="fff" hidden="1">{"Tab1",#N/A,FALSE,"P";"Tab2",#N/A,FALSE,"P"}</definedName>
    <definedName name="fill" localSheetId="2" hidden="1">'[16]Macroframework-Ver.1'!$A$1:$A$267</definedName>
    <definedName name="fill" localSheetId="3" hidden="1">'[17]Macroframework-Ver.1'!$A$1:$A$267</definedName>
    <definedName name="fill" localSheetId="4" hidden="1">'[17]Macroframework-Ver.1'!$A$1:$A$267</definedName>
    <definedName name="fill" localSheetId="8" hidden="1">'[17]Macroframework-Ver.1'!$A$1:$A$267</definedName>
    <definedName name="fill" localSheetId="9" hidden="1">'[17]Macroframework-Ver.1'!$A$1:$A$267</definedName>
    <definedName name="fill" hidden="1">'[18]Macroframework-Ver.1'!$A$1:$A$267</definedName>
    <definedName name="Financing" localSheetId="2" hidden="1">{"Tab1",#N/A,FALSE,"P";"Tab2",#N/A,FALSE,"P"}</definedName>
    <definedName name="Financing" localSheetId="3" hidden="1">{"Tab1",#N/A,FALSE,"P";"Tab2",#N/A,FALSE,"P"}</definedName>
    <definedName name="Financing" localSheetId="4" hidden="1">{"Tab1",#N/A,FALSE,"P";"Tab2",#N/A,FALSE,"P"}</definedName>
    <definedName name="Financing" localSheetId="8" hidden="1">{"Tab1",#N/A,FALSE,"P";"Tab2",#N/A,FALSE,"P"}</definedName>
    <definedName name="Financing" localSheetId="9" hidden="1">{"Tab1",#N/A,FALSE,"P";"Tab2",#N/A,FALSE,"P"}</definedName>
    <definedName name="Financing" hidden="1">{"Tab1",#N/A,FALSE,"P";"Tab2",#N/A,FALSE,"P"}</definedName>
    <definedName name="ggg" localSheetId="2" hidden="1">{"Riqfin97",#N/A,FALSE,"Tran";"Riqfinpro",#N/A,FALSE,"Tran"}</definedName>
    <definedName name="ggg" localSheetId="3" hidden="1">{"Riqfin97",#N/A,FALSE,"Tran";"Riqfinpro",#N/A,FALSE,"Tran"}</definedName>
    <definedName name="ggg" localSheetId="4" hidden="1">{"Riqfin97",#N/A,FALSE,"Tran";"Riqfinpro",#N/A,FALSE,"Tran"}</definedName>
    <definedName name="ggg" localSheetId="8" hidden="1">{"Riqfin97",#N/A,FALSE,"Tran";"Riqfinpro",#N/A,FALSE,"Tran"}</definedName>
    <definedName name="ggg" localSheetId="9" hidden="1">{"Riqfin97",#N/A,FALSE,"Tran";"Riqfinpro",#N/A,FALSE,"Tran"}</definedName>
    <definedName name="ggg" hidden="1">{"Riqfin97",#N/A,FALSE,"Tran";"Riqfinpro",#N/A,FALSE,"Tran"}</definedName>
    <definedName name="ggggg" localSheetId="2" hidden="1">'[19]J(Priv.Cap)'!#REF!</definedName>
    <definedName name="ggggg" localSheetId="3" hidden="1">'[20]J(Priv.Cap)'!#REF!</definedName>
    <definedName name="ggggg" localSheetId="4" hidden="1">'[20]J(Priv.Cap)'!#REF!</definedName>
    <definedName name="ggggg" localSheetId="8" hidden="1">'[20]J(Priv.Cap)'!#REF!</definedName>
    <definedName name="ggggg" localSheetId="9" hidden="1">'[20]J(Priv.Cap)'!#REF!</definedName>
    <definedName name="ggggg" hidden="1">'[20]J(Priv.Cap)'!#REF!</definedName>
    <definedName name="hgfd" localSheetId="2" hidden="1">{#N/A,#N/A,FALSE,"I";#N/A,#N/A,FALSE,"J";#N/A,#N/A,FALSE,"K";#N/A,#N/A,FALSE,"L";#N/A,#N/A,FALSE,"M";#N/A,#N/A,FALSE,"N";#N/A,#N/A,FALSE,"O"}</definedName>
    <definedName name="hgfd" localSheetId="3" hidden="1">{#N/A,#N/A,FALSE,"I";#N/A,#N/A,FALSE,"J";#N/A,#N/A,FALSE,"K";#N/A,#N/A,FALSE,"L";#N/A,#N/A,FALSE,"M";#N/A,#N/A,FALSE,"N";#N/A,#N/A,FALSE,"O"}</definedName>
    <definedName name="hgfd" localSheetId="4" hidden="1">{#N/A,#N/A,FALSE,"I";#N/A,#N/A,FALSE,"J";#N/A,#N/A,FALSE,"K";#N/A,#N/A,FALSE,"L";#N/A,#N/A,FALSE,"M";#N/A,#N/A,FALSE,"N";#N/A,#N/A,FALSE,"O"}</definedName>
    <definedName name="hgfd" localSheetId="8" hidden="1">{#N/A,#N/A,FALSE,"I";#N/A,#N/A,FALSE,"J";#N/A,#N/A,FALSE,"K";#N/A,#N/A,FALSE,"L";#N/A,#N/A,FALSE,"M";#N/A,#N/A,FALSE,"N";#N/A,#N/A,FALSE,"O"}</definedName>
    <definedName name="hgfd" localSheetId="9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h" localSheetId="2" hidden="1">'[20]J(Priv.Cap)'!#REF!</definedName>
    <definedName name="hhh" localSheetId="3" hidden="1">'[21]J(Priv.Cap)'!#REF!</definedName>
    <definedName name="hhh" localSheetId="4" hidden="1">'[21]J(Priv.Cap)'!#REF!</definedName>
    <definedName name="hhh" localSheetId="8" hidden="1">'[21]J(Priv.Cap)'!#REF!</definedName>
    <definedName name="hhh" localSheetId="9" hidden="1">'[21]J(Priv.Cap)'!#REF!</definedName>
    <definedName name="hhh" hidden="1">'[21]J(Priv.Cap)'!#REF!</definedName>
    <definedName name="HTML_CodePage" hidden="1">1252</definedName>
    <definedName name="HTML_Control" localSheetId="2" hidden="1">{"'Resources'!$A$1:$W$34","'Balance Sheet'!$A$1:$W$58","'SFD'!$A$1:$J$52"}</definedName>
    <definedName name="HTML_Control" localSheetId="3" hidden="1">{"'Resources'!$A$1:$W$34","'Balance Sheet'!$A$1:$W$58","'SFD'!$A$1:$J$52"}</definedName>
    <definedName name="HTML_Control" localSheetId="4" hidden="1">{"'Resources'!$A$1:$W$34","'Balance Sheet'!$A$1:$W$58","'SFD'!$A$1:$J$52"}</definedName>
    <definedName name="HTML_Control" localSheetId="8" hidden="1">{"'Resources'!$A$1:$W$34","'Balance Sheet'!$A$1:$W$58","'SFD'!$A$1:$J$52"}</definedName>
    <definedName name="HTML_Control" localSheetId="9" hidden="1">{"'Resources'!$A$1:$W$34","'Balance Sheet'!$A$1:$W$58","'SFD'!$A$1:$J$52"}</definedName>
    <definedName name="HTML_Control" hidden="1">{"'Resources'!$A$1:$W$34","'Balance Sheet'!$A$1:$W$58","'SFD'!$A$1:$J$52"}</definedName>
    <definedName name="HTML_Description" hidden="1">""</definedName>
    <definedName name="HTML_Email" hidden="1">""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chart4" localSheetId="2" hidden="1">{#N/A,#N/A,FALSE,"CB";#N/A,#N/A,FALSE,"CMB";#N/A,#N/A,FALSE,"NBFI"}</definedName>
    <definedName name="chart4" localSheetId="3" hidden="1">{#N/A,#N/A,FALSE,"CB";#N/A,#N/A,FALSE,"CMB";#N/A,#N/A,FALSE,"NBFI"}</definedName>
    <definedName name="chart4" localSheetId="4" hidden="1">{#N/A,#N/A,FALSE,"CB";#N/A,#N/A,FALSE,"CMB";#N/A,#N/A,FALSE,"NBFI"}</definedName>
    <definedName name="chart4" localSheetId="8" hidden="1">{#N/A,#N/A,FALSE,"CB";#N/A,#N/A,FALSE,"CMB";#N/A,#N/A,FALSE,"NBFI"}</definedName>
    <definedName name="chart4" localSheetId="9" hidden="1">{#N/A,#N/A,FALSE,"CB";#N/A,#N/A,FALSE,"CMB";#N/A,#N/A,FALSE,"NBFI"}</definedName>
    <definedName name="chart4" hidden="1">{#N/A,#N/A,FALSE,"CB";#N/A,#N/A,FALSE,"CMB";#N/A,#N/A,FALSE,"NBFI"}</definedName>
    <definedName name="ii" localSheetId="2" hidden="1">{"Tab1",#N/A,FALSE,"P";"Tab2",#N/A,FALSE,"P"}</definedName>
    <definedName name="ii" localSheetId="3" hidden="1">{"Tab1",#N/A,FALSE,"P";"Tab2",#N/A,FALSE,"P"}</definedName>
    <definedName name="ii" localSheetId="4" hidden="1">{"Tab1",#N/A,FALSE,"P";"Tab2",#N/A,FALSE,"P"}</definedName>
    <definedName name="ii" localSheetId="8" hidden="1">{"Tab1",#N/A,FALSE,"P";"Tab2",#N/A,FALSE,"P"}</definedName>
    <definedName name="ii" localSheetId="9" hidden="1">{"Tab1",#N/A,FALSE,"P";"Tab2",#N/A,FALSE,"P"}</definedName>
    <definedName name="ii" hidden="1">{"Tab1",#N/A,FALSE,"P";"Tab2",#N/A,FALSE,"P"}</definedName>
    <definedName name="inflation" localSheetId="2" hidden="1">[22]TAB34!#REF!</definedName>
    <definedName name="inflation" localSheetId="3" hidden="1">[23]TAB34!#REF!</definedName>
    <definedName name="inflation" localSheetId="4" hidden="1">[23]TAB34!#REF!</definedName>
    <definedName name="inflation" localSheetId="8" hidden="1">[23]TAB34!#REF!</definedName>
    <definedName name="inflation" localSheetId="9" hidden="1">[23]TAB34!#REF!</definedName>
    <definedName name="inflation" hidden="1">[24]TAB34!#REF!</definedName>
    <definedName name="jhgf" localSheetId="2" hidden="1">{"MONA",#N/A,FALSE,"S"}</definedName>
    <definedName name="jhgf" localSheetId="3" hidden="1">{"MONA",#N/A,FALSE,"S"}</definedName>
    <definedName name="jhgf" localSheetId="4" hidden="1">{"MONA",#N/A,FALSE,"S"}</definedName>
    <definedName name="jhgf" localSheetId="8" hidden="1">{"MONA",#N/A,FALSE,"S"}</definedName>
    <definedName name="jhgf" localSheetId="9" hidden="1">{"MONA",#N/A,FALSE,"S"}</definedName>
    <definedName name="jhgf" hidden="1">{"MONA",#N/A,FALSE,"S"}</definedName>
    <definedName name="jj" localSheetId="2" hidden="1">{"Riqfin97",#N/A,FALSE,"Tran";"Riqfinpro",#N/A,FALSE,"Tran"}</definedName>
    <definedName name="jj" localSheetId="3" hidden="1">{"Riqfin97",#N/A,FALSE,"Tran";"Riqfinpro",#N/A,FALSE,"Tran"}</definedName>
    <definedName name="jj" localSheetId="4" hidden="1">{"Riqfin97",#N/A,FALSE,"Tran";"Riqfinpro",#N/A,FALSE,"Tran"}</definedName>
    <definedName name="jj" localSheetId="8" hidden="1">{"Riqfin97",#N/A,FALSE,"Tran";"Riqfinpro",#N/A,FALSE,"Tran"}</definedName>
    <definedName name="jj" localSheetId="9" hidden="1">{"Riqfin97",#N/A,FALSE,"Tran";"Riqfinpro",#N/A,FALSE,"Tran"}</definedName>
    <definedName name="jj" hidden="1">{"Riqfin97",#N/A,FALSE,"Tran";"Riqfinpro",#N/A,FALSE,"Tran"}</definedName>
    <definedName name="jjj" localSheetId="2" hidden="1">[24]M!#REF!</definedName>
    <definedName name="jjj" localSheetId="3" hidden="1">[25]M!#REF!</definedName>
    <definedName name="jjj" localSheetId="4" hidden="1">[25]M!#REF!</definedName>
    <definedName name="jjj" localSheetId="8" hidden="1">[25]M!#REF!</definedName>
    <definedName name="jjj" localSheetId="9" hidden="1">[25]M!#REF!</definedName>
    <definedName name="jjj" hidden="1">[25]M!#REF!</definedName>
    <definedName name="jjjjjj" localSheetId="2" hidden="1">'[19]J(Priv.Cap)'!#REF!</definedName>
    <definedName name="jjjjjj" localSheetId="3" hidden="1">'[20]J(Priv.Cap)'!#REF!</definedName>
    <definedName name="jjjjjj" localSheetId="4" hidden="1">'[20]J(Priv.Cap)'!#REF!</definedName>
    <definedName name="jjjjjj" localSheetId="8" hidden="1">'[20]J(Priv.Cap)'!#REF!</definedName>
    <definedName name="jjjjjj" localSheetId="9" hidden="1">'[20]J(Priv.Cap)'!#REF!</definedName>
    <definedName name="jjjjjj" hidden="1">'[20]J(Priv.Cap)'!#REF!</definedName>
    <definedName name="kjg" localSheetId="2" hidden="1">{#N/A,#N/A,FALSE,"SimInp1";#N/A,#N/A,FALSE,"SimInp2";#N/A,#N/A,FALSE,"SimOut1";#N/A,#N/A,FALSE,"SimOut2";#N/A,#N/A,FALSE,"SimOut3";#N/A,#N/A,FALSE,"SimOut4";#N/A,#N/A,FALSE,"SimOut5"}</definedName>
    <definedName name="kjg" localSheetId="3" hidden="1">{#N/A,#N/A,FALSE,"SimInp1";#N/A,#N/A,FALSE,"SimInp2";#N/A,#N/A,FALSE,"SimOut1";#N/A,#N/A,FALSE,"SimOut2";#N/A,#N/A,FALSE,"SimOut3";#N/A,#N/A,FALSE,"SimOut4";#N/A,#N/A,FALSE,"SimOut5"}</definedName>
    <definedName name="kjg" localSheetId="4" hidden="1">{#N/A,#N/A,FALSE,"SimInp1";#N/A,#N/A,FALSE,"SimInp2";#N/A,#N/A,FALSE,"SimOut1";#N/A,#N/A,FALSE,"SimOut2";#N/A,#N/A,FALSE,"SimOut3";#N/A,#N/A,FALSE,"SimOut4";#N/A,#N/A,FALSE,"SimOut5"}</definedName>
    <definedName name="kjg" localSheetId="8" hidden="1">{#N/A,#N/A,FALSE,"SimInp1";#N/A,#N/A,FALSE,"SimInp2";#N/A,#N/A,FALSE,"SimOut1";#N/A,#N/A,FALSE,"SimOut2";#N/A,#N/A,FALSE,"SimOut3";#N/A,#N/A,FALSE,"SimOut4";#N/A,#N/A,FALSE,"SimOut5"}</definedName>
    <definedName name="kjg" localSheetId="9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k" localSheetId="2" hidden="1">{"Tab1",#N/A,FALSE,"P";"Tab2",#N/A,FALSE,"P"}</definedName>
    <definedName name="kk" localSheetId="3" hidden="1">{"Tab1",#N/A,FALSE,"P";"Tab2",#N/A,FALSE,"P"}</definedName>
    <definedName name="kk" localSheetId="4" hidden="1">{"Tab1",#N/A,FALSE,"P";"Tab2",#N/A,FALSE,"P"}</definedName>
    <definedName name="kk" localSheetId="8" hidden="1">{"Tab1",#N/A,FALSE,"P";"Tab2",#N/A,FALSE,"P"}</definedName>
    <definedName name="kk" localSheetId="9" hidden="1">{"Tab1",#N/A,FALSE,"P";"Tab2",#N/A,FALSE,"P"}</definedName>
    <definedName name="kk" hidden="1">{"Tab1",#N/A,FALSE,"P";"Tab2",#N/A,FALSE,"P"}</definedName>
    <definedName name="kkk" localSheetId="2" hidden="1">{"Tab1",#N/A,FALSE,"P";"Tab2",#N/A,FALSE,"P"}</definedName>
    <definedName name="kkk" localSheetId="3" hidden="1">{"Tab1",#N/A,FALSE,"P";"Tab2",#N/A,FALSE,"P"}</definedName>
    <definedName name="kkk" localSheetId="4" hidden="1">{"Tab1",#N/A,FALSE,"P";"Tab2",#N/A,FALSE,"P"}</definedName>
    <definedName name="kkk" localSheetId="8" hidden="1">{"Tab1",#N/A,FALSE,"P";"Tab2",#N/A,FALSE,"P"}</definedName>
    <definedName name="kkk" localSheetId="9" hidden="1">{"Tab1",#N/A,FALSE,"P";"Tab2",#N/A,FALSE,"P"}</definedName>
    <definedName name="kkk" hidden="1">{"Tab1",#N/A,FALSE,"P";"Tab2",#N/A,FALSE,"P"}</definedName>
    <definedName name="kkkk" localSheetId="2" hidden="1">[25]M!#REF!</definedName>
    <definedName name="kkkk" localSheetId="3" hidden="1">[26]M!#REF!</definedName>
    <definedName name="kkkk" localSheetId="4" hidden="1">[26]M!#REF!</definedName>
    <definedName name="kkkk" localSheetId="8" hidden="1">[26]M!#REF!</definedName>
    <definedName name="kkkk" localSheetId="9" hidden="1">[26]M!#REF!</definedName>
    <definedName name="kkkk" hidden="1">[26]M!#REF!</definedName>
    <definedName name="ll" localSheetId="2" hidden="1">{"Tab1",#N/A,FALSE,"P";"Tab2",#N/A,FALSE,"P"}</definedName>
    <definedName name="ll" localSheetId="3" hidden="1">{"Tab1",#N/A,FALSE,"P";"Tab2",#N/A,FALSE,"P"}</definedName>
    <definedName name="ll" localSheetId="4" hidden="1">{"Tab1",#N/A,FALSE,"P";"Tab2",#N/A,FALSE,"P"}</definedName>
    <definedName name="ll" localSheetId="8" hidden="1">{"Tab1",#N/A,FALSE,"P";"Tab2",#N/A,FALSE,"P"}</definedName>
    <definedName name="ll" localSheetId="9" hidden="1">{"Tab1",#N/A,FALSE,"P";"Tab2",#N/A,FALSE,"P"}</definedName>
    <definedName name="ll" hidden="1">{"Tab1",#N/A,FALSE,"P";"Tab2",#N/A,FALSE,"P"}</definedName>
    <definedName name="lll" localSheetId="2" hidden="1">{"Riqfin97",#N/A,FALSE,"Tran";"Riqfinpro",#N/A,FALSE,"Tran"}</definedName>
    <definedName name="lll" localSheetId="3" hidden="1">{"Riqfin97",#N/A,FALSE,"Tran";"Riqfinpro",#N/A,FALSE,"Tran"}</definedName>
    <definedName name="lll" localSheetId="4" hidden="1">{"Riqfin97",#N/A,FALSE,"Tran";"Riqfinpro",#N/A,FALSE,"Tran"}</definedName>
    <definedName name="lll" localSheetId="8" hidden="1">{"Riqfin97",#N/A,FALSE,"Tran";"Riqfinpro",#N/A,FALSE,"Tran"}</definedName>
    <definedName name="lll" localSheetId="9" hidden="1">{"Riqfin97",#N/A,FALSE,"Tran";"Riqfinpro",#N/A,FALSE,"Tran"}</definedName>
    <definedName name="lll" hidden="1">{"Riqfin97",#N/A,FALSE,"Tran";"Riqfinpro",#N/A,FALSE,"Tran"}</definedName>
    <definedName name="llll" localSheetId="2" hidden="1">[26]M!#REF!</definedName>
    <definedName name="llll" localSheetId="3" hidden="1">[27]M!#REF!</definedName>
    <definedName name="llll" localSheetId="4" hidden="1">[27]M!#REF!</definedName>
    <definedName name="llll" localSheetId="8" hidden="1">[27]M!#REF!</definedName>
    <definedName name="llll" localSheetId="9" hidden="1">[27]M!#REF!</definedName>
    <definedName name="llll" hidden="1">[28]M!#REF!</definedName>
    <definedName name="mf" localSheetId="2" hidden="1">{"Tab1",#N/A,FALSE,"P";"Tab2",#N/A,FALSE,"P"}</definedName>
    <definedName name="mf" localSheetId="3" hidden="1">{"Tab1",#N/A,FALSE,"P";"Tab2",#N/A,FALSE,"P"}</definedName>
    <definedName name="mf" localSheetId="4" hidden="1">{"Tab1",#N/A,FALSE,"P";"Tab2",#N/A,FALSE,"P"}</definedName>
    <definedName name="mf" localSheetId="8" hidden="1">{"Tab1",#N/A,FALSE,"P";"Tab2",#N/A,FALSE,"P"}</definedName>
    <definedName name="mf" localSheetId="9" hidden="1">{"Tab1",#N/A,FALSE,"P";"Tab2",#N/A,FALSE,"P"}</definedName>
    <definedName name="mf" hidden="1">{"Tab1",#N/A,FALSE,"P";"Tab2",#N/A,FALSE,"P"}</definedName>
    <definedName name="mmm" localSheetId="2" hidden="1">{"Riqfin97",#N/A,FALSE,"Tran";"Riqfinpro",#N/A,FALSE,"Tran"}</definedName>
    <definedName name="mmm" localSheetId="3" hidden="1">{"Riqfin97",#N/A,FALSE,"Tran";"Riqfinpro",#N/A,FALSE,"Tran"}</definedName>
    <definedName name="mmm" localSheetId="4" hidden="1">{"Riqfin97",#N/A,FALSE,"Tran";"Riqfinpro",#N/A,FALSE,"Tran"}</definedName>
    <definedName name="mmm" localSheetId="8" hidden="1">{"Riqfin97",#N/A,FALSE,"Tran";"Riqfinpro",#N/A,FALSE,"Tran"}</definedName>
    <definedName name="mmm" localSheetId="9" hidden="1">{"Riqfin97",#N/A,FALSE,"Tran";"Riqfinpro",#N/A,FALSE,"Tran"}</definedName>
    <definedName name="mmm" hidden="1">{"Riqfin97",#N/A,FALSE,"Tran";"Riqfinpro",#N/A,FALSE,"Tran"}</definedName>
    <definedName name="mmmm" localSheetId="2" hidden="1">{"Tab1",#N/A,FALSE,"P";"Tab2",#N/A,FALSE,"P"}</definedName>
    <definedName name="mmmm" localSheetId="3" hidden="1">{"Tab1",#N/A,FALSE,"P";"Tab2",#N/A,FALSE,"P"}</definedName>
    <definedName name="mmmm" localSheetId="4" hidden="1">{"Tab1",#N/A,FALSE,"P";"Tab2",#N/A,FALSE,"P"}</definedName>
    <definedName name="mmmm" localSheetId="8" hidden="1">{"Tab1",#N/A,FALSE,"P";"Tab2",#N/A,FALSE,"P"}</definedName>
    <definedName name="mmmm" localSheetId="9" hidden="1">{"Tab1",#N/A,FALSE,"P";"Tab2",#N/A,FALSE,"P"}</definedName>
    <definedName name="mmmm" hidden="1">{"Tab1",#N/A,FALSE,"P";"Tab2",#N/A,FALSE,"P"}</definedName>
    <definedName name="nn" localSheetId="2" hidden="1">{"Riqfin97",#N/A,FALSE,"Tran";"Riqfinpro",#N/A,FALSE,"Tran"}</definedName>
    <definedName name="nn" localSheetId="3" hidden="1">{"Riqfin97",#N/A,FALSE,"Tran";"Riqfinpro",#N/A,FALSE,"Tran"}</definedName>
    <definedName name="nn" localSheetId="4" hidden="1">{"Riqfin97",#N/A,FALSE,"Tran";"Riqfinpro",#N/A,FALSE,"Tran"}</definedName>
    <definedName name="nn" localSheetId="8" hidden="1">{"Riqfin97",#N/A,FALSE,"Tran";"Riqfinpro",#N/A,FALSE,"Tran"}</definedName>
    <definedName name="nn" localSheetId="9" hidden="1">{"Riqfin97",#N/A,FALSE,"Tran";"Riqfinpro",#N/A,FALSE,"Tran"}</definedName>
    <definedName name="nn" hidden="1">{"Riqfin97",#N/A,FALSE,"Tran";"Riqfinpro",#N/A,FALSE,"Tran"}</definedName>
    <definedName name="nnn" localSheetId="2" hidden="1">{"Tab1",#N/A,FALSE,"P";"Tab2",#N/A,FALSE,"P"}</definedName>
    <definedName name="nnn" localSheetId="3" hidden="1">{"Tab1",#N/A,FALSE,"P";"Tab2",#N/A,FALSE,"P"}</definedName>
    <definedName name="nnn" localSheetId="4" hidden="1">{"Tab1",#N/A,FALSE,"P";"Tab2",#N/A,FALSE,"P"}</definedName>
    <definedName name="nnn" localSheetId="8" hidden="1">{"Tab1",#N/A,FALSE,"P";"Tab2",#N/A,FALSE,"P"}</definedName>
    <definedName name="nnn" localSheetId="9" hidden="1">{"Tab1",#N/A,FALSE,"P";"Tab2",#N/A,FALSE,"P"}</definedName>
    <definedName name="nnn" hidden="1">{"Tab1",#N/A,FALSE,"P";"Tab2",#N/A,FALSE,"P"}</definedName>
    <definedName name="oliu" localSheetId="2" hidden="1">{"WEO",#N/A,FALSE,"T"}</definedName>
    <definedName name="oliu" localSheetId="3" hidden="1">{"WEO",#N/A,FALSE,"T"}</definedName>
    <definedName name="oliu" localSheetId="4" hidden="1">{"WEO",#N/A,FALSE,"T"}</definedName>
    <definedName name="oliu" localSheetId="8" hidden="1">{"WEO",#N/A,FALSE,"T"}</definedName>
    <definedName name="oliu" localSheetId="9" hidden="1">{"WEO",#N/A,FALSE,"T"}</definedName>
    <definedName name="oliu" hidden="1">{"WEO",#N/A,FALSE,"T"}</definedName>
    <definedName name="oo" localSheetId="2" hidden="1">{"Riqfin97",#N/A,FALSE,"Tran";"Riqfinpro",#N/A,FALSE,"Tran"}</definedName>
    <definedName name="oo" localSheetId="3" hidden="1">{"Riqfin97",#N/A,FALSE,"Tran";"Riqfinpro",#N/A,FALSE,"Tran"}</definedName>
    <definedName name="oo" localSheetId="4" hidden="1">{"Riqfin97",#N/A,FALSE,"Tran";"Riqfinpro",#N/A,FALSE,"Tran"}</definedName>
    <definedName name="oo" localSheetId="8" hidden="1">{"Riqfin97",#N/A,FALSE,"Tran";"Riqfinpro",#N/A,FALSE,"Tran"}</definedName>
    <definedName name="oo" localSheetId="9" hidden="1">{"Riqfin97",#N/A,FALSE,"Tran";"Riqfinpro",#N/A,FALSE,"Tran"}</definedName>
    <definedName name="oo" hidden="1">{"Riqfin97",#N/A,FALSE,"Tran";"Riqfinpro",#N/A,FALSE,"Tran"}</definedName>
    <definedName name="ooo" localSheetId="2" hidden="1">{"Tab1",#N/A,FALSE,"P";"Tab2",#N/A,FALSE,"P"}</definedName>
    <definedName name="ooo" localSheetId="3" hidden="1">{"Tab1",#N/A,FALSE,"P";"Tab2",#N/A,FALSE,"P"}</definedName>
    <definedName name="ooo" localSheetId="4" hidden="1">{"Tab1",#N/A,FALSE,"P";"Tab2",#N/A,FALSE,"P"}</definedName>
    <definedName name="ooo" localSheetId="8" hidden="1">{"Tab1",#N/A,FALSE,"P";"Tab2",#N/A,FALSE,"P"}</definedName>
    <definedName name="ooo" localSheetId="9" hidden="1">{"Tab1",#N/A,FALSE,"P";"Tab2",#N/A,FALSE,"P"}</definedName>
    <definedName name="ooo" hidden="1">{"Tab1",#N/A,FALSE,"P";"Tab2",#N/A,FALSE,"P"}</definedName>
    <definedName name="p" localSheetId="2" hidden="1">{"Riqfin97",#N/A,FALSE,"Tran";"Riqfinpro",#N/A,FALSE,"Tran"}</definedName>
    <definedName name="p" localSheetId="3" hidden="1">{"Riqfin97",#N/A,FALSE,"Tran";"Riqfinpro",#N/A,FALSE,"Tran"}</definedName>
    <definedName name="p" localSheetId="4" hidden="1">{"Riqfin97",#N/A,FALSE,"Tran";"Riqfinpro",#N/A,FALSE,"Tran"}</definedName>
    <definedName name="p" localSheetId="8" hidden="1">{"Riqfin97",#N/A,FALSE,"Tran";"Riqfinpro",#N/A,FALSE,"Tran"}</definedName>
    <definedName name="p" localSheetId="9" hidden="1">{"Riqfin97",#N/A,FALSE,"Tran";"Riqfinpro",#N/A,FALSE,"Tran"}</definedName>
    <definedName name="p" hidden="1">{"Riqfin97",#N/A,FALSE,"Tran";"Riqfinpro",#N/A,FALSE,"Tran"}</definedName>
    <definedName name="pata" localSheetId="2" hidden="1">{"Tab1",#N/A,FALSE,"P";"Tab2",#N/A,FALSE,"P"}</definedName>
    <definedName name="pata" localSheetId="3" hidden="1">{"Tab1",#N/A,FALSE,"P";"Tab2",#N/A,FALSE,"P"}</definedName>
    <definedName name="pata" localSheetId="4" hidden="1">{"Tab1",#N/A,FALSE,"P";"Tab2",#N/A,FALSE,"P"}</definedName>
    <definedName name="pata" localSheetId="8" hidden="1">{"Tab1",#N/A,FALSE,"P";"Tab2",#N/A,FALSE,"P"}</definedName>
    <definedName name="pata" localSheetId="9" hidden="1">{"Tab1",#N/A,FALSE,"P";"Tab2",#N/A,FALSE,"P"}</definedName>
    <definedName name="pata" hidden="1">{"Tab1",#N/A,FALSE,"P";"Tab2",#N/A,FALSE,"P"}</definedName>
    <definedName name="pp" localSheetId="2" hidden="1">{"Riqfin97",#N/A,FALSE,"Tran";"Riqfinpro",#N/A,FALSE,"Tran"}</definedName>
    <definedName name="pp" localSheetId="3" hidden="1">{"Riqfin97",#N/A,FALSE,"Tran";"Riqfinpro",#N/A,FALSE,"Tran"}</definedName>
    <definedName name="pp" localSheetId="4" hidden="1">{"Riqfin97",#N/A,FALSE,"Tran";"Riqfinpro",#N/A,FALSE,"Tran"}</definedName>
    <definedName name="pp" localSheetId="8" hidden="1">{"Riqfin97",#N/A,FALSE,"Tran";"Riqfinpro",#N/A,FALSE,"Tran"}</definedName>
    <definedName name="pp" localSheetId="9" hidden="1">{"Riqfin97",#N/A,FALSE,"Tran";"Riqfinpro",#N/A,FALSE,"Tran"}</definedName>
    <definedName name="pp" hidden="1">{"Riqfin97",#N/A,FALSE,"Tran";"Riqfinpro",#N/A,FALSE,"Tran"}</definedName>
    <definedName name="ppp" localSheetId="2" hidden="1">{"Riqfin97",#N/A,FALSE,"Tran";"Riqfinpro",#N/A,FALSE,"Tran"}</definedName>
    <definedName name="ppp" localSheetId="3" hidden="1">{"Riqfin97",#N/A,FALSE,"Tran";"Riqfinpro",#N/A,FALSE,"Tran"}</definedName>
    <definedName name="ppp" localSheetId="4" hidden="1">{"Riqfin97",#N/A,FALSE,"Tran";"Riqfinpro",#N/A,FALSE,"Tran"}</definedName>
    <definedName name="ppp" localSheetId="8" hidden="1">{"Riqfin97",#N/A,FALSE,"Tran";"Riqfinpro",#N/A,FALSE,"Tran"}</definedName>
    <definedName name="ppp" localSheetId="9" hidden="1">{"Riqfin97",#N/A,FALSE,"Tran";"Riqfinpro",#N/A,FALSE,"Tran"}</definedName>
    <definedName name="ppp" hidden="1">{"Riqfin97",#N/A,FALSE,"Tran";"Riqfinpro",#N/A,FALSE,"Tran"}</definedName>
    <definedName name="qq" localSheetId="2" hidden="1">'[20]J(Priv.Cap)'!#REF!</definedName>
    <definedName name="qq" localSheetId="3" hidden="1">'[21]J(Priv.Cap)'!#REF!</definedName>
    <definedName name="qq" localSheetId="4" hidden="1">'[21]J(Priv.Cap)'!#REF!</definedName>
    <definedName name="qq" localSheetId="8" hidden="1">'[21]J(Priv.Cap)'!#REF!</definedName>
    <definedName name="qq" localSheetId="9" hidden="1">'[21]J(Priv.Cap)'!#REF!</definedName>
    <definedName name="qq" hidden="1">'[21]J(Priv.Cap)'!#REF!</definedName>
    <definedName name="rr" localSheetId="2" hidden="1">{"Riqfin97",#N/A,FALSE,"Tran";"Riqfinpro",#N/A,FALSE,"Tran"}</definedName>
    <definedName name="rr" localSheetId="3" hidden="1">{"Riqfin97",#N/A,FALSE,"Tran";"Riqfinpro",#N/A,FALSE,"Tran"}</definedName>
    <definedName name="rr" localSheetId="4" hidden="1">{"Riqfin97",#N/A,FALSE,"Tran";"Riqfinpro",#N/A,FALSE,"Tran"}</definedName>
    <definedName name="rr" localSheetId="8" hidden="1">{"Riqfin97",#N/A,FALSE,"Tran";"Riqfinpro",#N/A,FALSE,"Tran"}</definedName>
    <definedName name="rr" localSheetId="9" hidden="1">{"Riqfin97",#N/A,FALSE,"Tran";"Riqfinpro",#N/A,FALSE,"Tran"}</definedName>
    <definedName name="rr" hidden="1">{"Riqfin97",#N/A,FALSE,"Tran";"Riqfinpro",#N/A,FALSE,"Tran"}</definedName>
    <definedName name="rrr" localSheetId="2" hidden="1">{"Riqfin97",#N/A,FALSE,"Tran";"Riqfinpro",#N/A,FALSE,"Tran"}</definedName>
    <definedName name="rrr" localSheetId="3" hidden="1">{"Riqfin97",#N/A,FALSE,"Tran";"Riqfinpro",#N/A,FALSE,"Tran"}</definedName>
    <definedName name="rrr" localSheetId="4" hidden="1">{"Riqfin97",#N/A,FALSE,"Tran";"Riqfinpro",#N/A,FALSE,"Tran"}</definedName>
    <definedName name="rrr" localSheetId="8" hidden="1">{"Riqfin97",#N/A,FALSE,"Tran";"Riqfinpro",#N/A,FALSE,"Tran"}</definedName>
    <definedName name="rrr" localSheetId="9" hidden="1">{"Riqfin97",#N/A,FALSE,"Tran";"Riqfinpro",#N/A,FALSE,"Tran"}</definedName>
    <definedName name="rrr" hidden="1">{"Riqfin97",#N/A,FALSE,"Tran";"Riqfinpro",#N/A,FALSE,"Tran"}</definedName>
    <definedName name="SAPBEXrevision" hidden="1">38</definedName>
    <definedName name="SAPBEXsysID" hidden="1">"BSP"</definedName>
    <definedName name="SAPBEXwbID" hidden="1">"4GPMQGOE6GBN721YXH4DRY8ES"</definedName>
    <definedName name="sencount" hidden="1">2</definedName>
    <definedName name="text" localSheetId="2" hidden="1">{#N/A,#N/A,FALSE,"CB";#N/A,#N/A,FALSE,"CMB";#N/A,#N/A,FALSE,"BSYS";#N/A,#N/A,FALSE,"NBFI";#N/A,#N/A,FALSE,"FSYS"}</definedName>
    <definedName name="text" localSheetId="3" hidden="1">{#N/A,#N/A,FALSE,"CB";#N/A,#N/A,FALSE,"CMB";#N/A,#N/A,FALSE,"BSYS";#N/A,#N/A,FALSE,"NBFI";#N/A,#N/A,FALSE,"FSYS"}</definedName>
    <definedName name="text" localSheetId="4" hidden="1">{#N/A,#N/A,FALSE,"CB";#N/A,#N/A,FALSE,"CMB";#N/A,#N/A,FALSE,"BSYS";#N/A,#N/A,FALSE,"NBFI";#N/A,#N/A,FALSE,"FSYS"}</definedName>
    <definedName name="text" localSheetId="8" hidden="1">{#N/A,#N/A,FALSE,"CB";#N/A,#N/A,FALSE,"CMB";#N/A,#N/A,FALSE,"BSYS";#N/A,#N/A,FALSE,"NBFI";#N/A,#N/A,FALSE,"FSYS"}</definedName>
    <definedName name="text" localSheetId="9" hidden="1">{#N/A,#N/A,FALSE,"CB";#N/A,#N/A,FALSE,"CMB";#N/A,#N/A,FALSE,"BSYS";#N/A,#N/A,FALSE,"NBFI";#N/A,#N/A,FALSE,"FSYS"}</definedName>
    <definedName name="text" hidden="1">{#N/A,#N/A,FALSE,"CB";#N/A,#N/A,FALSE,"CMB";#N/A,#N/A,FALSE,"BSYS";#N/A,#N/A,FALSE,"NBFI";#N/A,#N/A,FALSE,"FSYS"}</definedName>
    <definedName name="tt" localSheetId="2" hidden="1">{"Tab1",#N/A,FALSE,"P";"Tab2",#N/A,FALSE,"P"}</definedName>
    <definedName name="tt" localSheetId="3" hidden="1">{"Tab1",#N/A,FALSE,"P";"Tab2",#N/A,FALSE,"P"}</definedName>
    <definedName name="tt" localSheetId="4" hidden="1">{"Tab1",#N/A,FALSE,"P";"Tab2",#N/A,FALSE,"P"}</definedName>
    <definedName name="tt" localSheetId="8" hidden="1">{"Tab1",#N/A,FALSE,"P";"Tab2",#N/A,FALSE,"P"}</definedName>
    <definedName name="tt" localSheetId="9" hidden="1">{"Tab1",#N/A,FALSE,"P";"Tab2",#N/A,FALSE,"P"}</definedName>
    <definedName name="tt" hidden="1">{"Tab1",#N/A,FALSE,"P";"Tab2",#N/A,FALSE,"P"}</definedName>
    <definedName name="ttt" localSheetId="2" hidden="1">{"Tab1",#N/A,FALSE,"P";"Tab2",#N/A,FALSE,"P"}</definedName>
    <definedName name="ttt" localSheetId="3" hidden="1">{"Tab1",#N/A,FALSE,"P";"Tab2",#N/A,FALSE,"P"}</definedName>
    <definedName name="ttt" localSheetId="4" hidden="1">{"Tab1",#N/A,FALSE,"P";"Tab2",#N/A,FALSE,"P"}</definedName>
    <definedName name="ttt" localSheetId="8" hidden="1">{"Tab1",#N/A,FALSE,"P";"Tab2",#N/A,FALSE,"P"}</definedName>
    <definedName name="ttt" localSheetId="9" hidden="1">{"Tab1",#N/A,FALSE,"P";"Tab2",#N/A,FALSE,"P"}</definedName>
    <definedName name="ttt" hidden="1">{"Tab1",#N/A,FALSE,"P";"Tab2",#N/A,FALSE,"P"}</definedName>
    <definedName name="ttttt" localSheetId="2" hidden="1">[24]M!#REF!</definedName>
    <definedName name="ttttt" localSheetId="3" hidden="1">[25]M!#REF!</definedName>
    <definedName name="ttttt" localSheetId="4" hidden="1">[25]M!#REF!</definedName>
    <definedName name="ttttt" localSheetId="8" hidden="1">[25]M!#REF!</definedName>
    <definedName name="ttttt" localSheetId="9" hidden="1">[25]M!#REF!</definedName>
    <definedName name="ttttt" hidden="1">[25]M!#REF!</definedName>
    <definedName name="uu" localSheetId="2" hidden="1">{"Riqfin97",#N/A,FALSE,"Tran";"Riqfinpro",#N/A,FALSE,"Tran"}</definedName>
    <definedName name="uu" localSheetId="3" hidden="1">{"Riqfin97",#N/A,FALSE,"Tran";"Riqfinpro",#N/A,FALSE,"Tran"}</definedName>
    <definedName name="uu" localSheetId="4" hidden="1">{"Riqfin97",#N/A,FALSE,"Tran";"Riqfinpro",#N/A,FALSE,"Tran"}</definedName>
    <definedName name="uu" localSheetId="8" hidden="1">{"Riqfin97",#N/A,FALSE,"Tran";"Riqfinpro",#N/A,FALSE,"Tran"}</definedName>
    <definedName name="uu" localSheetId="9" hidden="1">{"Riqfin97",#N/A,FALSE,"Tran";"Riqfinpro",#N/A,FALSE,"Tran"}</definedName>
    <definedName name="uu" hidden="1">{"Riqfin97",#N/A,FALSE,"Tran";"Riqfinpro",#N/A,FALSE,"Tran"}</definedName>
    <definedName name="uuu" localSheetId="2" hidden="1">{"Riqfin97",#N/A,FALSE,"Tran";"Riqfinpro",#N/A,FALSE,"Tran"}</definedName>
    <definedName name="uuu" localSheetId="3" hidden="1">{"Riqfin97",#N/A,FALSE,"Tran";"Riqfinpro",#N/A,FALSE,"Tran"}</definedName>
    <definedName name="uuu" localSheetId="4" hidden="1">{"Riqfin97",#N/A,FALSE,"Tran";"Riqfinpro",#N/A,FALSE,"Tran"}</definedName>
    <definedName name="uuu" localSheetId="8" hidden="1">{"Riqfin97",#N/A,FALSE,"Tran";"Riqfinpro",#N/A,FALSE,"Tran"}</definedName>
    <definedName name="uuu" localSheetId="9" hidden="1">{"Riqfin97",#N/A,FALSE,"Tran";"Riqfinpro",#N/A,FALSE,"Tran"}</definedName>
    <definedName name="uuu" hidden="1">{"Riqfin97",#N/A,FALSE,"Tran";"Riqfinpro",#N/A,FALSE,"Tran"}</definedName>
    <definedName name="vv" localSheetId="2" hidden="1">{"Tab1",#N/A,FALSE,"P";"Tab2",#N/A,FALSE,"P"}</definedName>
    <definedName name="vv" localSheetId="3" hidden="1">{"Tab1",#N/A,FALSE,"P";"Tab2",#N/A,FALSE,"P"}</definedName>
    <definedName name="vv" localSheetId="4" hidden="1">{"Tab1",#N/A,FALSE,"P";"Tab2",#N/A,FALSE,"P"}</definedName>
    <definedName name="vv" localSheetId="8" hidden="1">{"Tab1",#N/A,FALSE,"P";"Tab2",#N/A,FALSE,"P"}</definedName>
    <definedName name="vv" localSheetId="9" hidden="1">{"Tab1",#N/A,FALSE,"P";"Tab2",#N/A,FALSE,"P"}</definedName>
    <definedName name="vv" hidden="1">{"Tab1",#N/A,FALSE,"P";"Tab2",#N/A,FALSE,"P"}</definedName>
    <definedName name="vvv" localSheetId="2" hidden="1">{"Tab1",#N/A,FALSE,"P";"Tab2",#N/A,FALSE,"P"}</definedName>
    <definedName name="vvv" localSheetId="3" hidden="1">{"Tab1",#N/A,FALSE,"P";"Tab2",#N/A,FALSE,"P"}</definedName>
    <definedName name="vvv" localSheetId="4" hidden="1">{"Tab1",#N/A,FALSE,"P";"Tab2",#N/A,FALSE,"P"}</definedName>
    <definedName name="vvv" localSheetId="8" hidden="1">{"Tab1",#N/A,FALSE,"P";"Tab2",#N/A,FALSE,"P"}</definedName>
    <definedName name="vvv" localSheetId="9" hidden="1">{"Tab1",#N/A,FALSE,"P";"Tab2",#N/A,FALSE,"P"}</definedName>
    <definedName name="vvv" hidden="1">{"Tab1",#N/A,FALSE,"P";"Tab2",#N/A,FALSE,"P"}</definedName>
    <definedName name="wrn.1993_2002." localSheetId="2" hidden="1">{"1993_2002",#N/A,FALSE,"UnderlyingData"}</definedName>
    <definedName name="wrn.1993_2002." localSheetId="3" hidden="1">{"1993_2002",#N/A,FALSE,"UnderlyingData"}</definedName>
    <definedName name="wrn.1993_2002." localSheetId="4" hidden="1">{"1993_2002",#N/A,FALSE,"UnderlyingData"}</definedName>
    <definedName name="wrn.1993_2002." localSheetId="8" hidden="1">{"1993_2002",#N/A,FALSE,"UnderlyingData"}</definedName>
    <definedName name="wrn.1993_2002." localSheetId="9" hidden="1">{"1993_2002",#N/A,FALSE,"UnderlyingData"}</definedName>
    <definedName name="wrn.1993_2002." hidden="1">{"1993_2002",#N/A,FALSE,"UnderlyingData"}</definedName>
    <definedName name="wrn.a11._.general._.government." localSheetId="2" hidden="1">{"a11 general government",#N/A,FALSE,"RED Tables"}</definedName>
    <definedName name="wrn.a11._.general._.government." localSheetId="3" hidden="1">{"a11 general government",#N/A,FALSE,"RED Tables"}</definedName>
    <definedName name="wrn.a11._.general._.government." localSheetId="4" hidden="1">{"a11 general government",#N/A,FALSE,"RED Tables"}</definedName>
    <definedName name="wrn.a11._.general._.government." localSheetId="8" hidden="1">{"a11 general government",#N/A,FALSE,"RED Tables"}</definedName>
    <definedName name="wrn.a11._.general._.government." localSheetId="9" hidden="1">{"a11 general government",#N/A,FALSE,"RED Tables"}</definedName>
    <definedName name="wrn.a11._.general._.government." hidden="1">{"a11 general government",#N/A,FALSE,"RED Tables"}</definedName>
    <definedName name="wrn.a12._.Federal._.Government." localSheetId="2" hidden="1">{"a12 Federal Government",#N/A,FALSE,"RED Tables"}</definedName>
    <definedName name="wrn.a12._.Federal._.Government." localSheetId="3" hidden="1">{"a12 Federal Government",#N/A,FALSE,"RED Tables"}</definedName>
    <definedName name="wrn.a12._.Federal._.Government." localSheetId="4" hidden="1">{"a12 Federal Government",#N/A,FALSE,"RED Tables"}</definedName>
    <definedName name="wrn.a12._.Federal._.Government." localSheetId="8" hidden="1">{"a12 Federal Government",#N/A,FALSE,"RED Tables"}</definedName>
    <definedName name="wrn.a12._.Federal._.Government." localSheetId="9" hidden="1">{"a12 Federal Government",#N/A,FALSE,"RED Tables"}</definedName>
    <definedName name="wrn.a12._.Federal._.Government." hidden="1">{"a12 Federal Government",#N/A,FALSE,"RED Tables"}</definedName>
    <definedName name="wrn.a13._.social._.security." localSheetId="2" hidden="1">{"a13 social security",#N/A,FALSE,"RED Tables"}</definedName>
    <definedName name="wrn.a13._.social._.security." localSheetId="3" hidden="1">{"a13 social security",#N/A,FALSE,"RED Tables"}</definedName>
    <definedName name="wrn.a13._.social._.security." localSheetId="4" hidden="1">{"a13 social security",#N/A,FALSE,"RED Tables"}</definedName>
    <definedName name="wrn.a13._.social._.security." localSheetId="8" hidden="1">{"a13 social security",#N/A,FALSE,"RED Tables"}</definedName>
    <definedName name="wrn.a13._.social._.security." localSheetId="9" hidden="1">{"a13 social security",#N/A,FALSE,"RED Tables"}</definedName>
    <definedName name="wrn.a13._.social._.security." hidden="1">{"a13 social security",#N/A,FALSE,"RED Tables"}</definedName>
    <definedName name="wrn.a14._.regions._.and._.communities." localSheetId="2" hidden="1">{"a14 regions and communities",#N/A,FALSE,"RED Tables"}</definedName>
    <definedName name="wrn.a14._.regions._.and._.communities." localSheetId="3" hidden="1">{"a14 regions and communities",#N/A,FALSE,"RED Tables"}</definedName>
    <definedName name="wrn.a14._.regions._.and._.communities." localSheetId="4" hidden="1">{"a14 regions and communities",#N/A,FALSE,"RED Tables"}</definedName>
    <definedName name="wrn.a14._.regions._.and._.communities." localSheetId="8" hidden="1">{"a14 regions and communities",#N/A,FALSE,"RED Tables"}</definedName>
    <definedName name="wrn.a14._.regions._.and._.communities." localSheetId="9" hidden="1">{"a14 regions and communities",#N/A,FALSE,"RED Tables"}</definedName>
    <definedName name="wrn.a14._.regions._.and._.communities." hidden="1">{"a14 regions and communities",#N/A,FALSE,"RED Tables"}</definedName>
    <definedName name="wrn.a15._.local._.governments." localSheetId="2" hidden="1">{"a15 local governments",#N/A,FALSE,"RED Tables"}</definedName>
    <definedName name="wrn.a15._.local._.governments." localSheetId="3" hidden="1">{"a15 local governments",#N/A,FALSE,"RED Tables"}</definedName>
    <definedName name="wrn.a15._.local._.governments." localSheetId="4" hidden="1">{"a15 local governments",#N/A,FALSE,"RED Tables"}</definedName>
    <definedName name="wrn.a15._.local._.governments." localSheetId="8" hidden="1">{"a15 local governments",#N/A,FALSE,"RED Tables"}</definedName>
    <definedName name="wrn.a15._.local._.governments." localSheetId="9" hidden="1">{"a15 local governments",#N/A,FALSE,"RED Tables"}</definedName>
    <definedName name="wrn.a15._.local._.governments." hidden="1">{"a15 local governments",#N/A,FALSE,"RED Tables"}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8" hidden="1">{"BOP_TAB",#N/A,FALSE,"N";"MIDTERM_TAB",#N/A,FALSE,"O"}</definedName>
    <definedName name="wrn.BOP_MIDTERM." localSheetId="9" hidden="1">{"BOP_TAB",#N/A,FALSE,"N";"MIDTERM_TAB",#N/A,FALSE,"O"}</definedName>
    <definedName name="wrn.BOP_MIDTERM." hidden="1">{"BOP_TAB",#N/A,FALSE,"N";"MIDTERM_TAB",#N/A,FALSE,"O"}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9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2" hidden="1">{#N/A,#N/A,FALSE,"CB";#N/A,#N/A,FALSE,"CMB";#N/A,#N/A,FALSE,"BSYS";#N/A,#N/A,FALSE,"NBFI";#N/A,#N/A,FALSE,"FSYS"}</definedName>
    <definedName name="wrn.MAIN." localSheetId="3" hidden="1">{#N/A,#N/A,FALSE,"CB";#N/A,#N/A,FALSE,"CMB";#N/A,#N/A,FALSE,"BSYS";#N/A,#N/A,FALSE,"NBFI";#N/A,#N/A,FALSE,"FSYS"}</definedName>
    <definedName name="wrn.MAIN." localSheetId="4" hidden="1">{#N/A,#N/A,FALSE,"CB";#N/A,#N/A,FALSE,"CMB";#N/A,#N/A,FALSE,"BSYS";#N/A,#N/A,FALSE,"NBFI";#N/A,#N/A,FALSE,"FSYS"}</definedName>
    <definedName name="wrn.MAIN." localSheetId="8" hidden="1">{#N/A,#N/A,FALSE,"CB";#N/A,#N/A,FALSE,"CMB";#N/A,#N/A,FALSE,"BSYS";#N/A,#N/A,FALSE,"NBFI";#N/A,#N/A,FALSE,"FSYS"}</definedName>
    <definedName name="wrn.MAIN." localSheetId="9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2" hidden="1">{#N/A,#N/A,FALSE,"CB";#N/A,#N/A,FALSE,"CMB";#N/A,#N/A,FALSE,"NBFI"}</definedName>
    <definedName name="wrn.MIT." localSheetId="3" hidden="1">{#N/A,#N/A,FALSE,"CB";#N/A,#N/A,FALSE,"CMB";#N/A,#N/A,FALSE,"NBFI"}</definedName>
    <definedName name="wrn.MIT." localSheetId="4" hidden="1">{#N/A,#N/A,FALSE,"CB";#N/A,#N/A,FALSE,"CMB";#N/A,#N/A,FALSE,"NBFI"}</definedName>
    <definedName name="wrn.MIT." localSheetId="8" hidden="1">{#N/A,#N/A,FALSE,"CB";#N/A,#N/A,FALSE,"CMB";#N/A,#N/A,FALSE,"NBFI"}</definedName>
    <definedName name="wrn.MIT." localSheetId="9" hidden="1">{#N/A,#N/A,FALSE,"CB";#N/A,#N/A,FALSE,"CMB";#N/A,#N/A,FALSE,"NBFI"}</definedName>
    <definedName name="wrn.MIT." hidden="1">{#N/A,#N/A,FALSE,"CB";#N/A,#N/A,FALSE,"CMB";#N/A,#N/A,FALSE,"NBFI"}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8" hidden="1">{"MONA",#N/A,FALSE,"S"}</definedName>
    <definedName name="wrn.MONA." localSheetId="9" hidden="1">{"MONA",#N/A,FALSE,"S"}</definedName>
    <definedName name="wrn.MONA." hidden="1">{"MONA",#N/A,FALSE,"S"}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8" hidden="1">{#N/A,#N/A,FALSE,"I";#N/A,#N/A,FALSE,"J";#N/A,#N/A,FALSE,"K";#N/A,#N/A,FALSE,"L";#N/A,#N/A,FALSE,"M";#N/A,#N/A,FALSE,"N";#N/A,#N/A,FALSE,"O"}</definedName>
    <definedName name="wrn.Output._.tables." localSheetId="9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ogram." localSheetId="2" hidden="1">{"Tab1",#N/A,FALSE,"P";"Tab2",#N/A,FALSE,"P"}</definedName>
    <definedName name="wrn.Program." localSheetId="3" hidden="1">{"Tab1",#N/A,FALSE,"P";"Tab2",#N/A,FALSE,"P"}</definedName>
    <definedName name="wrn.Program." localSheetId="4" hidden="1">{"Tab1",#N/A,FALSE,"P";"Tab2",#N/A,FALSE,"P"}</definedName>
    <definedName name="wrn.Program." localSheetId="8" hidden="1">{"Tab1",#N/A,FALSE,"P";"Tab2",#N/A,FALSE,"P"}</definedName>
    <definedName name="wrn.Program." localSheetId="9" hidden="1">{"Tab1",#N/A,FALSE,"P";"Tab2",#N/A,FALSE,"P"}</definedName>
    <definedName name="wrn.Program." hidden="1">{"Tab1",#N/A,FALSE,"P";"Tab2",#N/A,FALSE,"P"}</definedName>
    <definedName name="wrn.Ques._.1." localSheetId="2" hidden="1">{"Ques 1",#N/A,FALSE,"NWEO138"}</definedName>
    <definedName name="wrn.Ques._.1." localSheetId="3" hidden="1">{"Ques 1",#N/A,FALSE,"NWEO138"}</definedName>
    <definedName name="wrn.Ques._.1." localSheetId="4" hidden="1">{"Ques 1",#N/A,FALSE,"NWEO138"}</definedName>
    <definedName name="wrn.Ques._.1." localSheetId="8" hidden="1">{"Ques 1",#N/A,FALSE,"NWEO138"}</definedName>
    <definedName name="wrn.Ques._.1." localSheetId="9" hidden="1">{"Ques 1",#N/A,FALSE,"NWEO138"}</definedName>
    <definedName name="wrn.Ques._.1." hidden="1">{"Ques 1",#N/A,FALSE,"NWEO138"}</definedName>
    <definedName name="wrn.Riqfin." localSheetId="2" hidden="1">{"Riqfin97",#N/A,FALSE,"Tran";"Riqfinpro",#N/A,FALSE,"Tran"}</definedName>
    <definedName name="wrn.Riqfin." localSheetId="3" hidden="1">{"Riqfin97",#N/A,FALSE,"Tran";"Riqfinpro",#N/A,FALSE,"Tran"}</definedName>
    <definedName name="wrn.Riqfin." localSheetId="4" hidden="1">{"Riqfin97",#N/A,FALSE,"Tran";"Riqfinpro",#N/A,FALSE,"Tran"}</definedName>
    <definedName name="wrn.Riqfin." localSheetId="8" hidden="1">{"Riqfin97",#N/A,FALSE,"Tran";"Riqfinpro",#N/A,FALSE,"Tran"}</definedName>
    <definedName name="wrn.Riqfin." localSheetId="9" hidden="1">{"Riqfin97",#N/A,FALSE,"Tran";"Riqfinpro",#N/A,FALSE,"Tran"}</definedName>
    <definedName name="wrn.Riqfin." hidden="1">{"Riqfin97",#N/A,FALSE,"Tran";"Riqfinpro",#N/A,FALSE,"Tran"}</definedName>
    <definedName name="wrn.Staff._.Report._.Tables." localSheetId="2" hidden="1">{#N/A,#N/A,FALSE,"SRFSYS";#N/A,#N/A,FALSE,"SRBSYS"}</definedName>
    <definedName name="wrn.Staff._.Report._.Tables." localSheetId="3" hidden="1">{#N/A,#N/A,FALSE,"SRFSYS";#N/A,#N/A,FALSE,"SRBSYS"}</definedName>
    <definedName name="wrn.Staff._.Report._.Tables." localSheetId="4" hidden="1">{#N/A,#N/A,FALSE,"SRFSYS";#N/A,#N/A,FALSE,"SRBSYS"}</definedName>
    <definedName name="wrn.Staff._.Report._.Tables." localSheetId="8" hidden="1">{#N/A,#N/A,FALSE,"SRFSYS";#N/A,#N/A,FALSE,"SRBSYS"}</definedName>
    <definedName name="wrn.Staff._.Report._.Tables." localSheetId="9" hidden="1">{#N/A,#N/A,FALSE,"SRFSYS";#N/A,#N/A,FALSE,"SRBSYS"}</definedName>
    <definedName name="wrn.Staff._.Report._.Tables." hidden="1">{#N/A,#N/A,FALSE,"SRFSYS";#N/A,#N/A,FALSE,"SRBSYS"}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8" hidden="1">{"WEO",#N/A,FALSE,"T"}</definedName>
    <definedName name="wrn.WEO." localSheetId="9" hidden="1">{"WEO",#N/A,FALSE,"T"}</definedName>
    <definedName name="wrn.WEO." hidden="1">{"WEO",#N/A,FALSE,"T"}</definedName>
    <definedName name="ww" localSheetId="2" hidden="1">[24]M!#REF!</definedName>
    <definedName name="ww" localSheetId="3" hidden="1">[25]M!#REF!</definedName>
    <definedName name="ww" localSheetId="4" hidden="1">[25]M!#REF!</definedName>
    <definedName name="ww" localSheetId="8" hidden="1">[25]M!#REF!</definedName>
    <definedName name="ww" localSheetId="9" hidden="1">[25]M!#REF!</definedName>
    <definedName name="ww" hidden="1">[25]M!#REF!</definedName>
    <definedName name="www" localSheetId="2" hidden="1">{"Riqfin97",#N/A,FALSE,"Tran";"Riqfinpro",#N/A,FALSE,"Tran"}</definedName>
    <definedName name="www" localSheetId="3" hidden="1">{"Riqfin97",#N/A,FALSE,"Tran";"Riqfinpro",#N/A,FALSE,"Tran"}</definedName>
    <definedName name="www" localSheetId="4" hidden="1">{"Riqfin97",#N/A,FALSE,"Tran";"Riqfinpro",#N/A,FALSE,"Tran"}</definedName>
    <definedName name="www" localSheetId="8" hidden="1">{"Riqfin97",#N/A,FALSE,"Tran";"Riqfinpro",#N/A,FALSE,"Tran"}</definedName>
    <definedName name="www" localSheetId="9" hidden="1">{"Riqfin97",#N/A,FALSE,"Tran";"Riqfinpro",#N/A,FALSE,"Tran"}</definedName>
    <definedName name="www" hidden="1">{"Riqfin97",#N/A,FALSE,"Tran";"Riqfinpro",#N/A,FALSE,"Tran"}</definedName>
    <definedName name="xx" localSheetId="2" hidden="1">{"Riqfin97",#N/A,FALSE,"Tran";"Riqfinpro",#N/A,FALSE,"Tran"}</definedName>
    <definedName name="xx" localSheetId="3" hidden="1">{"Riqfin97",#N/A,FALSE,"Tran";"Riqfinpro",#N/A,FALSE,"Tran"}</definedName>
    <definedName name="xx" localSheetId="4" hidden="1">{"Riqfin97",#N/A,FALSE,"Tran";"Riqfinpro",#N/A,FALSE,"Tran"}</definedName>
    <definedName name="xx" localSheetId="8" hidden="1">{"Riqfin97",#N/A,FALSE,"Tran";"Riqfinpro",#N/A,FALSE,"Tran"}</definedName>
    <definedName name="xx" localSheetId="9" hidden="1">{"Riqfin97",#N/A,FALSE,"Tran";"Riqfinpro",#N/A,FALSE,"Tran"}</definedName>
    <definedName name="xx" hidden="1">{"Riqfin97",#N/A,FALSE,"Tran";"Riqfinpro",#N/A,FALSE,"Tran"}</definedName>
    <definedName name="xxxx" localSheetId="2" hidden="1">{"Riqfin97",#N/A,FALSE,"Tran";"Riqfinpro",#N/A,FALSE,"Tran"}</definedName>
    <definedName name="xxxx" localSheetId="3" hidden="1">{"Riqfin97",#N/A,FALSE,"Tran";"Riqfinpro",#N/A,FALSE,"Tran"}</definedName>
    <definedName name="xxxx" localSheetId="4" hidden="1">{"Riqfin97",#N/A,FALSE,"Tran";"Riqfinpro",#N/A,FALSE,"Tran"}</definedName>
    <definedName name="xxxx" localSheetId="8" hidden="1">{"Riqfin97",#N/A,FALSE,"Tran";"Riqfinpro",#N/A,FALSE,"Tran"}</definedName>
    <definedName name="xxxx" localSheetId="9" hidden="1">{"Riqfin97",#N/A,FALSE,"Tran";"Riqfinpro",#N/A,FALSE,"Tran"}</definedName>
    <definedName name="xxxx" hidden="1">{"Riqfin97",#N/A,FALSE,"Tran";"Riqfinpro",#N/A,FALSE,"Tran"}</definedName>
    <definedName name="yy" localSheetId="2" hidden="1">{"Tab1",#N/A,FALSE,"P";"Tab2",#N/A,FALSE,"P"}</definedName>
    <definedName name="yy" localSheetId="3" hidden="1">{"Tab1",#N/A,FALSE,"P";"Tab2",#N/A,FALSE,"P"}</definedName>
    <definedName name="yy" localSheetId="4" hidden="1">{"Tab1",#N/A,FALSE,"P";"Tab2",#N/A,FALSE,"P"}</definedName>
    <definedName name="yy" localSheetId="8" hidden="1">{"Tab1",#N/A,FALSE,"P";"Tab2",#N/A,FALSE,"P"}</definedName>
    <definedName name="yy" localSheetId="9" hidden="1">{"Tab1",#N/A,FALSE,"P";"Tab2",#N/A,FALSE,"P"}</definedName>
    <definedName name="yy" hidden="1">{"Tab1",#N/A,FALSE,"P";"Tab2",#N/A,FALSE,"P"}</definedName>
    <definedName name="yyy" localSheetId="2" hidden="1">{"Tab1",#N/A,FALSE,"P";"Tab2",#N/A,FALSE,"P"}</definedName>
    <definedName name="yyy" localSheetId="3" hidden="1">{"Tab1",#N/A,FALSE,"P";"Tab2",#N/A,FALSE,"P"}</definedName>
    <definedName name="yyy" localSheetId="4" hidden="1">{"Tab1",#N/A,FALSE,"P";"Tab2",#N/A,FALSE,"P"}</definedName>
    <definedName name="yyy" localSheetId="8" hidden="1">{"Tab1",#N/A,FALSE,"P";"Tab2",#N/A,FALSE,"P"}</definedName>
    <definedName name="yyy" localSheetId="9" hidden="1">{"Tab1",#N/A,FALSE,"P";"Tab2",#N/A,FALSE,"P"}</definedName>
    <definedName name="yyy" hidden="1">{"Tab1",#N/A,FALSE,"P";"Tab2",#N/A,FALSE,"P"}</definedName>
    <definedName name="yyyy" localSheetId="2" hidden="1">{"Riqfin97",#N/A,FALSE,"Tran";"Riqfinpro",#N/A,FALSE,"Tran"}</definedName>
    <definedName name="yyyy" localSheetId="3" hidden="1">{"Riqfin97",#N/A,FALSE,"Tran";"Riqfinpro",#N/A,FALSE,"Tran"}</definedName>
    <definedName name="yyyy" localSheetId="4" hidden="1">{"Riqfin97",#N/A,FALSE,"Tran";"Riqfinpro",#N/A,FALSE,"Tran"}</definedName>
    <definedName name="yyyy" localSheetId="8" hidden="1">{"Riqfin97",#N/A,FALSE,"Tran";"Riqfinpro",#N/A,FALSE,"Tran"}</definedName>
    <definedName name="yyyy" localSheetId="9" hidden="1">{"Riqfin97",#N/A,FALSE,"Tran";"Riqfinpro",#N/A,FALSE,"Tran"}</definedName>
    <definedName name="yyyy" hidden="1">{"Riqfin97",#N/A,FALSE,"Tran";"Riqfinpro",#N/A,FALSE,"Tran"}</definedName>
    <definedName name="Z_95224721_0485_11D4_BFD1_00508B5F4DA4_.wvu.Cols" localSheetId="2" hidden="1">#REF!</definedName>
    <definedName name="Z_95224721_0485_11D4_BFD1_00508B5F4DA4_.wvu.Cols" localSheetId="3" hidden="1">#REF!</definedName>
    <definedName name="Z_95224721_0485_11D4_BFD1_00508B5F4DA4_.wvu.Cols" localSheetId="4" hidden="1">#REF!</definedName>
    <definedName name="Z_95224721_0485_11D4_BFD1_00508B5F4DA4_.wvu.Cols" localSheetId="8" hidden="1">#REF!</definedName>
    <definedName name="Z_95224721_0485_11D4_BFD1_00508B5F4DA4_.wvu.Cols" localSheetId="9" hidden="1">#REF!</definedName>
    <definedName name="Z_95224721_0485_11D4_BFD1_00508B5F4DA4_.wvu.Cols" hidden="1">#REF!</definedName>
    <definedName name="zz" localSheetId="2" hidden="1">{"Tab1",#N/A,FALSE,"P";"Tab2",#N/A,FALSE,"P"}</definedName>
    <definedName name="zz" localSheetId="3" hidden="1">{"Tab1",#N/A,FALSE,"P";"Tab2",#N/A,FALSE,"P"}</definedName>
    <definedName name="zz" localSheetId="4" hidden="1">{"Tab1",#N/A,FALSE,"P";"Tab2",#N/A,FALSE,"P"}</definedName>
    <definedName name="zz" localSheetId="8" hidden="1">{"Tab1",#N/A,FALSE,"P";"Tab2",#N/A,FALSE,"P"}</definedName>
    <definedName name="zz" localSheetId="9" hidden="1">{"Tab1",#N/A,FALSE,"P";"Tab2",#N/A,FALSE,"P"}</definedName>
    <definedName name="zz" hidden="1">{"Tab1",#N/A,FALSE,"P";"Tab2",#N/A,FALSE,"P"}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4" l="1"/>
  <c r="D6" i="14"/>
  <c r="D8" i="14"/>
  <c r="D4" i="14"/>
  <c r="B7" i="14"/>
  <c r="D7" i="14" s="1"/>
  <c r="C6" i="11"/>
  <c r="C7" i="11" s="1"/>
  <c r="B6" i="11"/>
  <c r="D11" i="14"/>
  <c r="D12" i="14"/>
  <c r="D10" i="14"/>
  <c r="G11" i="10"/>
  <c r="G9" i="10"/>
  <c r="G12" i="10"/>
  <c r="G10" i="10"/>
  <c r="G13" i="10" s="1"/>
  <c r="D12" i="21"/>
  <c r="B4" i="19"/>
  <c r="B36" i="19"/>
  <c r="C36" i="19"/>
  <c r="C4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16" i="19"/>
  <c r="D5" i="19"/>
  <c r="D29" i="19" l="1"/>
  <c r="D6" i="19"/>
  <c r="D36" i="19" s="1"/>
  <c r="D7" i="19"/>
  <c r="D8" i="19"/>
  <c r="D10" i="19"/>
  <c r="D11" i="19"/>
  <c r="D12" i="19"/>
  <c r="D13" i="19"/>
  <c r="D14" i="19"/>
  <c r="D15" i="19"/>
  <c r="F12" i="21"/>
  <c r="G11" i="21"/>
  <c r="G10" i="21"/>
  <c r="G9" i="21"/>
  <c r="G8" i="21"/>
  <c r="F5" i="21"/>
  <c r="D10" i="21"/>
  <c r="D6" i="21"/>
  <c r="D11" i="21"/>
  <c r="D9" i="21"/>
  <c r="D8" i="21"/>
  <c r="D7" i="21"/>
  <c r="G6" i="21"/>
  <c r="D7" i="22"/>
  <c r="E6" i="22"/>
  <c r="E7" i="22" s="1"/>
  <c r="E3" i="22"/>
  <c r="E4" i="24"/>
  <c r="F4" i="24" s="1"/>
  <c r="G4" i="24" s="1"/>
  <c r="H4" i="24" s="1"/>
  <c r="C11" i="23"/>
  <c r="B11" i="23"/>
  <c r="D4" i="19" l="1"/>
  <c r="E5" i="21"/>
  <c r="E12" i="21" s="1"/>
  <c r="G7" i="21"/>
  <c r="H7" i="21" s="1"/>
  <c r="C5" i="21"/>
  <c r="C12" i="21" s="1"/>
  <c r="H10" i="21"/>
  <c r="H8" i="21"/>
  <c r="D5" i="21"/>
  <c r="H9" i="21"/>
  <c r="H11" i="21"/>
  <c r="B5" i="21"/>
  <c r="B12" i="21" s="1"/>
  <c r="H6" i="21"/>
  <c r="E8" i="22"/>
  <c r="E9" i="22" s="1"/>
  <c r="C12" i="23"/>
  <c r="G5" i="21" l="1"/>
  <c r="G12" i="21" s="1"/>
  <c r="C14" i="23"/>
  <c r="C16" i="23" s="1"/>
  <c r="C18" i="23" s="1"/>
  <c r="H5" i="21" l="1"/>
  <c r="H12" i="21" s="1"/>
  <c r="D34" i="19"/>
  <c r="D35" i="19" l="1"/>
  <c r="B7" i="16" l="1"/>
  <c r="B9" i="17" l="1"/>
  <c r="B3" i="22" l="1"/>
  <c r="C3" i="22"/>
  <c r="D3" i="22"/>
</calcChain>
</file>

<file path=xl/sharedStrings.xml><?xml version="1.0" encoding="utf-8"?>
<sst xmlns="http://schemas.openxmlformats.org/spreadsheetml/2006/main" count="229" uniqueCount="166">
  <si>
    <t>Zoznam tabuliek a grafov použitých v materiáli:</t>
  </si>
  <si>
    <t>1. Čisté pôžičky poskytnuté / prijaté</t>
  </si>
  <si>
    <t xml:space="preserve">2. Cyklická zložka </t>
  </si>
  <si>
    <t>3. Jednorazové efekty</t>
  </si>
  <si>
    <t>4. Štrukturálne saldo (1-2-3)</t>
  </si>
  <si>
    <t>5. Zmena štrukturálneho salda</t>
  </si>
  <si>
    <t>p.m. produkčná medzera</t>
  </si>
  <si>
    <t>Zdroj: RRZ</t>
  </si>
  <si>
    <t>zdroj</t>
  </si>
  <si>
    <t xml:space="preserve">1. Celkové výdavky </t>
  </si>
  <si>
    <t xml:space="preserve">2. Úrokové náklady </t>
  </si>
  <si>
    <t>Eurostat, T200: D41</t>
  </si>
  <si>
    <t>3. Výdavky na EÚ programy plne kryté príjmami z fondov EÚ</t>
  </si>
  <si>
    <t>RRZ (odhad)</t>
  </si>
  <si>
    <t xml:space="preserve"> - z toho: kapitálové výdavky na EÚ programy</t>
  </si>
  <si>
    <t>4. Tvorba hrubého fixného kapitálu (bez EÚ výdavkov)</t>
  </si>
  <si>
    <t>6. Cyklické výdavky (dávka v nezamestnanosti, dôchodky)</t>
  </si>
  <si>
    <t>7. Jednorazové výdavky</t>
  </si>
  <si>
    <t>12. Medziročná zmena deflátora HDP</t>
  </si>
  <si>
    <t xml:space="preserve">Eurostat </t>
  </si>
  <si>
    <t>14. Miera potenciálneho rastu HDP</t>
  </si>
  <si>
    <t>* T200 predstavuje štandardizovanú tabuľku príjmov a výdavkov verejnej správy, ktorú zverejňuje Eurostat. Jednotlivé zložky príjmov a výdavkov sú označené prostredníctvom ESA kódov. TE predstavuje celkové výdavky, D41 úrokové náklady a P51G tvorbu hrubého fixného kapitálu.</t>
  </si>
  <si>
    <t>Zdroj: RRZ, Eurostat, MF SR</t>
  </si>
  <si>
    <t>1. Zmena štrukturálneho salda</t>
  </si>
  <si>
    <t>1. Reálny rast agregátu výdavkov očisteného o zmenu príjmov (%)</t>
  </si>
  <si>
    <t>4. Opatrenia bez vplyvu na dlhodobú udržateľnosť</t>
  </si>
  <si>
    <t>5. Medziročná zmena výdavkov na spolufinancovanie</t>
  </si>
  <si>
    <t>6. Medziročná zmena zvýšenia efektívnosti výberu DPH</t>
  </si>
  <si>
    <t>RRZ</t>
  </si>
  <si>
    <t>MF SR</t>
  </si>
  <si>
    <t>rozdiel</t>
  </si>
  <si>
    <t>-</t>
  </si>
  <si>
    <t>Saldo VS</t>
  </si>
  <si>
    <t>Cyklická zložka</t>
  </si>
  <si>
    <t>Jednorazové efekty</t>
  </si>
  <si>
    <t>Štrukturálne saldo</t>
  </si>
  <si>
    <t>Rast agregátu výdavkov očistený o príjmové opatrenia</t>
  </si>
  <si>
    <t>Zdroj: RRZ, MF SR</t>
  </si>
  <si>
    <t>Zdroj: MF SR, RRZ</t>
  </si>
  <si>
    <t xml:space="preserve"> - príjem/úhrada DPH z PPP projektu (Granvia)</t>
  </si>
  <si>
    <t xml:space="preserve"> - časové rozlíšenie príjmov DPH</t>
  </si>
  <si>
    <t xml:space="preserve"> - </t>
  </si>
  <si>
    <t>CELKOVO</t>
  </si>
  <si>
    <t>(% HDP)</t>
  </si>
  <si>
    <t>celkový vplyv</t>
  </si>
  <si>
    <t>dodatočný vplyv</t>
  </si>
  <si>
    <t>1. Diskrecionárne opatrenia</t>
  </si>
  <si>
    <t>2. Metodické vplyvy v príjmoch (dodatočné vplyvy)</t>
  </si>
  <si>
    <t>Zmeny v imputovaných sociálnych príspevkoch</t>
  </si>
  <si>
    <t>Zmeny v štátom platenom poistnom:</t>
  </si>
  <si>
    <t xml:space="preserve">   - zdravotné poistenie</t>
  </si>
  <si>
    <t xml:space="preserve">   - sociálne poistenie</t>
  </si>
  <si>
    <t xml:space="preserve">   - dôchodkový systém ozbrojených zložiek</t>
  </si>
  <si>
    <t>Spolu vrátane metodických zmien (1+2)</t>
  </si>
  <si>
    <r>
      <t>p.m. Opatrenia bez vplyvu na dlhodobú udržateľnosť</t>
    </r>
    <r>
      <rPr>
        <i/>
        <sz val="9"/>
        <color rgb="FF13B5EA"/>
        <rFont val="Constantia"/>
        <family val="1"/>
        <charset val="238"/>
      </rPr>
      <t>**</t>
    </r>
  </si>
  <si>
    <t>* RPRKS – Rada pre riešenie krízových situácií </t>
  </si>
  <si>
    <t>** Opatrenia bez vplyvu na dlhodobú udržateľnosť verejných financií sú modrým písmom.</t>
  </si>
  <si>
    <t>1. Daňové príjmy</t>
  </si>
  <si>
    <t xml:space="preserve"> - daňové príjmy a odvody (VpDP)</t>
  </si>
  <si>
    <t>2. Cyklické príjmy z daní</t>
  </si>
  <si>
    <t>4. Vplyv lepšieho výberu DPH</t>
  </si>
  <si>
    <t>5. Celkový vplyv (1-2-3-4)</t>
  </si>
  <si>
    <t xml:space="preserve"> - v % HDP</t>
  </si>
  <si>
    <t>1. Výdavky ŠR na spolufinancovanie (a+b)</t>
  </si>
  <si>
    <t xml:space="preserve"> - a. bežné výdavky a kapitálové transfery</t>
  </si>
  <si>
    <t xml:space="preserve"> - b. tvorba hrubého fixného kapitálu</t>
  </si>
  <si>
    <t>2. Priemer výdavkov na spolufinancovanie na THFK (za roky t až t-3)</t>
  </si>
  <si>
    <t>3. Spolufinancovanie v upravených výdavkoch (1.a+2)</t>
  </si>
  <si>
    <t>4. Medziročná zmena výdavkov na spolufinancovanie (Δ3)</t>
  </si>
  <si>
    <t>* vo výške odhadovaných výdavkov na spolufinancovanie zahrnutých v prognóze Výboru pre makroekonomické prognózy (za predpokladu, že 1 euro spolufinancovania zvýši daňové príjmy o rovnakú sumu)</t>
  </si>
  <si>
    <t>MF SR, RRZ: Príloha 2</t>
  </si>
  <si>
    <t>Neočakávané príjmy (+)/ výpadok (-)</t>
  </si>
  <si>
    <t>3=2-1</t>
  </si>
  <si>
    <t>6=5-4</t>
  </si>
  <si>
    <t>7=6-3</t>
  </si>
  <si>
    <t xml:space="preserve"> - 2 % na verejnoprospešný účel</t>
  </si>
  <si>
    <t xml:space="preserve"> - daňové kredity</t>
  </si>
  <si>
    <r>
      <t>3. Vplyv čerpania EÚ fondov</t>
    </r>
    <r>
      <rPr>
        <sz val="9"/>
        <color rgb="FF13B5EA"/>
        <rFont val="Constantia"/>
        <family val="1"/>
        <charset val="238"/>
      </rPr>
      <t>*</t>
    </r>
  </si>
  <si>
    <t>Zdroj: MF SR,      ŠÚ SR, RRZ</t>
  </si>
  <si>
    <t xml:space="preserve"> Zdroj: RRZ, MF SR</t>
  </si>
  <si>
    <t>Oslobodenie príjmov z predaja akcií a obchodných podielov</t>
  </si>
  <si>
    <t>Zavedenie spotrebnej dane z poistného</t>
  </si>
  <si>
    <t>Poplatok za uloženie odpadu</t>
  </si>
  <si>
    <t>Oslobodenie nepeňažného benefitu pre zamestnanca na ubytovanie</t>
  </si>
  <si>
    <t>Nová odpisová skupina pre elektromobily</t>
  </si>
  <si>
    <t>Zvýšenie odpočtu R&amp;D na 150 % od 2019 a 200 % od 2020</t>
  </si>
  <si>
    <t>Nominálny HDP</t>
  </si>
  <si>
    <t>Hodnotenie plnenia pravidla o vyrovnanom rozpočte za rok 2020</t>
  </si>
  <si>
    <r>
      <t>Eurostat, T200</t>
    </r>
    <r>
      <rPr>
        <sz val="8"/>
        <color rgb="FF13B5EA"/>
        <rFont val="Constantia"/>
        <family val="1"/>
        <charset val="238"/>
      </rPr>
      <t>*</t>
    </r>
    <r>
      <rPr>
        <sz val="8"/>
        <color theme="1"/>
        <rFont val="Constantia"/>
        <family val="1"/>
        <charset val="238"/>
      </rPr>
      <t>: TE</t>
    </r>
  </si>
  <si>
    <r>
      <t xml:space="preserve">5. Tvorba hrubého fixného kapitálu </t>
    </r>
    <r>
      <rPr>
        <i/>
        <sz val="9"/>
        <color rgb="FF000000"/>
        <rFont val="Constantia"/>
        <family val="1"/>
        <charset val="238"/>
      </rPr>
      <t>(bez EÚ výdavkov, priemer za t-3 až t)</t>
    </r>
  </si>
  <si>
    <r>
      <t xml:space="preserve">8. Primárny výdavkový agregát </t>
    </r>
    <r>
      <rPr>
        <b/>
        <i/>
        <sz val="9"/>
        <rFont val="Constantia"/>
        <family val="1"/>
        <charset val="238"/>
      </rPr>
      <t>(1-2-3-4+5-6-7)</t>
    </r>
  </si>
  <si>
    <r>
      <t xml:space="preserve">9. Medziročná zmena primárneho výdavkového agregátu </t>
    </r>
    <r>
      <rPr>
        <i/>
        <sz val="9"/>
        <color indexed="8"/>
        <rFont val="Constantia"/>
        <family val="1"/>
        <charset val="238"/>
      </rPr>
      <t>(8t-8t-1)</t>
    </r>
  </si>
  <si>
    <r>
      <t xml:space="preserve">11. Nominálny rast agregátu výdavkov očisteného o zmenu príjmov </t>
    </r>
    <r>
      <rPr>
        <i/>
        <sz val="9"/>
        <color indexed="8"/>
        <rFont val="Constantia"/>
        <family val="1"/>
        <charset val="238"/>
      </rPr>
      <t>((9t-10t)/8t-1)</t>
    </r>
  </si>
  <si>
    <t>p.m. Tvorba hrubého fixného kapitálu</t>
  </si>
  <si>
    <t>Eurostat, T200: P51</t>
  </si>
  <si>
    <t>HDP</t>
  </si>
  <si>
    <t>Tab 2: Výdavkové pravidlo (ESA2010, mil. eur)</t>
  </si>
  <si>
    <r>
      <t xml:space="preserve">13. Reálny rast agregátu výdavkov očisteného o zmenu príjmov </t>
    </r>
    <r>
      <rPr>
        <b/>
        <i/>
        <sz val="9"/>
        <rFont val="Constantia"/>
        <family val="1"/>
        <charset val="238"/>
      </rPr>
      <t>(11-12)</t>
    </r>
  </si>
  <si>
    <t>15. Vplyv odchýlky na saldo v danom roku  (14t-13t)*8t-1/HDPt</t>
  </si>
  <si>
    <t>Tab 2: Výdavkové pravidlo</t>
  </si>
  <si>
    <t>Tab 3: Štrukturálne saldo po zohľadnení dodatočných faktorov</t>
  </si>
  <si>
    <t>Tab 4: Výdavkové pravidlo po zohľadnení dodatočných faktorov</t>
  </si>
  <si>
    <t>Tab 5: Porovnanie hodnotenia roku 2020 medzi RRZ a MF SR</t>
  </si>
  <si>
    <t>Tab 6: Jednorazové vplyvy v rokoch 2019-2020</t>
  </si>
  <si>
    <t>Tab 7: Diskrecionárne príjmové opatrenia a metodické vplyvy</t>
  </si>
  <si>
    <t>Tab 8: Odhad neočakávaných príjmov v roku 2020</t>
  </si>
  <si>
    <t>Tab 9: Výdavky na spolufinancovanie v upravených výdavkoch</t>
  </si>
  <si>
    <t>Tab 1: Štrukturálne saldo</t>
  </si>
  <si>
    <t>Graf 1: Vývoj štrukturálneho salda VS v rokoch 2020 až 2028</t>
  </si>
  <si>
    <t>Graf 1: Vývoj štrukturálneho salda v rokoch 2020 až 2028</t>
  </si>
  <si>
    <t>Vývoj štrukturálneho salda v rokoch 2020 až 2028</t>
  </si>
  <si>
    <t>Navýšenie bankového odvodu od 1.1.2020</t>
  </si>
  <si>
    <t>Zvýšenie NČZD na 21-násobok ŽM</t>
  </si>
  <si>
    <t>Znížená sadzba SZČO na 15 % pre obrat do 100 tis. eur</t>
  </si>
  <si>
    <t>Znížená sadzba DPH na ďalšie vybrané potraviny</t>
  </si>
  <si>
    <t>Znížená sadzba DPH na printové médiá (len denníky)</t>
  </si>
  <si>
    <t>Zavedenie športových poukazov</t>
  </si>
  <si>
    <t>Opatrenia na podporu mobility práce</t>
  </si>
  <si>
    <t>Zrušenie odvodu z neživotného poistenia (okrem PZP)</t>
  </si>
  <si>
    <t>Zvyšovanie odvodu do 2. piliera dôchodkového systému**</t>
  </si>
  <si>
    <t>Zmeny v zdaňovaní 13. a 14 platu</t>
  </si>
  <si>
    <t>Zavedenie licencie v hazarde</t>
  </si>
  <si>
    <t>Zvýšenie nepeňažného benefitu pre zamestnanca na ubytovanie na 100 eur mesačne</t>
  </si>
  <si>
    <t xml:space="preserve">15 % sadzba DPPO pre firmy s obratom do 100 tis. eur, 21 % pre ostatných </t>
  </si>
  <si>
    <t>Zrušenie koncesionárskych poplatkov pre dôchodcov a pre poberateľov DHN</t>
  </si>
  <si>
    <t xml:space="preserve">Zvýšenie dane z nehnuteľností </t>
  </si>
  <si>
    <t>Zmeny v zdaňovaní motorových vozidiel</t>
  </si>
  <si>
    <t>Zníženie spotreby pohonných hmôt ako nedaňového výdavku o 20 %</t>
  </si>
  <si>
    <t>Zmeny a administratívnych poplatkoch v roku 2020</t>
  </si>
  <si>
    <r>
      <t>Tab 8: Odhad neočakávaných príjmov v roku 2020</t>
    </r>
    <r>
      <rPr>
        <b/>
        <sz val="9"/>
        <color rgb="FF13B5EA"/>
        <rFont val="Constantia"/>
        <family val="1"/>
        <charset val="238"/>
      </rPr>
      <t xml:space="preserve"> </t>
    </r>
    <r>
      <rPr>
        <b/>
        <sz val="10"/>
        <color rgb="FF13B5EA"/>
        <rFont val="Constantia"/>
        <family val="1"/>
        <charset val="238"/>
      </rPr>
      <t>(ESA2010, mil. eur)</t>
    </r>
  </si>
  <si>
    <r>
      <t xml:space="preserve">Tab 3: Štrukturálne saldo po  zohľadnení dodatočných faktorov </t>
    </r>
    <r>
      <rPr>
        <b/>
        <sz val="9"/>
        <color rgb="FF13B5EA"/>
        <rFont val="Constantia"/>
        <family val="1"/>
        <charset val="238"/>
      </rPr>
      <t xml:space="preserve"> </t>
    </r>
    <r>
      <rPr>
        <b/>
        <sz val="10"/>
        <color rgb="FF13B5EA"/>
        <rFont val="Constantia"/>
        <family val="1"/>
        <charset val="238"/>
      </rPr>
      <t>(ESA2010, medziročné zmeny, % HDP)</t>
    </r>
  </si>
  <si>
    <t>Pozn.: Rozdiely pri sčítavaní vznikajú v tabuľke z dôvodu zaokrúhľovania.</t>
  </si>
  <si>
    <t>Tab 1: Štrukturálne saldo (ESA2010, % HDP)</t>
  </si>
  <si>
    <t>2. Zmeny v opatreniach bez vplyvu na dlhod. udržateľnosť</t>
  </si>
  <si>
    <t>3. Zmeny v úrokových nákladoch</t>
  </si>
  <si>
    <t>4. Neočakávané príjmy</t>
  </si>
  <si>
    <t>5. Zmena štrukturálneho salda vrátane dodatočných faktorov (1-2-3-4)</t>
  </si>
  <si>
    <t>Tab 4: Výdavkové pravidlo po zohľadnení dodatočných faktorov (ESA2010, % HDP)</t>
  </si>
  <si>
    <t>2. Tempo rastu potenciálneho HDP (%)</t>
  </si>
  <si>
    <r>
      <t>3. Rozdiel rastu výdavkov voči rastu potenciálneho HDP (vplyv na saldo)</t>
    </r>
    <r>
      <rPr>
        <b/>
        <i/>
        <sz val="9"/>
        <color rgb="FF13B5EA"/>
        <rFont val="Constantia"/>
        <family val="1"/>
        <charset val="238"/>
      </rPr>
      <t>*</t>
    </r>
  </si>
  <si>
    <t>7. Vplyv rastu výdavkov po zohľadnení dodatočných faktorov (3+4+5+6)*</t>
  </si>
  <si>
    <t>* Záporné hodnoty znamenajú, že výdavky rástli rýchlejšie ako potenciálny HDP a prispievali k zhoršovaniu štrukturálneho salda.</t>
  </si>
  <si>
    <t>Štrukturálne saldo VS v roku 2020</t>
  </si>
  <si>
    <t>Zmena štrukturálneho salda v roku 2020</t>
  </si>
  <si>
    <t>Rast upravených výdavkov v roku 2020</t>
  </si>
  <si>
    <t>Miera rastu potenciálneho HDP</t>
  </si>
  <si>
    <t>Vplyv rastu výdavkov na saldo v danom roku</t>
  </si>
  <si>
    <t>* prepočet RRZ</t>
  </si>
  <si>
    <t>Tab 5: Porovnanie hodnotenia roku 2020 medzi RRZ a MF SR (ESA2010, % HDP) </t>
  </si>
  <si>
    <t xml:space="preserve"> - opatrenia spojené s covid-19 na strane príjmov</t>
  </si>
  <si>
    <t xml:space="preserve"> - opatrenia spojené s covid-19 v rámci bežných výdavkov</t>
  </si>
  <si>
    <t xml:space="preserve"> - opatrenia spojené s covid-19 v rámci investícií</t>
  </si>
  <si>
    <t xml:space="preserve"> - platba DPH koncesionára D4/R7</t>
  </si>
  <si>
    <t xml:space="preserve"> - úhrada DPH z PPP projektu (D4/R7</t>
  </si>
  <si>
    <t xml:space="preserve"> - rizikové záruky poskytnuté Eximbankou</t>
  </si>
  <si>
    <t xml:space="preserve"> - odpustenie pohľadávky voči Srbsku</t>
  </si>
  <si>
    <t>Tab 6: Jednorazové vplyvy v rokoch 2019-2020 (ESA2010, mil. eur)</t>
  </si>
  <si>
    <t>Tab 9: Výdavky na spolufinancovanie v upravených výdavkoch (mil. eur)</t>
  </si>
  <si>
    <t>10. Zmena v príjmoch z titulu diskrecionárnych opatrení a metodiky vykazovania národných účtov</t>
  </si>
  <si>
    <t>NT 2021/04</t>
  </si>
  <si>
    <t>RVS 2020-2022</t>
  </si>
  <si>
    <t>Pozn.: RVS - rozpočet verejnej správy, NT 2021/04 - notifikácia deficitu a dlhu z apríla 2021, VpDP - Výbor pre daňové prognózy</t>
  </si>
  <si>
    <r>
      <t>Tab 7: Diskrecionárne príjmové opatrenia a metodické vplyvy</t>
    </r>
    <r>
      <rPr>
        <b/>
        <sz val="7"/>
        <color rgb="FF13B5EA"/>
        <rFont val="Constantia"/>
        <family val="1"/>
        <charset val="238"/>
      </rPr>
      <t xml:space="preserve"> </t>
    </r>
    <r>
      <rPr>
        <b/>
        <sz val="10"/>
        <color rgb="FF13B5EA"/>
        <rFont val="Constantia"/>
        <family val="1"/>
        <charset val="238"/>
      </rPr>
      <t>(ESA2010, tis. eur)</t>
    </r>
  </si>
  <si>
    <t>Prognóza štrukturálneho salda podľa RRZ</t>
  </si>
  <si>
    <t>Štrukturálne saldo - tempo konsolidácie podľa MF SR</t>
  </si>
  <si>
    <t>Konsolidácia podľa PS 2021 - 2024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</si>
</sst>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"/>
    <numFmt numFmtId="166" formatCode="#,##0.00000"/>
    <numFmt numFmtId="167" formatCode="0.00_ ;\-0.00\ "/>
    <numFmt numFmtId="168" formatCode="0.0000"/>
  </numFmts>
  <fonts count="87" x14ac:knownFonts="1">
    <font>
      <sz val="11"/>
      <color theme="1"/>
      <name val="Calibri"/>
      <family val="2"/>
      <charset val="238"/>
      <scheme val="minor"/>
    </font>
    <font>
      <sz val="10"/>
      <color theme="1"/>
      <name val="Constanti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13B5EA"/>
      <name val="Constantia"/>
      <family val="1"/>
      <charset val="238"/>
    </font>
    <font>
      <sz val="10"/>
      <color theme="1"/>
      <name val="Times New Roman"/>
      <family val="1"/>
      <charset val="238"/>
    </font>
    <font>
      <sz val="9"/>
      <color rgb="FFFFFFFF"/>
      <name val="Constantia"/>
      <family val="1"/>
      <charset val="238"/>
    </font>
    <font>
      <b/>
      <sz val="9"/>
      <color rgb="FF13B5EA"/>
      <name val="Constantia"/>
      <family val="1"/>
      <charset val="238"/>
    </font>
    <font>
      <i/>
      <sz val="8"/>
      <color rgb="FF13B5EA"/>
      <name val="Constantia"/>
      <family val="1"/>
      <charset val="238"/>
    </font>
    <font>
      <sz val="10"/>
      <color theme="1"/>
      <name val="Constantia"/>
      <family val="1"/>
      <charset val="238"/>
    </font>
    <font>
      <sz val="9"/>
      <color rgb="FF002060"/>
      <name val="Constantia"/>
      <family val="1"/>
      <charset val="238"/>
    </font>
    <font>
      <sz val="9"/>
      <color theme="1"/>
      <name val="Constantia"/>
      <family val="1"/>
      <charset val="238"/>
    </font>
    <font>
      <sz val="9"/>
      <name val="Constantia"/>
      <family val="1"/>
      <charset val="238"/>
    </font>
    <font>
      <b/>
      <sz val="9"/>
      <color theme="1"/>
      <name val="Constantia"/>
      <family val="1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FFFFFF"/>
      <name val="Constantia"/>
      <family val="1"/>
      <charset val="238"/>
    </font>
    <font>
      <b/>
      <sz val="9"/>
      <name val="Constantia"/>
      <family val="1"/>
      <charset val="238"/>
    </font>
    <font>
      <b/>
      <sz val="10"/>
      <color rgb="FFFFFFFF"/>
      <name val="Constantia"/>
      <family val="1"/>
      <charset val="238"/>
    </font>
    <font>
      <sz val="8"/>
      <color rgb="FF13B5EA"/>
      <name val="Constantia"/>
      <family val="1"/>
      <charset val="238"/>
    </font>
    <font>
      <sz val="9"/>
      <color rgb="FF000000"/>
      <name val="Constantia"/>
      <family val="1"/>
      <charset val="238"/>
    </font>
    <font>
      <b/>
      <sz val="9"/>
      <color rgb="FF000000"/>
      <name val="Constantia"/>
      <family val="1"/>
      <charset val="238"/>
    </font>
    <font>
      <i/>
      <sz val="9"/>
      <color theme="1"/>
      <name val="Constantia"/>
      <family val="1"/>
      <charset val="238"/>
    </font>
    <font>
      <i/>
      <sz val="9"/>
      <name val="Constantia"/>
      <family val="1"/>
      <charset val="238"/>
    </font>
    <font>
      <sz val="10"/>
      <name val="Arial"/>
      <family val="2"/>
      <charset val="238"/>
    </font>
    <font>
      <sz val="10"/>
      <name val="Constantia"/>
      <family val="1"/>
      <charset val="238"/>
    </font>
    <font>
      <sz val="9"/>
      <color rgb="FF13B5EA"/>
      <name val="Constantia"/>
      <family val="1"/>
      <charset val="238"/>
    </font>
    <font>
      <i/>
      <sz val="9"/>
      <color rgb="FF000000"/>
      <name val="Constantia"/>
      <family val="1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onstantia"/>
      <family val="2"/>
      <charset val="238"/>
    </font>
    <font>
      <b/>
      <sz val="13"/>
      <color theme="3"/>
      <name val="Constantia"/>
      <family val="2"/>
      <charset val="238"/>
    </font>
    <font>
      <b/>
      <sz val="11"/>
      <color theme="3"/>
      <name val="Constantia"/>
      <family val="2"/>
      <charset val="238"/>
    </font>
    <font>
      <sz val="10"/>
      <color rgb="FF006100"/>
      <name val="Constantia"/>
      <family val="2"/>
      <charset val="238"/>
    </font>
    <font>
      <sz val="10"/>
      <color rgb="FF9C0006"/>
      <name val="Constantia"/>
      <family val="2"/>
      <charset val="238"/>
    </font>
    <font>
      <sz val="10"/>
      <color rgb="FF9C6500"/>
      <name val="Constantia"/>
      <family val="2"/>
      <charset val="238"/>
    </font>
    <font>
      <sz val="10"/>
      <color rgb="FF3F3F76"/>
      <name val="Constantia"/>
      <family val="2"/>
      <charset val="238"/>
    </font>
    <font>
      <b/>
      <sz val="10"/>
      <color rgb="FF3F3F3F"/>
      <name val="Constantia"/>
      <family val="2"/>
      <charset val="238"/>
    </font>
    <font>
      <b/>
      <sz val="10"/>
      <color rgb="FFFA7D00"/>
      <name val="Constantia"/>
      <family val="2"/>
      <charset val="238"/>
    </font>
    <font>
      <sz val="10"/>
      <color rgb="FFFA7D00"/>
      <name val="Constantia"/>
      <family val="2"/>
      <charset val="238"/>
    </font>
    <font>
      <b/>
      <sz val="10"/>
      <color theme="0"/>
      <name val="Constantia"/>
      <family val="2"/>
      <charset val="238"/>
    </font>
    <font>
      <sz val="10"/>
      <color rgb="FFFF0000"/>
      <name val="Constantia"/>
      <family val="2"/>
      <charset val="238"/>
    </font>
    <font>
      <i/>
      <sz val="10"/>
      <color rgb="FF7F7F7F"/>
      <name val="Constantia"/>
      <family val="2"/>
      <charset val="238"/>
    </font>
    <font>
      <b/>
      <sz val="10"/>
      <color theme="1"/>
      <name val="Constantia"/>
      <family val="2"/>
      <charset val="238"/>
    </font>
    <font>
      <sz val="10"/>
      <color theme="0"/>
      <name val="Constantia"/>
      <family val="2"/>
      <charset val="238"/>
    </font>
    <font>
      <sz val="9"/>
      <color theme="1"/>
      <name val="Constantia"/>
      <family val="1"/>
    </font>
    <font>
      <b/>
      <sz val="9"/>
      <color theme="0"/>
      <name val="Constantia"/>
      <family val="1"/>
      <charset val="238"/>
    </font>
    <font>
      <sz val="10"/>
      <name val="Arial"/>
      <family val="2"/>
    </font>
    <font>
      <u/>
      <sz val="11"/>
      <color theme="10"/>
      <name val="Calibri"/>
      <family val="2"/>
      <charset val="238"/>
      <scheme val="minor"/>
    </font>
    <font>
      <b/>
      <sz val="11"/>
      <color rgb="FF13B5EA"/>
      <name val="Constantia"/>
      <family val="1"/>
      <charset val="238"/>
    </font>
    <font>
      <sz val="11"/>
      <color theme="0"/>
      <name val="Constantia"/>
      <family val="1"/>
      <charset val="238"/>
    </font>
    <font>
      <sz val="8"/>
      <color theme="1"/>
      <name val="Constantia"/>
      <family val="1"/>
      <charset val="238"/>
    </font>
    <font>
      <sz val="8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9"/>
      <color rgb="FF59595B"/>
      <name val="Constantia"/>
      <family val="1"/>
      <charset val="238"/>
    </font>
    <font>
      <b/>
      <sz val="14"/>
      <color rgb="FF13B5EA"/>
      <name val="Constantia"/>
      <family val="1"/>
      <charset val="238"/>
    </font>
    <font>
      <b/>
      <sz val="24"/>
      <name val="Constantia"/>
      <family val="1"/>
      <charset val="238"/>
    </font>
    <font>
      <b/>
      <i/>
      <sz val="9"/>
      <color rgb="FF13B5EA"/>
      <name val="Constantia"/>
      <family val="1"/>
      <charset val="238"/>
    </font>
    <font>
      <b/>
      <sz val="7"/>
      <color rgb="FF13B5EA"/>
      <name val="Constantia"/>
      <family val="1"/>
      <charset val="238"/>
    </font>
    <font>
      <i/>
      <sz val="9"/>
      <color rgb="FF13B5EA"/>
      <name val="Constantia"/>
      <family val="1"/>
      <charset val="238"/>
    </font>
    <font>
      <b/>
      <sz val="11"/>
      <color rgb="FF13B5EA"/>
      <name val="Calibri"/>
      <family val="2"/>
      <charset val="238"/>
      <scheme val="minor"/>
    </font>
    <font>
      <sz val="11"/>
      <color rgb="FF58595B"/>
      <name val="Constantia"/>
      <family val="1"/>
      <charset val="238"/>
    </font>
    <font>
      <b/>
      <sz val="11"/>
      <color rgb="FF58595B"/>
      <name val="Constantia"/>
      <family val="1"/>
      <charset val="238"/>
    </font>
    <font>
      <sz val="10"/>
      <name val="Times New Roman"/>
      <family val="1"/>
      <charset val="238"/>
    </font>
    <font>
      <b/>
      <i/>
      <sz val="9"/>
      <name val="Constantia"/>
      <family val="1"/>
      <charset val="238"/>
    </font>
    <font>
      <sz val="9"/>
      <color indexed="8"/>
      <name val="Constantia"/>
      <family val="1"/>
      <charset val="238"/>
    </font>
    <font>
      <i/>
      <sz val="9"/>
      <color indexed="8"/>
      <name val="Constantia"/>
      <family val="1"/>
      <charset val="238"/>
    </font>
    <font>
      <b/>
      <sz val="8"/>
      <name val="Constantia"/>
      <family val="1"/>
      <charset val="238"/>
    </font>
    <font>
      <i/>
      <sz val="8"/>
      <name val="Constantia"/>
      <family val="1"/>
      <charset val="238"/>
    </font>
    <font>
      <b/>
      <sz val="10"/>
      <name val="Constantia"/>
      <family val="1"/>
      <charset val="238"/>
    </font>
    <font>
      <sz val="10"/>
      <color rgb="FF000000"/>
      <name val="Constantia"/>
      <family val="1"/>
      <charset val="238"/>
    </font>
    <font>
      <b/>
      <sz val="10"/>
      <color rgb="FF13B5EA"/>
      <name val="Constantia"/>
      <family val="1"/>
    </font>
    <font>
      <sz val="9"/>
      <color rgb="FFFFFFFF"/>
      <name val="Constantia"/>
      <family val="1"/>
    </font>
    <font>
      <b/>
      <sz val="9"/>
      <color rgb="FFFFFFFF"/>
      <name val="Constantia"/>
      <family val="1"/>
    </font>
    <font>
      <sz val="9"/>
      <color rgb="FF000000"/>
      <name val="Constantia"/>
      <family val="1"/>
    </font>
    <font>
      <b/>
      <i/>
      <sz val="9"/>
      <color theme="1"/>
      <name val="Constantia"/>
      <family val="1"/>
    </font>
    <font>
      <b/>
      <sz val="9"/>
      <color rgb="FF000000"/>
      <name val="Constantia"/>
      <family val="1"/>
    </font>
    <font>
      <b/>
      <i/>
      <sz val="9"/>
      <color rgb="FF13B5EA"/>
      <name val="Constantia"/>
      <family val="1"/>
    </font>
    <font>
      <i/>
      <sz val="8"/>
      <color rgb="FF13B5EA"/>
      <name val="Constantia"/>
      <family val="1"/>
    </font>
    <font>
      <sz val="10"/>
      <color rgb="FF000000"/>
      <name val="Times New Roman"/>
      <family val="1"/>
    </font>
    <font>
      <b/>
      <sz val="10"/>
      <color rgb="FF000000"/>
      <name val="Constantia"/>
      <family val="1"/>
    </font>
    <font>
      <sz val="10"/>
      <color theme="1"/>
      <name val="Times New Roman"/>
      <family val="1"/>
    </font>
    <font>
      <sz val="8"/>
      <color rgb="FF13B5EA"/>
      <name val="Constantia"/>
      <family val="1"/>
    </font>
    <font>
      <b/>
      <sz val="8"/>
      <color rgb="FF13B5EA"/>
      <name val="Constantia"/>
      <family val="1"/>
    </font>
    <font>
      <sz val="9"/>
      <name val="Constantia"/>
      <family val="1"/>
    </font>
    <font>
      <b/>
      <sz val="9"/>
      <color theme="1"/>
      <name val="Constantia"/>
      <family val="1"/>
    </font>
    <font>
      <i/>
      <sz val="8"/>
      <color theme="1"/>
      <name val="Constantia"/>
      <family val="1"/>
    </font>
    <font>
      <i/>
      <sz val="8"/>
      <color rgb="FF002060"/>
      <name val="Constantia"/>
      <family val="1"/>
    </font>
    <font>
      <i/>
      <sz val="9"/>
      <color rgb="FF002060"/>
      <name val="Constantia"/>
      <family val="1"/>
    </font>
    <font>
      <i/>
      <sz val="9"/>
      <color rgb="FF13B5EA"/>
      <name val="Constantia"/>
      <family val="1"/>
    </font>
  </fonts>
  <fills count="36">
    <fill>
      <patternFill patternType="none"/>
    </fill>
    <fill>
      <patternFill patternType="gray125"/>
    </fill>
    <fill>
      <patternFill patternType="solid">
        <fgColor rgb="FF13B5EA"/>
        <bgColor indexed="64"/>
      </patternFill>
    </fill>
    <fill>
      <patternFill patternType="solid">
        <fgColor rgb="FFB1E8F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medium">
        <color rgb="FF13B5EA"/>
      </left>
      <right/>
      <top/>
      <bottom/>
      <diagonal/>
    </border>
    <border>
      <left/>
      <right/>
      <top/>
      <bottom style="thin">
        <color rgb="FF13B5EA"/>
      </bottom>
      <diagonal/>
    </border>
    <border>
      <left/>
      <right style="thin">
        <color rgb="FF13B5EA"/>
      </right>
      <top/>
      <bottom/>
      <diagonal/>
    </border>
    <border>
      <left style="thin">
        <color rgb="FF13B5EA"/>
      </left>
      <right/>
      <top/>
      <bottom/>
      <diagonal/>
    </border>
    <border>
      <left style="thin">
        <color rgb="FF13B5EA"/>
      </left>
      <right/>
      <top/>
      <bottom style="thin">
        <color rgb="FF13B5EA"/>
      </bottom>
      <diagonal/>
    </border>
    <border>
      <left/>
      <right style="thin">
        <color rgb="FF13B5EA"/>
      </right>
      <top/>
      <bottom style="thin">
        <color rgb="FF13B5EA"/>
      </bottom>
      <diagonal/>
    </border>
    <border>
      <left/>
      <right/>
      <top style="thin">
        <color rgb="FF13B5EA"/>
      </top>
      <bottom style="thin">
        <color rgb="FF13B5EA"/>
      </bottom>
      <diagonal/>
    </border>
    <border>
      <left/>
      <right/>
      <top style="thin">
        <color rgb="FF13B5EA"/>
      </top>
      <bottom/>
      <diagonal/>
    </border>
    <border>
      <left style="thin">
        <color rgb="FF13B5EA"/>
      </left>
      <right/>
      <top style="thin">
        <color rgb="FF13B5EA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rgb="FF13B5EA"/>
      </left>
      <right/>
      <top style="thin">
        <color rgb="FF13B5EA"/>
      </top>
      <bottom style="thin">
        <color rgb="FF13B5EA"/>
      </bottom>
      <diagonal/>
    </border>
    <border>
      <left/>
      <right style="thin">
        <color rgb="FF13B5EA"/>
      </right>
      <top style="thin">
        <color rgb="FF13B5EA"/>
      </top>
      <bottom style="thin">
        <color rgb="FF13B5EA"/>
      </bottom>
      <diagonal/>
    </border>
    <border>
      <left/>
      <right style="medium">
        <color rgb="FF13B5EA"/>
      </right>
      <top/>
      <bottom style="thin">
        <color rgb="FF13B5EA"/>
      </bottom>
      <diagonal/>
    </border>
    <border>
      <left style="thin">
        <color theme="0"/>
      </left>
      <right/>
      <top/>
      <bottom/>
      <diagonal/>
    </border>
    <border>
      <left/>
      <right style="thin">
        <color rgb="FF13B5EA"/>
      </right>
      <top style="thin">
        <color rgb="FF13B5EA"/>
      </top>
      <bottom/>
      <diagonal/>
    </border>
  </borders>
  <cellStyleXfs count="5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9" fontId="2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5" borderId="0" applyNumberFormat="0" applyBorder="0" applyAlignment="0" applyProtection="0"/>
    <xf numFmtId="0" fontId="32" fillId="6" borderId="0" applyNumberFormat="0" applyBorder="0" applyAlignment="0" applyProtection="0"/>
    <xf numFmtId="0" fontId="33" fillId="7" borderId="13" applyNumberFormat="0" applyAlignment="0" applyProtection="0"/>
    <xf numFmtId="0" fontId="34" fillId="8" borderId="14" applyNumberFormat="0" applyAlignment="0" applyProtection="0"/>
    <xf numFmtId="0" fontId="35" fillId="8" borderId="13" applyNumberFormat="0" applyAlignment="0" applyProtection="0"/>
    <xf numFmtId="0" fontId="36" fillId="0" borderId="15" applyNumberFormat="0" applyFill="0" applyAlignment="0" applyProtection="0"/>
    <xf numFmtId="0" fontId="37" fillId="9" borderId="16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1" fillId="30" borderId="0" applyNumberFormat="0" applyBorder="0" applyAlignment="0" applyProtection="0"/>
    <xf numFmtId="0" fontId="4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1" fillId="34" borderId="0" applyNumberFormat="0" applyBorder="0" applyAlignment="0" applyProtection="0"/>
    <xf numFmtId="0" fontId="1" fillId="10" borderId="17" applyNumberFormat="0" applyFont="0" applyAlignment="0" applyProtection="0"/>
    <xf numFmtId="0" fontId="22" fillId="0" borderId="0"/>
    <xf numFmtId="0" fontId="44" fillId="0" borderId="0"/>
    <xf numFmtId="0" fontId="45" fillId="0" borderId="0" applyNumberFormat="0" applyFill="0" applyBorder="0" applyAlignment="0" applyProtection="0"/>
    <xf numFmtId="0" fontId="50" fillId="0" borderId="0"/>
    <xf numFmtId="0" fontId="60" fillId="0" borderId="0"/>
  </cellStyleXfs>
  <cellXfs count="238">
    <xf numFmtId="0" fontId="0" fillId="0" borderId="0" xfId="0"/>
    <xf numFmtId="0" fontId="5" fillId="2" borderId="0" xfId="1" applyFont="1" applyFill="1" applyAlignment="1">
      <alignment horizontal="center" vertical="center"/>
    </xf>
    <xf numFmtId="0" fontId="13" fillId="0" borderId="0" xfId="0" applyFont="1"/>
    <xf numFmtId="0" fontId="7" fillId="0" borderId="0" xfId="1" applyFont="1" applyAlignment="1">
      <alignment horizontal="right" vertical="center"/>
    </xf>
    <xf numFmtId="0" fontId="3" fillId="0" borderId="0" xfId="0" applyFont="1"/>
    <xf numFmtId="0" fontId="14" fillId="2" borderId="1" xfId="1" applyFont="1" applyFill="1" applyBorder="1" applyAlignment="1">
      <alignment horizontal="center" vertical="center"/>
    </xf>
    <xf numFmtId="0" fontId="10" fillId="0" borderId="0" xfId="1" applyFont="1" applyAlignment="1">
      <alignment vertical="center" wrapText="1"/>
    </xf>
    <xf numFmtId="0" fontId="10" fillId="0" borderId="0" xfId="0" applyFont="1"/>
    <xf numFmtId="0" fontId="15" fillId="0" borderId="0" xfId="1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8" fillId="0" borderId="0" xfId="0" applyFont="1"/>
    <xf numFmtId="3" fontId="10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2" fontId="0" fillId="0" borderId="0" xfId="0" applyNumberFormat="1"/>
    <xf numFmtId="0" fontId="42" fillId="0" borderId="0" xfId="0" applyFont="1"/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0" fillId="0" borderId="7" xfId="0" applyFont="1" applyBorder="1"/>
    <xf numFmtId="164" fontId="9" fillId="0" borderId="7" xfId="1" applyNumberFormat="1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7" fillId="2" borderId="0" xfId="0" applyFont="1" applyFill="1" applyAlignment="1">
      <alignment horizontal="center" vertical="center"/>
    </xf>
    <xf numFmtId="0" fontId="43" fillId="2" borderId="0" xfId="0" applyFont="1" applyFill="1" applyAlignment="1">
      <alignment horizontal="right" vertical="center"/>
    </xf>
    <xf numFmtId="0" fontId="43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48" fillId="0" borderId="4" xfId="0" applyFont="1" applyBorder="1" applyAlignment="1">
      <alignment horizontal="left"/>
    </xf>
    <xf numFmtId="3" fontId="10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3" fontId="15" fillId="0" borderId="0" xfId="0" applyNumberFormat="1" applyFont="1" applyAlignment="1">
      <alignment horizontal="right" vertical="center"/>
    </xf>
    <xf numFmtId="0" fontId="49" fillId="0" borderId="4" xfId="0" applyFont="1" applyBorder="1" applyAlignment="1">
      <alignment horizontal="left"/>
    </xf>
    <xf numFmtId="0" fontId="18" fillId="0" borderId="0" xfId="0" applyFont="1" applyAlignment="1">
      <alignment vertical="center" wrapText="1"/>
    </xf>
    <xf numFmtId="3" fontId="11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justify" vertical="center"/>
    </xf>
    <xf numFmtId="0" fontId="52" fillId="0" borderId="0" xfId="0" applyFont="1" applyAlignment="1">
      <alignment horizontal="left" vertical="center"/>
    </xf>
    <xf numFmtId="0" fontId="23" fillId="0" borderId="0" xfId="0" applyFont="1"/>
    <xf numFmtId="0" fontId="5" fillId="2" borderId="0" xfId="0" applyFont="1" applyFill="1" applyAlignment="1">
      <alignment horizontal="left" vertical="center"/>
    </xf>
    <xf numFmtId="3" fontId="0" fillId="0" borderId="0" xfId="0" applyNumberFormat="1"/>
    <xf numFmtId="0" fontId="4" fillId="0" borderId="2" xfId="0" applyFont="1" applyBorder="1" applyAlignment="1">
      <alignment vertical="center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1" fontId="12" fillId="0" borderId="0" xfId="0" applyNumberFormat="1" applyFont="1"/>
    <xf numFmtId="3" fontId="10" fillId="0" borderId="0" xfId="0" applyNumberFormat="1" applyFont="1"/>
    <xf numFmtId="0" fontId="18" fillId="0" borderId="0" xfId="0" applyFont="1" applyAlignment="1">
      <alignment horizontal="left" vertical="center" wrapText="1" indent="1"/>
    </xf>
    <xf numFmtId="3" fontId="12" fillId="0" borderId="0" xfId="0" applyNumberFormat="1" applyFont="1"/>
    <xf numFmtId="165" fontId="12" fillId="0" borderId="0" xfId="0" applyNumberFormat="1" applyFont="1"/>
    <xf numFmtId="0" fontId="10" fillId="0" borderId="0" xfId="0" applyFont="1" applyAlignment="1">
      <alignment horizontal="left" indent="1"/>
    </xf>
    <xf numFmtId="0" fontId="18" fillId="35" borderId="0" xfId="0" applyFont="1" applyFill="1" applyAlignment="1">
      <alignment horizontal="left" vertical="center" wrapText="1"/>
    </xf>
    <xf numFmtId="0" fontId="3" fillId="2" borderId="22" xfId="0" applyFont="1" applyFill="1" applyBorder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3" fontId="18" fillId="0" borderId="0" xfId="0" applyNumberFormat="1" applyFont="1" applyAlignment="1">
      <alignment horizontal="center" vertical="center"/>
    </xf>
    <xf numFmtId="0" fontId="25" fillId="0" borderId="7" xfId="0" applyFont="1" applyBorder="1" applyAlignment="1">
      <alignment horizontal="left" vertical="center"/>
    </xf>
    <xf numFmtId="3" fontId="25" fillId="0" borderId="7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0" fontId="12" fillId="0" borderId="0" xfId="0" applyFont="1"/>
    <xf numFmtId="0" fontId="6" fillId="0" borderId="8" xfId="0" applyFont="1" applyBorder="1"/>
    <xf numFmtId="3" fontId="6" fillId="0" borderId="8" xfId="0" applyNumberFormat="1" applyFont="1" applyBorder="1"/>
    <xf numFmtId="0" fontId="6" fillId="0" borderId="2" xfId="0" applyFont="1" applyBorder="1" applyAlignment="1">
      <alignment horizontal="left" indent="1"/>
    </xf>
    <xf numFmtId="4" fontId="6" fillId="0" borderId="2" xfId="0" applyNumberFormat="1" applyFont="1" applyBorder="1" applyAlignment="1">
      <alignment horizontal="right" vertical="center"/>
    </xf>
    <xf numFmtId="0" fontId="18" fillId="0" borderId="0" xfId="0" applyFont="1" applyFill="1" applyAlignment="1">
      <alignment horizontal="left" vertical="center" wrapText="1"/>
    </xf>
    <xf numFmtId="3" fontId="10" fillId="0" borderId="0" xfId="0" applyNumberFormat="1" applyFont="1" applyBorder="1" applyAlignment="1">
      <alignment horizontal="center" vertical="center"/>
    </xf>
    <xf numFmtId="3" fontId="18" fillId="0" borderId="0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3" fontId="19" fillId="0" borderId="8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3" fontId="11" fillId="0" borderId="0" xfId="0" applyNumberFormat="1" applyFont="1" applyBorder="1" applyAlignment="1">
      <alignment horizontal="center" vertical="center"/>
    </xf>
    <xf numFmtId="3" fontId="19" fillId="0" borderId="0" xfId="0" applyNumberFormat="1" applyFont="1" applyBorder="1" applyAlignment="1">
      <alignment horizontal="center" vertical="center" wrapText="1"/>
    </xf>
    <xf numFmtId="3" fontId="24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58" fillId="0" borderId="0" xfId="51" applyFont="1" applyAlignment="1">
      <alignment horizontal="justify" vertical="center"/>
    </xf>
    <xf numFmtId="0" fontId="58" fillId="0" borderId="0" xfId="0" applyFont="1"/>
    <xf numFmtId="0" fontId="59" fillId="0" borderId="0" xfId="0" applyFont="1" applyAlignment="1">
      <alignment horizontal="left" vertical="center"/>
    </xf>
    <xf numFmtId="3" fontId="6" fillId="0" borderId="0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" fontId="18" fillId="0" borderId="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4" fillId="2" borderId="23" xfId="0" applyFont="1" applyFill="1" applyBorder="1" applyAlignment="1">
      <alignment horizontal="center" vertical="center"/>
    </xf>
    <xf numFmtId="3" fontId="6" fillId="0" borderId="0" xfId="53" applyNumberFormat="1" applyFont="1" applyAlignment="1">
      <alignment horizontal="right" vertical="center"/>
    </xf>
    <xf numFmtId="4" fontId="0" fillId="0" borderId="0" xfId="0" applyNumberFormat="1"/>
    <xf numFmtId="0" fontId="62" fillId="0" borderId="0" xfId="0" applyFont="1" applyAlignment="1">
      <alignment vertical="center" wrapText="1"/>
    </xf>
    <xf numFmtId="0" fontId="62" fillId="35" borderId="0" xfId="0" applyFont="1" applyFill="1" applyAlignment="1">
      <alignment vertical="center" wrapText="1"/>
    </xf>
    <xf numFmtId="164" fontId="21" fillId="0" borderId="0" xfId="7" applyNumberFormat="1" applyFont="1" applyFill="1" applyBorder="1" applyAlignment="1">
      <alignment horizontal="right" vertical="center"/>
    </xf>
    <xf numFmtId="165" fontId="10" fillId="0" borderId="0" xfId="0" applyNumberFormat="1" applyFont="1"/>
    <xf numFmtId="166" fontId="10" fillId="0" borderId="0" xfId="0" applyNumberFormat="1" applyFont="1"/>
    <xf numFmtId="166" fontId="0" fillId="0" borderId="0" xfId="0" applyNumberFormat="1"/>
    <xf numFmtId="0" fontId="17" fillId="0" borderId="0" xfId="0" applyFont="1" applyAlignment="1">
      <alignment horizontal="left" wrapText="1"/>
    </xf>
    <xf numFmtId="0" fontId="48" fillId="0" borderId="4" xfId="0" applyFont="1" applyBorder="1" applyAlignment="1">
      <alignment horizontal="left" vertical="center"/>
    </xf>
    <xf numFmtId="0" fontId="15" fillId="35" borderId="0" xfId="0" applyFont="1" applyFill="1" applyAlignment="1">
      <alignment vertical="center" wrapText="1"/>
    </xf>
    <xf numFmtId="2" fontId="15" fillId="0" borderId="0" xfId="0" applyNumberFormat="1" applyFont="1" applyAlignment="1">
      <alignment horizontal="right" vertical="center"/>
    </xf>
    <xf numFmtId="164" fontId="15" fillId="0" borderId="0" xfId="0" applyNumberFormat="1" applyFont="1" applyAlignment="1">
      <alignment horizontal="right" vertical="center"/>
    </xf>
    <xf numFmtId="0" fontId="15" fillId="0" borderId="0" xfId="0" applyFont="1"/>
    <xf numFmtId="0" fontId="64" fillId="0" borderId="4" xfId="0" applyFont="1" applyBorder="1" applyAlignment="1">
      <alignment horizontal="left"/>
    </xf>
    <xf numFmtId="0" fontId="6" fillId="0" borderId="8" xfId="0" applyFont="1" applyBorder="1" applyAlignment="1">
      <alignment vertical="center"/>
    </xf>
    <xf numFmtId="4" fontId="6" fillId="0" borderId="8" xfId="0" applyNumberFormat="1" applyFont="1" applyBorder="1" applyAlignment="1">
      <alignment horizontal="right" vertical="center"/>
    </xf>
    <xf numFmtId="0" fontId="57" fillId="0" borderId="9" xfId="0" applyFont="1" applyBorder="1"/>
    <xf numFmtId="165" fontId="6" fillId="0" borderId="21" xfId="0" applyNumberFormat="1" applyFont="1" applyBorder="1" applyAlignment="1">
      <alignment horizontal="right" vertical="center"/>
    </xf>
    <xf numFmtId="0" fontId="21" fillId="0" borderId="7" xfId="0" applyFont="1" applyBorder="1" applyAlignment="1">
      <alignment vertical="center"/>
    </xf>
    <xf numFmtId="3" fontId="21" fillId="0" borderId="7" xfId="0" applyNumberFormat="1" applyFont="1" applyBorder="1"/>
    <xf numFmtId="0" fontId="65" fillId="0" borderId="20" xfId="0" applyFont="1" applyBorder="1" applyAlignment="1">
      <alignment horizontal="left"/>
    </xf>
    <xf numFmtId="0" fontId="45" fillId="0" borderId="0" xfId="51" applyAlignment="1">
      <alignment horizontal="justify" vertical="center"/>
    </xf>
    <xf numFmtId="0" fontId="0" fillId="0" borderId="0" xfId="0" applyFill="1"/>
    <xf numFmtId="0" fontId="53" fillId="0" borderId="0" xfId="0" applyFont="1" applyFill="1"/>
    <xf numFmtId="0" fontId="58" fillId="0" borderId="0" xfId="51" applyFont="1" applyFill="1" applyAlignment="1">
      <alignment horizontal="justify" vertical="center"/>
    </xf>
    <xf numFmtId="0" fontId="16" fillId="2" borderId="0" xfId="0" applyFont="1" applyFill="1" applyAlignment="1">
      <alignment horizontal="center" vertical="center" wrapText="1"/>
    </xf>
    <xf numFmtId="0" fontId="66" fillId="0" borderId="0" xfId="0" applyFont="1" applyAlignment="1">
      <alignment vertical="center"/>
    </xf>
    <xf numFmtId="164" fontId="6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8" fillId="2" borderId="0" xfId="0" applyFont="1" applyFill="1"/>
    <xf numFmtId="0" fontId="46" fillId="0" borderId="0" xfId="0" applyFont="1"/>
    <xf numFmtId="0" fontId="56" fillId="0" borderId="0" xfId="0" applyFont="1" applyBorder="1" applyAlignment="1">
      <alignment horizontal="right" vertical="center"/>
    </xf>
    <xf numFmtId="1" fontId="10" fillId="0" borderId="0" xfId="0" applyNumberFormat="1" applyFont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3" fontId="19" fillId="0" borderId="3" xfId="0" applyNumberFormat="1" applyFont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3" fontId="18" fillId="0" borderId="3" xfId="0" applyNumberFormat="1" applyFont="1" applyFill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/>
    </xf>
    <xf numFmtId="0" fontId="4" fillId="0" borderId="24" xfId="0" applyFont="1" applyBorder="1" applyAlignment="1">
      <alignment vertical="center"/>
    </xf>
    <xf numFmtId="3" fontId="18" fillId="0" borderId="3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0" fillId="0" borderId="0" xfId="0" applyBorder="1"/>
    <xf numFmtId="3" fontId="24" fillId="0" borderId="3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7" fillId="0" borderId="8" xfId="0" applyFont="1" applyBorder="1"/>
    <xf numFmtId="2" fontId="6" fillId="0" borderId="0" xfId="0" applyNumberFormat="1" applyFont="1" applyFill="1" applyAlignment="1">
      <alignment horizontal="center" vertical="center"/>
    </xf>
    <xf numFmtId="167" fontId="9" fillId="0" borderId="0" xfId="0" applyNumberFormat="1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horizontal="center" vertical="center"/>
    </xf>
    <xf numFmtId="168" fontId="0" fillId="0" borderId="0" xfId="0" applyNumberFormat="1"/>
    <xf numFmtId="4" fontId="11" fillId="0" borderId="4" xfId="0" applyNumberFormat="1" applyFont="1" applyBorder="1" applyAlignment="1">
      <alignment horizontal="center" vertical="center"/>
    </xf>
    <xf numFmtId="167" fontId="12" fillId="0" borderId="5" xfId="0" applyNumberFormat="1" applyFont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2" fontId="11" fillId="0" borderId="4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164" fontId="9" fillId="0" borderId="0" xfId="1" applyNumberFormat="1" applyFont="1" applyAlignment="1">
      <alignment horizontal="center" vertical="center"/>
    </xf>
    <xf numFmtId="164" fontId="15" fillId="0" borderId="0" xfId="1" applyNumberFormat="1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68" fillId="0" borderId="0" xfId="0" applyFont="1"/>
    <xf numFmtId="0" fontId="71" fillId="0" borderId="0" xfId="0" applyFont="1" applyAlignment="1">
      <alignment horizontal="left" vertical="center" wrapText="1"/>
    </xf>
    <xf numFmtId="0" fontId="76" fillId="2" borderId="0" xfId="0" applyFont="1" applyFill="1" applyAlignment="1">
      <alignment horizontal="left" vertical="center"/>
    </xf>
    <xf numFmtId="0" fontId="70" fillId="2" borderId="0" xfId="0" applyFont="1" applyFill="1" applyAlignment="1">
      <alignment horizontal="center" vertical="center"/>
    </xf>
    <xf numFmtId="0" fontId="77" fillId="3" borderId="0" xfId="0" applyFont="1" applyFill="1" applyAlignment="1">
      <alignment horizontal="left" vertical="center"/>
    </xf>
    <xf numFmtId="0" fontId="70" fillId="3" borderId="0" xfId="0" applyFont="1" applyFill="1" applyAlignment="1">
      <alignment horizontal="center" vertical="center"/>
    </xf>
    <xf numFmtId="0" fontId="7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73" fillId="0" borderId="0" xfId="0" applyFont="1" applyAlignment="1">
      <alignment horizontal="left" vertical="center"/>
    </xf>
    <xf numFmtId="0" fontId="75" fillId="0" borderId="0" xfId="0" applyFont="1" applyAlignment="1">
      <alignment horizontal="left" vertical="center"/>
    </xf>
    <xf numFmtId="0" fontId="78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164" fontId="71" fillId="0" borderId="0" xfId="0" applyNumberFormat="1" applyFont="1" applyAlignment="1">
      <alignment horizontal="center" vertical="center"/>
    </xf>
    <xf numFmtId="164" fontId="73" fillId="0" borderId="0" xfId="0" applyNumberFormat="1" applyFont="1" applyAlignment="1">
      <alignment horizontal="center" vertical="center"/>
    </xf>
    <xf numFmtId="0" fontId="75" fillId="0" borderId="0" xfId="1" applyFont="1" applyAlignment="1">
      <alignment horizontal="right" vertical="center"/>
    </xf>
    <xf numFmtId="0" fontId="69" fillId="2" borderId="0" xfId="1" applyFont="1" applyFill="1" applyAlignment="1">
      <alignment horizontal="center" vertical="center"/>
    </xf>
    <xf numFmtId="0" fontId="79" fillId="0" borderId="0" xfId="1" applyFont="1" applyAlignment="1">
      <alignment horizontal="center" vertical="center"/>
    </xf>
    <xf numFmtId="0" fontId="42" fillId="0" borderId="0" xfId="4" applyFont="1"/>
    <xf numFmtId="3" fontId="81" fillId="0" borderId="0" xfId="4" applyNumberFormat="1" applyFont="1" applyAlignment="1">
      <alignment horizontal="center" vertical="center"/>
    </xf>
    <xf numFmtId="3" fontId="81" fillId="0" borderId="4" xfId="4" applyNumberFormat="1" applyFont="1" applyBorder="1" applyAlignment="1">
      <alignment horizontal="center" vertical="center"/>
    </xf>
    <xf numFmtId="3" fontId="81" fillId="0" borderId="3" xfId="4" applyNumberFormat="1" applyFont="1" applyBorder="1" applyAlignment="1">
      <alignment horizontal="center" vertical="center"/>
    </xf>
    <xf numFmtId="0" fontId="81" fillId="0" borderId="0" xfId="4" applyFont="1"/>
    <xf numFmtId="0" fontId="0" fillId="0" borderId="4" xfId="0" applyBorder="1" applyAlignment="1">
      <alignment horizontal="center"/>
    </xf>
    <xf numFmtId="3" fontId="81" fillId="0" borderId="2" xfId="4" applyNumberFormat="1" applyFont="1" applyBorder="1" applyAlignment="1">
      <alignment horizontal="center" vertical="center"/>
    </xf>
    <xf numFmtId="3" fontId="82" fillId="0" borderId="7" xfId="4" applyNumberFormat="1" applyFont="1" applyBorder="1"/>
    <xf numFmtId="3" fontId="82" fillId="0" borderId="7" xfId="4" applyNumberFormat="1" applyFont="1" applyBorder="1" applyAlignment="1">
      <alignment horizontal="center" vertical="center"/>
    </xf>
    <xf numFmtId="3" fontId="82" fillId="0" borderId="20" xfId="4" applyNumberFormat="1" applyFont="1" applyBorder="1" applyAlignment="1">
      <alignment horizontal="center" vertical="center"/>
    </xf>
    <xf numFmtId="3" fontId="82" fillId="0" borderId="21" xfId="4" applyNumberFormat="1" applyFont="1" applyBorder="1" applyAlignment="1">
      <alignment horizontal="center" vertical="center"/>
    </xf>
    <xf numFmtId="0" fontId="83" fillId="0" borderId="7" xfId="1" applyFont="1" applyBorder="1" applyAlignment="1">
      <alignment vertical="center" wrapText="1"/>
    </xf>
    <xf numFmtId="165" fontId="84" fillId="0" borderId="7" xfId="1" applyNumberFormat="1" applyFont="1" applyBorder="1" applyAlignment="1">
      <alignment horizontal="center" vertical="center"/>
    </xf>
    <xf numFmtId="165" fontId="84" fillId="0" borderId="20" xfId="1" applyNumberFormat="1" applyFont="1" applyBorder="1" applyAlignment="1">
      <alignment horizontal="center" vertical="center"/>
    </xf>
    <xf numFmtId="165" fontId="84" fillId="0" borderId="21" xfId="1" applyNumberFormat="1" applyFont="1" applyBorder="1" applyAlignment="1">
      <alignment horizontal="center" vertical="center"/>
    </xf>
    <xf numFmtId="165" fontId="85" fillId="0" borderId="20" xfId="1" applyNumberFormat="1" applyFont="1" applyBorder="1" applyAlignment="1">
      <alignment horizontal="center" vertical="center"/>
    </xf>
    <xf numFmtId="165" fontId="85" fillId="0" borderId="7" xfId="1" applyNumberFormat="1" applyFont="1" applyBorder="1" applyAlignment="1">
      <alignment horizontal="center" vertical="center"/>
    </xf>
    <xf numFmtId="164" fontId="0" fillId="0" borderId="0" xfId="0" applyNumberFormat="1"/>
    <xf numFmtId="164" fontId="71" fillId="0" borderId="0" xfId="0" applyNumberFormat="1" applyFont="1" applyFill="1" applyAlignment="1">
      <alignment horizontal="center" vertical="center"/>
    </xf>
    <xf numFmtId="0" fontId="10" fillId="0" borderId="0" xfId="0" applyFont="1" applyBorder="1"/>
    <xf numFmtId="0" fontId="56" fillId="0" borderId="0" xfId="0" applyFont="1" applyBorder="1" applyAlignment="1">
      <alignment vertical="center"/>
    </xf>
    <xf numFmtId="164" fontId="71" fillId="0" borderId="0" xfId="0" applyNumberFormat="1" applyFont="1" applyBorder="1" applyAlignment="1">
      <alignment horizontal="center" vertical="center"/>
    </xf>
    <xf numFmtId="3" fontId="70" fillId="2" borderId="0" xfId="1" applyNumberFormat="1" applyFont="1" applyFill="1" applyAlignment="1">
      <alignment horizontal="center" vertical="center"/>
    </xf>
    <xf numFmtId="0" fontId="70" fillId="2" borderId="1" xfId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71" fillId="0" borderId="0" xfId="0" applyFont="1" applyBorder="1" applyAlignment="1">
      <alignment horizontal="left" vertical="center" wrapText="1"/>
    </xf>
    <xf numFmtId="164" fontId="71" fillId="0" borderId="0" xfId="0" applyNumberFormat="1" applyFont="1" applyFill="1" applyBorder="1" applyAlignment="1">
      <alignment horizontal="center" vertical="center"/>
    </xf>
    <xf numFmtId="0" fontId="77" fillId="3" borderId="2" xfId="0" applyFont="1" applyFill="1" applyBorder="1" applyAlignment="1">
      <alignment horizontal="left" vertical="center"/>
    </xf>
    <xf numFmtId="0" fontId="70" fillId="3" borderId="2" xfId="0" applyFont="1" applyFill="1" applyBorder="1" applyAlignment="1">
      <alignment horizontal="center" vertical="center"/>
    </xf>
    <xf numFmtId="0" fontId="73" fillId="0" borderId="2" xfId="0" applyFont="1" applyBorder="1" applyAlignment="1">
      <alignment horizontal="left" vertical="center"/>
    </xf>
    <xf numFmtId="164" fontId="73" fillId="0" borderId="2" xfId="0" applyNumberFormat="1" applyFont="1" applyFill="1" applyBorder="1" applyAlignment="1">
      <alignment horizontal="center" vertical="center"/>
    </xf>
    <xf numFmtId="164" fontId="19" fillId="0" borderId="2" xfId="0" applyNumberFormat="1" applyFont="1" applyBorder="1" applyAlignment="1">
      <alignment horizontal="center" vertical="center"/>
    </xf>
    <xf numFmtId="167" fontId="11" fillId="0" borderId="4" xfId="0" applyNumberFormat="1" applyFont="1" applyFill="1" applyBorder="1" applyAlignment="1">
      <alignment horizontal="center" vertical="center"/>
    </xf>
    <xf numFmtId="0" fontId="72" fillId="0" borderId="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4" fillId="0" borderId="2" xfId="0" applyFont="1" applyBorder="1" applyAlignment="1">
      <alignment horizontal="left" vertical="center" wrapText="1"/>
    </xf>
    <xf numFmtId="0" fontId="23" fillId="0" borderId="0" xfId="51" applyFont="1" applyFill="1"/>
    <xf numFmtId="0" fontId="23" fillId="0" borderId="0" xfId="0" applyFont="1" applyFill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75" fillId="0" borderId="0" xfId="0" applyFont="1" applyBorder="1" applyAlignment="1">
      <alignment horizontal="right" vertical="center"/>
    </xf>
    <xf numFmtId="0" fontId="75" fillId="0" borderId="8" xfId="0" applyFont="1" applyBorder="1" applyAlignment="1">
      <alignment horizontal="center" vertical="center" wrapText="1"/>
    </xf>
    <xf numFmtId="0" fontId="80" fillId="0" borderId="0" xfId="1" applyFont="1" applyAlignment="1">
      <alignment horizontal="center" vertical="center"/>
    </xf>
    <xf numFmtId="0" fontId="80" fillId="0" borderId="4" xfId="1" applyFont="1" applyBorder="1" applyAlignment="1">
      <alignment horizontal="center" vertical="center"/>
    </xf>
    <xf numFmtId="0" fontId="80" fillId="0" borderId="3" xfId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86" fillId="0" borderId="8" xfId="0" applyFont="1" applyBorder="1" applyAlignment="1">
      <alignment horizontal="right" vertical="center"/>
    </xf>
    <xf numFmtId="0" fontId="68" fillId="0" borderId="0" xfId="0" applyFont="1" applyAlignment="1">
      <alignment horizontal="left" vertical="center"/>
    </xf>
  </cellXfs>
  <cellStyles count="54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4" builtinId="27" customBuiltin="1"/>
    <cellStyle name="Calculation" xfId="18" builtinId="22" customBuiltin="1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Hyperlink" xfId="51" builtinId="8"/>
    <cellStyle name="Check Cell" xfId="20" builtinId="23" customBuiltin="1"/>
    <cellStyle name="Input" xfId="16" builtinId="20" customBuiltin="1"/>
    <cellStyle name="Linked Cell" xfId="19" builtinId="24" customBuiltin="1"/>
    <cellStyle name="Neutral" xfId="15" builtinId="28" customBuiltin="1"/>
    <cellStyle name="Normal" xfId="0" builtinId="0"/>
    <cellStyle name="Normálna 11" xfId="50" xr:uid="{00000000-0005-0000-0000-00001C000000}"/>
    <cellStyle name="Normálna 2" xfId="52" xr:uid="{00000000-0005-0000-0000-00001D000000}"/>
    <cellStyle name="Normálna 7" xfId="3" xr:uid="{00000000-0005-0000-0000-00001E000000}"/>
    <cellStyle name="Normálne 11" xfId="4" xr:uid="{00000000-0005-0000-0000-00001F000000}"/>
    <cellStyle name="Normálne 12" xfId="5" xr:uid="{00000000-0005-0000-0000-000020000000}"/>
    <cellStyle name="Normálne 2" xfId="6" xr:uid="{00000000-0005-0000-0000-000021000000}"/>
    <cellStyle name="Normálne 5" xfId="1" xr:uid="{00000000-0005-0000-0000-000022000000}"/>
    <cellStyle name="normálne 5 2" xfId="53" xr:uid="{585B1F6F-0F45-4765-9DC9-A23134FD18B2}"/>
    <cellStyle name="Normálne 51" xfId="2" xr:uid="{00000000-0005-0000-0000-000023000000}"/>
    <cellStyle name="normálne_dane pre rozpocet 2006-2008_JUN2005_final" xfId="49" xr:uid="{00000000-0005-0000-0000-000024000000}"/>
    <cellStyle name="Output" xfId="17" builtinId="21" customBuiltin="1"/>
    <cellStyle name="percentá 16" xfId="7" xr:uid="{00000000-0005-0000-0000-000026000000}"/>
    <cellStyle name="Poznámka 2" xfId="48" xr:uid="{00000000-0005-0000-0000-000027000000}"/>
    <cellStyle name="Title" xfId="8" builtinId="15" customBuiltin="1"/>
    <cellStyle name="Total" xfId="23" builtinId="25" customBuiltin="1"/>
    <cellStyle name="Warning Text" xfId="21" builtinId="11" customBuiltin="1"/>
  </cellStyles>
  <dxfs count="0"/>
  <tableStyles count="0" defaultTableStyle="TableStyleMedium2" defaultPivotStyle="PivotStyleLight16"/>
  <colors>
    <mruColors>
      <color rgb="FF13B5EA"/>
      <color rgb="FFB2E4F8"/>
      <color rgb="FFDCB47B"/>
      <color rgb="FF5859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'G01'!$A$3</c:f>
              <c:strCache>
                <c:ptCount val="1"/>
                <c:pt idx="0">
                  <c:v>Prognóza štrukturálneho salda podľa RRZ</c:v>
                </c:pt>
              </c:strCache>
            </c:strRef>
          </c:tx>
          <c:spPr>
            <a:ln w="28575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77F-4C81-8C93-EE6891D16CCE}"/>
                </c:ext>
              </c:extLst>
            </c:dLbl>
            <c:dLbl>
              <c:idx val="1"/>
              <c:layout>
                <c:manualLayout>
                  <c:x val="-1.9556714471968748E-2"/>
                  <c:y val="5.0761421319796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7F-4C81-8C93-EE6891D16CCE}"/>
                </c:ext>
              </c:extLst>
            </c:dLbl>
            <c:dLbl>
              <c:idx val="2"/>
              <c:layout>
                <c:manualLayout>
                  <c:x val="-3.4767515244515997E-2"/>
                  <c:y val="4.5341146117404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7F-4C81-8C93-EE6891D16CCE}"/>
                </c:ext>
              </c:extLst>
            </c:dLbl>
            <c:dLbl>
              <c:idx val="3"/>
              <c:layout>
                <c:manualLayout>
                  <c:x val="-3.0421555845284737E-2"/>
                  <c:y val="5.640157924421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7F-4C81-8C93-EE6891D16CCE}"/>
                </c:ext>
              </c:extLst>
            </c:dLbl>
            <c:dLbl>
              <c:idx val="4"/>
              <c:layout>
                <c:manualLayout>
                  <c:x val="-3.6932275044378432E-2"/>
                  <c:y val="3.9543828331912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7F-4C81-8C93-EE6891D16C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13B5EA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'G01'!$B$2:$J$2</c:f>
              <c:numCache>
                <c:formatCode>General</c:formatCode>
                <c:ptCount val="9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</c:numCache>
            </c:numRef>
          </c:cat>
          <c:val>
            <c:numRef>
              <c:f>'G01'!$B$3:$J$3</c:f>
              <c:numCache>
                <c:formatCode>0.0</c:formatCode>
                <c:ptCount val="9"/>
                <c:pt idx="0">
                  <c:v>-3.8086722350019007</c:v>
                </c:pt>
                <c:pt idx="1">
                  <c:v>-3.7091641286748773</c:v>
                </c:pt>
                <c:pt idx="2">
                  <c:v>-3.4865940121630641</c:v>
                </c:pt>
                <c:pt idx="3">
                  <c:v>-2.8839142262595718</c:v>
                </c:pt>
                <c:pt idx="4">
                  <c:v>-2.5510453440705918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70-4761-8D83-A73C94B3A46B}"/>
            </c:ext>
          </c:extLst>
        </c:ser>
        <c:ser>
          <c:idx val="1"/>
          <c:order val="1"/>
          <c:tx>
            <c:strRef>
              <c:f>'G01'!$A$4</c:f>
              <c:strCache>
                <c:ptCount val="1"/>
                <c:pt idx="0">
                  <c:v>Štrukturálne saldo - tempo konsolidácie podľa MF SR</c:v>
                </c:pt>
              </c:strCache>
            </c:strRef>
          </c:tx>
          <c:spPr>
            <a:ln w="28575" cap="rnd">
              <a:solidFill>
                <a:srgbClr val="B2E4F8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13B5EA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D970-4761-8D83-A73C94B3A46B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8575" cap="rnd">
                <a:solidFill>
                  <a:srgbClr val="13B5EA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970-4761-8D83-A73C94B3A46B}"/>
              </c:ext>
            </c:extLst>
          </c:dPt>
          <c:dLbls>
            <c:dLbl>
              <c:idx val="0"/>
              <c:layout>
                <c:manualLayout>
                  <c:x val="-3.4767492394611035E-2"/>
                  <c:y val="6.7681895093062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7F-4C81-8C93-EE6891D16CC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70-4761-8D83-A73C94B3A46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70-4761-8D83-A73C94B3A46B}"/>
                </c:ext>
              </c:extLst>
            </c:dLbl>
            <c:dLbl>
              <c:idx val="3"/>
              <c:layout>
                <c:manualLayout>
                  <c:x val="-3.259452411994785E-2"/>
                  <c:y val="-4.5121263395375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7F-4C81-8C93-EE6891D16CCE}"/>
                </c:ext>
              </c:extLst>
            </c:dLbl>
            <c:dLbl>
              <c:idx val="4"/>
              <c:layout>
                <c:manualLayout>
                  <c:x val="-3.0425664734538622E-2"/>
                  <c:y val="2.82636355325631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7F-4C81-8C93-EE6891D16CCE}"/>
                </c:ext>
              </c:extLst>
            </c:dLbl>
            <c:dLbl>
              <c:idx val="5"/>
              <c:layout>
                <c:manualLayout>
                  <c:x val="-3.045049781768586E-2"/>
                  <c:y val="2.8043702245660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77F-4C81-8C93-EE6891D16CCE}"/>
                </c:ext>
              </c:extLst>
            </c:dLbl>
            <c:dLbl>
              <c:idx val="6"/>
              <c:layout>
                <c:manualLayout>
                  <c:x val="-3.2615257617548257E-2"/>
                  <c:y val="2.8169567680935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70-4761-8D83-A73C94B3A4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13B5EA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'G01'!$B$2:$J$2</c:f>
              <c:numCache>
                <c:formatCode>General</c:formatCode>
                <c:ptCount val="9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</c:numCache>
            </c:numRef>
          </c:cat>
          <c:val>
            <c:numRef>
              <c:f>'G01'!$B$4:$J$4</c:f>
              <c:numCache>
                <c:formatCode>0.0</c:formatCode>
                <c:ptCount val="9"/>
                <c:pt idx="0">
                  <c:v>-3.8086722350019007</c:v>
                </c:pt>
                <c:pt idx="1">
                  <c:v>-3.7091641286748773</c:v>
                </c:pt>
                <c:pt idx="2">
                  <c:v>-3.4865940121630641</c:v>
                </c:pt>
                <c:pt idx="3">
                  <c:v>-2.4865940121630641</c:v>
                </c:pt>
                <c:pt idx="4">
                  <c:v>-1.4865940121630641</c:v>
                </c:pt>
                <c:pt idx="5">
                  <c:v>-0.48659401216306408</c:v>
                </c:pt>
                <c:pt idx="6">
                  <c:v>0.51340598783693592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70-4761-8D83-A73C94B3A46B}"/>
            </c:ext>
          </c:extLst>
        </c:ser>
        <c:ser>
          <c:idx val="2"/>
          <c:order val="2"/>
          <c:tx>
            <c:strRef>
              <c:f>'G01'!$A$5</c:f>
              <c:strCache>
                <c:ptCount val="1"/>
                <c:pt idx="0">
                  <c:v>Konsolidácia podľa PS 2021 - 2024</c:v>
                </c:pt>
              </c:strCache>
            </c:strRef>
          </c:tx>
          <c:spPr>
            <a:ln w="12700" cap="rnd">
              <a:solidFill>
                <a:srgbClr val="DCB47B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00568934498052E-2"/>
                  <c:y val="-3.365244269479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77F-4C81-8C93-EE6891D16CCE}"/>
                </c:ext>
              </c:extLst>
            </c:dLbl>
            <c:dLbl>
              <c:idx val="1"/>
              <c:layout>
                <c:manualLayout>
                  <c:x val="-3.4767515244515955E-2"/>
                  <c:y val="2.8326347433647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7F-4C81-8C93-EE6891D16CCE}"/>
                </c:ext>
              </c:extLst>
            </c:dLbl>
            <c:dLbl>
              <c:idx val="2"/>
              <c:layout>
                <c:manualLayout>
                  <c:x val="-3.2594534837818559E-2"/>
                  <c:y val="2.8263635532563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7F-4C81-8C93-EE6891D16CCE}"/>
                </c:ext>
              </c:extLst>
            </c:dLbl>
            <c:dLbl>
              <c:idx val="3"/>
              <c:layout>
                <c:manualLayout>
                  <c:x val="-3.259452411994785E-2"/>
                  <c:y val="5.0761421319796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77F-4C81-8C93-EE6891D16CCE}"/>
                </c:ext>
              </c:extLst>
            </c:dLbl>
            <c:dLbl>
              <c:idx val="4"/>
              <c:layout>
                <c:manualLayout>
                  <c:x val="-2.8275462259279651E-2"/>
                  <c:y val="5.0478664042188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77F-4C81-8C93-EE6891D16CCE}"/>
                </c:ext>
              </c:extLst>
            </c:dLbl>
            <c:dLbl>
              <c:idx val="5"/>
              <c:layout>
                <c:manualLayout>
                  <c:x val="-3.4800568934498115E-2"/>
                  <c:y val="3.3652442694792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77F-4C81-8C93-EE6891D16CCE}"/>
                </c:ext>
              </c:extLst>
            </c:dLbl>
            <c:dLbl>
              <c:idx val="6"/>
              <c:layout>
                <c:manualLayout>
                  <c:x val="-3.6975604492904157E-2"/>
                  <c:y val="4.4869923593056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77F-4C81-8C93-EE6891D16CCE}"/>
                </c:ext>
              </c:extLst>
            </c:dLbl>
            <c:dLbl>
              <c:idx val="7"/>
              <c:layout>
                <c:manualLayout>
                  <c:x val="-3.2625533376091906E-2"/>
                  <c:y val="3.3652442694792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77F-4C81-8C93-EE6891D16CCE}"/>
                </c:ext>
              </c:extLst>
            </c:dLbl>
            <c:dLbl>
              <c:idx val="8"/>
              <c:layout>
                <c:manualLayout>
                  <c:x val="-2.8275462259279651E-2"/>
                  <c:y val="3.92611831439242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77F-4C81-8C93-EE6891D16C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DCB47B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'G01'!$B$2:$J$2</c:f>
              <c:numCache>
                <c:formatCode>General</c:formatCode>
                <c:ptCount val="9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</c:numCache>
            </c:numRef>
          </c:cat>
          <c:val>
            <c:numRef>
              <c:f>'G01'!$B$5:$J$5</c:f>
              <c:numCache>
                <c:formatCode>0.0</c:formatCode>
                <c:ptCount val="9"/>
                <c:pt idx="0">
                  <c:v>-2.8765312654153354</c:v>
                </c:pt>
                <c:pt idx="1">
                  <c:v>-5.4604224327850348</c:v>
                </c:pt>
                <c:pt idx="2">
                  <c:v>-5.4601159379719659</c:v>
                </c:pt>
                <c:pt idx="3">
                  <c:v>-4.4588017916707408</c:v>
                </c:pt>
                <c:pt idx="4">
                  <c:v>-3.4553151033681386</c:v>
                </c:pt>
                <c:pt idx="5">
                  <c:v>-2.4553151033681386</c:v>
                </c:pt>
                <c:pt idx="6">
                  <c:v>-1.4553151033681386</c:v>
                </c:pt>
                <c:pt idx="7">
                  <c:v>-0.45531510336813863</c:v>
                </c:pt>
                <c:pt idx="8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70-4761-8D83-A73C94B3A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2928384"/>
        <c:axId val="1242927400"/>
      </c:lineChart>
      <c:catAx>
        <c:axId val="124292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242927400"/>
        <c:crosses val="autoZero"/>
        <c:auto val="1"/>
        <c:lblAlgn val="ctr"/>
        <c:lblOffset val="100"/>
        <c:noMultiLvlLbl val="0"/>
      </c:catAx>
      <c:valAx>
        <c:axId val="1242927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24292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449226115314463E-2"/>
          <c:y val="6.9874450972816221E-2"/>
          <c:w val="0.53147267889881544"/>
          <c:h val="0.330180367376915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6</xdr:col>
      <xdr:colOff>114300</xdr:colOff>
      <xdr:row>2</xdr:row>
      <xdr:rowOff>114300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8DB4AC-6EAE-4E20-BD9C-33920A1FEB8A}"/>
            </a:ext>
          </a:extLst>
        </xdr:cNvPr>
        <xdr:cNvSpPr/>
      </xdr:nvSpPr>
      <xdr:spPr>
        <a:xfrm>
          <a:off x="8991600" y="190500"/>
          <a:ext cx="723900" cy="30480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11430</xdr:rowOff>
    </xdr:from>
    <xdr:to>
      <xdr:col>4</xdr:col>
      <xdr:colOff>388620</xdr:colOff>
      <xdr:row>21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4E1D29-5A9F-405E-B8A0-9C15342649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12</xdr:col>
      <xdr:colOff>152400</xdr:colOff>
      <xdr:row>2</xdr:row>
      <xdr:rowOff>133350</xdr:rowOff>
    </xdr:to>
    <xdr:sp macro="" textlink="">
      <xdr:nvSpPr>
        <xdr:cNvPr id="3" name="Šípka: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9A4AFF8-0AEA-4A1B-BA40-A8A506A3E20E}"/>
            </a:ext>
          </a:extLst>
        </xdr:cNvPr>
        <xdr:cNvSpPr/>
      </xdr:nvSpPr>
      <xdr:spPr>
        <a:xfrm>
          <a:off x="9723120" y="182880"/>
          <a:ext cx="762000" cy="31623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0.69622</cdr:x>
      <cdr:y>0.1066</cdr:y>
    </cdr:from>
    <cdr:to>
      <cdr:x>0.95306</cdr:x>
      <cdr:y>0.1066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5C2463FF-921B-4510-8934-3D8AD3C12ED1}"/>
            </a:ext>
          </a:extLst>
        </cdr:cNvPr>
        <cdr:cNvCxnSpPr/>
      </cdr:nvCxnSpPr>
      <cdr:spPr>
        <a:xfrm xmlns:a="http://schemas.openxmlformats.org/drawingml/2006/main">
          <a:off x="4069080" y="240030"/>
          <a:ext cx="15011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3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2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0.72751</cdr:x>
      <cdr:y>0</cdr:y>
    </cdr:from>
    <cdr:to>
      <cdr:x>0.94654</cdr:x>
      <cdr:y>0.09306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37A24CC7-571E-4EF0-810D-685A7EAE168A}"/>
            </a:ext>
          </a:extLst>
        </cdr:cNvPr>
        <cdr:cNvSpPr txBox="1"/>
      </cdr:nvSpPr>
      <cdr:spPr>
        <a:xfrm xmlns:a="http://schemas.openxmlformats.org/drawingml/2006/main">
          <a:off x="4251960" y="0"/>
          <a:ext cx="128016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k-SK" sz="900">
              <a:solidFill>
                <a:srgbClr val="FF0000"/>
              </a:solidFill>
              <a:latin typeface="Constantia" panose="02030602050306030303" pitchFamily="18" charset="0"/>
            </a:rPr>
            <a:t>Strednodobý</a:t>
          </a:r>
          <a:r>
            <a:rPr lang="sk-SK" sz="900" baseline="0">
              <a:solidFill>
                <a:srgbClr val="FF0000"/>
              </a:solidFill>
              <a:latin typeface="Constantia" panose="02030602050306030303" pitchFamily="18" charset="0"/>
            </a:rPr>
            <a:t> cieľ </a:t>
          </a:r>
          <a:endParaRPr lang="en-US" sz="900">
            <a:solidFill>
              <a:srgbClr val="FF0000"/>
            </a:solidFill>
            <a:latin typeface="Constantia" panose="02030602050306030303" pitchFamily="18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6</xdr:col>
      <xdr:colOff>114300</xdr:colOff>
      <xdr:row>2</xdr:row>
      <xdr:rowOff>114300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CD86E4-7A2D-48F5-81E6-70CEC79D6448}"/>
            </a:ext>
          </a:extLst>
        </xdr:cNvPr>
        <xdr:cNvSpPr/>
      </xdr:nvSpPr>
      <xdr:spPr>
        <a:xfrm>
          <a:off x="8115300" y="182880"/>
          <a:ext cx="723900" cy="29718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5</xdr:col>
      <xdr:colOff>114300</xdr:colOff>
      <xdr:row>2</xdr:row>
      <xdr:rowOff>38100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B6FBC0-13DB-4364-9C3A-A444D497BD45}"/>
            </a:ext>
          </a:extLst>
        </xdr:cNvPr>
        <xdr:cNvSpPr/>
      </xdr:nvSpPr>
      <xdr:spPr>
        <a:xfrm>
          <a:off x="7972425" y="190500"/>
          <a:ext cx="723900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5</xdr:col>
      <xdr:colOff>114300</xdr:colOff>
      <xdr:row>2</xdr:row>
      <xdr:rowOff>38100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D2B367-0BDE-496A-815F-166B1083918B}"/>
            </a:ext>
          </a:extLst>
        </xdr:cNvPr>
        <xdr:cNvSpPr/>
      </xdr:nvSpPr>
      <xdr:spPr>
        <a:xfrm>
          <a:off x="7362825" y="190500"/>
          <a:ext cx="723900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0</xdr:row>
      <xdr:rowOff>0</xdr:rowOff>
    </xdr:from>
    <xdr:to>
      <xdr:col>8</xdr:col>
      <xdr:colOff>28575</xdr:colOff>
      <xdr:row>1</xdr:row>
      <xdr:rowOff>66675</xdr:rowOff>
    </xdr:to>
    <xdr:sp macro="" textlink="">
      <xdr:nvSpPr>
        <xdr:cNvPr id="3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B92A95-D9D3-48B2-A0B4-6E2C3AC5BD87}"/>
            </a:ext>
          </a:extLst>
        </xdr:cNvPr>
        <xdr:cNvSpPr/>
      </xdr:nvSpPr>
      <xdr:spPr>
        <a:xfrm>
          <a:off x="8124825" y="4876800"/>
          <a:ext cx="714375" cy="30480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85725</xdr:rowOff>
    </xdr:from>
    <xdr:to>
      <xdr:col>9</xdr:col>
      <xdr:colOff>171450</xdr:colOff>
      <xdr:row>1</xdr:row>
      <xdr:rowOff>180975</xdr:rowOff>
    </xdr:to>
    <xdr:sp macro="" textlink="">
      <xdr:nvSpPr>
        <xdr:cNvPr id="3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800BBB-3303-4A48-84A0-45539143D9F7}"/>
            </a:ext>
          </a:extLst>
        </xdr:cNvPr>
        <xdr:cNvSpPr/>
      </xdr:nvSpPr>
      <xdr:spPr>
        <a:xfrm>
          <a:off x="7343775" y="2562225"/>
          <a:ext cx="723900" cy="2857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114300</xdr:colOff>
      <xdr:row>2</xdr:row>
      <xdr:rowOff>133350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A4F69A-6E99-40EE-9E3E-57DB0D0A59AE}"/>
            </a:ext>
          </a:extLst>
        </xdr:cNvPr>
        <xdr:cNvSpPr/>
      </xdr:nvSpPr>
      <xdr:spPr>
        <a:xfrm>
          <a:off x="8448675" y="190500"/>
          <a:ext cx="723900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1</xdr:row>
      <xdr:rowOff>38100</xdr:rowOff>
    </xdr:from>
    <xdr:to>
      <xdr:col>11</xdr:col>
      <xdr:colOff>38100</xdr:colOff>
      <xdr:row>2</xdr:row>
      <xdr:rowOff>171450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7656E4-BA21-413C-9BFD-BD20268DCEDC}"/>
            </a:ext>
          </a:extLst>
        </xdr:cNvPr>
        <xdr:cNvSpPr/>
      </xdr:nvSpPr>
      <xdr:spPr>
        <a:xfrm>
          <a:off x="8543925" y="228600"/>
          <a:ext cx="723900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114300</xdr:colOff>
      <xdr:row>2</xdr:row>
      <xdr:rowOff>133350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A352E0-E6DA-4E49-884E-4136DC9C514A}"/>
            </a:ext>
          </a:extLst>
        </xdr:cNvPr>
        <xdr:cNvSpPr/>
      </xdr:nvSpPr>
      <xdr:spPr>
        <a:xfrm>
          <a:off x="8515350" y="190500"/>
          <a:ext cx="723900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C3/CZE/REER/REERTOT99%20revis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ocuments%20and%20Settings/PANTOLIN/My%20Local%20Documents/Slovenia/Wages_employmen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gyi\AppData\Local\Microsoft\Windows\Temporary%20Internet%20Files\Content.Outlook\JG459QFK\Documents%20and%20Settings\PANTOLIN\My%20Local%20Documents\Slovenia\Wages_employ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ANTOLIN/My%20Local%20Documents/Slovenia/Wages_emplo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ANTOLIN\My%20Local%20Documents\Slovenia\Wages_employmen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EXT\Svkbo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orary%20Internet%20Files/OLK93A2/Macedonia/Missions/July2000/BriefingPaper/MacroframeworkJun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\Temporary%20Internet%20Files\OLK93A2\Macedonia\Missions\July2000\BriefingPaper\MacroframeworkJun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C3/CZE/FIS/M-T%20fiscal%20June10%2020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gyi\AppData\Local\Microsoft\Windows\Temporary%20Internet%20Files\Content.Outlook\JG459QFK\DATA\C3\CZE\REER\REERTOT99%20revise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O2/MKD/REP/TABLES/red98/Mk-red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O2/MKD/REP/TABLES/red98/Mk-red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gyi\AppData\Local\Microsoft\Windows\Temporary%20Internet%20Files\Content.Outlook\JG459QFK\DATA\O2\MKD\REP\TABLES\red98\Mk-red9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CA/CRI/Dbase/Dinput/CRI-INPUT-ABOP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A\CRI\Dbase\Dinput\CRI-INPUT-ABO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SVK/Database/Debt%20service%20reque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oldova/Oct2000mission/data/eff9911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moldova\Oct2000mission\data\eff9911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WE/NLD/WEO/Current/WEO138an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WE\NLD\WEO\Current\WEO138annu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drozd\Desktop\NPC_2013_2015_OS_09\NPC_2010\Documents%20and%20Settings\PANTOLIN\My%20Local%20Documents\Slovenia\Wages_employ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</row>
        <row r="11">
          <cell r="C11" t="str">
            <v>Mar90</v>
          </cell>
        </row>
        <row r="14">
          <cell r="C14" t="str">
            <v>Jun</v>
          </cell>
        </row>
        <row r="17">
          <cell r="C17" t="str">
            <v>Sep</v>
          </cell>
        </row>
        <row r="20">
          <cell r="C20" t="str">
            <v>Dec</v>
          </cell>
        </row>
        <row r="23">
          <cell r="C23" t="str">
            <v>Mar91</v>
          </cell>
        </row>
        <row r="26">
          <cell r="C26" t="str">
            <v>Jun</v>
          </cell>
        </row>
        <row r="29">
          <cell r="C29" t="str">
            <v>Sep</v>
          </cell>
        </row>
        <row r="32">
          <cell r="C32" t="str">
            <v>Dec</v>
          </cell>
        </row>
        <row r="35">
          <cell r="C35" t="str">
            <v>Mar92</v>
          </cell>
        </row>
        <row r="38">
          <cell r="C38" t="str">
            <v>Jun</v>
          </cell>
        </row>
        <row r="41">
          <cell r="C41" t="str">
            <v>Sep</v>
          </cell>
        </row>
        <row r="44">
          <cell r="C44" t="str">
            <v>Dec</v>
          </cell>
        </row>
        <row r="47">
          <cell r="C47" t="str">
            <v>Mar93</v>
          </cell>
        </row>
        <row r="50">
          <cell r="C50" t="str">
            <v>Jun</v>
          </cell>
        </row>
        <row r="53">
          <cell r="C53" t="str">
            <v>Sep</v>
          </cell>
        </row>
        <row r="56">
          <cell r="C56" t="str">
            <v>Dec</v>
          </cell>
        </row>
        <row r="59">
          <cell r="C59" t="str">
            <v>Mar94</v>
          </cell>
        </row>
        <row r="62">
          <cell r="C62" t="str">
            <v>Jun</v>
          </cell>
        </row>
        <row r="65">
          <cell r="C65" t="str">
            <v>Sep</v>
          </cell>
        </row>
        <row r="68">
          <cell r="C68" t="str">
            <v>Dec</v>
          </cell>
        </row>
        <row r="71">
          <cell r="C71" t="str">
            <v>Mar95</v>
          </cell>
        </row>
        <row r="74">
          <cell r="C74" t="str">
            <v>Jun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BR146" t="str">
            <v>$NULCG6</v>
          </cell>
        </row>
        <row r="147">
          <cell r="BB147" t="str">
            <v>Index, Jan-Sept 1990=100</v>
          </cell>
        </row>
        <row r="149">
          <cell r="AY149" t="str">
            <v>Index, Jan-Sept 1990=100</v>
          </cell>
          <cell r="BR149" t="str">
            <v>$NULCG6</v>
          </cell>
        </row>
        <row r="150">
          <cell r="AY150" t="str">
            <v>NEER</v>
          </cell>
          <cell r="AZ150" t="str">
            <v>REER</v>
          </cell>
          <cell r="BB150" t="str">
            <v>REER</v>
          </cell>
        </row>
        <row r="151">
          <cell r="AY151" t="str">
            <v>(czech/</v>
          </cell>
          <cell r="AZ151" t="str">
            <v>(CPI based)</v>
          </cell>
          <cell r="BB151" t="str">
            <v>(PPI based)</v>
          </cell>
        </row>
        <row r="152">
          <cell r="AY152" t="str">
            <v>$nomxrg6)</v>
          </cell>
        </row>
        <row r="153">
          <cell r="AY153" t="str">
            <v>neer</v>
          </cell>
          <cell r="AZ153" t="str">
            <v>reerc</v>
          </cell>
          <cell r="BB153" t="str">
            <v>reerp</v>
          </cell>
        </row>
        <row r="154">
          <cell r="AY154">
            <v>102.86789797269462</v>
          </cell>
          <cell r="AZ154">
            <v>1.009642963192813</v>
          </cell>
          <cell r="BB154">
            <v>99.628468216542174</v>
          </cell>
          <cell r="BR154">
            <v>95.691962942667203</v>
          </cell>
        </row>
        <row r="155">
          <cell r="AY155">
            <v>99.947925183606046</v>
          </cell>
          <cell r="AZ155">
            <v>0.90584955274081691</v>
          </cell>
          <cell r="BB155">
            <v>95.434709131531818</v>
          </cell>
          <cell r="BR155">
            <v>97.295901743191223</v>
          </cell>
        </row>
        <row r="156">
          <cell r="AY156">
            <v>100.91072848615903</v>
          </cell>
          <cell r="AZ156">
            <v>1.0486060074945365</v>
          </cell>
          <cell r="BB156">
            <v>95.744050870788996</v>
          </cell>
          <cell r="BR156">
            <v>96.411216455223325</v>
          </cell>
        </row>
        <row r="157">
          <cell r="AY157">
            <v>100.37548391924503</v>
          </cell>
          <cell r="AZ157">
            <v>1.0096271689377452</v>
          </cell>
          <cell r="BB157">
            <v>95.834237220419894</v>
          </cell>
          <cell r="BR157">
            <v>98.084662018047695</v>
          </cell>
        </row>
        <row r="158">
          <cell r="AY158">
            <v>100.24539209966674</v>
          </cell>
          <cell r="AZ158">
            <v>1.0162113742847021</v>
          </cell>
          <cell r="BB158">
            <v>96.390366140930439</v>
          </cell>
          <cell r="BR158">
            <v>100.4380590649068</v>
          </cell>
        </row>
        <row r="159">
          <cell r="AY159">
            <v>99.406466786284071</v>
          </cell>
          <cell r="AZ159">
            <v>1.0058013162293933</v>
          </cell>
          <cell r="BB159">
            <v>96.891987257323052</v>
          </cell>
          <cell r="BR159">
            <v>99.255834884469436</v>
          </cell>
        </row>
        <row r="160">
          <cell r="AY160">
            <v>99.043344271983258</v>
          </cell>
          <cell r="AZ160">
            <v>0.99825031296119759</v>
          </cell>
          <cell r="BB160">
            <v>104.75520681254494</v>
          </cell>
          <cell r="BR160">
            <v>101.59603165985909</v>
          </cell>
        </row>
        <row r="161">
          <cell r="AY161">
            <v>98.224383732714244</v>
          </cell>
          <cell r="AZ161">
            <v>0.90352240973764386</v>
          </cell>
          <cell r="BB161">
            <v>106.43162390008962</v>
          </cell>
          <cell r="BR161">
            <v>105.45309736673832</v>
          </cell>
        </row>
        <row r="162">
          <cell r="AY162">
            <v>99.270019289441464</v>
          </cell>
          <cell r="AZ162">
            <v>0.91320229072180292</v>
          </cell>
          <cell r="BB162">
            <v>108.51287026828214</v>
          </cell>
          <cell r="BR162">
            <v>105.77323386489692</v>
          </cell>
        </row>
        <row r="163">
          <cell r="AY163">
            <v>75.108316466956168</v>
          </cell>
          <cell r="AZ163">
            <v>0.74689509092898387</v>
          </cell>
          <cell r="BB163">
            <v>83.098393824811879</v>
          </cell>
          <cell r="BR163">
            <v>109.03270591450871</v>
          </cell>
        </row>
        <row r="164">
          <cell r="AY164">
            <v>62.85120983133713</v>
          </cell>
          <cell r="AZ164">
            <v>0.69176599641183467</v>
          </cell>
          <cell r="BB164">
            <v>70.658774539049006</v>
          </cell>
          <cell r="BR164">
            <v>111.45691523948409</v>
          </cell>
        </row>
        <row r="165">
          <cell r="AY165">
            <v>61.776502297974325</v>
          </cell>
          <cell r="AZ165">
            <v>0.63812772138269314</v>
          </cell>
          <cell r="BB165">
            <v>69.310923367402808</v>
          </cell>
          <cell r="BR165">
            <v>111.18025598994335</v>
          </cell>
        </row>
        <row r="166">
          <cell r="AY166">
            <v>54.558086574227595</v>
          </cell>
          <cell r="AZ166">
            <v>0.52270821897392594</v>
          </cell>
          <cell r="BB166">
            <v>74.876734071685775</v>
          </cell>
          <cell r="BR166">
            <v>110.29792595046035</v>
          </cell>
        </row>
        <row r="167">
          <cell r="AY167">
            <v>54.015349274176515</v>
          </cell>
          <cell r="AZ167">
            <v>0.47988117591450397</v>
          </cell>
          <cell r="BB167">
            <v>77.700151743643303</v>
          </cell>
          <cell r="BR167">
            <v>112.61713711212916</v>
          </cell>
        </row>
        <row r="168">
          <cell r="AY168">
            <v>55.290903978447936</v>
          </cell>
          <cell r="AZ168">
            <v>0.56039049020909004</v>
          </cell>
          <cell r="BB168">
            <v>82.650913539433446</v>
          </cell>
          <cell r="BR168">
            <v>106.1393269872501</v>
          </cell>
        </row>
        <row r="169">
          <cell r="AY169">
            <v>55.912880617050263</v>
          </cell>
          <cell r="AZ169">
            <v>0.54919522992492209</v>
          </cell>
          <cell r="BB169">
            <v>85.696392246293911</v>
          </cell>
          <cell r="BR169">
            <v>102.14514072132152</v>
          </cell>
        </row>
        <row r="170">
          <cell r="AY170">
            <v>56.055952541289635</v>
          </cell>
          <cell r="AZ170">
            <v>0.55724065940892986</v>
          </cell>
          <cell r="BB170">
            <v>88.494629135030536</v>
          </cell>
          <cell r="BR170">
            <v>102.4437403724986</v>
          </cell>
        </row>
        <row r="171">
          <cell r="AY171">
            <v>56.615537036050299</v>
          </cell>
          <cell r="AZ171">
            <v>0.55913778196545905</v>
          </cell>
          <cell r="BB171">
            <v>91.651718075236374</v>
          </cell>
          <cell r="BR171">
            <v>98.610193879527401</v>
          </cell>
        </row>
        <row r="172">
          <cell r="AY172">
            <v>56.49905789331369</v>
          </cell>
          <cell r="AZ172">
            <v>0.55047749176402194</v>
          </cell>
          <cell r="BB172">
            <v>91.357517662392098</v>
          </cell>
          <cell r="BR172">
            <v>97.854489402868367</v>
          </cell>
        </row>
        <row r="173">
          <cell r="AY173">
            <v>56.157780520566568</v>
          </cell>
          <cell r="AZ173">
            <v>0.50339852751922243</v>
          </cell>
          <cell r="BB173">
            <v>91.426603220650108</v>
          </cell>
          <cell r="BR173">
            <v>99.735028326539265</v>
          </cell>
        </row>
        <row r="174">
          <cell r="AY174">
            <v>55.715493594823606</v>
          </cell>
          <cell r="AZ174">
            <v>0.49966963053337499</v>
          </cell>
          <cell r="BB174">
            <v>91.31354856636348</v>
          </cell>
          <cell r="BR174">
            <v>102.7981466749476</v>
          </cell>
        </row>
        <row r="175">
          <cell r="AY175">
            <v>55.752640753576912</v>
          </cell>
          <cell r="AZ175">
            <v>0.53751826927998125</v>
          </cell>
          <cell r="BB175">
            <v>91.889365073420862</v>
          </cell>
          <cell r="BR175">
            <v>104.02007099628467</v>
          </cell>
        </row>
        <row r="176">
          <cell r="AY176">
            <v>55.215393479311601</v>
          </cell>
          <cell r="AZ176">
            <v>0.58819341531803637</v>
          </cell>
          <cell r="BB176">
            <v>91.827677077459356</v>
          </cell>
          <cell r="BR176">
            <v>108.32028665722207</v>
          </cell>
        </row>
        <row r="177">
          <cell r="AY177">
            <v>54.700026761852506</v>
          </cell>
          <cell r="AZ177">
            <v>0.54520374429306806</v>
          </cell>
          <cell r="BB177">
            <v>91.481117726075098</v>
          </cell>
          <cell r="BR177">
            <v>111.37038443362279</v>
          </cell>
        </row>
        <row r="178">
          <cell r="AY178">
            <v>55.259209273165851</v>
          </cell>
          <cell r="AZ178">
            <v>0.50191922404464284</v>
          </cell>
          <cell r="BB178">
            <v>90.926560824615621</v>
          </cell>
          <cell r="BR178">
            <v>110.47021413309579</v>
          </cell>
        </row>
        <row r="179">
          <cell r="AY179">
            <v>55.725338712473693</v>
          </cell>
          <cell r="AZ179">
            <v>0.47289124089802442</v>
          </cell>
          <cell r="BB179">
            <v>91.014189822846134</v>
          </cell>
          <cell r="BR179">
            <v>107.69599003388875</v>
          </cell>
        </row>
        <row r="180">
          <cell r="AY180">
            <v>56.338311050802439</v>
          </cell>
          <cell r="AZ180">
            <v>0.53779372040718754</v>
          </cell>
          <cell r="BB180">
            <v>92.232958779605141</v>
          </cell>
          <cell r="BR180">
            <v>105.59519621476437</v>
          </cell>
        </row>
        <row r="181">
          <cell r="AY181">
            <v>56.12819460661035</v>
          </cell>
          <cell r="AZ181">
            <v>0.52031027090067539</v>
          </cell>
          <cell r="BB181">
            <v>92.772626968143811</v>
          </cell>
          <cell r="BR181">
            <v>106.78641712218815</v>
          </cell>
        </row>
        <row r="182">
          <cell r="AY182">
            <v>55.606727354075247</v>
          </cell>
          <cell r="AZ182">
            <v>0.52875625203352927</v>
          </cell>
          <cell r="BB182">
            <v>93.001698001445021</v>
          </cell>
          <cell r="BR182">
            <v>108.9704112267649</v>
          </cell>
        </row>
        <row r="183">
          <cell r="AY183">
            <v>54.97563313774311</v>
          </cell>
          <cell r="AZ183">
            <v>0.51822981815012714</v>
          </cell>
          <cell r="BB183">
            <v>92.865824432529138</v>
          </cell>
          <cell r="BR183">
            <v>112.47219189814078</v>
          </cell>
        </row>
        <row r="184">
          <cell r="AY184">
            <v>56.029281527488742</v>
          </cell>
          <cell r="AZ184">
            <v>0.52196485425297834</v>
          </cell>
          <cell r="BB184">
            <v>96.507376411799996</v>
          </cell>
          <cell r="BR184">
            <v>118.53657121506585</v>
          </cell>
        </row>
        <row r="185">
          <cell r="AY185">
            <v>53.501955004322753</v>
          </cell>
          <cell r="AZ185">
            <v>0.46212444178161682</v>
          </cell>
          <cell r="BB185">
            <v>93.135226312378833</v>
          </cell>
          <cell r="BR185">
            <v>121.89324328227858</v>
          </cell>
        </row>
        <row r="186">
          <cell r="AY186">
            <v>53.984185077433558</v>
          </cell>
          <cell r="AZ186">
            <v>0.46461534940216043</v>
          </cell>
          <cell r="BB186">
            <v>95.833387244499704</v>
          </cell>
          <cell r="BR186">
            <v>121.40140706967321</v>
          </cell>
        </row>
        <row r="187">
          <cell r="AY187">
            <v>55.479366182888569</v>
          </cell>
          <cell r="AZ187">
            <v>0.51685485848213586</v>
          </cell>
          <cell r="BB187">
            <v>100.72685496254793</v>
          </cell>
          <cell r="BR187">
            <v>117.53701277641271</v>
          </cell>
        </row>
        <row r="188">
          <cell r="AY188">
            <v>56.527811581069173</v>
          </cell>
          <cell r="AZ188">
            <v>0.58733078310468356</v>
          </cell>
          <cell r="BB188">
            <v>104.49852848523471</v>
          </cell>
          <cell r="BR188">
            <v>111.00441158319794</v>
          </cell>
        </row>
        <row r="189">
          <cell r="AY189">
            <v>56.466318920958159</v>
          </cell>
          <cell r="AZ189">
            <v>0.54467255674537707</v>
          </cell>
          <cell r="BB189">
            <v>104.67214134739345</v>
          </cell>
          <cell r="BR189">
            <v>110.92576832344108</v>
          </cell>
        </row>
        <row r="190">
          <cell r="AY190">
            <v>57.115684349787053</v>
          </cell>
          <cell r="AZ190">
            <v>0.49491628187393039</v>
          </cell>
          <cell r="BB190">
            <v>112.23791113848783</v>
          </cell>
          <cell r="BR190">
            <v>108.29879700559285</v>
          </cell>
        </row>
        <row r="191">
          <cell r="AY191">
            <v>57.945082835354</v>
          </cell>
          <cell r="AZ191">
            <v>0.47334006101170639</v>
          </cell>
          <cell r="BB191">
            <v>114.56545813830773</v>
          </cell>
          <cell r="BR191">
            <v>106.39483427575698</v>
          </cell>
        </row>
        <row r="192">
          <cell r="AY192">
            <v>58.149865425301343</v>
          </cell>
          <cell r="AZ192">
            <v>0.52731149208694328</v>
          </cell>
          <cell r="BB192">
            <v>115.57642065439403</v>
          </cell>
          <cell r="BR192">
            <v>106.1576239233615</v>
          </cell>
        </row>
        <row r="193">
          <cell r="AY193">
            <v>57.421529417366635</v>
          </cell>
          <cell r="AZ193">
            <v>0.50876388469734279</v>
          </cell>
          <cell r="BB193">
            <v>115.19325046803561</v>
          </cell>
          <cell r="BR193">
            <v>109.74526011834655</v>
          </cell>
        </row>
        <row r="194">
          <cell r="AY194">
            <v>57.129121222526145</v>
          </cell>
          <cell r="AZ194">
            <v>0.52822287627554354</v>
          </cell>
          <cell r="BB194">
            <v>115.95632307977576</v>
          </cell>
          <cell r="BR194">
            <v>110.06813666962888</v>
          </cell>
        </row>
        <row r="195">
          <cell r="AY195">
            <v>57.489793283476899</v>
          </cell>
          <cell r="AZ195">
            <v>0.52333103896538491</v>
          </cell>
          <cell r="BB195">
            <v>118.01739555428223</v>
          </cell>
          <cell r="BR195">
            <v>107.7680015111452</v>
          </cell>
        </row>
        <row r="196">
          <cell r="AY196">
            <v>57.996384480229487</v>
          </cell>
          <cell r="AZ196">
            <v>0.51958168623795009</v>
          </cell>
          <cell r="BB196">
            <v>120.40677174589869</v>
          </cell>
          <cell r="BR196">
            <v>104.2409149423403</v>
          </cell>
        </row>
        <row r="197">
          <cell r="AY197">
            <v>58.01054950005409</v>
          </cell>
          <cell r="AZ197">
            <v>0.48548465689332138</v>
          </cell>
          <cell r="BB197">
            <v>121.74527216982113</v>
          </cell>
          <cell r="BR197">
            <v>104.91547321491366</v>
          </cell>
        </row>
        <row r="198">
          <cell r="AY198">
            <v>57.6212361845689</v>
          </cell>
          <cell r="AZ198">
            <v>0.47719119328193266</v>
          </cell>
          <cell r="BB198">
            <v>122.59863817796432</v>
          </cell>
          <cell r="BR198">
            <v>108.69752125842918</v>
          </cell>
        </row>
        <row r="199">
          <cell r="AY199">
            <v>58.217291803783475</v>
          </cell>
          <cell r="AZ199">
            <v>0.52092006293441795</v>
          </cell>
          <cell r="BB199">
            <v>125.19071254430838</v>
          </cell>
          <cell r="BR199">
            <v>107.19885986473182</v>
          </cell>
        </row>
        <row r="200">
          <cell r="AY200">
            <v>58.506040312859533</v>
          </cell>
          <cell r="AZ200">
            <v>0.5901055816720554</v>
          </cell>
          <cell r="BB200">
            <v>126.22005615382726</v>
          </cell>
          <cell r="BR200">
            <v>104.02696339393587</v>
          </cell>
        </row>
        <row r="201">
          <cell r="AY201">
            <v>58.539475852722923</v>
          </cell>
          <cell r="AZ201">
            <v>0.54002173907925877</v>
          </cell>
          <cell r="BB201">
            <v>127.78599258269801</v>
          </cell>
          <cell r="BR201">
            <v>104.22766650071105</v>
          </cell>
        </row>
        <row r="202">
          <cell r="AY202">
            <v>58.686797979728709</v>
          </cell>
          <cell r="AZ202">
            <v>0.49219152015457668</v>
          </cell>
          <cell r="BB202">
            <v>127.24782485090257</v>
          </cell>
          <cell r="BR202">
            <v>103.71768974334496</v>
          </cell>
        </row>
        <row r="203">
          <cell r="AY203">
            <v>58.512051153900032</v>
          </cell>
          <cell r="AZ203">
            <v>0.46583880811168621</v>
          </cell>
          <cell r="BB203">
            <v>126.72927078211971</v>
          </cell>
          <cell r="BR203">
            <v>104.93841999759694</v>
          </cell>
        </row>
        <row r="204">
          <cell r="AY204">
            <v>58.256436021626691</v>
          </cell>
          <cell r="AZ204">
            <v>0.50706163561399498</v>
          </cell>
          <cell r="BB204">
            <v>126.75091583400464</v>
          </cell>
          <cell r="BR204">
            <v>106.36789359219681</v>
          </cell>
        </row>
        <row r="205">
          <cell r="AY205">
            <v>58.152780907580237</v>
          </cell>
          <cell r="AZ205">
            <v>0.49976394690650044</v>
          </cell>
          <cell r="BB205">
            <v>127.58613590811495</v>
          </cell>
          <cell r="BR205">
            <v>105.38392749462197</v>
          </cell>
        </row>
        <row r="206">
          <cell r="AY206">
            <v>57.830853856170549</v>
          </cell>
          <cell r="AZ206">
            <v>0.52513312910879206</v>
          </cell>
          <cell r="BB206">
            <v>128.02554913621626</v>
          </cell>
          <cell r="BR206">
            <v>106.81663562281649</v>
          </cell>
        </row>
        <row r="207"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B211">
            <v>132.42813896018779</v>
          </cell>
          <cell r="BR211">
            <v>115.24376319109841</v>
          </cell>
        </row>
        <row r="212">
          <cell r="BB212">
            <v>133.55623384377358</v>
          </cell>
        </row>
      </sheetData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  <sheetName val="Príloha _10 M"/>
      <sheetName val="i-REER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 Sectors"/>
      <sheetName val="In WEO"/>
      <sheetName val="F1-reerproj"/>
      <sheetName val="Cash-Flow"/>
      <sheetName val="ControlSheet"/>
      <sheetName val="BOP note"/>
      <sheetName val="Monthly BOP"/>
      <sheetName val="Sustain"/>
      <sheetName val="Demand Im"/>
      <sheetName val="Tempor"/>
      <sheetName val="BOP-Q"/>
      <sheetName val="Sheet1"/>
      <sheetName val="X-M-WS"/>
      <sheetName val="EXPORTS-QA"/>
      <sheetName val="IMPORTS-QA"/>
      <sheetName val="Deflators"/>
      <sheetName val="Services"/>
      <sheetName val="Direct Inv"/>
      <sheetName val="Portfolio"/>
      <sheetName val="Other Inv"/>
      <sheetName val="C-ACC"/>
      <sheetName val="Sstnble CA"/>
      <sheetName val="RESERVES"/>
      <sheetName val="Int. Inv Position"/>
      <sheetName val="Ext. Dbt Stk"/>
      <sheetName val="Ext. Disb"/>
      <sheetName val="Ext. Amrt"/>
      <sheetName val="Ext. Int"/>
      <sheetName val="Ext. Dbt Ser"/>
      <sheetName val="Dbt data-Kyjac"/>
      <sheetName val="CA-finance"/>
      <sheetName val="Debt"/>
      <sheetName val="FISCAL"/>
      <sheetName val="StateGuarantees"/>
      <sheetName val="OUTPUT"/>
      <sheetName val="OUTPUT 2004H1"/>
      <sheetName val="WEO-BOP (old)"/>
      <sheetName val="WEO-BOP"/>
      <sheetName val="WEO-DEBT"/>
      <sheetName val="Vuln."/>
      <sheetName val="SR-Copy"/>
      <sheetName val="SR-Main"/>
      <sheetName val="SR-Medium-term"/>
      <sheetName val="OUT_DSA"/>
      <sheetName val="Out"/>
      <sheetName val="Input M"/>
      <sheetName val="Input Q"/>
      <sheetName val="Input A"/>
      <sheetName val="Trade M"/>
      <sheetName val="Trade Q"/>
      <sheetName val="Momentum"/>
      <sheetName val="charts"/>
      <sheetName val="WEO-TRADE"/>
      <sheetName val="Sheet2"/>
      <sheetName val="Slovak Republic"/>
      <sheetName val="imfpeter2"/>
      <sheetName val="STDebt"/>
      <sheetName val="Chart1"/>
      <sheetName val="Chart2"/>
      <sheetName val="Chart3"/>
      <sheetName val="Chart4"/>
      <sheetName val="In"/>
      <sheetName val="Debt (forecast)"/>
      <sheetName val="Chart5"/>
      <sheetName val="Vulnerability"/>
      <sheetName val="updating"/>
      <sheetName val="Chart_X&amp;M&amp;cars"/>
      <sheetName val="i2-KA"/>
      <sheetName val="Svkbo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/>
      <sheetData sheetId="66"/>
      <sheetData sheetId="67" refreshError="1"/>
      <sheetData sheetId="68" refreshError="1"/>
      <sheetData sheetId="6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framework-Ver.2"/>
      <sheetName val="Macroframework-Ver.1"/>
      <sheetName val="e9"/>
      <sheetName val="Main"/>
      <sheetName val="Links"/>
      <sheetName val="ErrCheck"/>
      <sheetName val="Contents"/>
    </sheetNames>
    <sheetDataSet>
      <sheetData sheetId="0" refreshError="1"/>
      <sheetData sheetId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  <row r="115">
          <cell r="A115">
            <v>111</v>
          </cell>
        </row>
        <row r="116">
          <cell r="A116">
            <v>112</v>
          </cell>
        </row>
        <row r="117">
          <cell r="A117">
            <v>113</v>
          </cell>
        </row>
        <row r="118">
          <cell r="A118">
            <v>114</v>
          </cell>
        </row>
        <row r="119">
          <cell r="A119">
            <v>115</v>
          </cell>
        </row>
        <row r="120">
          <cell r="A120">
            <v>116</v>
          </cell>
        </row>
        <row r="121">
          <cell r="A121">
            <v>117</v>
          </cell>
        </row>
        <row r="122">
          <cell r="A122">
            <v>118</v>
          </cell>
        </row>
        <row r="123">
          <cell r="A123">
            <v>119</v>
          </cell>
        </row>
        <row r="124">
          <cell r="A124">
            <v>120</v>
          </cell>
        </row>
        <row r="125">
          <cell r="A125">
            <v>121</v>
          </cell>
        </row>
        <row r="126">
          <cell r="A126">
            <v>122</v>
          </cell>
        </row>
        <row r="127">
          <cell r="A127">
            <v>123</v>
          </cell>
        </row>
        <row r="128">
          <cell r="A128">
            <v>124</v>
          </cell>
        </row>
        <row r="129">
          <cell r="A129">
            <v>125</v>
          </cell>
        </row>
        <row r="130">
          <cell r="A130">
            <v>126</v>
          </cell>
        </row>
        <row r="131">
          <cell r="A131">
            <v>127</v>
          </cell>
        </row>
        <row r="132">
          <cell r="A132">
            <v>128</v>
          </cell>
        </row>
        <row r="133">
          <cell r="A133">
            <v>129</v>
          </cell>
        </row>
        <row r="134">
          <cell r="A134">
            <v>130</v>
          </cell>
        </row>
        <row r="135">
          <cell r="A135">
            <v>131</v>
          </cell>
        </row>
        <row r="136">
          <cell r="A136">
            <v>132</v>
          </cell>
        </row>
        <row r="137">
          <cell r="A137">
            <v>133</v>
          </cell>
        </row>
        <row r="138">
          <cell r="A138">
            <v>134</v>
          </cell>
        </row>
        <row r="139">
          <cell r="A139">
            <v>135</v>
          </cell>
        </row>
        <row r="140">
          <cell r="A140">
            <v>136</v>
          </cell>
        </row>
        <row r="141">
          <cell r="A141">
            <v>137</v>
          </cell>
        </row>
        <row r="142">
          <cell r="A142">
            <v>138</v>
          </cell>
        </row>
        <row r="143">
          <cell r="A143">
            <v>139</v>
          </cell>
        </row>
        <row r="144">
          <cell r="A144">
            <v>140</v>
          </cell>
        </row>
        <row r="145">
          <cell r="A145">
            <v>141</v>
          </cell>
        </row>
        <row r="146">
          <cell r="A146">
            <v>142</v>
          </cell>
        </row>
        <row r="147">
          <cell r="A147">
            <v>143</v>
          </cell>
        </row>
        <row r="148">
          <cell r="A148">
            <v>144</v>
          </cell>
        </row>
        <row r="149">
          <cell r="A149">
            <v>145</v>
          </cell>
        </row>
        <row r="150">
          <cell r="A150">
            <v>146</v>
          </cell>
        </row>
        <row r="151">
          <cell r="A151">
            <v>147</v>
          </cell>
        </row>
        <row r="152">
          <cell r="A152">
            <v>148</v>
          </cell>
        </row>
        <row r="153">
          <cell r="A153">
            <v>149</v>
          </cell>
        </row>
        <row r="154">
          <cell r="A154">
            <v>150</v>
          </cell>
        </row>
        <row r="155">
          <cell r="A155">
            <v>151</v>
          </cell>
        </row>
        <row r="156">
          <cell r="A156">
            <v>152</v>
          </cell>
        </row>
        <row r="157">
          <cell r="A157">
            <v>153</v>
          </cell>
        </row>
        <row r="158">
          <cell r="A158">
            <v>154</v>
          </cell>
        </row>
        <row r="159">
          <cell r="A159">
            <v>155</v>
          </cell>
        </row>
        <row r="160">
          <cell r="A160">
            <v>156</v>
          </cell>
        </row>
        <row r="161">
          <cell r="A161">
            <v>157</v>
          </cell>
        </row>
        <row r="162">
          <cell r="A162">
            <v>158</v>
          </cell>
        </row>
        <row r="163">
          <cell r="A163">
            <v>159</v>
          </cell>
        </row>
        <row r="164">
          <cell r="A164">
            <v>160</v>
          </cell>
        </row>
        <row r="165">
          <cell r="A165">
            <v>161</v>
          </cell>
        </row>
        <row r="166">
          <cell r="A166">
            <v>162</v>
          </cell>
        </row>
        <row r="167">
          <cell r="A167">
            <v>163</v>
          </cell>
        </row>
        <row r="168">
          <cell r="A168">
            <v>164</v>
          </cell>
        </row>
        <row r="169">
          <cell r="A169">
            <v>165</v>
          </cell>
        </row>
        <row r="170">
          <cell r="A170">
            <v>166</v>
          </cell>
        </row>
        <row r="171">
          <cell r="A171">
            <v>167</v>
          </cell>
        </row>
        <row r="172">
          <cell r="A172">
            <v>168</v>
          </cell>
        </row>
        <row r="173">
          <cell r="A173">
            <v>169</v>
          </cell>
        </row>
        <row r="174">
          <cell r="A174">
            <v>170</v>
          </cell>
        </row>
        <row r="175">
          <cell r="A175">
            <v>171</v>
          </cell>
        </row>
        <row r="176">
          <cell r="A176">
            <v>172</v>
          </cell>
        </row>
        <row r="177">
          <cell r="A177">
            <v>173</v>
          </cell>
        </row>
        <row r="178">
          <cell r="A178">
            <v>174</v>
          </cell>
        </row>
        <row r="179">
          <cell r="A179">
            <v>175</v>
          </cell>
        </row>
        <row r="180">
          <cell r="A180">
            <v>176</v>
          </cell>
        </row>
        <row r="181">
          <cell r="A181">
            <v>177</v>
          </cell>
        </row>
        <row r="182">
          <cell r="A182">
            <v>178</v>
          </cell>
        </row>
        <row r="183">
          <cell r="A183">
            <v>179</v>
          </cell>
        </row>
        <row r="184">
          <cell r="A184">
            <v>180</v>
          </cell>
        </row>
        <row r="185">
          <cell r="A185">
            <v>181</v>
          </cell>
        </row>
        <row r="186">
          <cell r="A186">
            <v>182</v>
          </cell>
        </row>
        <row r="187">
          <cell r="A187">
            <v>183</v>
          </cell>
        </row>
        <row r="188">
          <cell r="A188">
            <v>184</v>
          </cell>
        </row>
        <row r="189">
          <cell r="A189">
            <v>185</v>
          </cell>
        </row>
        <row r="190">
          <cell r="A190">
            <v>186</v>
          </cell>
        </row>
        <row r="191">
          <cell r="A191">
            <v>187</v>
          </cell>
        </row>
        <row r="192">
          <cell r="A192">
            <v>188</v>
          </cell>
        </row>
        <row r="193">
          <cell r="A193">
            <v>189</v>
          </cell>
        </row>
        <row r="194">
          <cell r="A194">
            <v>190</v>
          </cell>
        </row>
        <row r="195">
          <cell r="A195">
            <v>191</v>
          </cell>
        </row>
        <row r="196">
          <cell r="A196">
            <v>192</v>
          </cell>
        </row>
        <row r="197">
          <cell r="A197">
            <v>193</v>
          </cell>
        </row>
        <row r="198">
          <cell r="A198">
            <v>194</v>
          </cell>
        </row>
        <row r="199">
          <cell r="A199">
            <v>195</v>
          </cell>
        </row>
        <row r="200">
          <cell r="A200">
            <v>196</v>
          </cell>
        </row>
        <row r="201">
          <cell r="A201">
            <v>197</v>
          </cell>
        </row>
        <row r="202">
          <cell r="A202">
            <v>198</v>
          </cell>
        </row>
        <row r="203">
          <cell r="A203">
            <v>199</v>
          </cell>
        </row>
        <row r="204">
          <cell r="A204">
            <v>200</v>
          </cell>
        </row>
        <row r="205">
          <cell r="A205">
            <v>201</v>
          </cell>
        </row>
        <row r="206">
          <cell r="A206">
            <v>202</v>
          </cell>
        </row>
        <row r="207">
          <cell r="A207">
            <v>203</v>
          </cell>
        </row>
        <row r="208">
          <cell r="A208">
            <v>204</v>
          </cell>
        </row>
        <row r="209">
          <cell r="A209">
            <v>205</v>
          </cell>
        </row>
        <row r="210">
          <cell r="A210">
            <v>206</v>
          </cell>
        </row>
        <row r="211">
          <cell r="A211">
            <v>207</v>
          </cell>
        </row>
        <row r="212">
          <cell r="A212">
            <v>208</v>
          </cell>
        </row>
        <row r="213">
          <cell r="A213">
            <v>209</v>
          </cell>
        </row>
        <row r="214">
          <cell r="A214">
            <v>210</v>
          </cell>
        </row>
        <row r="215">
          <cell r="A215">
            <v>211</v>
          </cell>
        </row>
        <row r="216">
          <cell r="A216">
            <v>212</v>
          </cell>
        </row>
        <row r="217">
          <cell r="A217">
            <v>213</v>
          </cell>
        </row>
        <row r="218">
          <cell r="A218">
            <v>214</v>
          </cell>
        </row>
        <row r="219">
          <cell r="A219">
            <v>215</v>
          </cell>
        </row>
        <row r="220">
          <cell r="A220">
            <v>216</v>
          </cell>
        </row>
        <row r="221">
          <cell r="A221">
            <v>217</v>
          </cell>
        </row>
        <row r="222">
          <cell r="A222">
            <v>218</v>
          </cell>
        </row>
        <row r="223">
          <cell r="A223">
            <v>219</v>
          </cell>
        </row>
        <row r="224">
          <cell r="A224">
            <v>220</v>
          </cell>
        </row>
        <row r="225">
          <cell r="A225">
            <v>221</v>
          </cell>
        </row>
        <row r="226">
          <cell r="A226">
            <v>222</v>
          </cell>
        </row>
        <row r="227">
          <cell r="A227">
            <v>223</v>
          </cell>
        </row>
        <row r="228">
          <cell r="A228">
            <v>224</v>
          </cell>
        </row>
        <row r="229">
          <cell r="A229">
            <v>225</v>
          </cell>
        </row>
        <row r="230">
          <cell r="A230">
            <v>226</v>
          </cell>
        </row>
        <row r="231">
          <cell r="A231">
            <v>227</v>
          </cell>
        </row>
        <row r="232">
          <cell r="A232">
            <v>228</v>
          </cell>
        </row>
        <row r="233">
          <cell r="A233">
            <v>229</v>
          </cell>
        </row>
        <row r="234">
          <cell r="A234">
            <v>230</v>
          </cell>
        </row>
        <row r="235">
          <cell r="A235">
            <v>231</v>
          </cell>
        </row>
        <row r="236">
          <cell r="A236">
            <v>232</v>
          </cell>
        </row>
        <row r="237">
          <cell r="A237">
            <v>233</v>
          </cell>
        </row>
        <row r="238">
          <cell r="A238">
            <v>234</v>
          </cell>
        </row>
        <row r="239">
          <cell r="A239">
            <v>235</v>
          </cell>
        </row>
        <row r="240">
          <cell r="A240">
            <v>236</v>
          </cell>
        </row>
        <row r="241">
          <cell r="A241">
            <v>237</v>
          </cell>
        </row>
        <row r="242">
          <cell r="A242">
            <v>238</v>
          </cell>
        </row>
        <row r="243">
          <cell r="A243">
            <v>239</v>
          </cell>
        </row>
        <row r="244">
          <cell r="A244">
            <v>240</v>
          </cell>
        </row>
        <row r="245">
          <cell r="A245">
            <v>241</v>
          </cell>
        </row>
        <row r="246">
          <cell r="A246">
            <v>242</v>
          </cell>
        </row>
        <row r="247">
          <cell r="A247">
            <v>243</v>
          </cell>
        </row>
        <row r="248">
          <cell r="A248">
            <v>244</v>
          </cell>
        </row>
        <row r="249">
          <cell r="A249">
            <v>245</v>
          </cell>
        </row>
        <row r="250">
          <cell r="A250">
            <v>246</v>
          </cell>
        </row>
        <row r="251">
          <cell r="A251">
            <v>247</v>
          </cell>
        </row>
        <row r="252">
          <cell r="A252">
            <v>248</v>
          </cell>
        </row>
        <row r="253">
          <cell r="A253">
            <v>249</v>
          </cell>
        </row>
        <row r="254">
          <cell r="A254">
            <v>250</v>
          </cell>
        </row>
        <row r="255">
          <cell r="A255">
            <v>251</v>
          </cell>
        </row>
        <row r="256">
          <cell r="A256">
            <v>252</v>
          </cell>
        </row>
        <row r="257">
          <cell r="A257">
            <v>253</v>
          </cell>
        </row>
        <row r="258">
          <cell r="A258">
            <v>254</v>
          </cell>
        </row>
        <row r="259">
          <cell r="A259">
            <v>255</v>
          </cell>
        </row>
        <row r="260">
          <cell r="A260">
            <v>256</v>
          </cell>
        </row>
        <row r="261">
          <cell r="A261">
            <v>257</v>
          </cell>
        </row>
        <row r="262">
          <cell r="A262">
            <v>258</v>
          </cell>
        </row>
        <row r="263">
          <cell r="A263">
            <v>259</v>
          </cell>
        </row>
        <row r="264">
          <cell r="A264">
            <v>260</v>
          </cell>
        </row>
        <row r="265">
          <cell r="A265">
            <v>261</v>
          </cell>
        </row>
        <row r="266">
          <cell r="A266">
            <v>262</v>
          </cell>
        </row>
        <row r="267">
          <cell r="A267">
            <v>263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framework-Ver.2"/>
      <sheetName val="Macroframework-Ver.1"/>
      <sheetName val="e9"/>
      <sheetName val="Main"/>
      <sheetName val="Links"/>
      <sheetName val="ErrCheck"/>
      <sheetName val="Contents"/>
    </sheetNames>
    <sheetDataSet>
      <sheetData sheetId="0" refreshError="1"/>
      <sheetData sheetId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  <row r="115">
          <cell r="A115">
            <v>111</v>
          </cell>
        </row>
        <row r="116">
          <cell r="A116">
            <v>112</v>
          </cell>
        </row>
        <row r="117">
          <cell r="A117">
            <v>113</v>
          </cell>
        </row>
        <row r="118">
          <cell r="A118">
            <v>114</v>
          </cell>
        </row>
        <row r="119">
          <cell r="A119">
            <v>115</v>
          </cell>
        </row>
        <row r="120">
          <cell r="A120">
            <v>116</v>
          </cell>
        </row>
        <row r="121">
          <cell r="A121">
            <v>117</v>
          </cell>
        </row>
        <row r="122">
          <cell r="A122">
            <v>118</v>
          </cell>
        </row>
        <row r="123">
          <cell r="A123">
            <v>119</v>
          </cell>
        </row>
        <row r="124">
          <cell r="A124">
            <v>120</v>
          </cell>
        </row>
        <row r="125">
          <cell r="A125">
            <v>121</v>
          </cell>
        </row>
        <row r="126">
          <cell r="A126">
            <v>122</v>
          </cell>
        </row>
        <row r="127">
          <cell r="A127">
            <v>123</v>
          </cell>
        </row>
        <row r="128">
          <cell r="A128">
            <v>124</v>
          </cell>
        </row>
        <row r="129">
          <cell r="A129">
            <v>125</v>
          </cell>
        </row>
        <row r="130">
          <cell r="A130">
            <v>126</v>
          </cell>
        </row>
        <row r="131">
          <cell r="A131">
            <v>127</v>
          </cell>
        </row>
        <row r="132">
          <cell r="A132">
            <v>128</v>
          </cell>
        </row>
        <row r="133">
          <cell r="A133">
            <v>129</v>
          </cell>
        </row>
        <row r="134">
          <cell r="A134">
            <v>130</v>
          </cell>
        </row>
        <row r="135">
          <cell r="A135">
            <v>131</v>
          </cell>
        </row>
        <row r="136">
          <cell r="A136">
            <v>132</v>
          </cell>
        </row>
        <row r="137">
          <cell r="A137">
            <v>133</v>
          </cell>
        </row>
        <row r="138">
          <cell r="A138">
            <v>134</v>
          </cell>
        </row>
        <row r="139">
          <cell r="A139">
            <v>135</v>
          </cell>
        </row>
        <row r="140">
          <cell r="A140">
            <v>136</v>
          </cell>
        </row>
        <row r="141">
          <cell r="A141">
            <v>137</v>
          </cell>
        </row>
        <row r="142">
          <cell r="A142">
            <v>138</v>
          </cell>
        </row>
        <row r="143">
          <cell r="A143">
            <v>139</v>
          </cell>
        </row>
        <row r="144">
          <cell r="A144">
            <v>140</v>
          </cell>
        </row>
        <row r="145">
          <cell r="A145">
            <v>141</v>
          </cell>
        </row>
        <row r="146">
          <cell r="A146">
            <v>142</v>
          </cell>
        </row>
        <row r="147">
          <cell r="A147">
            <v>143</v>
          </cell>
        </row>
        <row r="148">
          <cell r="A148">
            <v>144</v>
          </cell>
        </row>
        <row r="149">
          <cell r="A149">
            <v>145</v>
          </cell>
        </row>
        <row r="150">
          <cell r="A150">
            <v>146</v>
          </cell>
        </row>
        <row r="151">
          <cell r="A151">
            <v>147</v>
          </cell>
        </row>
        <row r="152">
          <cell r="A152">
            <v>148</v>
          </cell>
        </row>
        <row r="153">
          <cell r="A153">
            <v>149</v>
          </cell>
        </row>
        <row r="154">
          <cell r="A154">
            <v>150</v>
          </cell>
        </row>
        <row r="155">
          <cell r="A155">
            <v>151</v>
          </cell>
        </row>
        <row r="156">
          <cell r="A156">
            <v>152</v>
          </cell>
        </row>
        <row r="157">
          <cell r="A157">
            <v>153</v>
          </cell>
        </row>
        <row r="158">
          <cell r="A158">
            <v>154</v>
          </cell>
        </row>
        <row r="159">
          <cell r="A159">
            <v>155</v>
          </cell>
        </row>
        <row r="160">
          <cell r="A160">
            <v>156</v>
          </cell>
        </row>
        <row r="161">
          <cell r="A161">
            <v>157</v>
          </cell>
        </row>
        <row r="162">
          <cell r="A162">
            <v>158</v>
          </cell>
        </row>
        <row r="163">
          <cell r="A163">
            <v>159</v>
          </cell>
        </row>
        <row r="164">
          <cell r="A164">
            <v>160</v>
          </cell>
        </row>
        <row r="165">
          <cell r="A165">
            <v>161</v>
          </cell>
        </row>
        <row r="166">
          <cell r="A166">
            <v>162</v>
          </cell>
        </row>
        <row r="167">
          <cell r="A167">
            <v>163</v>
          </cell>
        </row>
        <row r="168">
          <cell r="A168">
            <v>164</v>
          </cell>
        </row>
        <row r="169">
          <cell r="A169">
            <v>165</v>
          </cell>
        </row>
        <row r="170">
          <cell r="A170">
            <v>166</v>
          </cell>
        </row>
        <row r="171">
          <cell r="A171">
            <v>167</v>
          </cell>
        </row>
        <row r="172">
          <cell r="A172">
            <v>168</v>
          </cell>
        </row>
        <row r="173">
          <cell r="A173">
            <v>169</v>
          </cell>
        </row>
        <row r="174">
          <cell r="A174">
            <v>170</v>
          </cell>
        </row>
        <row r="175">
          <cell r="A175">
            <v>171</v>
          </cell>
        </row>
        <row r="176">
          <cell r="A176">
            <v>172</v>
          </cell>
        </row>
        <row r="177">
          <cell r="A177">
            <v>173</v>
          </cell>
        </row>
        <row r="178">
          <cell r="A178">
            <v>174</v>
          </cell>
        </row>
        <row r="179">
          <cell r="A179">
            <v>175</v>
          </cell>
        </row>
        <row r="180">
          <cell r="A180">
            <v>176</v>
          </cell>
        </row>
        <row r="181">
          <cell r="A181">
            <v>177</v>
          </cell>
        </row>
        <row r="182">
          <cell r="A182">
            <v>178</v>
          </cell>
        </row>
        <row r="183">
          <cell r="A183">
            <v>179</v>
          </cell>
        </row>
        <row r="184">
          <cell r="A184">
            <v>180</v>
          </cell>
        </row>
        <row r="185">
          <cell r="A185">
            <v>181</v>
          </cell>
        </row>
        <row r="186">
          <cell r="A186">
            <v>182</v>
          </cell>
        </row>
        <row r="187">
          <cell r="A187">
            <v>183</v>
          </cell>
        </row>
        <row r="188">
          <cell r="A188">
            <v>184</v>
          </cell>
        </row>
        <row r="189">
          <cell r="A189">
            <v>185</v>
          </cell>
        </row>
        <row r="190">
          <cell r="A190">
            <v>186</v>
          </cell>
        </row>
        <row r="191">
          <cell r="A191">
            <v>187</v>
          </cell>
        </row>
        <row r="192">
          <cell r="A192">
            <v>188</v>
          </cell>
        </row>
        <row r="193">
          <cell r="A193">
            <v>189</v>
          </cell>
        </row>
        <row r="194">
          <cell r="A194">
            <v>190</v>
          </cell>
        </row>
        <row r="195">
          <cell r="A195">
            <v>191</v>
          </cell>
        </row>
        <row r="196">
          <cell r="A196">
            <v>192</v>
          </cell>
        </row>
        <row r="197">
          <cell r="A197">
            <v>193</v>
          </cell>
        </row>
        <row r="198">
          <cell r="A198">
            <v>194</v>
          </cell>
        </row>
        <row r="199">
          <cell r="A199">
            <v>195</v>
          </cell>
        </row>
        <row r="200">
          <cell r="A200">
            <v>196</v>
          </cell>
        </row>
        <row r="201">
          <cell r="A201">
            <v>197</v>
          </cell>
        </row>
        <row r="202">
          <cell r="A202">
            <v>198</v>
          </cell>
        </row>
        <row r="203">
          <cell r="A203">
            <v>199</v>
          </cell>
        </row>
        <row r="204">
          <cell r="A204">
            <v>200</v>
          </cell>
        </row>
        <row r="205">
          <cell r="A205">
            <v>201</v>
          </cell>
        </row>
        <row r="206">
          <cell r="A206">
            <v>202</v>
          </cell>
        </row>
        <row r="207">
          <cell r="A207">
            <v>203</v>
          </cell>
        </row>
        <row r="208">
          <cell r="A208">
            <v>204</v>
          </cell>
        </row>
        <row r="209">
          <cell r="A209">
            <v>205</v>
          </cell>
        </row>
        <row r="210">
          <cell r="A210">
            <v>206</v>
          </cell>
        </row>
        <row r="211">
          <cell r="A211">
            <v>207</v>
          </cell>
        </row>
        <row r="212">
          <cell r="A212">
            <v>208</v>
          </cell>
        </row>
        <row r="213">
          <cell r="A213">
            <v>209</v>
          </cell>
        </row>
        <row r="214">
          <cell r="A214">
            <v>210</v>
          </cell>
        </row>
        <row r="215">
          <cell r="A215">
            <v>211</v>
          </cell>
        </row>
        <row r="216">
          <cell r="A216">
            <v>212</v>
          </cell>
        </row>
        <row r="217">
          <cell r="A217">
            <v>213</v>
          </cell>
        </row>
        <row r="218">
          <cell r="A218">
            <v>214</v>
          </cell>
        </row>
        <row r="219">
          <cell r="A219">
            <v>215</v>
          </cell>
        </row>
        <row r="220">
          <cell r="A220">
            <v>216</v>
          </cell>
        </row>
        <row r="221">
          <cell r="A221">
            <v>217</v>
          </cell>
        </row>
        <row r="222">
          <cell r="A222">
            <v>218</v>
          </cell>
        </row>
        <row r="223">
          <cell r="A223">
            <v>219</v>
          </cell>
        </row>
        <row r="224">
          <cell r="A224">
            <v>220</v>
          </cell>
        </row>
        <row r="225">
          <cell r="A225">
            <v>221</v>
          </cell>
        </row>
        <row r="226">
          <cell r="A226">
            <v>222</v>
          </cell>
        </row>
        <row r="227">
          <cell r="A227">
            <v>223</v>
          </cell>
        </row>
        <row r="228">
          <cell r="A228">
            <v>224</v>
          </cell>
        </row>
        <row r="229">
          <cell r="A229">
            <v>225</v>
          </cell>
        </row>
        <row r="230">
          <cell r="A230">
            <v>226</v>
          </cell>
        </row>
        <row r="231">
          <cell r="A231">
            <v>227</v>
          </cell>
        </row>
        <row r="232">
          <cell r="A232">
            <v>228</v>
          </cell>
        </row>
        <row r="233">
          <cell r="A233">
            <v>229</v>
          </cell>
        </row>
        <row r="234">
          <cell r="A234">
            <v>230</v>
          </cell>
        </row>
        <row r="235">
          <cell r="A235">
            <v>231</v>
          </cell>
        </row>
        <row r="236">
          <cell r="A236">
            <v>232</v>
          </cell>
        </row>
        <row r="237">
          <cell r="A237">
            <v>233</v>
          </cell>
        </row>
        <row r="238">
          <cell r="A238">
            <v>234</v>
          </cell>
        </row>
        <row r="239">
          <cell r="A239">
            <v>235</v>
          </cell>
        </row>
        <row r="240">
          <cell r="A240">
            <v>236</v>
          </cell>
        </row>
        <row r="241">
          <cell r="A241">
            <v>237</v>
          </cell>
        </row>
        <row r="242">
          <cell r="A242">
            <v>238</v>
          </cell>
        </row>
        <row r="243">
          <cell r="A243">
            <v>239</v>
          </cell>
        </row>
        <row r="244">
          <cell r="A244">
            <v>240</v>
          </cell>
        </row>
        <row r="245">
          <cell r="A245">
            <v>241</v>
          </cell>
        </row>
        <row r="246">
          <cell r="A246">
            <v>242</v>
          </cell>
        </row>
        <row r="247">
          <cell r="A247">
            <v>243</v>
          </cell>
        </row>
        <row r="248">
          <cell r="A248">
            <v>244</v>
          </cell>
        </row>
        <row r="249">
          <cell r="A249">
            <v>245</v>
          </cell>
        </row>
        <row r="250">
          <cell r="A250">
            <v>246</v>
          </cell>
        </row>
        <row r="251">
          <cell r="A251">
            <v>247</v>
          </cell>
        </row>
        <row r="252">
          <cell r="A252">
            <v>248</v>
          </cell>
        </row>
        <row r="253">
          <cell r="A253">
            <v>249</v>
          </cell>
        </row>
        <row r="254">
          <cell r="A254">
            <v>250</v>
          </cell>
        </row>
        <row r="255">
          <cell r="A255">
            <v>251</v>
          </cell>
        </row>
        <row r="256">
          <cell r="A256">
            <v>252</v>
          </cell>
        </row>
        <row r="257">
          <cell r="A257">
            <v>253</v>
          </cell>
        </row>
        <row r="258">
          <cell r="A258">
            <v>254</v>
          </cell>
        </row>
        <row r="259">
          <cell r="A259">
            <v>255</v>
          </cell>
        </row>
        <row r="260">
          <cell r="A260">
            <v>256</v>
          </cell>
        </row>
        <row r="261">
          <cell r="A261">
            <v>257</v>
          </cell>
        </row>
        <row r="262">
          <cell r="A262">
            <v>258</v>
          </cell>
        </row>
        <row r="263">
          <cell r="A263">
            <v>259</v>
          </cell>
        </row>
        <row r="264">
          <cell r="A264">
            <v>260</v>
          </cell>
        </row>
        <row r="265">
          <cell r="A265">
            <v>261</v>
          </cell>
        </row>
        <row r="266">
          <cell r="A266">
            <v>262</v>
          </cell>
        </row>
        <row r="267">
          <cell r="A267">
            <v>263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  <sheetName val="Macroframework-Ver.1"/>
      <sheetName val="Main"/>
      <sheetName val="Links"/>
      <sheetName val="ErrCheck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udget-G"/>
      <sheetName val="Expenditures"/>
      <sheetName val="Revenues"/>
      <sheetName val="Input 1- Basics"/>
      <sheetName val="Lists-Modules-Chart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  <sheetName val="REERTOT99 revise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</row>
        <row r="11">
          <cell r="C11" t="str">
            <v>Mar90</v>
          </cell>
        </row>
        <row r="14">
          <cell r="C14" t="str">
            <v>Jun</v>
          </cell>
        </row>
        <row r="17">
          <cell r="C17" t="str">
            <v>Sep</v>
          </cell>
        </row>
        <row r="20">
          <cell r="C20" t="str">
            <v>Dec</v>
          </cell>
        </row>
        <row r="23">
          <cell r="C23" t="str">
            <v>Mar91</v>
          </cell>
        </row>
        <row r="26">
          <cell r="C26" t="str">
            <v>Jun</v>
          </cell>
        </row>
        <row r="29">
          <cell r="C29" t="str">
            <v>Sep</v>
          </cell>
        </row>
        <row r="32">
          <cell r="C32" t="str">
            <v>Dec</v>
          </cell>
        </row>
        <row r="35">
          <cell r="C35" t="str">
            <v>Mar92</v>
          </cell>
        </row>
        <row r="38">
          <cell r="C38" t="str">
            <v>Jun</v>
          </cell>
        </row>
        <row r="41">
          <cell r="C41" t="str">
            <v>Sep</v>
          </cell>
        </row>
        <row r="44">
          <cell r="C44" t="str">
            <v>Dec</v>
          </cell>
        </row>
        <row r="47">
          <cell r="C47" t="str">
            <v>Mar93</v>
          </cell>
        </row>
        <row r="50">
          <cell r="C50" t="str">
            <v>Jun</v>
          </cell>
        </row>
        <row r="53">
          <cell r="C53" t="str">
            <v>Sep</v>
          </cell>
        </row>
        <row r="56">
          <cell r="C56" t="str">
            <v>Dec</v>
          </cell>
        </row>
        <row r="59">
          <cell r="C59" t="str">
            <v>Mar94</v>
          </cell>
        </row>
        <row r="62">
          <cell r="C62" t="str">
            <v>Jun</v>
          </cell>
        </row>
        <row r="65">
          <cell r="C65" t="str">
            <v>Sep</v>
          </cell>
        </row>
        <row r="68">
          <cell r="C68" t="str">
            <v>Dec</v>
          </cell>
        </row>
        <row r="71">
          <cell r="C71" t="str">
            <v>Mar95</v>
          </cell>
        </row>
        <row r="74">
          <cell r="C74" t="str">
            <v>Jun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BR146" t="str">
            <v>$NULCG6</v>
          </cell>
        </row>
        <row r="147">
          <cell r="BB147" t="str">
            <v>Index, Jan-Sept 1990=100</v>
          </cell>
        </row>
        <row r="149">
          <cell r="AY149" t="str">
            <v>Index, Jan-Sept 1990=100</v>
          </cell>
          <cell r="BR149" t="str">
            <v>$NULCG6</v>
          </cell>
        </row>
        <row r="150">
          <cell r="AY150" t="str">
            <v>NEER</v>
          </cell>
          <cell r="AZ150" t="str">
            <v>REER</v>
          </cell>
          <cell r="BB150" t="str">
            <v>REER</v>
          </cell>
        </row>
        <row r="151">
          <cell r="AY151" t="str">
            <v>(czech/</v>
          </cell>
          <cell r="AZ151" t="str">
            <v>(CPI based)</v>
          </cell>
          <cell r="BB151" t="str">
            <v>(PPI based)</v>
          </cell>
        </row>
        <row r="152">
          <cell r="AY152" t="str">
            <v>$nomxrg6)</v>
          </cell>
        </row>
        <row r="153">
          <cell r="AY153" t="str">
            <v>neer</v>
          </cell>
          <cell r="AZ153" t="str">
            <v>reerc</v>
          </cell>
          <cell r="BB153" t="str">
            <v>reerp</v>
          </cell>
        </row>
        <row r="154">
          <cell r="AY154">
            <v>102.86789797269462</v>
          </cell>
          <cell r="AZ154">
            <v>1.009642963192813</v>
          </cell>
          <cell r="BB154">
            <v>99.628468216542174</v>
          </cell>
          <cell r="BR154">
            <v>95.691962942667203</v>
          </cell>
        </row>
        <row r="155">
          <cell r="AY155">
            <v>99.947925183606046</v>
          </cell>
          <cell r="AZ155">
            <v>0.90584955274081691</v>
          </cell>
          <cell r="BB155">
            <v>95.434709131531818</v>
          </cell>
          <cell r="BR155">
            <v>97.295901743191223</v>
          </cell>
        </row>
        <row r="156">
          <cell r="AY156">
            <v>100.91072848615903</v>
          </cell>
          <cell r="AZ156">
            <v>1.0486060074945365</v>
          </cell>
          <cell r="BB156">
            <v>95.744050870788996</v>
          </cell>
          <cell r="BR156">
            <v>96.411216455223325</v>
          </cell>
        </row>
        <row r="157">
          <cell r="AY157">
            <v>100.37548391924503</v>
          </cell>
          <cell r="AZ157">
            <v>1.0096271689377452</v>
          </cell>
          <cell r="BB157">
            <v>95.834237220419894</v>
          </cell>
          <cell r="BR157">
            <v>98.084662018047695</v>
          </cell>
        </row>
        <row r="158">
          <cell r="AY158">
            <v>100.24539209966674</v>
          </cell>
          <cell r="AZ158">
            <v>1.0162113742847021</v>
          </cell>
          <cell r="BB158">
            <v>96.390366140930439</v>
          </cell>
          <cell r="BR158">
            <v>100.4380590649068</v>
          </cell>
        </row>
        <row r="159">
          <cell r="AY159">
            <v>99.406466786284071</v>
          </cell>
          <cell r="AZ159">
            <v>1.0058013162293933</v>
          </cell>
          <cell r="BB159">
            <v>96.891987257323052</v>
          </cell>
          <cell r="BR159">
            <v>99.255834884469436</v>
          </cell>
        </row>
        <row r="160">
          <cell r="AY160">
            <v>99.043344271983258</v>
          </cell>
          <cell r="AZ160">
            <v>0.99825031296119759</v>
          </cell>
          <cell r="BB160">
            <v>104.75520681254494</v>
          </cell>
          <cell r="BR160">
            <v>101.59603165985909</v>
          </cell>
        </row>
        <row r="161">
          <cell r="AY161">
            <v>98.224383732714244</v>
          </cell>
          <cell r="AZ161">
            <v>0.90352240973764386</v>
          </cell>
          <cell r="BB161">
            <v>106.43162390008962</v>
          </cell>
          <cell r="BR161">
            <v>105.45309736673832</v>
          </cell>
        </row>
        <row r="162">
          <cell r="AY162">
            <v>99.270019289441464</v>
          </cell>
          <cell r="AZ162">
            <v>0.91320229072180292</v>
          </cell>
          <cell r="BB162">
            <v>108.51287026828214</v>
          </cell>
          <cell r="BR162">
            <v>105.77323386489692</v>
          </cell>
        </row>
        <row r="163">
          <cell r="AY163">
            <v>75.108316466956168</v>
          </cell>
          <cell r="AZ163">
            <v>0.74689509092898387</v>
          </cell>
          <cell r="BB163">
            <v>83.098393824811879</v>
          </cell>
          <cell r="BR163">
            <v>109.03270591450871</v>
          </cell>
        </row>
        <row r="164">
          <cell r="AY164">
            <v>62.85120983133713</v>
          </cell>
          <cell r="AZ164">
            <v>0.69176599641183467</v>
          </cell>
          <cell r="BB164">
            <v>70.658774539049006</v>
          </cell>
          <cell r="BR164">
            <v>111.45691523948409</v>
          </cell>
        </row>
        <row r="165">
          <cell r="AY165">
            <v>61.776502297974325</v>
          </cell>
          <cell r="AZ165">
            <v>0.63812772138269314</v>
          </cell>
          <cell r="BB165">
            <v>69.310923367402808</v>
          </cell>
          <cell r="BR165">
            <v>111.18025598994335</v>
          </cell>
        </row>
        <row r="166">
          <cell r="AY166">
            <v>54.558086574227595</v>
          </cell>
          <cell r="AZ166">
            <v>0.52270821897392594</v>
          </cell>
          <cell r="BB166">
            <v>74.876734071685775</v>
          </cell>
          <cell r="BR166">
            <v>110.29792595046035</v>
          </cell>
        </row>
        <row r="167">
          <cell r="AY167">
            <v>54.015349274176515</v>
          </cell>
          <cell r="AZ167">
            <v>0.47988117591450397</v>
          </cell>
          <cell r="BB167">
            <v>77.700151743643303</v>
          </cell>
          <cell r="BR167">
            <v>112.61713711212916</v>
          </cell>
        </row>
        <row r="168">
          <cell r="AY168">
            <v>55.290903978447936</v>
          </cell>
          <cell r="AZ168">
            <v>0.56039049020909004</v>
          </cell>
          <cell r="BB168">
            <v>82.650913539433446</v>
          </cell>
          <cell r="BR168">
            <v>106.1393269872501</v>
          </cell>
        </row>
        <row r="169">
          <cell r="AY169">
            <v>55.912880617050263</v>
          </cell>
          <cell r="AZ169">
            <v>0.54919522992492209</v>
          </cell>
          <cell r="BB169">
            <v>85.696392246293911</v>
          </cell>
          <cell r="BR169">
            <v>102.14514072132152</v>
          </cell>
        </row>
        <row r="170">
          <cell r="AY170">
            <v>56.055952541289635</v>
          </cell>
          <cell r="AZ170">
            <v>0.55724065940892986</v>
          </cell>
          <cell r="BB170">
            <v>88.494629135030536</v>
          </cell>
          <cell r="BR170">
            <v>102.4437403724986</v>
          </cell>
        </row>
        <row r="171">
          <cell r="AY171">
            <v>56.615537036050299</v>
          </cell>
          <cell r="AZ171">
            <v>0.55913778196545905</v>
          </cell>
          <cell r="BB171">
            <v>91.651718075236374</v>
          </cell>
          <cell r="BR171">
            <v>98.610193879527401</v>
          </cell>
        </row>
        <row r="172">
          <cell r="AY172">
            <v>56.49905789331369</v>
          </cell>
          <cell r="AZ172">
            <v>0.55047749176402194</v>
          </cell>
          <cell r="BB172">
            <v>91.357517662392098</v>
          </cell>
          <cell r="BR172">
            <v>97.854489402868367</v>
          </cell>
        </row>
        <row r="173">
          <cell r="AY173">
            <v>56.157780520566568</v>
          </cell>
          <cell r="AZ173">
            <v>0.50339852751922243</v>
          </cell>
          <cell r="BB173">
            <v>91.426603220650108</v>
          </cell>
          <cell r="BR173">
            <v>99.735028326539265</v>
          </cell>
        </row>
        <row r="174">
          <cell r="AY174">
            <v>55.715493594823606</v>
          </cell>
          <cell r="AZ174">
            <v>0.49966963053337499</v>
          </cell>
          <cell r="BB174">
            <v>91.31354856636348</v>
          </cell>
          <cell r="BR174">
            <v>102.7981466749476</v>
          </cell>
        </row>
        <row r="175">
          <cell r="AY175">
            <v>55.752640753576912</v>
          </cell>
          <cell r="AZ175">
            <v>0.53751826927998125</v>
          </cell>
          <cell r="BB175">
            <v>91.889365073420862</v>
          </cell>
          <cell r="BR175">
            <v>104.02007099628467</v>
          </cell>
        </row>
        <row r="176">
          <cell r="AY176">
            <v>55.215393479311601</v>
          </cell>
          <cell r="AZ176">
            <v>0.58819341531803637</v>
          </cell>
          <cell r="BB176">
            <v>91.827677077459356</v>
          </cell>
          <cell r="BR176">
            <v>108.32028665722207</v>
          </cell>
        </row>
        <row r="177">
          <cell r="AY177">
            <v>54.700026761852506</v>
          </cell>
          <cell r="AZ177">
            <v>0.54520374429306806</v>
          </cell>
          <cell r="BB177">
            <v>91.481117726075098</v>
          </cell>
          <cell r="BR177">
            <v>111.37038443362279</v>
          </cell>
        </row>
        <row r="178">
          <cell r="AY178">
            <v>55.259209273165851</v>
          </cell>
          <cell r="AZ178">
            <v>0.50191922404464284</v>
          </cell>
          <cell r="BB178">
            <v>90.926560824615621</v>
          </cell>
          <cell r="BR178">
            <v>110.47021413309579</v>
          </cell>
        </row>
        <row r="179">
          <cell r="AY179">
            <v>55.725338712473693</v>
          </cell>
          <cell r="AZ179">
            <v>0.47289124089802442</v>
          </cell>
          <cell r="BB179">
            <v>91.014189822846134</v>
          </cell>
          <cell r="BR179">
            <v>107.69599003388875</v>
          </cell>
        </row>
        <row r="180">
          <cell r="AY180">
            <v>56.338311050802439</v>
          </cell>
          <cell r="AZ180">
            <v>0.53779372040718754</v>
          </cell>
          <cell r="BB180">
            <v>92.232958779605141</v>
          </cell>
          <cell r="BR180">
            <v>105.59519621476437</v>
          </cell>
        </row>
        <row r="181">
          <cell r="AY181">
            <v>56.12819460661035</v>
          </cell>
          <cell r="AZ181">
            <v>0.52031027090067539</v>
          </cell>
          <cell r="BB181">
            <v>92.772626968143811</v>
          </cell>
          <cell r="BR181">
            <v>106.78641712218815</v>
          </cell>
        </row>
        <row r="182">
          <cell r="AY182">
            <v>55.606727354075247</v>
          </cell>
          <cell r="AZ182">
            <v>0.52875625203352927</v>
          </cell>
          <cell r="BB182">
            <v>93.001698001445021</v>
          </cell>
          <cell r="BR182">
            <v>108.9704112267649</v>
          </cell>
        </row>
        <row r="183">
          <cell r="AY183">
            <v>54.97563313774311</v>
          </cell>
          <cell r="AZ183">
            <v>0.51822981815012714</v>
          </cell>
          <cell r="BB183">
            <v>92.865824432529138</v>
          </cell>
          <cell r="BR183">
            <v>112.47219189814078</v>
          </cell>
        </row>
        <row r="184">
          <cell r="AY184">
            <v>56.029281527488742</v>
          </cell>
          <cell r="AZ184">
            <v>0.52196485425297834</v>
          </cell>
          <cell r="BB184">
            <v>96.507376411799996</v>
          </cell>
          <cell r="BR184">
            <v>118.53657121506585</v>
          </cell>
        </row>
        <row r="185">
          <cell r="AY185">
            <v>53.501955004322753</v>
          </cell>
          <cell r="AZ185">
            <v>0.46212444178161682</v>
          </cell>
          <cell r="BB185">
            <v>93.135226312378833</v>
          </cell>
          <cell r="BR185">
            <v>121.89324328227858</v>
          </cell>
        </row>
        <row r="186">
          <cell r="AY186">
            <v>53.984185077433558</v>
          </cell>
          <cell r="AZ186">
            <v>0.46461534940216043</v>
          </cell>
          <cell r="BB186">
            <v>95.833387244499704</v>
          </cell>
          <cell r="BR186">
            <v>121.40140706967321</v>
          </cell>
        </row>
        <row r="187">
          <cell r="AY187">
            <v>55.479366182888569</v>
          </cell>
          <cell r="AZ187">
            <v>0.51685485848213586</v>
          </cell>
          <cell r="BB187">
            <v>100.72685496254793</v>
          </cell>
          <cell r="BR187">
            <v>117.53701277641271</v>
          </cell>
        </row>
        <row r="188">
          <cell r="AY188">
            <v>56.527811581069173</v>
          </cell>
          <cell r="AZ188">
            <v>0.58733078310468356</v>
          </cell>
          <cell r="BB188">
            <v>104.49852848523471</v>
          </cell>
          <cell r="BR188">
            <v>111.00441158319794</v>
          </cell>
        </row>
        <row r="189">
          <cell r="AY189">
            <v>56.466318920958159</v>
          </cell>
          <cell r="AZ189">
            <v>0.54467255674537707</v>
          </cell>
          <cell r="BB189">
            <v>104.67214134739345</v>
          </cell>
          <cell r="BR189">
            <v>110.92576832344108</v>
          </cell>
        </row>
        <row r="190">
          <cell r="AY190">
            <v>57.115684349787053</v>
          </cell>
          <cell r="AZ190">
            <v>0.49491628187393039</v>
          </cell>
          <cell r="BB190">
            <v>112.23791113848783</v>
          </cell>
          <cell r="BR190">
            <v>108.29879700559285</v>
          </cell>
        </row>
        <row r="191">
          <cell r="AY191">
            <v>57.945082835354</v>
          </cell>
          <cell r="AZ191">
            <v>0.47334006101170639</v>
          </cell>
          <cell r="BB191">
            <v>114.56545813830773</v>
          </cell>
          <cell r="BR191">
            <v>106.39483427575698</v>
          </cell>
        </row>
        <row r="192">
          <cell r="AY192">
            <v>58.149865425301343</v>
          </cell>
          <cell r="AZ192">
            <v>0.52731149208694328</v>
          </cell>
          <cell r="BB192">
            <v>115.57642065439403</v>
          </cell>
          <cell r="BR192">
            <v>106.1576239233615</v>
          </cell>
        </row>
        <row r="193">
          <cell r="AY193">
            <v>57.421529417366635</v>
          </cell>
          <cell r="AZ193">
            <v>0.50876388469734279</v>
          </cell>
          <cell r="BB193">
            <v>115.19325046803561</v>
          </cell>
          <cell r="BR193">
            <v>109.74526011834655</v>
          </cell>
        </row>
        <row r="194">
          <cell r="AY194">
            <v>57.129121222526145</v>
          </cell>
          <cell r="AZ194">
            <v>0.52822287627554354</v>
          </cell>
          <cell r="BB194">
            <v>115.95632307977576</v>
          </cell>
          <cell r="BR194">
            <v>110.06813666962888</v>
          </cell>
        </row>
        <row r="195">
          <cell r="AY195">
            <v>57.489793283476899</v>
          </cell>
          <cell r="AZ195">
            <v>0.52333103896538491</v>
          </cell>
          <cell r="BB195">
            <v>118.01739555428223</v>
          </cell>
          <cell r="BR195">
            <v>107.7680015111452</v>
          </cell>
        </row>
        <row r="196">
          <cell r="AY196">
            <v>57.996384480229487</v>
          </cell>
          <cell r="AZ196">
            <v>0.51958168623795009</v>
          </cell>
          <cell r="BB196">
            <v>120.40677174589869</v>
          </cell>
          <cell r="BR196">
            <v>104.2409149423403</v>
          </cell>
        </row>
        <row r="197">
          <cell r="AY197">
            <v>58.01054950005409</v>
          </cell>
          <cell r="AZ197">
            <v>0.48548465689332138</v>
          </cell>
          <cell r="BB197">
            <v>121.74527216982113</v>
          </cell>
          <cell r="BR197">
            <v>104.91547321491366</v>
          </cell>
        </row>
        <row r="198">
          <cell r="AY198">
            <v>57.6212361845689</v>
          </cell>
          <cell r="AZ198">
            <v>0.47719119328193266</v>
          </cell>
          <cell r="BB198">
            <v>122.59863817796432</v>
          </cell>
          <cell r="BR198">
            <v>108.69752125842918</v>
          </cell>
        </row>
        <row r="199">
          <cell r="AY199">
            <v>58.217291803783475</v>
          </cell>
          <cell r="AZ199">
            <v>0.52092006293441795</v>
          </cell>
          <cell r="BB199">
            <v>125.19071254430838</v>
          </cell>
          <cell r="BR199">
            <v>107.19885986473182</v>
          </cell>
        </row>
        <row r="200">
          <cell r="AY200">
            <v>58.506040312859533</v>
          </cell>
          <cell r="AZ200">
            <v>0.5901055816720554</v>
          </cell>
          <cell r="BB200">
            <v>126.22005615382726</v>
          </cell>
          <cell r="BR200">
            <v>104.02696339393587</v>
          </cell>
        </row>
        <row r="201">
          <cell r="AY201">
            <v>58.539475852722923</v>
          </cell>
          <cell r="AZ201">
            <v>0.54002173907925877</v>
          </cell>
          <cell r="BB201">
            <v>127.78599258269801</v>
          </cell>
          <cell r="BR201">
            <v>104.22766650071105</v>
          </cell>
        </row>
        <row r="202">
          <cell r="AY202">
            <v>58.686797979728709</v>
          </cell>
          <cell r="AZ202">
            <v>0.49219152015457668</v>
          </cell>
          <cell r="BB202">
            <v>127.24782485090257</v>
          </cell>
          <cell r="BR202">
            <v>103.71768974334496</v>
          </cell>
        </row>
        <row r="203">
          <cell r="AY203">
            <v>58.512051153900032</v>
          </cell>
          <cell r="AZ203">
            <v>0.46583880811168621</v>
          </cell>
          <cell r="BB203">
            <v>126.72927078211971</v>
          </cell>
          <cell r="BR203">
            <v>104.93841999759694</v>
          </cell>
        </row>
        <row r="204">
          <cell r="AY204">
            <v>58.256436021626691</v>
          </cell>
          <cell r="AZ204">
            <v>0.50706163561399498</v>
          </cell>
          <cell r="BB204">
            <v>126.75091583400464</v>
          </cell>
          <cell r="BR204">
            <v>106.36789359219681</v>
          </cell>
        </row>
        <row r="205">
          <cell r="AY205">
            <v>58.152780907580237</v>
          </cell>
          <cell r="AZ205">
            <v>0.49976394690650044</v>
          </cell>
          <cell r="BB205">
            <v>127.58613590811495</v>
          </cell>
          <cell r="BR205">
            <v>105.38392749462197</v>
          </cell>
        </row>
        <row r="206">
          <cell r="AY206">
            <v>57.830853856170549</v>
          </cell>
          <cell r="AZ206">
            <v>0.52513312910879206</v>
          </cell>
          <cell r="BB206">
            <v>128.02554913621626</v>
          </cell>
          <cell r="BR206">
            <v>106.81663562281649</v>
          </cell>
        </row>
        <row r="207"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B211">
            <v>132.42813896018779</v>
          </cell>
          <cell r="BR211">
            <v>115.24376319109841</v>
          </cell>
        </row>
        <row r="212">
          <cell r="BB212">
            <v>133.55623384377358</v>
          </cell>
        </row>
      </sheetData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mak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J(Priv.Cap)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J(Priv.Cap)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tech_prac"/>
      <sheetName val="TAB34"/>
      <sheetName val="J(Priv.Cap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DP"/>
      <sheetName val="LS"/>
      <sheetName val="ZPIZ"/>
      <sheetName val="ZZZS"/>
      <sheetName val="H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fpeter2"/>
      <sheetName val="Sheet1"/>
      <sheetName val="Sheet2"/>
      <sheetName val="Sheet3"/>
      <sheetName val="Debt service request"/>
      <sheetName val="M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Sheet"/>
      <sheetName val="EdssLlsWeoRequest"/>
      <sheetName val="EdssGeeDatabase"/>
      <sheetName val="EdssGeeGAS"/>
      <sheetName val="IfsMonthly"/>
      <sheetName val="EdssPcpiMonEnd"/>
      <sheetName val="IfsAnnual"/>
      <sheetName val="OecdEo"/>
      <sheetName val="CPB"/>
      <sheetName val="CPB-main_econ_indicators"/>
      <sheetName val="CPB_ GDP"/>
      <sheetName val="CPBFiscal"/>
      <sheetName val="CPBLabor"/>
      <sheetName val="ExportMarketGrowth"/>
      <sheetName val="ControlSheet"/>
      <sheetName val="BasicDataSheet"/>
      <sheetName val="Macros for WEO file"/>
      <sheetName val="MainEconIndicators"/>
      <sheetName val="MediumTermTable"/>
      <sheetName val="SummaryIndic"/>
      <sheetName val="EdssWeoNldBrfData"/>
      <sheetName val="CompNAandBOP"/>
      <sheetName val="BalanceOfPayments"/>
      <sheetName val="NationalAccounts"/>
      <sheetName val="FiscalTable"/>
      <sheetName val="PublicFinance (2)"/>
      <sheetName val="PublicFinance"/>
      <sheetName val="EmplPotentialInflation"/>
      <sheetName val="ExportToWEO"/>
      <sheetName val="ExportToEdss"/>
      <sheetName val="Sheet1"/>
      <sheetName val="CPB table April 2007"/>
      <sheetName val="MoF table April 2007"/>
      <sheetName val="Gov08-11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Sheet"/>
      <sheetName val="EdssLlsWeoRequest"/>
      <sheetName val="EdssGeeDatabase"/>
      <sheetName val="EdssGeeGAS"/>
      <sheetName val="IfsMonthly"/>
      <sheetName val="EdssPcpiMonEnd"/>
      <sheetName val="IfsAnnual"/>
      <sheetName val="OecdEo"/>
      <sheetName val="CPB"/>
      <sheetName val="CPB-main_econ_indicators"/>
      <sheetName val="CPB_ GDP"/>
      <sheetName val="CPBFiscal"/>
      <sheetName val="CPBLabor"/>
      <sheetName val="ExportMarketGrowth"/>
      <sheetName val="ControlSheet"/>
      <sheetName val="BasicDataSheet"/>
      <sheetName val="Macros for WEO file"/>
      <sheetName val="MainEconIndicators"/>
      <sheetName val="MediumTermTable"/>
      <sheetName val="SummaryIndic"/>
      <sheetName val="EdssWeoNldBrfData"/>
      <sheetName val="CompNAandBOP"/>
      <sheetName val="BalanceOfPayments"/>
      <sheetName val="NationalAccounts"/>
      <sheetName val="FiscalTable"/>
      <sheetName val="PublicFinance (2)"/>
      <sheetName val="PublicFinance"/>
      <sheetName val="EmplPotentialInflation"/>
      <sheetName val="ExportToWEO"/>
      <sheetName val="ExportToEdss"/>
      <sheetName val="Sheet1"/>
      <sheetName val="CPB table April 2007"/>
      <sheetName val="MoF table April 2007"/>
      <sheetName val="Gov08-11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G17"/>
  <sheetViews>
    <sheetView showGridLines="0" tabSelected="1" workbookViewId="0"/>
  </sheetViews>
  <sheetFormatPr defaultRowHeight="14.4" x14ac:dyDescent="0.3"/>
  <cols>
    <col min="1" max="1" width="98.5546875" style="12" customWidth="1"/>
  </cols>
  <sheetData>
    <row r="1" spans="1:7" ht="18" x14ac:dyDescent="0.3">
      <c r="A1" s="41" t="s">
        <v>87</v>
      </c>
    </row>
    <row r="2" spans="1:7" ht="18.75" customHeight="1" x14ac:dyDescent="0.3">
      <c r="A2" s="40" t="s">
        <v>0</v>
      </c>
    </row>
    <row r="3" spans="1:7" ht="15" customHeight="1" x14ac:dyDescent="0.6">
      <c r="A3" s="125"/>
    </row>
    <row r="4" spans="1:7" s="124" customFormat="1" ht="15" customHeight="1" x14ac:dyDescent="0.3">
      <c r="A4" s="221" t="s">
        <v>107</v>
      </c>
      <c r="B4" s="123"/>
    </row>
    <row r="5" spans="1:7" s="89" customFormat="1" x14ac:dyDescent="0.3">
      <c r="A5" s="221" t="s">
        <v>99</v>
      </c>
      <c r="B5" s="123"/>
    </row>
    <row r="6" spans="1:7" s="89" customFormat="1" x14ac:dyDescent="0.3">
      <c r="A6" s="221" t="s">
        <v>100</v>
      </c>
      <c r="B6" s="123"/>
    </row>
    <row r="7" spans="1:7" s="89" customFormat="1" x14ac:dyDescent="0.3">
      <c r="A7" s="221" t="s">
        <v>101</v>
      </c>
      <c r="B7" s="123"/>
    </row>
    <row r="8" spans="1:7" s="89" customFormat="1" x14ac:dyDescent="0.3">
      <c r="A8" s="221" t="s">
        <v>102</v>
      </c>
      <c r="B8" s="123"/>
    </row>
    <row r="9" spans="1:7" s="89" customFormat="1" x14ac:dyDescent="0.3">
      <c r="A9" s="221" t="s">
        <v>103</v>
      </c>
      <c r="B9" s="123"/>
    </row>
    <row r="10" spans="1:7" s="89" customFormat="1" x14ac:dyDescent="0.3">
      <c r="A10" s="221" t="s">
        <v>104</v>
      </c>
      <c r="B10" s="123"/>
    </row>
    <row r="11" spans="1:7" s="89" customFormat="1" x14ac:dyDescent="0.3">
      <c r="A11" s="221" t="s">
        <v>105</v>
      </c>
      <c r="B11" s="123"/>
    </row>
    <row r="12" spans="1:7" s="89" customFormat="1" x14ac:dyDescent="0.3">
      <c r="A12" s="221" t="s">
        <v>106</v>
      </c>
      <c r="B12" s="123"/>
    </row>
    <row r="13" spans="1:7" s="89" customFormat="1" ht="15" customHeight="1" x14ac:dyDescent="0.3">
      <c r="A13" s="222"/>
      <c r="C13" s="90"/>
      <c r="D13" s="90"/>
      <c r="E13" s="90"/>
      <c r="F13" s="90"/>
      <c r="G13" s="90"/>
    </row>
    <row r="14" spans="1:7" s="89" customFormat="1" ht="15" customHeight="1" x14ac:dyDescent="0.3">
      <c r="A14" s="221" t="s">
        <v>108</v>
      </c>
      <c r="B14" s="123"/>
      <c r="C14" s="90"/>
      <c r="D14" s="90"/>
      <c r="E14" s="90"/>
      <c r="F14" s="90"/>
      <c r="G14" s="90"/>
    </row>
    <row r="15" spans="1:7" s="89" customFormat="1" x14ac:dyDescent="0.3">
      <c r="A15" s="126"/>
      <c r="B15" s="88"/>
    </row>
    <row r="16" spans="1:7" x14ac:dyDescent="0.3">
      <c r="A16" s="42"/>
    </row>
    <row r="17" spans="1:1" x14ac:dyDescent="0.3">
      <c r="A17" s="42"/>
    </row>
  </sheetData>
  <hyperlinks>
    <hyperlink ref="A4" location="'T01'!A1" display="Tab 1: Štrukturálne saldo" xr:uid="{FDC3D2D2-EE52-4721-B8A7-D2EC91F5AA2E}"/>
    <hyperlink ref="A14" location="'G01'!A1" display="Graf 1: Vývoj štrukturálneho salda VS v rokoch 2020 až 2028" xr:uid="{191CE099-3A58-4562-9E1C-140284ABD168}"/>
    <hyperlink ref="A5" location="'T02'!A1" display="Tab 2: Výdavkové pravidlo" xr:uid="{CF5B8836-303C-4483-AC82-5F3F82B4DBD2}"/>
    <hyperlink ref="A6" location="'T03'!A1" display="Tab 3: Štrukturálne saldo po zohľadnení dodatočných faktorov" xr:uid="{B2BD05C8-AF31-4024-981E-5F2BC2290E00}"/>
    <hyperlink ref="A7" location="'T04'!A1" display="Tab 4: Výdavkové pravidlo po zohľadnení dodatočných faktorov" xr:uid="{57B3EA1C-C115-43E5-9E14-037749F90007}"/>
    <hyperlink ref="A8" location="'T05'!A1" display="Tab 5: Porovnanie hodnotenia roku 2020 medzi RRZ a MF SR" xr:uid="{91BF9D47-0EF1-41AB-84F5-C830AEC39E90}"/>
    <hyperlink ref="A9" location="'T06'!A1" display="Tab 6: Jednorazové vplyvy v rokoch 2019-2020" xr:uid="{AA3B764C-01E9-47CA-BCCB-65DA109BEA88}"/>
    <hyperlink ref="A10" location="'T07'!A1" display="Tab 7: Diskrecionárne príjmové opatrenia a metodické vplyvy" xr:uid="{CF93A52E-E00A-4853-9493-187F20948C7E}"/>
    <hyperlink ref="A11" location="'T08'!A1" display="Tab 8: Odhad neočakávaných príjmov v roku 2020" xr:uid="{67F2C0C4-CF3C-4865-B3C8-12FE5DA65D89}"/>
    <hyperlink ref="A12" location="'T09'!A1" display="Tab 9: Výdavky na spolufinancovanie v upravených výdavkoch" xr:uid="{B930479B-0D12-4448-93AA-C9AE1EE05583}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árok14"/>
  <dimension ref="A1:I12"/>
  <sheetViews>
    <sheetView showGridLines="0" workbookViewId="0">
      <selection sqref="A1:E1"/>
    </sheetView>
  </sheetViews>
  <sheetFormatPr defaultRowHeight="14.4" x14ac:dyDescent="0.3"/>
  <cols>
    <col min="1" max="1" width="52.88671875" customWidth="1"/>
    <col min="2" max="8" width="9.44140625" customWidth="1"/>
  </cols>
  <sheetData>
    <row r="1" spans="1:9" x14ac:dyDescent="0.3">
      <c r="A1" s="237" t="s">
        <v>157</v>
      </c>
      <c r="B1" s="237"/>
      <c r="C1" s="237"/>
      <c r="D1" s="237"/>
      <c r="E1" s="237"/>
      <c r="F1" s="179"/>
      <c r="G1" s="179"/>
      <c r="H1" s="179"/>
      <c r="I1" s="179"/>
    </row>
    <row r="2" spans="1:9" x14ac:dyDescent="0.3">
      <c r="A2" s="26"/>
      <c r="B2" s="27">
        <v>2017</v>
      </c>
      <c r="C2" s="27">
        <v>2018</v>
      </c>
      <c r="D2" s="27">
        <v>2019</v>
      </c>
      <c r="E2" s="27">
        <v>2020</v>
      </c>
      <c r="F2" s="7"/>
      <c r="G2" s="7"/>
      <c r="H2" s="7"/>
      <c r="I2" s="7"/>
    </row>
    <row r="3" spans="1:9" x14ac:dyDescent="0.3">
      <c r="A3" s="7" t="s">
        <v>63</v>
      </c>
      <c r="B3" s="38">
        <f>B4+B5</f>
        <v>227.03430943000001</v>
      </c>
      <c r="C3" s="38">
        <f>C4+C5</f>
        <v>311.32758390999999</v>
      </c>
      <c r="D3" s="38">
        <f>D4+D5</f>
        <v>295.73180798999999</v>
      </c>
      <c r="E3" s="38">
        <f>E4+E5</f>
        <v>378.05056653000003</v>
      </c>
      <c r="F3" s="7"/>
      <c r="G3" s="7"/>
      <c r="H3" s="7"/>
      <c r="I3" s="7"/>
    </row>
    <row r="4" spans="1:9" x14ac:dyDescent="0.3">
      <c r="A4" s="53" t="s">
        <v>64</v>
      </c>
      <c r="B4" s="38">
        <v>148.4806370572</v>
      </c>
      <c r="C4" s="38">
        <v>185.73954156249999</v>
      </c>
      <c r="D4" s="38">
        <v>188.7968948784</v>
      </c>
      <c r="E4" s="49">
        <v>274.67446710000002</v>
      </c>
      <c r="F4" s="7"/>
      <c r="G4" s="7"/>
      <c r="H4" s="7"/>
      <c r="I4" s="7"/>
    </row>
    <row r="5" spans="1:9" x14ac:dyDescent="0.3">
      <c r="A5" s="53" t="s">
        <v>65</v>
      </c>
      <c r="B5" s="38">
        <v>78.553672372799994</v>
      </c>
      <c r="C5" s="38">
        <v>125.58804234749999</v>
      </c>
      <c r="D5" s="38">
        <v>106.9349131116</v>
      </c>
      <c r="E5" s="49">
        <v>103.37609943</v>
      </c>
      <c r="F5" s="7"/>
      <c r="G5" s="7"/>
      <c r="H5" s="7"/>
      <c r="I5" s="7"/>
    </row>
    <row r="6" spans="1:9" x14ac:dyDescent="0.3">
      <c r="A6" s="7" t="s">
        <v>66</v>
      </c>
      <c r="B6" s="38"/>
      <c r="C6" s="38"/>
      <c r="D6" s="38">
        <v>98.815716330474999</v>
      </c>
      <c r="E6" s="38">
        <f>AVERAGE(B5:E5)</f>
        <v>103.613181815475</v>
      </c>
      <c r="F6" s="7"/>
      <c r="G6" s="7"/>
      <c r="H6" s="7"/>
      <c r="I6" s="7"/>
    </row>
    <row r="7" spans="1:9" x14ac:dyDescent="0.3">
      <c r="A7" s="67" t="s">
        <v>67</v>
      </c>
      <c r="B7" s="35"/>
      <c r="C7" s="35"/>
      <c r="D7" s="35">
        <f>D4+D6</f>
        <v>287.61261120887502</v>
      </c>
      <c r="E7" s="35">
        <f>E4+E6</f>
        <v>378.28764891547502</v>
      </c>
      <c r="F7" s="7"/>
      <c r="G7" s="7"/>
      <c r="H7" s="7"/>
      <c r="I7" s="7"/>
    </row>
    <row r="8" spans="1:9" x14ac:dyDescent="0.3">
      <c r="A8" s="68" t="s">
        <v>68</v>
      </c>
      <c r="B8" s="69"/>
      <c r="C8" s="69"/>
      <c r="D8" s="69"/>
      <c r="E8" s="69">
        <f>E7-D7</f>
        <v>90.675037706599994</v>
      </c>
      <c r="F8" s="7"/>
      <c r="G8" s="7"/>
      <c r="H8" s="7"/>
      <c r="I8" s="7"/>
    </row>
    <row r="9" spans="1:9" x14ac:dyDescent="0.3">
      <c r="A9" s="70" t="s">
        <v>62</v>
      </c>
      <c r="B9" s="71"/>
      <c r="C9" s="71"/>
      <c r="D9" s="71"/>
      <c r="E9" s="71">
        <f>E8/E12*100</f>
        <v>9.9038545782275833E-2</v>
      </c>
      <c r="F9" s="204"/>
      <c r="G9" s="204"/>
      <c r="H9" s="204"/>
      <c r="I9" s="204"/>
    </row>
    <row r="10" spans="1:9" x14ac:dyDescent="0.3">
      <c r="B10" s="7"/>
      <c r="C10" s="7"/>
      <c r="D10" s="236" t="s">
        <v>38</v>
      </c>
      <c r="E10" s="236"/>
      <c r="F10" s="205"/>
      <c r="G10" s="205"/>
      <c r="H10" s="205"/>
      <c r="I10" s="205"/>
    </row>
    <row r="11" spans="1:9" x14ac:dyDescent="0.3">
      <c r="B11" s="7"/>
      <c r="C11" s="7"/>
      <c r="D11" s="7"/>
      <c r="E11" s="135"/>
      <c r="F11" s="135"/>
      <c r="G11" s="135"/>
      <c r="H11" s="135"/>
      <c r="I11" s="135"/>
    </row>
    <row r="12" spans="1:9" x14ac:dyDescent="0.3">
      <c r="A12" s="7" t="s">
        <v>86</v>
      </c>
      <c r="B12" s="49">
        <v>84488.6</v>
      </c>
      <c r="C12" s="49">
        <v>89356.7</v>
      </c>
      <c r="D12" s="49">
        <v>93900.5</v>
      </c>
      <c r="E12" s="49">
        <v>91555.3</v>
      </c>
      <c r="F12" s="38"/>
      <c r="G12" s="38"/>
      <c r="H12" s="38"/>
      <c r="I12" s="38"/>
    </row>
  </sheetData>
  <mergeCells count="2">
    <mergeCell ref="D10:E10"/>
    <mergeCell ref="A1:E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D9E01-4CFF-4513-9B04-2C405550A3F8}">
  <dimension ref="A1:J9"/>
  <sheetViews>
    <sheetView showGridLines="0" zoomScaleNormal="100" workbookViewId="0"/>
  </sheetViews>
  <sheetFormatPr defaultRowHeight="14.4" x14ac:dyDescent="0.3"/>
  <cols>
    <col min="1" max="1" width="52.88671875" bestFit="1" customWidth="1"/>
  </cols>
  <sheetData>
    <row r="1" spans="1:10" x14ac:dyDescent="0.3">
      <c r="A1" s="4" t="s">
        <v>110</v>
      </c>
    </row>
    <row r="2" spans="1:10" x14ac:dyDescent="0.3">
      <c r="A2" s="133"/>
      <c r="B2" s="127">
        <v>2020</v>
      </c>
      <c r="C2" s="127">
        <v>2021</v>
      </c>
      <c r="D2" s="127">
        <v>2022</v>
      </c>
      <c r="E2" s="127">
        <v>2023</v>
      </c>
      <c r="F2" s="127">
        <v>2024</v>
      </c>
      <c r="G2" s="127">
        <v>2025</v>
      </c>
      <c r="H2" s="127">
        <v>2026</v>
      </c>
      <c r="I2" s="127">
        <v>2027</v>
      </c>
      <c r="J2" s="127">
        <v>2028</v>
      </c>
    </row>
    <row r="3" spans="1:10" x14ac:dyDescent="0.3">
      <c r="A3" s="128" t="s">
        <v>163</v>
      </c>
      <c r="B3" s="129">
        <v>-3.8086722350019007</v>
      </c>
      <c r="C3" s="129">
        <v>-3.7091641286748773</v>
      </c>
      <c r="D3" s="129">
        <v>-3.4865940121630641</v>
      </c>
      <c r="E3" s="129">
        <v>-2.8839142262595718</v>
      </c>
      <c r="F3" s="129">
        <v>-2.5510453440705918</v>
      </c>
      <c r="G3" s="130"/>
      <c r="H3" s="130"/>
      <c r="I3" s="130"/>
      <c r="J3" s="130"/>
    </row>
    <row r="4" spans="1:10" x14ac:dyDescent="0.3">
      <c r="A4" s="12" t="s">
        <v>164</v>
      </c>
      <c r="B4" s="129">
        <v>-3.8086722350019007</v>
      </c>
      <c r="C4" s="129">
        <v>-3.7091641286748773</v>
      </c>
      <c r="D4" s="129">
        <v>-3.4865940121630641</v>
      </c>
      <c r="E4" s="132">
        <f>D4+1</f>
        <v>-2.4865940121630641</v>
      </c>
      <c r="F4" s="132">
        <f t="shared" ref="F4:H4" si="0">E4+1</f>
        <v>-1.4865940121630641</v>
      </c>
      <c r="G4" s="132">
        <f t="shared" si="0"/>
        <v>-0.48659401216306408</v>
      </c>
      <c r="H4" s="132">
        <f t="shared" si="0"/>
        <v>0.51340598783693592</v>
      </c>
      <c r="I4" s="132"/>
      <c r="J4" s="131"/>
    </row>
    <row r="5" spans="1:10" x14ac:dyDescent="0.3">
      <c r="A5" s="12" t="s">
        <v>165</v>
      </c>
      <c r="B5" s="132">
        <v>-2.8765312654153354</v>
      </c>
      <c r="C5" s="132">
        <v>-5.4604224327850348</v>
      </c>
      <c r="D5" s="132">
        <v>-5.4601159379719659</v>
      </c>
      <c r="E5" s="132">
        <v>-4.4588017916707408</v>
      </c>
      <c r="F5" s="132">
        <v>-3.4553151033681386</v>
      </c>
      <c r="G5" s="132">
        <v>-2.4553151033681386</v>
      </c>
      <c r="H5" s="132">
        <v>-1.4553151033681386</v>
      </c>
      <c r="I5" s="132">
        <v>-0.45531510336813863</v>
      </c>
      <c r="J5" s="132">
        <v>0.5</v>
      </c>
    </row>
    <row r="9" spans="1:10" x14ac:dyDescent="0.3">
      <c r="A9" s="134" t="s">
        <v>109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4"/>
  <dimension ref="A1:C9"/>
  <sheetViews>
    <sheetView showGridLines="0" workbookViewId="0"/>
  </sheetViews>
  <sheetFormatPr defaultRowHeight="14.4" x14ac:dyDescent="0.3"/>
  <cols>
    <col min="1" max="1" width="68" customWidth="1"/>
  </cols>
  <sheetData>
    <row r="1" spans="1:3" x14ac:dyDescent="0.3">
      <c r="A1" s="4" t="s">
        <v>132</v>
      </c>
      <c r="B1" s="18"/>
      <c r="C1" s="18"/>
    </row>
    <row r="2" spans="1:3" x14ac:dyDescent="0.3">
      <c r="A2" s="1"/>
      <c r="B2" s="5">
        <v>2019</v>
      </c>
      <c r="C2" s="5">
        <v>2020</v>
      </c>
    </row>
    <row r="3" spans="1:3" x14ac:dyDescent="0.3">
      <c r="A3" s="6" t="s">
        <v>1</v>
      </c>
      <c r="B3" s="163">
        <v>-1.3298125834327701</v>
      </c>
      <c r="C3" s="163">
        <v>-6.1261054322733557</v>
      </c>
    </row>
    <row r="4" spans="1:3" x14ac:dyDescent="0.3">
      <c r="A4" s="6" t="s">
        <v>2</v>
      </c>
      <c r="B4" s="163">
        <v>0.84638030128317376</v>
      </c>
      <c r="C4" s="163">
        <v>-0.39068980633078726</v>
      </c>
    </row>
    <row r="5" spans="1:3" x14ac:dyDescent="0.3">
      <c r="A5" s="6" t="s">
        <v>3</v>
      </c>
      <c r="B5" s="163">
        <v>3.812184606144061E-2</v>
      </c>
      <c r="C5" s="163">
        <v>-1.9267433909406679</v>
      </c>
    </row>
    <row r="6" spans="1:3" x14ac:dyDescent="0.3">
      <c r="A6" s="8" t="s">
        <v>4</v>
      </c>
      <c r="B6" s="164">
        <f>B3-B4-B5</f>
        <v>-2.2143147307773847</v>
      </c>
      <c r="C6" s="164">
        <f>C3-C4-C5</f>
        <v>-3.8086722350019007</v>
      </c>
    </row>
    <row r="7" spans="1:3" x14ac:dyDescent="0.3">
      <c r="A7" s="8" t="s">
        <v>5</v>
      </c>
      <c r="B7" s="164"/>
      <c r="C7" s="164">
        <f>C6-B6</f>
        <v>-1.5943575042245159</v>
      </c>
    </row>
    <row r="8" spans="1:3" x14ac:dyDescent="0.3">
      <c r="A8" s="23" t="s">
        <v>6</v>
      </c>
      <c r="B8" s="24">
        <v>1.9756828533776438</v>
      </c>
      <c r="C8" s="24">
        <v>-3.11013507973029</v>
      </c>
    </row>
    <row r="9" spans="1:3" x14ac:dyDescent="0.3">
      <c r="B9" s="3"/>
      <c r="C9" s="3" t="s">
        <v>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ED693-407C-4709-AFF6-F0E48641294C}">
  <dimension ref="A1:J25"/>
  <sheetViews>
    <sheetView showGridLines="0" workbookViewId="0"/>
  </sheetViews>
  <sheetFormatPr defaultRowHeight="14.4" x14ac:dyDescent="0.3"/>
  <cols>
    <col min="1" max="1" width="74.109375" customWidth="1"/>
    <col min="2" max="3" width="9.109375" customWidth="1"/>
    <col min="4" max="4" width="30.33203125" customWidth="1"/>
  </cols>
  <sheetData>
    <row r="1" spans="1:10" x14ac:dyDescent="0.3">
      <c r="A1" s="11" t="s">
        <v>96</v>
      </c>
      <c r="B1" s="25"/>
      <c r="C1" s="25"/>
    </row>
    <row r="2" spans="1:10" x14ac:dyDescent="0.3">
      <c r="A2" s="26"/>
      <c r="B2" s="27">
        <v>2019</v>
      </c>
      <c r="C2" s="27">
        <v>2020</v>
      </c>
      <c r="D2" s="28" t="s">
        <v>8</v>
      </c>
    </row>
    <row r="3" spans="1:10" x14ac:dyDescent="0.3">
      <c r="A3" s="29" t="s">
        <v>9</v>
      </c>
      <c r="B3" s="101">
        <v>40066.15</v>
      </c>
      <c r="C3" s="101">
        <v>43718.58</v>
      </c>
      <c r="D3" s="30" t="s">
        <v>88</v>
      </c>
      <c r="H3" s="102"/>
      <c r="I3" s="102"/>
      <c r="J3" s="102"/>
    </row>
    <row r="4" spans="1:10" x14ac:dyDescent="0.3">
      <c r="A4" s="10" t="s">
        <v>10</v>
      </c>
      <c r="B4" s="31">
        <v>1163.1499999999999</v>
      </c>
      <c r="C4" s="31">
        <v>1134.47</v>
      </c>
      <c r="D4" s="30" t="s">
        <v>11</v>
      </c>
      <c r="H4" s="102"/>
      <c r="I4" s="102"/>
      <c r="J4" s="102"/>
    </row>
    <row r="5" spans="1:10" x14ac:dyDescent="0.3">
      <c r="A5" s="10" t="s">
        <v>12</v>
      </c>
      <c r="B5" s="31">
        <v>890.70490110000003</v>
      </c>
      <c r="C5" s="38">
        <v>931.37171663000004</v>
      </c>
      <c r="D5" s="30" t="s">
        <v>13</v>
      </c>
      <c r="H5" s="102"/>
      <c r="I5" s="102"/>
      <c r="J5" s="102"/>
    </row>
    <row r="6" spans="1:10" x14ac:dyDescent="0.3">
      <c r="A6" s="32" t="s">
        <v>14</v>
      </c>
      <c r="B6" s="31">
        <v>587.12881959419997</v>
      </c>
      <c r="C6" s="38">
        <v>574.37311996999995</v>
      </c>
      <c r="D6" s="30" t="s">
        <v>13</v>
      </c>
      <c r="H6" s="102"/>
      <c r="I6" s="102"/>
      <c r="J6" s="102"/>
    </row>
    <row r="7" spans="1:10" x14ac:dyDescent="0.3">
      <c r="A7" s="10" t="s">
        <v>15</v>
      </c>
      <c r="B7" s="31">
        <v>2766.9411804058</v>
      </c>
      <c r="C7" s="38">
        <v>2618.1968800299996</v>
      </c>
      <c r="D7" s="30" t="s">
        <v>13</v>
      </c>
      <c r="H7" s="102"/>
      <c r="I7" s="102"/>
      <c r="J7" s="102"/>
    </row>
    <row r="8" spans="1:10" x14ac:dyDescent="0.3">
      <c r="A8" s="33" t="s">
        <v>89</v>
      </c>
      <c r="B8" s="31">
        <v>2505.8330042748498</v>
      </c>
      <c r="C8" s="38">
        <v>2598.1135887923497</v>
      </c>
      <c r="D8" s="30" t="s">
        <v>13</v>
      </c>
      <c r="H8" s="102"/>
      <c r="I8" s="102"/>
      <c r="J8" s="102"/>
    </row>
    <row r="9" spans="1:10" x14ac:dyDescent="0.3">
      <c r="A9" s="33" t="s">
        <v>16</v>
      </c>
      <c r="B9" s="31">
        <v>56.563562645177399</v>
      </c>
      <c r="C9" s="38">
        <v>104.946693140059</v>
      </c>
      <c r="D9" s="30" t="s">
        <v>13</v>
      </c>
      <c r="H9" s="102"/>
      <c r="I9" s="102"/>
      <c r="J9" s="102"/>
    </row>
    <row r="10" spans="1:10" x14ac:dyDescent="0.3">
      <c r="A10" s="33" t="s">
        <v>17</v>
      </c>
      <c r="B10" s="38">
        <v>5.7880000000000003</v>
      </c>
      <c r="C10" s="38">
        <v>1344.7078974686669</v>
      </c>
      <c r="D10" s="30"/>
      <c r="H10" s="102"/>
      <c r="I10" s="102"/>
      <c r="J10" s="102"/>
    </row>
    <row r="11" spans="1:10" x14ac:dyDescent="0.3">
      <c r="A11" s="34" t="s">
        <v>90</v>
      </c>
      <c r="B11" s="35">
        <f t="shared" ref="B11:C11" si="0">B3-B4-B5-B7+B8-B9-B10</f>
        <v>37688.835360123878</v>
      </c>
      <c r="C11" s="35">
        <f t="shared" si="0"/>
        <v>40183.000401523626</v>
      </c>
      <c r="D11" s="30"/>
      <c r="H11" s="102"/>
      <c r="I11" s="102"/>
      <c r="J11" s="102"/>
    </row>
    <row r="12" spans="1:10" x14ac:dyDescent="0.3">
      <c r="A12" s="103" t="s">
        <v>91</v>
      </c>
      <c r="B12" s="31" t="s">
        <v>31</v>
      </c>
      <c r="C12" s="31">
        <f t="shared" ref="C12" si="1">C11-B11</f>
        <v>2494.1650413997486</v>
      </c>
      <c r="D12" s="36"/>
      <c r="H12" s="102"/>
      <c r="I12" s="102"/>
      <c r="J12" s="102"/>
    </row>
    <row r="13" spans="1:10" ht="19.5" customHeight="1" x14ac:dyDescent="0.3">
      <c r="A13" s="37" t="s">
        <v>158</v>
      </c>
      <c r="B13" s="38" t="s">
        <v>31</v>
      </c>
      <c r="C13" s="38">
        <v>-312.39558118732526</v>
      </c>
      <c r="D13" s="110" t="s">
        <v>70</v>
      </c>
      <c r="H13" s="102"/>
      <c r="I13" s="102"/>
      <c r="J13" s="102"/>
    </row>
    <row r="14" spans="1:10" x14ac:dyDescent="0.3">
      <c r="A14" s="104" t="s">
        <v>92</v>
      </c>
      <c r="B14" s="39" t="s">
        <v>31</v>
      </c>
      <c r="C14" s="39">
        <f t="shared" ref="C14" si="2">(C12-C13)/B11*100</f>
        <v>7.4466631716524585</v>
      </c>
      <c r="D14" s="30"/>
      <c r="H14" s="102"/>
      <c r="I14" s="102"/>
      <c r="J14" s="102"/>
    </row>
    <row r="15" spans="1:10" x14ac:dyDescent="0.3">
      <c r="A15" s="104" t="s">
        <v>18</v>
      </c>
      <c r="B15" s="105" t="s">
        <v>31</v>
      </c>
      <c r="C15" s="105">
        <v>2.3695314132933465</v>
      </c>
      <c r="D15" s="30" t="s">
        <v>19</v>
      </c>
      <c r="H15" s="102"/>
      <c r="I15" s="102"/>
      <c r="J15" s="102"/>
    </row>
    <row r="16" spans="1:10" x14ac:dyDescent="0.3">
      <c r="A16" s="111" t="s">
        <v>97</v>
      </c>
      <c r="B16" s="112" t="s">
        <v>31</v>
      </c>
      <c r="C16" s="113">
        <f t="shared" ref="C16" si="3">(((1+C14/100)/(1+C15/100))-1)*100</f>
        <v>4.9596121895501888</v>
      </c>
      <c r="D16" s="30"/>
      <c r="H16" s="102"/>
      <c r="I16" s="102"/>
      <c r="J16" s="102"/>
    </row>
    <row r="17" spans="1:10" x14ac:dyDescent="0.3">
      <c r="A17" s="114" t="s">
        <v>20</v>
      </c>
      <c r="B17" s="113" t="s">
        <v>31</v>
      </c>
      <c r="C17" s="113">
        <v>1.0909973741640071</v>
      </c>
      <c r="D17" s="115" t="s">
        <v>13</v>
      </c>
      <c r="H17" s="102"/>
      <c r="I17" s="102"/>
      <c r="J17" s="102"/>
    </row>
    <row r="18" spans="1:10" x14ac:dyDescent="0.3">
      <c r="A18" s="116" t="s">
        <v>98</v>
      </c>
      <c r="B18" s="117" t="s">
        <v>31</v>
      </c>
      <c r="C18" s="119">
        <f>(C17-C16)*B11/C22</f>
        <v>-1.5925193500411863</v>
      </c>
      <c r="D18" s="118"/>
      <c r="H18" s="102"/>
      <c r="I18" s="102"/>
      <c r="J18" s="102"/>
    </row>
    <row r="19" spans="1:10" x14ac:dyDescent="0.3">
      <c r="A19" s="120" t="s">
        <v>93</v>
      </c>
      <c r="B19" s="121">
        <v>3354.07</v>
      </c>
      <c r="C19" s="121">
        <v>3192.5699999999997</v>
      </c>
      <c r="D19" s="122" t="s">
        <v>94</v>
      </c>
      <c r="H19" s="102"/>
      <c r="I19" s="102"/>
      <c r="J19" s="102"/>
    </row>
    <row r="20" spans="1:10" ht="34.5" customHeight="1" x14ac:dyDescent="0.3">
      <c r="A20" s="109" t="s">
        <v>21</v>
      </c>
      <c r="D20" s="15" t="s">
        <v>22</v>
      </c>
    </row>
    <row r="21" spans="1:10" x14ac:dyDescent="0.3">
      <c r="B21" s="102"/>
      <c r="C21" s="102"/>
    </row>
    <row r="22" spans="1:10" x14ac:dyDescent="0.3">
      <c r="A22" s="106" t="s">
        <v>95</v>
      </c>
      <c r="B22" s="49">
        <v>93900.400000000009</v>
      </c>
      <c r="C22" s="49">
        <v>91555.3</v>
      </c>
    </row>
    <row r="23" spans="1:10" x14ac:dyDescent="0.3">
      <c r="A23" s="106"/>
      <c r="B23" s="107"/>
      <c r="C23" s="107"/>
      <c r="D23" s="108"/>
    </row>
    <row r="24" spans="1:10" x14ac:dyDescent="0.3">
      <c r="B24" s="44"/>
      <c r="C24" s="44"/>
    </row>
    <row r="25" spans="1:10" x14ac:dyDescent="0.3">
      <c r="B25" s="102"/>
      <c r="C25" s="102"/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árok6">
    <pageSetUpPr fitToPage="1"/>
  </sheetPr>
  <dimension ref="A1:F31"/>
  <sheetViews>
    <sheetView showGridLines="0" workbookViewId="0"/>
  </sheetViews>
  <sheetFormatPr defaultRowHeight="14.4" x14ac:dyDescent="0.3"/>
  <cols>
    <col min="1" max="1" width="70" customWidth="1"/>
    <col min="2" max="2" width="9.109375" customWidth="1"/>
  </cols>
  <sheetData>
    <row r="1" spans="1:6" x14ac:dyDescent="0.3">
      <c r="A1" s="166" t="s">
        <v>130</v>
      </c>
      <c r="B1" s="166"/>
      <c r="C1" s="166"/>
    </row>
    <row r="2" spans="1:6" x14ac:dyDescent="0.3">
      <c r="A2" s="43"/>
      <c r="B2" s="167">
        <v>2020</v>
      </c>
      <c r="C2" s="165"/>
    </row>
    <row r="3" spans="1:6" x14ac:dyDescent="0.3">
      <c r="A3" s="153" t="s">
        <v>23</v>
      </c>
      <c r="B3" s="154">
        <v>-1.5943575042245115</v>
      </c>
      <c r="C3" s="15"/>
      <c r="D3" s="18"/>
    </row>
    <row r="4" spans="1:6" x14ac:dyDescent="0.3">
      <c r="A4" s="33" t="s">
        <v>133</v>
      </c>
      <c r="B4" s="151">
        <v>-5.2537064156895852E-2</v>
      </c>
      <c r="C4" s="49"/>
      <c r="D4" s="18"/>
    </row>
    <row r="5" spans="1:6" x14ac:dyDescent="0.3">
      <c r="A5" s="33" t="s">
        <v>134</v>
      </c>
      <c r="B5" s="151">
        <v>-3.55450554172965E-4</v>
      </c>
      <c r="C5" s="49"/>
      <c r="D5" s="18"/>
      <c r="F5" s="18"/>
    </row>
    <row r="6" spans="1:6" x14ac:dyDescent="0.3">
      <c r="A6" s="72" t="s">
        <v>135</v>
      </c>
      <c r="B6" s="152">
        <v>-1.1323559219071189</v>
      </c>
      <c r="C6" s="49"/>
      <c r="D6" s="18"/>
    </row>
    <row r="7" spans="1:6" x14ac:dyDescent="0.3">
      <c r="A7" s="148" t="s">
        <v>136</v>
      </c>
      <c r="B7" s="150">
        <f>B3-B4-B5-B6</f>
        <v>-0.40910906760632382</v>
      </c>
      <c r="C7" s="49"/>
      <c r="D7" s="18"/>
    </row>
    <row r="8" spans="1:6" x14ac:dyDescent="0.3">
      <c r="A8" s="149" t="s">
        <v>131</v>
      </c>
      <c r="B8" s="96" t="s">
        <v>7</v>
      </c>
      <c r="C8" s="49"/>
      <c r="D8" s="18"/>
    </row>
    <row r="9" spans="1:6" x14ac:dyDescent="0.3">
      <c r="A9" s="46"/>
      <c r="B9" s="15"/>
      <c r="C9" s="48"/>
      <c r="D9" s="18"/>
    </row>
    <row r="10" spans="1:6" x14ac:dyDescent="0.3">
      <c r="A10" s="33"/>
      <c r="B10" s="49"/>
      <c r="C10" s="49"/>
    </row>
    <row r="11" spans="1:6" x14ac:dyDescent="0.3">
      <c r="A11" s="33"/>
      <c r="B11" s="49"/>
      <c r="C11" s="49"/>
    </row>
    <row r="12" spans="1:6" x14ac:dyDescent="0.3">
      <c r="A12" s="33"/>
      <c r="B12" s="49"/>
      <c r="C12" s="49"/>
    </row>
    <row r="13" spans="1:6" x14ac:dyDescent="0.3">
      <c r="A13" s="33"/>
      <c r="B13" s="49"/>
      <c r="C13" s="49"/>
    </row>
    <row r="14" spans="1:6" x14ac:dyDescent="0.3">
      <c r="B14" s="49"/>
      <c r="C14" s="49"/>
    </row>
    <row r="15" spans="1:6" x14ac:dyDescent="0.3">
      <c r="A15" s="47"/>
      <c r="B15" s="48"/>
      <c r="C15" s="49"/>
    </row>
    <row r="16" spans="1:6" x14ac:dyDescent="0.3">
      <c r="A16" s="33"/>
      <c r="B16" s="49"/>
      <c r="C16" s="49"/>
    </row>
    <row r="17" spans="1:3" x14ac:dyDescent="0.3">
      <c r="A17" s="50"/>
      <c r="B17" s="49"/>
      <c r="C17" s="49"/>
    </row>
    <row r="18" spans="1:3" x14ac:dyDescent="0.3">
      <c r="A18" s="50"/>
      <c r="B18" s="49"/>
      <c r="C18" s="49"/>
    </row>
    <row r="19" spans="1:3" x14ac:dyDescent="0.3">
      <c r="A19" s="50"/>
      <c r="B19" s="49"/>
      <c r="C19" s="49"/>
    </row>
    <row r="20" spans="1:3" x14ac:dyDescent="0.3">
      <c r="A20" s="50"/>
      <c r="B20" s="49"/>
      <c r="C20" s="7"/>
    </row>
    <row r="21" spans="1:3" x14ac:dyDescent="0.3">
      <c r="A21" s="33"/>
      <c r="B21" s="49"/>
      <c r="C21" s="7"/>
    </row>
    <row r="22" spans="1:3" x14ac:dyDescent="0.3">
      <c r="A22" s="33"/>
      <c r="B22" s="49"/>
      <c r="C22" s="49"/>
    </row>
    <row r="23" spans="1:3" x14ac:dyDescent="0.3">
      <c r="A23" s="33"/>
      <c r="B23" s="49"/>
      <c r="C23" s="49"/>
    </row>
    <row r="24" spans="1:3" x14ac:dyDescent="0.3">
      <c r="A24" s="33"/>
      <c r="B24" s="49"/>
      <c r="C24" s="51"/>
    </row>
    <row r="25" spans="1:3" x14ac:dyDescent="0.3">
      <c r="B25" s="49"/>
      <c r="C25" s="52"/>
    </row>
    <row r="26" spans="1:3" x14ac:dyDescent="0.3">
      <c r="B26" s="7"/>
    </row>
    <row r="27" spans="1:3" x14ac:dyDescent="0.3">
      <c r="B27" s="7"/>
    </row>
    <row r="28" spans="1:3" x14ac:dyDescent="0.3">
      <c r="A28" s="33"/>
      <c r="B28" s="49"/>
    </row>
    <row r="29" spans="1:3" x14ac:dyDescent="0.3">
      <c r="A29" s="33"/>
      <c r="B29" s="49"/>
    </row>
    <row r="30" spans="1:3" x14ac:dyDescent="0.3">
      <c r="A30" s="47"/>
      <c r="B30" s="51"/>
    </row>
    <row r="31" spans="1:3" x14ac:dyDescent="0.3">
      <c r="A31" s="47"/>
      <c r="B31" s="52"/>
    </row>
  </sheetData>
  <pageMargins left="0.7" right="0.7" top="0.75" bottom="0.75" header="0.3" footer="0.3"/>
  <pageSetup paperSize="9" scale="5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árok7"/>
  <dimension ref="A1:C10"/>
  <sheetViews>
    <sheetView showGridLines="0" workbookViewId="0">
      <selection sqref="A1:B1"/>
    </sheetView>
  </sheetViews>
  <sheetFormatPr defaultRowHeight="14.4" x14ac:dyDescent="0.3"/>
  <cols>
    <col min="1" max="1" width="66.6640625" customWidth="1"/>
    <col min="2" max="3" width="9.44140625" customWidth="1"/>
  </cols>
  <sheetData>
    <row r="1" spans="1:3" x14ac:dyDescent="0.3">
      <c r="A1" s="223" t="s">
        <v>137</v>
      </c>
      <c r="B1" s="223"/>
      <c r="C1" s="11"/>
    </row>
    <row r="2" spans="1:3" x14ac:dyDescent="0.3">
      <c r="A2" s="55"/>
      <c r="B2" s="167">
        <v>2020</v>
      </c>
      <c r="C2" s="99"/>
    </row>
    <row r="3" spans="1:3" x14ac:dyDescent="0.3">
      <c r="A3" s="54" t="s">
        <v>24</v>
      </c>
      <c r="B3" s="156">
        <v>4.96</v>
      </c>
    </row>
    <row r="4" spans="1:3" x14ac:dyDescent="0.3">
      <c r="A4" s="33" t="s">
        <v>138</v>
      </c>
      <c r="B4" s="156">
        <v>1.0900000000000001</v>
      </c>
    </row>
    <row r="5" spans="1:3" x14ac:dyDescent="0.3">
      <c r="A5" s="218" t="s">
        <v>139</v>
      </c>
      <c r="B5" s="157">
        <v>-1.5943575042245115</v>
      </c>
    </row>
    <row r="6" spans="1:3" x14ac:dyDescent="0.3">
      <c r="A6" s="33" t="s">
        <v>25</v>
      </c>
      <c r="B6" s="217">
        <v>5.25370641568959E-2</v>
      </c>
    </row>
    <row r="7" spans="1:3" x14ac:dyDescent="0.3">
      <c r="A7" s="33" t="s">
        <v>26</v>
      </c>
      <c r="B7" s="158">
        <v>9.9038545782275833E-2</v>
      </c>
    </row>
    <row r="8" spans="1:3" x14ac:dyDescent="0.3">
      <c r="A8" s="33" t="s">
        <v>27</v>
      </c>
      <c r="B8" s="159">
        <v>0.2243279184762349</v>
      </c>
    </row>
    <row r="9" spans="1:3" x14ac:dyDescent="0.3">
      <c r="A9" s="220" t="s">
        <v>140</v>
      </c>
      <c r="B9" s="160">
        <f>B5+B6+B7+B8</f>
        <v>-1.2184539758091049</v>
      </c>
    </row>
    <row r="10" spans="1:3" ht="20.399999999999999" x14ac:dyDescent="0.3">
      <c r="A10" s="219" t="s">
        <v>141</v>
      </c>
      <c r="B10" s="162" t="s">
        <v>7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árok8"/>
  <dimension ref="A1:D17"/>
  <sheetViews>
    <sheetView showGridLines="0" workbookViewId="0">
      <selection sqref="A1:D1"/>
    </sheetView>
  </sheetViews>
  <sheetFormatPr defaultRowHeight="14.4" x14ac:dyDescent="0.3"/>
  <cols>
    <col min="1" max="1" width="63.88671875" customWidth="1"/>
    <col min="2" max="2" width="11.109375" customWidth="1"/>
    <col min="3" max="3" width="11.44140625" customWidth="1"/>
    <col min="4" max="4" width="9.44140625" bestFit="1" customWidth="1"/>
  </cols>
  <sheetData>
    <row r="1" spans="1:4" x14ac:dyDescent="0.3">
      <c r="A1" s="223" t="s">
        <v>148</v>
      </c>
      <c r="B1" s="223"/>
      <c r="C1" s="223"/>
      <c r="D1" s="223"/>
    </row>
    <row r="2" spans="1:4" x14ac:dyDescent="0.3">
      <c r="A2" s="170"/>
      <c r="B2" s="171" t="s">
        <v>28</v>
      </c>
      <c r="C2" s="171" t="s">
        <v>29</v>
      </c>
      <c r="D2" s="171" t="s">
        <v>30</v>
      </c>
    </row>
    <row r="3" spans="1:4" x14ac:dyDescent="0.3">
      <c r="A3" s="172" t="s">
        <v>142</v>
      </c>
      <c r="B3" s="173"/>
      <c r="C3" s="173"/>
      <c r="D3" s="173"/>
    </row>
    <row r="4" spans="1:4" x14ac:dyDescent="0.3">
      <c r="A4" s="174" t="s">
        <v>32</v>
      </c>
      <c r="B4" s="180">
        <v>-6.1261054322733557</v>
      </c>
      <c r="C4" s="180">
        <v>-6.1260941934852102</v>
      </c>
      <c r="D4" s="180">
        <f>B4-C4</f>
        <v>-1.1238788145462308E-5</v>
      </c>
    </row>
    <row r="5" spans="1:4" x14ac:dyDescent="0.3">
      <c r="A5" s="174" t="s">
        <v>33</v>
      </c>
      <c r="B5" s="180">
        <v>-0.39068980633078726</v>
      </c>
      <c r="C5" s="180">
        <v>-0.28103099160362421</v>
      </c>
      <c r="D5" s="180">
        <f>B5-C5</f>
        <v>-0.10965881472716305</v>
      </c>
    </row>
    <row r="6" spans="1:4" x14ac:dyDescent="0.3">
      <c r="A6" s="174" t="s">
        <v>34</v>
      </c>
      <c r="B6" s="180">
        <v>-1.9267433909406679</v>
      </c>
      <c r="C6" s="180">
        <v>-1.8218938188789742</v>
      </c>
      <c r="D6" s="180">
        <f>B6-C6</f>
        <v>-0.10484957206169376</v>
      </c>
    </row>
    <row r="7" spans="1:4" x14ac:dyDescent="0.3">
      <c r="A7" s="176" t="s">
        <v>35</v>
      </c>
      <c r="B7" s="181">
        <f>B4-B5-B6</f>
        <v>-3.8086722350019007</v>
      </c>
      <c r="C7" s="181">
        <v>-4.0231693830026121</v>
      </c>
      <c r="D7" s="17">
        <f>B7-C7</f>
        <v>0.2144971480007114</v>
      </c>
    </row>
    <row r="8" spans="1:4" x14ac:dyDescent="0.3">
      <c r="A8" s="174" t="s">
        <v>143</v>
      </c>
      <c r="B8" s="180">
        <v>-1.5943575042245115</v>
      </c>
      <c r="C8" s="180">
        <v>-1.968125785371353</v>
      </c>
      <c r="D8" s="180">
        <f>B8-C8</f>
        <v>0.37376828114684146</v>
      </c>
    </row>
    <row r="9" spans="1:4" x14ac:dyDescent="0.3">
      <c r="A9" s="212" t="s">
        <v>144</v>
      </c>
      <c r="B9" s="213"/>
      <c r="C9" s="213"/>
      <c r="D9" s="213"/>
    </row>
    <row r="10" spans="1:4" x14ac:dyDescent="0.3">
      <c r="A10" s="210" t="s">
        <v>36</v>
      </c>
      <c r="B10" s="211">
        <v>4.9596121895501888</v>
      </c>
      <c r="C10" s="211">
        <v>4.8780765250849178</v>
      </c>
      <c r="D10" s="211">
        <f>B10-C10</f>
        <v>8.1535664465270941E-2</v>
      </c>
    </row>
    <row r="11" spans="1:4" x14ac:dyDescent="0.3">
      <c r="A11" s="169" t="s">
        <v>145</v>
      </c>
      <c r="B11" s="203">
        <v>1.0909973741640071</v>
      </c>
      <c r="C11" s="203">
        <v>0.65754948521217216</v>
      </c>
      <c r="D11" s="206">
        <f>B11-C11</f>
        <v>0.43344788895183495</v>
      </c>
    </row>
    <row r="12" spans="1:4" x14ac:dyDescent="0.3">
      <c r="A12" s="214" t="s">
        <v>146</v>
      </c>
      <c r="B12" s="215">
        <v>-1.5925193500411863</v>
      </c>
      <c r="C12" s="215">
        <v>-1.7379436730470437</v>
      </c>
      <c r="D12" s="216">
        <f>B12-C12</f>
        <v>0.14542432300585739</v>
      </c>
    </row>
    <row r="13" spans="1:4" x14ac:dyDescent="0.3">
      <c r="A13" s="177" t="s">
        <v>147</v>
      </c>
      <c r="B13" s="178"/>
      <c r="C13" s="224" t="s">
        <v>37</v>
      </c>
      <c r="D13" s="224"/>
    </row>
    <row r="15" spans="1:4" x14ac:dyDescent="0.3">
      <c r="B15" s="202"/>
      <c r="C15" s="202"/>
      <c r="D15" s="202"/>
    </row>
    <row r="16" spans="1:4" x14ac:dyDescent="0.3">
      <c r="B16" s="202"/>
      <c r="C16" s="202"/>
      <c r="D16" s="202"/>
    </row>
    <row r="17" spans="2:4" x14ac:dyDescent="0.3">
      <c r="B17" s="202"/>
      <c r="C17" s="202"/>
      <c r="D17" s="202"/>
    </row>
  </sheetData>
  <mergeCells count="2">
    <mergeCell ref="A1:D1"/>
    <mergeCell ref="C13:D13"/>
  </mergeCells>
  <pageMargins left="0.7" right="0.7" top="0.75" bottom="0.75" header="0.3" footer="0.3"/>
  <pageSetup paperSize="9" orientation="portrait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árok10"/>
  <dimension ref="A1:G15"/>
  <sheetViews>
    <sheetView showGridLines="0" workbookViewId="0"/>
  </sheetViews>
  <sheetFormatPr defaultRowHeight="14.4" x14ac:dyDescent="0.3"/>
  <cols>
    <col min="1" max="1" width="45.33203125" customWidth="1"/>
  </cols>
  <sheetData>
    <row r="1" spans="1:7" x14ac:dyDescent="0.3">
      <c r="A1" s="168" t="s">
        <v>156</v>
      </c>
      <c r="C1" s="182"/>
    </row>
    <row r="2" spans="1:7" x14ac:dyDescent="0.3">
      <c r="A2" s="183"/>
      <c r="B2" s="207">
        <v>2019</v>
      </c>
      <c r="C2" s="208">
        <v>2020</v>
      </c>
      <c r="D2" s="207">
        <v>2019</v>
      </c>
      <c r="E2" s="208">
        <v>2020</v>
      </c>
      <c r="F2" s="207">
        <v>2019</v>
      </c>
      <c r="G2" s="208">
        <v>2020</v>
      </c>
    </row>
    <row r="3" spans="1:7" x14ac:dyDescent="0.3">
      <c r="A3" s="184"/>
      <c r="B3" s="226" t="s">
        <v>28</v>
      </c>
      <c r="C3" s="226"/>
      <c r="D3" s="227" t="s">
        <v>29</v>
      </c>
      <c r="E3" s="228"/>
      <c r="F3" s="227" t="s">
        <v>30</v>
      </c>
      <c r="G3" s="226"/>
    </row>
    <row r="4" spans="1:7" x14ac:dyDescent="0.3">
      <c r="A4" s="185" t="s">
        <v>39</v>
      </c>
      <c r="B4" s="186">
        <v>-5.7880000000000003</v>
      </c>
      <c r="C4" s="186">
        <v>-5.7880000000000003</v>
      </c>
      <c r="D4" s="187">
        <v>-5.7880000000000003</v>
      </c>
      <c r="E4" s="188">
        <v>-5.7880000000000003</v>
      </c>
      <c r="F4" s="187">
        <v>0</v>
      </c>
      <c r="G4" s="186">
        <v>0</v>
      </c>
    </row>
    <row r="5" spans="1:7" x14ac:dyDescent="0.3">
      <c r="A5" s="189" t="s">
        <v>40</v>
      </c>
      <c r="B5" s="186">
        <v>41.584584999999997</v>
      </c>
      <c r="C5" s="186">
        <v>32.877236000000003</v>
      </c>
      <c r="D5" s="187">
        <v>-21</v>
      </c>
      <c r="E5" s="188">
        <v>32.877236000000003</v>
      </c>
      <c r="F5" s="187">
        <v>62.584584999999997</v>
      </c>
      <c r="G5" s="186">
        <v>0</v>
      </c>
    </row>
    <row r="6" spans="1:7" x14ac:dyDescent="0.3">
      <c r="A6" s="19" t="s">
        <v>149</v>
      </c>
      <c r="B6" s="186" t="s">
        <v>31</v>
      </c>
      <c r="C6" s="188">
        <v>-515.38380338088211</v>
      </c>
      <c r="D6" s="190" t="s">
        <v>41</v>
      </c>
      <c r="E6" s="188">
        <v>-92</v>
      </c>
      <c r="F6" s="187" t="s">
        <v>31</v>
      </c>
      <c r="G6" s="186">
        <v>-423.38380338088211</v>
      </c>
    </row>
    <row r="7" spans="1:7" x14ac:dyDescent="0.3">
      <c r="A7" s="19" t="s">
        <v>150</v>
      </c>
      <c r="B7" s="186" t="s">
        <v>41</v>
      </c>
      <c r="C7" s="188">
        <v>-1148.0394077391043</v>
      </c>
      <c r="D7" s="190" t="s">
        <v>41</v>
      </c>
      <c r="E7" s="188">
        <v>-1501</v>
      </c>
      <c r="F7" s="187" t="s">
        <v>31</v>
      </c>
      <c r="G7" s="186">
        <v>352.96059226089574</v>
      </c>
    </row>
    <row r="8" spans="1:7" x14ac:dyDescent="0.3">
      <c r="A8" s="19" t="s">
        <v>151</v>
      </c>
      <c r="B8" s="186" t="s">
        <v>41</v>
      </c>
      <c r="C8" s="188">
        <v>-7.7269724100000001</v>
      </c>
      <c r="D8" s="190" t="s">
        <v>41</v>
      </c>
      <c r="E8" s="175" t="s">
        <v>41</v>
      </c>
      <c r="F8" s="187" t="s">
        <v>31</v>
      </c>
      <c r="G8" s="186">
        <v>-7.7269724100000001</v>
      </c>
    </row>
    <row r="9" spans="1:7" x14ac:dyDescent="0.3">
      <c r="A9" s="19" t="s">
        <v>152</v>
      </c>
      <c r="B9" s="186" t="s">
        <v>31</v>
      </c>
      <c r="C9" s="186">
        <v>70.905498100000003</v>
      </c>
      <c r="D9" s="190" t="s">
        <v>41</v>
      </c>
      <c r="E9" s="188">
        <v>70.905498100000003</v>
      </c>
      <c r="F9" s="187" t="s">
        <v>31</v>
      </c>
      <c r="G9" s="186">
        <f>C9-E9</f>
        <v>0</v>
      </c>
    </row>
    <row r="10" spans="1:7" x14ac:dyDescent="0.3">
      <c r="A10" s="19" t="s">
        <v>153</v>
      </c>
      <c r="B10" s="186" t="s">
        <v>31</v>
      </c>
      <c r="C10" s="186">
        <v>-1.8908974686666666</v>
      </c>
      <c r="D10" s="190" t="s">
        <v>41</v>
      </c>
      <c r="E10" s="175" t="s">
        <v>41</v>
      </c>
      <c r="F10" s="187" t="s">
        <v>31</v>
      </c>
      <c r="G10" s="186">
        <f>C10</f>
        <v>-1.8908974686666666</v>
      </c>
    </row>
    <row r="11" spans="1:7" x14ac:dyDescent="0.3">
      <c r="A11" s="19" t="s">
        <v>154</v>
      </c>
      <c r="B11" s="186" t="s">
        <v>31</v>
      </c>
      <c r="C11" s="186">
        <v>-173</v>
      </c>
      <c r="D11" s="190" t="s">
        <v>41</v>
      </c>
      <c r="E11" s="188">
        <v>-173</v>
      </c>
      <c r="F11" s="187" t="s">
        <v>31</v>
      </c>
      <c r="G11" s="186">
        <f>C11-E11</f>
        <v>0</v>
      </c>
    </row>
    <row r="12" spans="1:7" x14ac:dyDescent="0.3">
      <c r="A12" s="19" t="s">
        <v>155</v>
      </c>
      <c r="B12" s="186" t="s">
        <v>31</v>
      </c>
      <c r="C12" s="186">
        <v>-15.99</v>
      </c>
      <c r="D12" s="190" t="s">
        <v>41</v>
      </c>
      <c r="E12" s="175" t="s">
        <v>41</v>
      </c>
      <c r="F12" s="187" t="s">
        <v>31</v>
      </c>
      <c r="G12" s="191">
        <f>C12</f>
        <v>-15.99</v>
      </c>
    </row>
    <row r="13" spans="1:7" x14ac:dyDescent="0.3">
      <c r="A13" s="192" t="s">
        <v>42</v>
      </c>
      <c r="B13" s="193">
        <v>35.796584999999993</v>
      </c>
      <c r="C13" s="193">
        <v>-1764.0363468986532</v>
      </c>
      <c r="D13" s="194">
        <v>-26.788</v>
      </c>
      <c r="E13" s="195">
        <v>-1668.0052659</v>
      </c>
      <c r="F13" s="194">
        <v>62.584584999999997</v>
      </c>
      <c r="G13" s="193">
        <f>SUM(G4:G12)</f>
        <v>-96.031080998653039</v>
      </c>
    </row>
    <row r="14" spans="1:7" x14ac:dyDescent="0.3">
      <c r="A14" s="196" t="s">
        <v>43</v>
      </c>
      <c r="B14" s="197">
        <v>3.812184606144061E-2</v>
      </c>
      <c r="C14" s="197">
        <v>-1.9267433909406679</v>
      </c>
      <c r="D14" s="198">
        <v>-2.8528084796185765E-2</v>
      </c>
      <c r="E14" s="199">
        <v>-1.8218548204957683</v>
      </c>
      <c r="F14" s="200">
        <v>6.6649930857626383E-2</v>
      </c>
      <c r="G14" s="201">
        <v>-8.5358416725328554E-2</v>
      </c>
    </row>
    <row r="15" spans="1:7" x14ac:dyDescent="0.3">
      <c r="A15" s="2"/>
      <c r="B15" s="2"/>
      <c r="C15" s="2"/>
      <c r="D15" s="2"/>
      <c r="E15" s="2"/>
      <c r="F15" s="225" t="s">
        <v>79</v>
      </c>
      <c r="G15" s="225"/>
    </row>
  </sheetData>
  <mergeCells count="4">
    <mergeCell ref="F15:G15"/>
    <mergeCell ref="B3:C3"/>
    <mergeCell ref="D3:E3"/>
    <mergeCell ref="F3:G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árok11"/>
  <dimension ref="A1:E67"/>
  <sheetViews>
    <sheetView showGridLines="0" workbookViewId="0">
      <selection sqref="A1:D1"/>
    </sheetView>
  </sheetViews>
  <sheetFormatPr defaultRowHeight="14.4" x14ac:dyDescent="0.3"/>
  <cols>
    <col min="1" max="1" width="62.6640625" customWidth="1"/>
    <col min="3" max="3" width="9.109375" bestFit="1" customWidth="1"/>
    <col min="4" max="4" width="17.109375" customWidth="1"/>
    <col min="5" max="5" width="9.109375" customWidth="1"/>
  </cols>
  <sheetData>
    <row r="1" spans="1:5" ht="15" customHeight="1" x14ac:dyDescent="0.3">
      <c r="A1" s="231" t="s">
        <v>162</v>
      </c>
      <c r="B1" s="231"/>
      <c r="C1" s="231"/>
      <c r="D1" s="231"/>
      <c r="E1" s="209"/>
    </row>
    <row r="2" spans="1:5" ht="15" customHeight="1" x14ac:dyDescent="0.3">
      <c r="A2" s="56"/>
      <c r="B2" s="230" t="s">
        <v>44</v>
      </c>
      <c r="C2" s="230"/>
      <c r="D2" s="161" t="s">
        <v>45</v>
      </c>
    </row>
    <row r="3" spans="1:5" x14ac:dyDescent="0.3">
      <c r="A3" s="56"/>
      <c r="B3" s="87">
        <v>2019</v>
      </c>
      <c r="C3" s="97">
        <v>2020</v>
      </c>
      <c r="D3" s="100">
        <v>2020</v>
      </c>
    </row>
    <row r="4" spans="1:5" x14ac:dyDescent="0.3">
      <c r="A4" s="16" t="s">
        <v>46</v>
      </c>
      <c r="B4" s="58">
        <f>SUM(B5:B28)</f>
        <v>-91091.361943333322</v>
      </c>
      <c r="C4" s="138">
        <f>SUM(C5:C28)</f>
        <v>-445851.41586065874</v>
      </c>
      <c r="D4" s="80">
        <f>SUM(D5:D28)</f>
        <v>-354760.05391732539</v>
      </c>
    </row>
    <row r="5" spans="1:5" x14ac:dyDescent="0.3">
      <c r="A5" s="10" t="s">
        <v>118</v>
      </c>
      <c r="B5" s="82">
        <v>7142.2588699999997</v>
      </c>
      <c r="C5" s="139">
        <v>0</v>
      </c>
      <c r="D5" s="83">
        <f t="shared" ref="D5:D15" si="0">C5-B5</f>
        <v>-7142.2588699999997</v>
      </c>
    </row>
    <row r="6" spans="1:5" x14ac:dyDescent="0.3">
      <c r="A6" s="59" t="s">
        <v>119</v>
      </c>
      <c r="B6" s="81">
        <v>-101184.33333333333</v>
      </c>
      <c r="C6" s="146">
        <v>-150184.33333333331</v>
      </c>
      <c r="D6" s="85">
        <f t="shared" si="0"/>
        <v>-48999.999999999985</v>
      </c>
    </row>
    <row r="7" spans="1:5" x14ac:dyDescent="0.3">
      <c r="A7" s="10" t="s">
        <v>120</v>
      </c>
      <c r="B7" s="84">
        <v>-31705</v>
      </c>
      <c r="C7" s="140">
        <v>-20605</v>
      </c>
      <c r="D7" s="83">
        <f t="shared" si="0"/>
        <v>11100</v>
      </c>
    </row>
    <row r="8" spans="1:5" x14ac:dyDescent="0.3">
      <c r="A8" s="10" t="s">
        <v>80</v>
      </c>
      <c r="B8" s="84">
        <v>-5300.1589999999997</v>
      </c>
      <c r="C8" s="140">
        <v>-28078</v>
      </c>
      <c r="D8" s="83">
        <f t="shared" si="0"/>
        <v>-22777.841</v>
      </c>
    </row>
    <row r="9" spans="1:5" x14ac:dyDescent="0.3">
      <c r="A9" s="59" t="s">
        <v>111</v>
      </c>
      <c r="B9" s="81" t="s">
        <v>31</v>
      </c>
      <c r="C9" s="146">
        <v>999.99999999999989</v>
      </c>
      <c r="D9" s="85">
        <v>1000</v>
      </c>
    </row>
    <row r="10" spans="1:5" x14ac:dyDescent="0.3">
      <c r="A10" s="10" t="s">
        <v>121</v>
      </c>
      <c r="B10" s="84">
        <v>3600</v>
      </c>
      <c r="C10" s="140">
        <v>6600</v>
      </c>
      <c r="D10" s="83">
        <f t="shared" si="0"/>
        <v>3000</v>
      </c>
    </row>
    <row r="11" spans="1:5" x14ac:dyDescent="0.3">
      <c r="A11" s="10" t="s">
        <v>81</v>
      </c>
      <c r="B11" s="84">
        <v>65189.971519999992</v>
      </c>
      <c r="C11" s="140">
        <v>78036</v>
      </c>
      <c r="D11" s="83">
        <f t="shared" si="0"/>
        <v>12846.028480000008</v>
      </c>
    </row>
    <row r="12" spans="1:5" x14ac:dyDescent="0.3">
      <c r="A12" s="10" t="s">
        <v>82</v>
      </c>
      <c r="B12" s="84">
        <v>3682.8999999999996</v>
      </c>
      <c r="C12" s="140">
        <v>9205.7000000000007</v>
      </c>
      <c r="D12" s="83">
        <f t="shared" si="0"/>
        <v>5522.8000000000011</v>
      </c>
    </row>
    <row r="13" spans="1:5" x14ac:dyDescent="0.3">
      <c r="A13" s="10" t="s">
        <v>83</v>
      </c>
      <c r="B13" s="82">
        <v>-15742</v>
      </c>
      <c r="C13" s="139">
        <v>-9342</v>
      </c>
      <c r="D13" s="83">
        <f t="shared" si="0"/>
        <v>6400</v>
      </c>
    </row>
    <row r="14" spans="1:5" x14ac:dyDescent="0.3">
      <c r="A14" s="10" t="s">
        <v>84</v>
      </c>
      <c r="B14" s="82">
        <v>-6775</v>
      </c>
      <c r="C14" s="139">
        <v>-16697</v>
      </c>
      <c r="D14" s="83">
        <f t="shared" si="0"/>
        <v>-9922</v>
      </c>
    </row>
    <row r="15" spans="1:5" x14ac:dyDescent="0.3">
      <c r="A15" s="10" t="s">
        <v>85</v>
      </c>
      <c r="B15" s="82">
        <v>-10000</v>
      </c>
      <c r="C15" s="141">
        <v>-12000</v>
      </c>
      <c r="D15" s="83">
        <f t="shared" si="0"/>
        <v>-2000</v>
      </c>
    </row>
    <row r="16" spans="1:5" x14ac:dyDescent="0.3">
      <c r="A16" s="10" t="s">
        <v>122</v>
      </c>
      <c r="B16" s="82" t="s">
        <v>31</v>
      </c>
      <c r="C16" s="141">
        <v>-6228</v>
      </c>
      <c r="D16" s="83">
        <f>C16</f>
        <v>-6228</v>
      </c>
    </row>
    <row r="17" spans="1:4" x14ac:dyDescent="0.3">
      <c r="A17" s="10" t="s">
        <v>112</v>
      </c>
      <c r="B17" s="82" t="s">
        <v>31</v>
      </c>
      <c r="C17" s="139">
        <v>-112000</v>
      </c>
      <c r="D17" s="83">
        <f t="shared" ref="D17:D28" si="1">C17</f>
        <v>-112000</v>
      </c>
    </row>
    <row r="18" spans="1:4" x14ac:dyDescent="0.3">
      <c r="A18" s="10" t="s">
        <v>123</v>
      </c>
      <c r="B18" s="82" t="s">
        <v>31</v>
      </c>
      <c r="C18" s="139">
        <v>-41654</v>
      </c>
      <c r="D18" s="83">
        <f t="shared" si="1"/>
        <v>-41654</v>
      </c>
    </row>
    <row r="19" spans="1:4" x14ac:dyDescent="0.3">
      <c r="A19" s="10" t="s">
        <v>113</v>
      </c>
      <c r="B19" s="82" t="s">
        <v>31</v>
      </c>
      <c r="C19" s="139">
        <v>-19499.774020000001</v>
      </c>
      <c r="D19" s="83">
        <f t="shared" si="1"/>
        <v>-19499.774020000001</v>
      </c>
    </row>
    <row r="20" spans="1:4" x14ac:dyDescent="0.3">
      <c r="A20" s="10" t="s">
        <v>114</v>
      </c>
      <c r="B20" s="82" t="s">
        <v>31</v>
      </c>
      <c r="C20" s="139">
        <v>-81000</v>
      </c>
      <c r="D20" s="83">
        <f t="shared" si="1"/>
        <v>-81000</v>
      </c>
    </row>
    <row r="21" spans="1:4" x14ac:dyDescent="0.3">
      <c r="A21" s="10" t="s">
        <v>115</v>
      </c>
      <c r="B21" s="82" t="s">
        <v>31</v>
      </c>
      <c r="C21" s="139">
        <v>-6455.6219888583901</v>
      </c>
      <c r="D21" s="83">
        <f t="shared" si="1"/>
        <v>-6455.6219888583901</v>
      </c>
    </row>
    <row r="22" spans="1:4" x14ac:dyDescent="0.3">
      <c r="A22" s="10" t="s">
        <v>124</v>
      </c>
      <c r="B22" s="82" t="s">
        <v>31</v>
      </c>
      <c r="C22" s="139">
        <v>-7966</v>
      </c>
      <c r="D22" s="83">
        <f t="shared" si="1"/>
        <v>-7966</v>
      </c>
    </row>
    <row r="23" spans="1:4" x14ac:dyDescent="0.3">
      <c r="A23" s="10" t="s">
        <v>116</v>
      </c>
      <c r="B23" s="82" t="s">
        <v>31</v>
      </c>
      <c r="C23" s="139">
        <v>-2386.8450760000001</v>
      </c>
      <c r="D23" s="83">
        <f t="shared" si="1"/>
        <v>-2386.8450760000001</v>
      </c>
    </row>
    <row r="24" spans="1:4" x14ac:dyDescent="0.3">
      <c r="A24" s="10" t="s">
        <v>117</v>
      </c>
      <c r="B24" s="82" t="s">
        <v>31</v>
      </c>
      <c r="C24" s="139">
        <v>-34000</v>
      </c>
      <c r="D24" s="83">
        <f t="shared" si="1"/>
        <v>-34000</v>
      </c>
    </row>
    <row r="25" spans="1:4" x14ac:dyDescent="0.3">
      <c r="A25" s="10" t="s">
        <v>125</v>
      </c>
      <c r="B25" s="82" t="s">
        <v>31</v>
      </c>
      <c r="C25" s="139">
        <v>56000</v>
      </c>
      <c r="D25" s="83">
        <f t="shared" si="1"/>
        <v>56000</v>
      </c>
    </row>
    <row r="26" spans="1:4" x14ac:dyDescent="0.3">
      <c r="A26" s="21" t="s">
        <v>126</v>
      </c>
      <c r="B26" s="82" t="s">
        <v>31</v>
      </c>
      <c r="C26" s="139">
        <v>-28493</v>
      </c>
      <c r="D26" s="83">
        <f t="shared" si="1"/>
        <v>-28493</v>
      </c>
    </row>
    <row r="27" spans="1:4" x14ac:dyDescent="0.3">
      <c r="A27" s="78" t="s">
        <v>127</v>
      </c>
      <c r="B27" s="147" t="s">
        <v>31</v>
      </c>
      <c r="C27" s="141">
        <v>-4500</v>
      </c>
      <c r="D27" s="83">
        <f t="shared" si="1"/>
        <v>-4500</v>
      </c>
    </row>
    <row r="28" spans="1:4" x14ac:dyDescent="0.3">
      <c r="A28" s="21" t="s">
        <v>128</v>
      </c>
      <c r="B28" s="79" t="s">
        <v>31</v>
      </c>
      <c r="C28" s="141">
        <v>-15603.541442467016</v>
      </c>
      <c r="D28" s="83">
        <f t="shared" si="1"/>
        <v>-15603.541442467016</v>
      </c>
    </row>
    <row r="29" spans="1:4" x14ac:dyDescent="0.3">
      <c r="A29" s="75" t="s">
        <v>47</v>
      </c>
      <c r="B29" s="76"/>
      <c r="C29" s="142"/>
      <c r="D29" s="77">
        <f>SUM(D30:D31)</f>
        <v>42364.472730000067</v>
      </c>
    </row>
    <row r="30" spans="1:4" x14ac:dyDescent="0.3">
      <c r="A30" s="10" t="s">
        <v>48</v>
      </c>
      <c r="B30" s="74"/>
      <c r="C30" s="143"/>
      <c r="D30" s="60">
        <v>35484.26139</v>
      </c>
    </row>
    <row r="31" spans="1:4" x14ac:dyDescent="0.3">
      <c r="A31" s="10" t="s">
        <v>49</v>
      </c>
      <c r="B31" s="73"/>
      <c r="C31" s="63"/>
      <c r="D31" s="60">
        <v>6880.2113400000653</v>
      </c>
    </row>
    <row r="32" spans="1:4" x14ac:dyDescent="0.3">
      <c r="A32" s="10" t="s">
        <v>50</v>
      </c>
      <c r="B32" s="74"/>
      <c r="C32" s="143"/>
      <c r="D32" s="60">
        <v>-35752.388369999826</v>
      </c>
    </row>
    <row r="33" spans="1:4" x14ac:dyDescent="0.3">
      <c r="A33" s="10" t="s">
        <v>51</v>
      </c>
      <c r="B33" s="74"/>
      <c r="C33" s="143"/>
      <c r="D33" s="60">
        <v>42632.599709999951</v>
      </c>
    </row>
    <row r="34" spans="1:4" x14ac:dyDescent="0.3">
      <c r="A34" s="10" t="s">
        <v>52</v>
      </c>
      <c r="B34" s="74"/>
      <c r="C34" s="143"/>
      <c r="D34" s="60">
        <f t="shared" ref="D34" si="2">C34-B34</f>
        <v>0</v>
      </c>
    </row>
    <row r="35" spans="1:4" x14ac:dyDescent="0.3">
      <c r="A35" s="22" t="s">
        <v>53</v>
      </c>
      <c r="B35" s="45"/>
      <c r="C35" s="144"/>
      <c r="D35" s="64">
        <f>D29+D4</f>
        <v>-312395.5811873253</v>
      </c>
    </row>
    <row r="36" spans="1:4" x14ac:dyDescent="0.3">
      <c r="A36" s="61" t="s">
        <v>54</v>
      </c>
      <c r="B36" s="62">
        <f t="shared" ref="B36:C36" si="3">SUM(B6,B9)</f>
        <v>-101184.33333333333</v>
      </c>
      <c r="C36" s="62">
        <f t="shared" si="3"/>
        <v>-149184.33333333331</v>
      </c>
      <c r="D36" s="62">
        <f>SUM(D6,D9)</f>
        <v>-47999.999999999985</v>
      </c>
    </row>
    <row r="37" spans="1:4" x14ac:dyDescent="0.3">
      <c r="A37" s="20" t="s">
        <v>55</v>
      </c>
      <c r="C37" s="229" t="s">
        <v>37</v>
      </c>
      <c r="D37" s="229"/>
    </row>
    <row r="38" spans="1:4" x14ac:dyDescent="0.3">
      <c r="A38" s="20" t="s">
        <v>56</v>
      </c>
      <c r="B38" s="20"/>
      <c r="C38" s="20"/>
      <c r="D38" s="20"/>
    </row>
    <row r="39" spans="1:4" x14ac:dyDescent="0.3">
      <c r="B39" s="49"/>
      <c r="C39" s="49"/>
      <c r="D39" s="18"/>
    </row>
    <row r="40" spans="1:4" x14ac:dyDescent="0.3">
      <c r="C40" s="18"/>
      <c r="D40" s="155"/>
    </row>
    <row r="65" spans="5:5" x14ac:dyDescent="0.3">
      <c r="E65" s="145"/>
    </row>
    <row r="66" spans="5:5" ht="15" customHeight="1" x14ac:dyDescent="0.3"/>
    <row r="67" spans="5:5" ht="15" customHeight="1" x14ac:dyDescent="0.3">
      <c r="E67" s="20"/>
    </row>
  </sheetData>
  <mergeCells count="3">
    <mergeCell ref="C37:D37"/>
    <mergeCell ref="B2:C2"/>
    <mergeCell ref="A1:D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árok13"/>
  <dimension ref="A1:I58"/>
  <sheetViews>
    <sheetView showGridLines="0" workbookViewId="0">
      <selection sqref="A1:H1"/>
    </sheetView>
  </sheetViews>
  <sheetFormatPr defaultRowHeight="14.4" x14ac:dyDescent="0.3"/>
  <cols>
    <col min="1" max="1" width="37.33203125" customWidth="1"/>
    <col min="8" max="8" width="18.88671875" customWidth="1"/>
  </cols>
  <sheetData>
    <row r="1" spans="1:9" x14ac:dyDescent="0.3">
      <c r="A1" s="223" t="s">
        <v>129</v>
      </c>
      <c r="B1" s="223"/>
      <c r="C1" s="223"/>
      <c r="D1" s="223"/>
      <c r="E1" s="223"/>
      <c r="F1" s="223"/>
      <c r="G1" s="223"/>
      <c r="H1" s="223"/>
    </row>
    <row r="2" spans="1:9" x14ac:dyDescent="0.3">
      <c r="A2" s="56"/>
      <c r="B2" s="230" t="s">
        <v>160</v>
      </c>
      <c r="C2" s="230"/>
      <c r="D2" s="233"/>
      <c r="E2" s="230" t="s">
        <v>159</v>
      </c>
      <c r="F2" s="230"/>
      <c r="G2" s="233"/>
      <c r="H2" s="234" t="s">
        <v>71</v>
      </c>
    </row>
    <row r="3" spans="1:9" x14ac:dyDescent="0.3">
      <c r="A3" s="56"/>
      <c r="B3" s="86">
        <v>2019</v>
      </c>
      <c r="C3" s="86">
        <v>2020</v>
      </c>
      <c r="D3" s="98" t="s">
        <v>30</v>
      </c>
      <c r="E3" s="86">
        <v>2019</v>
      </c>
      <c r="F3" s="86">
        <v>2020</v>
      </c>
      <c r="G3" s="98" t="s">
        <v>30</v>
      </c>
      <c r="H3" s="234"/>
    </row>
    <row r="4" spans="1:9" x14ac:dyDescent="0.3">
      <c r="A4" s="56"/>
      <c r="B4" s="86">
        <v>1</v>
      </c>
      <c r="C4" s="86">
        <v>2</v>
      </c>
      <c r="D4" s="98" t="s">
        <v>72</v>
      </c>
      <c r="E4" s="86">
        <v>4</v>
      </c>
      <c r="F4" s="86">
        <v>5</v>
      </c>
      <c r="G4" s="98" t="s">
        <v>73</v>
      </c>
      <c r="H4" s="57" t="s">
        <v>74</v>
      </c>
    </row>
    <row r="5" spans="1:9" x14ac:dyDescent="0.3">
      <c r="A5" s="10" t="s">
        <v>57</v>
      </c>
      <c r="B5" s="13">
        <f t="shared" ref="B5:G5" si="0">SUM(B6:B8)</f>
        <v>28619.177999999996</v>
      </c>
      <c r="C5" s="13">
        <f t="shared" si="0"/>
        <v>29598.673999999995</v>
      </c>
      <c r="D5" s="63">
        <f t="shared" si="0"/>
        <v>979.49599999999873</v>
      </c>
      <c r="E5" s="13">
        <f t="shared" si="0"/>
        <v>28687.577325989696</v>
      </c>
      <c r="F5" s="13">
        <f t="shared" si="0"/>
        <v>27999.782437527148</v>
      </c>
      <c r="G5" s="63">
        <f t="shared" si="0"/>
        <v>-687.79488846255003</v>
      </c>
      <c r="H5" s="95">
        <f>G5-D5</f>
        <v>-1667.2908884625488</v>
      </c>
    </row>
    <row r="6" spans="1:9" x14ac:dyDescent="0.3">
      <c r="A6" s="32" t="s">
        <v>58</v>
      </c>
      <c r="B6" s="13">
        <v>29031.027999999998</v>
      </c>
      <c r="C6" s="13">
        <v>30048.360999999997</v>
      </c>
      <c r="D6" s="63">
        <f>C6-B6</f>
        <v>1017.3329999999987</v>
      </c>
      <c r="E6" s="92">
        <v>29098.508799259696</v>
      </c>
      <c r="F6" s="13">
        <v>28421.075007437899</v>
      </c>
      <c r="G6" s="63">
        <f>F6-E6</f>
        <v>-677.43379182179706</v>
      </c>
      <c r="H6" s="95">
        <f t="shared" ref="H6:H11" si="1">G6-D6</f>
        <v>-1694.7667918217958</v>
      </c>
    </row>
    <row r="7" spans="1:9" x14ac:dyDescent="0.3">
      <c r="A7" s="32" t="s">
        <v>75</v>
      </c>
      <c r="B7" s="13">
        <v>-73.991</v>
      </c>
      <c r="C7" s="136">
        <v>-78.364000000000004</v>
      </c>
      <c r="D7" s="63">
        <f>C7-B7</f>
        <v>-4.3730000000000047</v>
      </c>
      <c r="E7" s="92">
        <v>-73.071422530000007</v>
      </c>
      <c r="F7" s="13">
        <v>-53.391754339999999</v>
      </c>
      <c r="G7" s="63">
        <f>F7-E7</f>
        <v>19.679668190000008</v>
      </c>
      <c r="H7" s="95">
        <f t="shared" si="1"/>
        <v>24.052668190000013</v>
      </c>
    </row>
    <row r="8" spans="1:9" x14ac:dyDescent="0.3">
      <c r="A8" s="32" t="s">
        <v>76</v>
      </c>
      <c r="B8" s="13">
        <v>-337.85899999999998</v>
      </c>
      <c r="C8" s="136">
        <v>-371.32299999999998</v>
      </c>
      <c r="D8" s="63">
        <f t="shared" ref="D8:D11" si="2">C8-B8</f>
        <v>-33.463999999999999</v>
      </c>
      <c r="E8" s="92">
        <v>-337.86005074000002</v>
      </c>
      <c r="F8" s="13">
        <v>-367.90081557075302</v>
      </c>
      <c r="G8" s="63">
        <f t="shared" ref="G8:G11" si="3">F8-E8</f>
        <v>-30.040764830753005</v>
      </c>
      <c r="H8" s="95">
        <f t="shared" si="1"/>
        <v>3.4232351692469933</v>
      </c>
    </row>
    <row r="9" spans="1:9" x14ac:dyDescent="0.3">
      <c r="A9" s="10" t="s">
        <v>59</v>
      </c>
      <c r="B9" s="13">
        <v>453.567858521716</v>
      </c>
      <c r="C9" s="13">
        <v>199.95738360655105</v>
      </c>
      <c r="D9" s="63">
        <f t="shared" si="2"/>
        <v>-253.61047491516496</v>
      </c>
      <c r="E9" s="92">
        <v>851.31847426143304</v>
      </c>
      <c r="F9" s="13">
        <v>-252.75066395004663</v>
      </c>
      <c r="G9" s="63">
        <f t="shared" si="3"/>
        <v>-1104.0691382114796</v>
      </c>
      <c r="H9" s="95">
        <f t="shared" si="1"/>
        <v>-850.45866329631463</v>
      </c>
    </row>
    <row r="10" spans="1:9" x14ac:dyDescent="0.3">
      <c r="A10" s="10" t="s">
        <v>77</v>
      </c>
      <c r="B10" s="13">
        <v>339.94863106711102</v>
      </c>
      <c r="C10" s="13">
        <v>407.70709360818699</v>
      </c>
      <c r="D10" s="63">
        <f>C10-B10</f>
        <v>67.758462541075971</v>
      </c>
      <c r="E10" s="92">
        <v>295.77699999999999</v>
      </c>
      <c r="F10" s="13">
        <v>378.05099999999999</v>
      </c>
      <c r="G10" s="63">
        <f t="shared" si="3"/>
        <v>82.274000000000001</v>
      </c>
      <c r="H10" s="95">
        <f t="shared" si="1"/>
        <v>14.51553745892403</v>
      </c>
      <c r="I10" s="7"/>
    </row>
    <row r="11" spans="1:9" x14ac:dyDescent="0.3">
      <c r="A11" s="10" t="s">
        <v>60</v>
      </c>
      <c r="B11" s="13">
        <v>0</v>
      </c>
      <c r="C11" s="13">
        <v>0</v>
      </c>
      <c r="D11" s="63">
        <f t="shared" si="2"/>
        <v>0</v>
      </c>
      <c r="E11" s="92">
        <v>0</v>
      </c>
      <c r="F11" s="13">
        <v>205.38409874467231</v>
      </c>
      <c r="G11" s="63">
        <f t="shared" si="3"/>
        <v>205.38409874467231</v>
      </c>
      <c r="H11" s="95">
        <f t="shared" si="1"/>
        <v>205.38409874467231</v>
      </c>
      <c r="I11" s="7"/>
    </row>
    <row r="12" spans="1:9" x14ac:dyDescent="0.3">
      <c r="A12" s="9" t="s">
        <v>61</v>
      </c>
      <c r="B12" s="65">
        <f t="shared" ref="B12:H12" si="4">B5-B9-B10-B11</f>
        <v>27825.661510411166</v>
      </c>
      <c r="C12" s="65">
        <f t="shared" si="4"/>
        <v>28991.009522785258</v>
      </c>
      <c r="D12" s="91">
        <f t="shared" si="4"/>
        <v>1165.3480123740878</v>
      </c>
      <c r="E12" s="93">
        <f t="shared" si="4"/>
        <v>27540.481851728266</v>
      </c>
      <c r="F12" s="65">
        <f t="shared" si="4"/>
        <v>27669.098002732524</v>
      </c>
      <c r="G12" s="91">
        <f t="shared" si="4"/>
        <v>128.61615100425729</v>
      </c>
      <c r="H12" s="93">
        <f t="shared" si="4"/>
        <v>-1036.7318613698303</v>
      </c>
      <c r="I12" s="7"/>
    </row>
    <row r="13" spans="1:9" x14ac:dyDescent="0.3">
      <c r="A13" s="66" t="s">
        <v>62</v>
      </c>
      <c r="B13" s="14" t="s">
        <v>31</v>
      </c>
      <c r="C13" s="14" t="s">
        <v>31</v>
      </c>
      <c r="D13" s="14" t="s">
        <v>31</v>
      </c>
      <c r="E13" s="94" t="s">
        <v>31</v>
      </c>
      <c r="F13" s="14" t="s">
        <v>31</v>
      </c>
      <c r="G13" s="14" t="s">
        <v>31</v>
      </c>
      <c r="H13" s="137">
        <v>-1.1323559219071189</v>
      </c>
      <c r="I13" s="7"/>
    </row>
    <row r="14" spans="1:9" x14ac:dyDescent="0.3">
      <c r="A14" s="235" t="s">
        <v>161</v>
      </c>
      <c r="B14" s="235"/>
      <c r="C14" s="235"/>
      <c r="D14" s="235"/>
      <c r="E14" s="235"/>
      <c r="F14" s="235"/>
      <c r="G14" s="235"/>
      <c r="H14" s="15" t="s">
        <v>78</v>
      </c>
      <c r="I14" s="7"/>
    </row>
    <row r="15" spans="1:9" x14ac:dyDescent="0.3">
      <c r="A15" s="232" t="s">
        <v>69</v>
      </c>
      <c r="B15" s="232"/>
      <c r="C15" s="232"/>
      <c r="D15" s="232"/>
      <c r="E15" s="232"/>
      <c r="F15" s="232"/>
      <c r="G15" s="232"/>
      <c r="H15" s="232"/>
      <c r="I15" s="7"/>
    </row>
    <row r="16" spans="1:9" x14ac:dyDescent="0.3">
      <c r="I16" s="7"/>
    </row>
    <row r="17" spans="9:9" x14ac:dyDescent="0.3">
      <c r="I17" s="7"/>
    </row>
    <row r="18" spans="9:9" x14ac:dyDescent="0.3">
      <c r="I18" s="7"/>
    </row>
    <row r="19" spans="9:9" x14ac:dyDescent="0.3">
      <c r="I19" s="7"/>
    </row>
    <row r="20" spans="9:9" x14ac:dyDescent="0.3">
      <c r="I20" s="7"/>
    </row>
    <row r="21" spans="9:9" x14ac:dyDescent="0.3">
      <c r="I21" s="7"/>
    </row>
    <row r="22" spans="9:9" x14ac:dyDescent="0.3">
      <c r="I22" s="7"/>
    </row>
    <row r="23" spans="9:9" x14ac:dyDescent="0.3">
      <c r="I23" s="7"/>
    </row>
    <row r="24" spans="9:9" x14ac:dyDescent="0.3">
      <c r="I24" s="7"/>
    </row>
    <row r="25" spans="9:9" x14ac:dyDescent="0.3">
      <c r="I25" s="7"/>
    </row>
    <row r="26" spans="9:9" ht="24.75" customHeight="1" x14ac:dyDescent="0.3">
      <c r="I26" s="7"/>
    </row>
    <row r="27" spans="9:9" x14ac:dyDescent="0.3">
      <c r="I27" s="7"/>
    </row>
    <row r="28" spans="9:9" x14ac:dyDescent="0.3">
      <c r="I28" s="7"/>
    </row>
    <row r="29" spans="9:9" x14ac:dyDescent="0.3">
      <c r="I29" s="7"/>
    </row>
    <row r="30" spans="9:9" x14ac:dyDescent="0.3">
      <c r="I30" s="7"/>
    </row>
    <row r="31" spans="9:9" x14ac:dyDescent="0.3">
      <c r="I31" s="7"/>
    </row>
    <row r="32" spans="9:9" x14ac:dyDescent="0.3">
      <c r="I32" s="7"/>
    </row>
    <row r="33" spans="9:9" x14ac:dyDescent="0.3">
      <c r="I33" s="7"/>
    </row>
    <row r="34" spans="9:9" x14ac:dyDescent="0.3">
      <c r="I34" s="7"/>
    </row>
    <row r="35" spans="9:9" x14ac:dyDescent="0.3">
      <c r="I35" s="7"/>
    </row>
    <row r="36" spans="9:9" x14ac:dyDescent="0.3">
      <c r="I36" s="7"/>
    </row>
    <row r="37" spans="9:9" x14ac:dyDescent="0.3">
      <c r="I37" s="7"/>
    </row>
    <row r="38" spans="9:9" x14ac:dyDescent="0.3">
      <c r="I38" s="7"/>
    </row>
    <row r="39" spans="9:9" x14ac:dyDescent="0.3">
      <c r="I39" s="7"/>
    </row>
    <row r="40" spans="9:9" x14ac:dyDescent="0.3">
      <c r="I40" s="7"/>
    </row>
    <row r="41" spans="9:9" x14ac:dyDescent="0.3">
      <c r="I41" s="7"/>
    </row>
    <row r="42" spans="9:9" ht="22.5" customHeight="1" x14ac:dyDescent="0.3">
      <c r="I42" s="7"/>
    </row>
    <row r="43" spans="9:9" x14ac:dyDescent="0.3">
      <c r="I43" s="7"/>
    </row>
    <row r="44" spans="9:9" x14ac:dyDescent="0.3">
      <c r="I44" s="7"/>
    </row>
    <row r="45" spans="9:9" x14ac:dyDescent="0.3">
      <c r="I45" s="7"/>
    </row>
    <row r="58" ht="27" customHeight="1" x14ac:dyDescent="0.3"/>
  </sheetData>
  <mergeCells count="6">
    <mergeCell ref="A15:H15"/>
    <mergeCell ref="A1:H1"/>
    <mergeCell ref="B2:D2"/>
    <mergeCell ref="E2:G2"/>
    <mergeCell ref="H2:H3"/>
    <mergeCell ref="A14:G14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FC50C717C9744CA4818A20EB64BEC1" ma:contentTypeVersion="4" ma:contentTypeDescription="Umožňuje vytvoriť nový dokument." ma:contentTypeScope="" ma:versionID="e09d3c101bbcefa2e12fb416f7edb3b0">
  <xsd:schema xmlns:xsd="http://www.w3.org/2001/XMLSchema" xmlns:xs="http://www.w3.org/2001/XMLSchema" xmlns:p="http://schemas.microsoft.com/office/2006/metadata/properties" xmlns:ns2="ca4db26d-0966-4644-98fa-f613561e150e" targetNamespace="http://schemas.microsoft.com/office/2006/metadata/properties" ma:root="true" ma:fieldsID="788634cc4a98c05a90c85d904843a04f" ns2:_="">
    <xsd:import namespace="ca4db26d-0966-4644-98fa-f613561e15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db26d-0966-4644-98fa-f613561e1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B315CD-6BA2-4338-BDB3-81CE0E117F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609471-302A-418F-84C0-517B3A472A9E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ca4db26d-0966-4644-98fa-f613561e150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7F590E1-A63B-4406-B7F2-A6CEA78E72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4db26d-0966-4644-98fa-f613561e15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Obsah</vt:lpstr>
      <vt:lpstr>T01</vt:lpstr>
      <vt:lpstr>T02</vt:lpstr>
      <vt:lpstr>T03</vt:lpstr>
      <vt:lpstr>T04</vt:lpstr>
      <vt:lpstr>T05</vt:lpstr>
      <vt:lpstr>T06</vt:lpstr>
      <vt:lpstr>T07</vt:lpstr>
      <vt:lpstr>T08</vt:lpstr>
      <vt:lpstr>T09</vt:lpstr>
      <vt:lpstr>G01</vt:lpstr>
      <vt:lpstr>'T08'!_Toc45201772</vt:lpstr>
      <vt:lpstr>'T05'!_Toc76991548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senaj</dc:creator>
  <cp:keywords/>
  <dc:description/>
  <cp:lastModifiedBy>Erik Bugyi</cp:lastModifiedBy>
  <cp:revision/>
  <dcterms:created xsi:type="dcterms:W3CDTF">2014-05-15T12:54:31Z</dcterms:created>
  <dcterms:modified xsi:type="dcterms:W3CDTF">2021-07-22T07:49:42Z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0x01010085FC50C717C9744CA4818A20EB64BEC1</vt:lpwstr>
  </property>
</Properties>
</file>