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.xml" ContentType="application/vnd.openxmlformats-officedocument.themeOverrid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lenka.zacharova\Desktop\WEB publikovanie\2023_08_31_Chasing_Yeti\"/>
    </mc:Choice>
  </mc:AlternateContent>
  <xr:revisionPtr revIDLastSave="0" documentId="8_{E88B414A-3857-457F-8CDB-F4BB57926E0E}" xr6:coauthVersionLast="47" xr6:coauthVersionMax="47" xr10:uidLastSave="{00000000-0000-0000-0000-000000000000}"/>
  <bookViews>
    <workbookView xWindow="-108" yWindow="-108" windowWidth="23256" windowHeight="12696" tabRatio="786" firstSheet="10" activeTab="17" xr2:uid="{A6CADE5D-D337-4725-ACDA-BB29220F12A9}"/>
  </bookViews>
  <sheets>
    <sheet name="Content " sheetId="13" r:id="rId1"/>
    <sheet name="Figure 1" sheetId="15" r:id="rId2"/>
    <sheet name="Figure 2" sheetId="2" r:id="rId3"/>
    <sheet name="Figure 3" sheetId="14" r:id="rId4"/>
    <sheet name="Figure 4 &amp; 5" sheetId="3" r:id="rId5"/>
    <sheet name="Figure 6" sheetId="18" r:id="rId6"/>
    <sheet name="Figure 7" sheetId="7" r:id="rId7"/>
    <sheet name="Figure 8" sheetId="19" r:id="rId8"/>
    <sheet name="Figure 9 + Table 3" sheetId="27" r:id="rId9"/>
    <sheet name="Figure 10" sheetId="29" r:id="rId10"/>
    <sheet name="Figure 11" sheetId="21" r:id="rId11"/>
    <sheet name="Figure 12" sheetId="22" r:id="rId12"/>
    <sheet name="Figure 13" sheetId="23" r:id="rId13"/>
    <sheet name="Figure 14" sheetId="24" r:id="rId14"/>
    <sheet name="Figure 15 &amp; 16, Table 5" sheetId="10" r:id="rId15"/>
    <sheet name="Table 1" sheetId="11" r:id="rId16"/>
    <sheet name="Table 2" sheetId="17" r:id="rId17"/>
    <sheet name="Table 4" sheetId="28" r:id="rId18"/>
  </sheets>
  <definedNames>
    <definedName name="\a" localSheetId="9">#REF!</definedName>
    <definedName name="\a" localSheetId="5">#REF!</definedName>
    <definedName name="\a" localSheetId="8">#REF!</definedName>
    <definedName name="\a">#REF!</definedName>
    <definedName name="\b" localSheetId="9">#REF!</definedName>
    <definedName name="\b" localSheetId="5">#REF!</definedName>
    <definedName name="\b" localSheetId="8">#REF!</definedName>
    <definedName name="\b">#REF!</definedName>
    <definedName name="_" localSheetId="9">#REF!,#REF!,#REF!,#REF!,#REF!,#REF!,#REF!,#REF!,#REF!,#REF!</definedName>
    <definedName name="_" localSheetId="5">#REF!,#REF!,#REF!,#REF!,#REF!,#REF!,#REF!,#REF!,#REF!,#REF!</definedName>
    <definedName name="_" localSheetId="8">#REF!,#REF!,#REF!,#REF!,#REF!,#REF!,#REF!,#REF!,#REF!,#REF!</definedName>
    <definedName name="_">#REF!,#REF!,#REF!,#REF!,#REF!,#REF!,#REF!,#REF!,#REF!,#REF!</definedName>
    <definedName name="_______ISC3">#REF!+#REF!</definedName>
    <definedName name="______ISC3">#REF!+#REF!</definedName>
    <definedName name="_____ISC3">#REF!+#REF!</definedName>
    <definedName name="____ISC3">#REF!+#REF!</definedName>
    <definedName name="___ISC3">#REF!+#REF!</definedName>
    <definedName name="__123Graph_A" localSheetId="9" hidden="1">#REF!</definedName>
    <definedName name="__123Graph_A" hidden="1">#REF!</definedName>
    <definedName name="__123Graph_ABERLGRAP">#REF!</definedName>
    <definedName name="__123Graph_ACATCH1">#REF!</definedName>
    <definedName name="__123Graph_ACONVERG1">#REF!</definedName>
    <definedName name="__123Graph_AECTOT">#REF!</definedName>
    <definedName name="__123Graph_AEXP" localSheetId="9" hidden="1">#REF!</definedName>
    <definedName name="__123Graph_AEXP" hidden="1">#REF!</definedName>
    <definedName name="__123Graph_AGRAPH2">#REF!</definedName>
    <definedName name="__123Graph_AGRAPH41">#REF!</definedName>
    <definedName name="__123Graph_AGRAPH42">#REF!</definedName>
    <definedName name="__123Graph_AGRAPH44">#REF!</definedName>
    <definedName name="__123Graph_AIBRD_LEND" hidden="1">#REF!</definedName>
    <definedName name="__123Graph_AIMPORTS" localSheetId="9" hidden="1">#REF!</definedName>
    <definedName name="__123Graph_AIMPORTS" hidden="1">#REF!</definedName>
    <definedName name="__123Graph_APERIB">#REF!</definedName>
    <definedName name="__123Graph_APIPELINE" hidden="1">#REF!</definedName>
    <definedName name="__123Graph_APRODABSC">#REF!</definedName>
    <definedName name="__123Graph_APRODABSD">#REF!</definedName>
    <definedName name="__123Graph_APRODTRE2">#REF!</definedName>
    <definedName name="__123Graph_APRODTRE3">#REF!</definedName>
    <definedName name="__123Graph_APRODTRE4">#REF!</definedName>
    <definedName name="__123Graph_APRODTREND">#REF!</definedName>
    <definedName name="__123Graph_AREER" localSheetId="9" hidden="1">#REF!</definedName>
    <definedName name="__123Graph_AREER" hidden="1">#REF!</definedName>
    <definedName name="__123Graph_ATEST1" hidden="1">#REF!</definedName>
    <definedName name="__123Graph_AUTRECHT">#REF!</definedName>
    <definedName name="__123Graph_B" localSheetId="9" hidden="1">#REF!</definedName>
    <definedName name="__123Graph_B" hidden="1">#REF!</definedName>
    <definedName name="__123Graph_BBERLGRAP">#REF!</definedName>
    <definedName name="__123Graph_BCATCH1">#REF!</definedName>
    <definedName name="__123Graph_BCONVERG1">#REF!</definedName>
    <definedName name="__123Graph_BCurrent" localSheetId="9" hidden="1">#REF!</definedName>
    <definedName name="__123Graph_BCurrent" hidden="1">#REF!</definedName>
    <definedName name="__123Graph_BECTOT">#REF!</definedName>
    <definedName name="__123Graph_BGDP" localSheetId="9" hidden="1">#REF!</definedName>
    <definedName name="__123Graph_BGDP" hidden="1">#REF!</definedName>
    <definedName name="__123Graph_BGRAPH2">#REF!</definedName>
    <definedName name="__123Graph_BGRAPH41">#REF!</definedName>
    <definedName name="__123Graph_BIBRD_LEND" hidden="1">#REF!</definedName>
    <definedName name="__123Graph_BIMPORTS" localSheetId="9" hidden="1">#REF!</definedName>
    <definedName name="__123Graph_BIMPORTS" hidden="1">#REF!</definedName>
    <definedName name="__123Graph_BMONEY" localSheetId="9" hidden="1">#REF!</definedName>
    <definedName name="__123Graph_BMONEY" hidden="1">#REF!</definedName>
    <definedName name="__123Graph_BPERIB">#REF!</definedName>
    <definedName name="__123Graph_BPIPELINE" hidden="1">#REF!</definedName>
    <definedName name="__123Graph_BPRODABSC">#REF!</definedName>
    <definedName name="__123Graph_BPRODABSD">#REF!</definedName>
    <definedName name="__123Graph_BREER" localSheetId="9" hidden="1">#REF!</definedName>
    <definedName name="__123Graph_BREER" hidden="1">#REF!</definedName>
    <definedName name="__123Graph_BREER3" hidden="1">#REF!</definedName>
    <definedName name="__123Graph_BTEST1" hidden="1">#REF!</definedName>
    <definedName name="__123Graph_C" localSheetId="9" hidden="1">#REF!</definedName>
    <definedName name="__123Graph_C" hidden="1">#REF!</definedName>
    <definedName name="__123Graph_CBERLGRAP">#REF!</definedName>
    <definedName name="__123Graph_CCATCH1">#REF!</definedName>
    <definedName name="__123Graph_CCONVERG1">#REF!</definedName>
    <definedName name="__123Graph_CECTOT">#REF!</definedName>
    <definedName name="__123Graph_CGRAPH41">#REF!</definedName>
    <definedName name="__123Graph_CGRAPH44">#REF!</definedName>
    <definedName name="__123Graph_CIMPORTS" localSheetId="9" hidden="1">#REF!</definedName>
    <definedName name="__123Graph_CIMPORTS" hidden="1">#REF!</definedName>
    <definedName name="__123Graph_CPERIA">#REF!</definedName>
    <definedName name="__123Graph_CPERIB">#REF!</definedName>
    <definedName name="__123Graph_CPRODABSC">#REF!</definedName>
    <definedName name="__123Graph_CPRODTRE2">#REF!</definedName>
    <definedName name="__123Graph_CPRODTREND">#REF!</definedName>
    <definedName name="__123Graph_CREER" localSheetId="9" hidden="1">#REF!</definedName>
    <definedName name="__123Graph_CREER" hidden="1">#REF!</definedName>
    <definedName name="__123Graph_CREER3" hidden="1">#REF!</definedName>
    <definedName name="__123Graph_CTEST1" hidden="1">#REF!</definedName>
    <definedName name="__123Graph_CUTRECHT">#REF!</definedName>
    <definedName name="__123Graph_D" localSheetId="9" hidden="1">#REF!</definedName>
    <definedName name="__123Graph_D" hidden="1">#REF!</definedName>
    <definedName name="__123Graph_DBERLGRAP">#REF!</definedName>
    <definedName name="__123Graph_DCATCH1">#REF!</definedName>
    <definedName name="__123Graph_DCONVERG1">#REF!</definedName>
    <definedName name="__123Graph_DECTOT">#REF!</definedName>
    <definedName name="__123Graph_DGRAPH41">#REF!</definedName>
    <definedName name="__123Graph_DPERIA">#REF!</definedName>
    <definedName name="__123Graph_DPERIB">#REF!</definedName>
    <definedName name="__123Graph_DPRODABSC">#REF!</definedName>
    <definedName name="__123Graph_DREER3" hidden="1">#REF!</definedName>
    <definedName name="__123Graph_DTEST1" hidden="1">#REF!</definedName>
    <definedName name="__123Graph_DUTRECHT">#REF!</definedName>
    <definedName name="__123Graph_E" localSheetId="9" hidden="1">#REF!</definedName>
    <definedName name="__123Graph_E" hidden="1">#REF!</definedName>
    <definedName name="__123Graph_EBERLGRAP">#REF!</definedName>
    <definedName name="__123Graph_ECATCH1">#REF!</definedName>
    <definedName name="__123Graph_ECONVERG1">#REF!</definedName>
    <definedName name="__123Graph_EECTOT">#REF!</definedName>
    <definedName name="__123Graph_EGRAPH41">#REF!</definedName>
    <definedName name="__123Graph_EPERIA">#REF!</definedName>
    <definedName name="__123Graph_EPRODABSC">#REF!</definedName>
    <definedName name="__123Graph_EREER3" hidden="1">#REF!</definedName>
    <definedName name="__123Graph_ETEST1" hidden="1">#REF!</definedName>
    <definedName name="__123Graph_F" localSheetId="9" hidden="1">#REF!</definedName>
    <definedName name="__123Graph_F" hidden="1">#REF!</definedName>
    <definedName name="__123Graph_FBERLGRAP">#REF!</definedName>
    <definedName name="__123Graph_FGRAPH41">#REF!</definedName>
    <definedName name="__123Graph_FPRODABSC">#REF!</definedName>
    <definedName name="__123Graph_FREER3" hidden="1">#REF!</definedName>
    <definedName name="__123Graph_FTEST1" hidden="1">#REF!</definedName>
    <definedName name="__123Graph_X" localSheetId="9" hidden="1">#REF!</definedName>
    <definedName name="__123Graph_X" hidden="1">#REF!</definedName>
    <definedName name="__123Graph_XCurrent" localSheetId="9" hidden="1">#REF!</definedName>
    <definedName name="__123Graph_XCurrent" hidden="1">#REF!</definedName>
    <definedName name="__123Graph_XECTOT">#REF!</definedName>
    <definedName name="__123Graph_XEXP" localSheetId="9" hidden="1">#REF!</definedName>
    <definedName name="__123Graph_XEXP" hidden="1">#REF!</definedName>
    <definedName name="__123Graph_XChart1" localSheetId="9" hidden="1">#REF!</definedName>
    <definedName name="__123Graph_XChart1" hidden="1">#REF!</definedName>
    <definedName name="__123Graph_XChart2" hidden="1">#REF!</definedName>
    <definedName name="__123Graph_XIBRD_LEND" hidden="1">#REF!</definedName>
    <definedName name="__123Graph_XIMPORTS" localSheetId="9" hidden="1">#REF!</definedName>
    <definedName name="__123Graph_XIMPORTS" hidden="1">#REF!</definedName>
    <definedName name="__123Graph_XTEST1" hidden="1">#REF!</definedName>
    <definedName name="__ISC01">#REF!</definedName>
    <definedName name="__ISC2">#REF!</definedName>
    <definedName name="__ISC3">#REF!+#REF!</definedName>
    <definedName name="__ISC567">#REF!</definedName>
    <definedName name="_1__123Graph_AChart_1" hidden="1">#REF!</definedName>
    <definedName name="_1_0ju" localSheetId="9" hidden="1">#REF!</definedName>
    <definedName name="_1_0ju" hidden="1">#REF!</definedName>
    <definedName name="_1_123Graph_A" localSheetId="9" hidden="1">#REF!</definedName>
    <definedName name="_1_123Graph_A" hidden="1">#REF!</definedName>
    <definedName name="_10__123Graph_ACPI_ER_LOG" localSheetId="9" hidden="1">#REF!</definedName>
    <definedName name="_10__123Graph_ACPI_ER_LOG" hidden="1">#REF!</definedName>
    <definedName name="_10__123Graph_ACHART_8" hidden="1">#REF!</definedName>
    <definedName name="_10__123Graph_BCHART_1" hidden="1">#REF!</definedName>
    <definedName name="_10__123Graph_CSWE_EMPL">#REF!</definedName>
    <definedName name="_100__123Graph_BCHART_8" hidden="1">#REF!</definedName>
    <definedName name="_103__123Graph_CCHART_3" hidden="1">#REF!</definedName>
    <definedName name="_105__123Graph_CCHART_1" hidden="1">#REF!</definedName>
    <definedName name="_108__123Graph_CCHART_4" hidden="1">#REF!</definedName>
    <definedName name="_11__123Graph_AGROWTH_CPI" localSheetId="9" hidden="1">#REF!</definedName>
    <definedName name="_11__123Graph_AGROWTH_CPI" hidden="1">#REF!</definedName>
    <definedName name="_11__123Graph_BCHART_1" hidden="1">#REF!</definedName>
    <definedName name="_11__123Graph_BCHART_2" hidden="1">#REF!</definedName>
    <definedName name="_11__123Graph_CSWE_EMPL">#REF!</definedName>
    <definedName name="_110__123Graph_CCHART_2" hidden="1">#REF!</definedName>
    <definedName name="_113__123Graph_CCHART_5" hidden="1">#REF!</definedName>
    <definedName name="_115__123Graph_CCHART_3" hidden="1">#REF!</definedName>
    <definedName name="_118__123Graph_CCHART_6" hidden="1">#REF!</definedName>
    <definedName name="_12__123Graph_ACHART_2" hidden="1">#REF!</definedName>
    <definedName name="_12__123Graph_AIBA_IBRD" hidden="1">#REF!</definedName>
    <definedName name="_12__123Graph_BCHART_2" hidden="1">#REF!</definedName>
    <definedName name="_12__123Graph_BCHART_3" hidden="1">#REF!</definedName>
    <definedName name="_120__123Graph_CCHART_4" hidden="1">#REF!</definedName>
    <definedName name="_123__123Graph_CCHART_7" hidden="1">#REF!</definedName>
    <definedName name="_123Graph_AB" localSheetId="9" hidden="1">#REF!</definedName>
    <definedName name="_123Graph_AB" hidden="1">#REF!</definedName>
    <definedName name="_123Graph_B" localSheetId="9" hidden="1">#REF!</definedName>
    <definedName name="_123Graph_B" hidden="1">#REF!</definedName>
    <definedName name="_123Graph_DB" localSheetId="9" hidden="1">#REF!</definedName>
    <definedName name="_123Graph_DB" hidden="1">#REF!</definedName>
    <definedName name="_123Graph_EB" localSheetId="9" hidden="1">#REF!</definedName>
    <definedName name="_123Graph_EB" hidden="1">#REF!</definedName>
    <definedName name="_123Graph_FB" localSheetId="9" hidden="1">#REF!</definedName>
    <definedName name="_123Graph_FB" hidden="1">#REF!</definedName>
    <definedName name="_125__123Graph_CCHART_5" hidden="1">#REF!</definedName>
    <definedName name="_128__123Graph_CCHART_8" hidden="1">#REF!</definedName>
    <definedName name="_13__123Graph_ACHART_1" hidden="1">#REF!</definedName>
    <definedName name="_13__123Graph_AINVENT_SALES" localSheetId="9" hidden="1">#REF!</definedName>
    <definedName name="_13__123Graph_AINVENT_SALES" hidden="1">#REF!</definedName>
    <definedName name="_13__123Graph_BCHART_3" hidden="1">#REF!</definedName>
    <definedName name="_13__123Graph_BCHART_4" hidden="1">#REF!</definedName>
    <definedName name="_130__123Graph_CCHART_6" hidden="1">#REF!</definedName>
    <definedName name="_132Graph_CB" localSheetId="9" hidden="1">#REF!</definedName>
    <definedName name="_132Graph_CB" hidden="1">#REF!</definedName>
    <definedName name="_133__123Graph_DCHART_7" hidden="1">#REF!</definedName>
    <definedName name="_135__123Graph_CCHART_7" hidden="1">#REF!</definedName>
    <definedName name="_138__123Graph_DCHART_8" hidden="1">#REF!</definedName>
    <definedName name="_14__123Graph_AMIMPMA_1" localSheetId="9" hidden="1">#REF!</definedName>
    <definedName name="_14__123Graph_AMIMPMA_1" hidden="1">#REF!</definedName>
    <definedName name="_14__123Graph_BCHART_4" hidden="1">#REF!</definedName>
    <definedName name="_14__123Graph_BCHART_5" hidden="1">#REF!</definedName>
    <definedName name="_140__123Graph_CCHART_8" hidden="1">#REF!</definedName>
    <definedName name="_143__123Graph_ECHART_7" hidden="1">#REF!</definedName>
    <definedName name="_145__123Graph_DCHART_7" hidden="1">#REF!</definedName>
    <definedName name="_148__123Graph_ECHART_8" hidden="1">#REF!</definedName>
    <definedName name="_15__123Graph_ACHART_3" hidden="1">#REF!</definedName>
    <definedName name="_15__123Graph_ANDA_OIN" localSheetId="9" hidden="1">#REF!</definedName>
    <definedName name="_15__123Graph_ANDA_OIN" hidden="1">#REF!</definedName>
    <definedName name="_15__123Graph_BCHART_5" hidden="1">#REF!</definedName>
    <definedName name="_15__123Graph_BCHART_6" hidden="1">#REF!</definedName>
    <definedName name="_150__123Graph_DCHART_8" hidden="1">#REF!</definedName>
    <definedName name="_153__123Graph_FCHART_8" hidden="1">#REF!</definedName>
    <definedName name="_155__123Graph_ECHART_7" hidden="1">#REF!</definedName>
    <definedName name="_16__123Graph_AR_BMONEY" localSheetId="9" hidden="1">#REF!</definedName>
    <definedName name="_16__123Graph_AR_BMONEY" hidden="1">#REF!</definedName>
    <definedName name="_16__123Graph_BCHART_6" hidden="1">#REF!</definedName>
    <definedName name="_16__123Graph_BCHART_7" hidden="1">#REF!</definedName>
    <definedName name="_160__123Graph_ECHART_8" hidden="1">#REF!</definedName>
    <definedName name="_165__123Graph_FCHART_8" hidden="1">#REF!</definedName>
    <definedName name="_17__123Graph_ASEIGNOR" localSheetId="9" hidden="1">#REF!</definedName>
    <definedName name="_17__123Graph_ASEIGNOR" hidden="1">#REF!</definedName>
    <definedName name="_17__123Graph_BCHART_7" hidden="1">#REF!</definedName>
    <definedName name="_17__123Graph_BCHART_8" hidden="1">#REF!</definedName>
    <definedName name="_18__123Graph_ACHART_2" hidden="1">#REF!</definedName>
    <definedName name="_18__123Graph_ACHART_4" hidden="1">#REF!</definedName>
    <definedName name="_18__123Graph_AWB_ADJ_PRJ" hidden="1">#REF!</definedName>
    <definedName name="_18__123Graph_BCHART_8" hidden="1">#REF!</definedName>
    <definedName name="_18__123Graph_CCHART_1" hidden="1">#REF!</definedName>
    <definedName name="_19__123Graph_BCHART_1" hidden="1">#REF!</definedName>
    <definedName name="_19__123Graph_CCHART_1" hidden="1">#REF!</definedName>
    <definedName name="_19__123Graph_CCHART_2" hidden="1">#REF!</definedName>
    <definedName name="_2__123Graph_ADEV_EMPL" hidden="1">#REF!</definedName>
    <definedName name="_2__123Graph_ACHART_1" localSheetId="9" hidden="1">#REF!</definedName>
    <definedName name="_2__123Graph_ACHART_1" hidden="1">#REF!</definedName>
    <definedName name="_20__123Graph_BCHART_2" hidden="1">#REF!</definedName>
    <definedName name="_20__123Graph_CCHART_2" hidden="1">#REF!</definedName>
    <definedName name="_20__123Graph_CCHART_3" hidden="1">#REF!</definedName>
    <definedName name="_21__123Graph_ACHART_5" hidden="1">#REF!</definedName>
    <definedName name="_21__123Graph_CCHART_3" hidden="1">#REF!</definedName>
    <definedName name="_21__123Graph_CCHART_4" hidden="1">#REF!</definedName>
    <definedName name="_22__123Graph_CCHART_4" hidden="1">#REF!</definedName>
    <definedName name="_22__123Graph_CCHART_5" hidden="1">#REF!</definedName>
    <definedName name="_23__123Graph_ACHART_3" hidden="1">#REF!</definedName>
    <definedName name="_23__123Graph_CCHART_5" hidden="1">#REF!</definedName>
    <definedName name="_23__123Graph_CCHART_6" hidden="1">#REF!</definedName>
    <definedName name="_24__123Graph_ACHART_6" hidden="1">#REF!</definedName>
    <definedName name="_24__123Graph_BCPI_ER_LOG" localSheetId="9" hidden="1">#REF!</definedName>
    <definedName name="_24__123Graph_BCPI_ER_LOG" hidden="1">#REF!</definedName>
    <definedName name="_24__123Graph_CCHART_6" hidden="1">#REF!</definedName>
    <definedName name="_24__123Graph_CCHART_7" hidden="1">#REF!</definedName>
    <definedName name="_25__123Graph_ACHART_1" hidden="1">#REF!</definedName>
    <definedName name="_25__123Graph_CCHART_7" hidden="1">#REF!</definedName>
    <definedName name="_25__123Graph_CCHART_8" hidden="1">#REF!</definedName>
    <definedName name="_26__123Graph_CCHART_8" hidden="1">#REF!</definedName>
    <definedName name="_26__123Graph_DCHART_7" hidden="1">#REF!</definedName>
    <definedName name="_27__123Graph_ACHART_7" hidden="1">#REF!</definedName>
    <definedName name="_27__123Graph_DCHART_7" hidden="1">#REF!</definedName>
    <definedName name="_27__123Graph_DCHART_8" hidden="1">#REF!</definedName>
    <definedName name="_28__123Graph_ACHART_4" hidden="1">#REF!</definedName>
    <definedName name="_28__123Graph_BIBA_IBRD" localSheetId="9" hidden="1">#REF!</definedName>
    <definedName name="_28__123Graph_BIBA_IBRD" hidden="1">#REF!</definedName>
    <definedName name="_28__123Graph_DCHART_8" hidden="1">#REF!</definedName>
    <definedName name="_28__123Graph_ECHART_7" hidden="1">#REF!</definedName>
    <definedName name="_29__123Graph_BNDA_OIN" localSheetId="9" hidden="1">#REF!</definedName>
    <definedName name="_29__123Graph_BNDA_OIN" hidden="1">#REF!</definedName>
    <definedName name="_29__123Graph_ECHART_7" hidden="1">#REF!</definedName>
    <definedName name="_29__123Graph_ECHART_8" hidden="1">#REF!</definedName>
    <definedName name="_3__123Graph_ACHART_1" localSheetId="9" hidden="1">#REF!</definedName>
    <definedName name="_3__123Graph_ACHART_1" hidden="1">#REF!</definedName>
    <definedName name="_3__123Graph_ACHART_2" hidden="1">#REF!</definedName>
    <definedName name="_3__123Graph_BDEV_EMPL" hidden="1">#REF!</definedName>
    <definedName name="_30__123Graph_ACHART_2" hidden="1">#REF!</definedName>
    <definedName name="_30__123Graph_ACHART_8" hidden="1">#REF!</definedName>
    <definedName name="_30__123Graph_BR_BMONEY" localSheetId="9" hidden="1">#REF!</definedName>
    <definedName name="_30__123Graph_BR_BMONEY" hidden="1">#REF!</definedName>
    <definedName name="_30__123Graph_ECHART_8" hidden="1">#REF!</definedName>
    <definedName name="_30__123Graph_FCHART_8" hidden="1">#REF!</definedName>
    <definedName name="_31__123Graph_BSEIGNOR" localSheetId="9" hidden="1">#REF!</definedName>
    <definedName name="_31__123Graph_BSEIGNOR" hidden="1">#REF!</definedName>
    <definedName name="_31__123Graph_FCHART_8" hidden="1">#REF!</definedName>
    <definedName name="_32__123Graph_BWB_ADJ_PRJ" hidden="1">#REF!</definedName>
    <definedName name="_33__123Graph_ACHART_5" hidden="1">#REF!</definedName>
    <definedName name="_33__123Graph_BCHART_1" hidden="1">#REF!</definedName>
    <definedName name="_33__123Graph_CMIMPMA_0" localSheetId="9" hidden="1">#REF!</definedName>
    <definedName name="_33__123Graph_CMIMPMA_0" hidden="1">#REF!</definedName>
    <definedName name="_34__123Graph_DGROWTH_CPI" localSheetId="9" hidden="1">#REF!</definedName>
    <definedName name="_34__123Graph_DGROWTH_CPI" hidden="1">#REF!</definedName>
    <definedName name="_35__123Graph_ACHART_3" hidden="1">#REF!</definedName>
    <definedName name="_35__123Graph_DMIMPMA_1" localSheetId="9" hidden="1">#REF!</definedName>
    <definedName name="_35__123Graph_DMIMPMA_1" hidden="1">#REF!</definedName>
    <definedName name="_36__123Graph_BCHART_2" hidden="1">#REF!</definedName>
    <definedName name="_36__123Graph_EMIMPMA_0" localSheetId="9" hidden="1">#REF!</definedName>
    <definedName name="_36__123Graph_EMIMPMA_0" hidden="1">#REF!</definedName>
    <definedName name="_37__123Graph_EMIMPMA_1" localSheetId="9" hidden="1">#REF!</definedName>
    <definedName name="_37__123Graph_EMIMPMA_1" hidden="1">#REF!</definedName>
    <definedName name="_38__123Graph_ACHART_6" hidden="1">#REF!</definedName>
    <definedName name="_38__123Graph_FMIMPMA_0" localSheetId="9" hidden="1">#REF!</definedName>
    <definedName name="_38__123Graph_FMIMPMA_0" hidden="1">#REF!</definedName>
    <definedName name="_39__123Graph_BCHART_3" hidden="1">#REF!</definedName>
    <definedName name="_39__123Graph_XCHART_2" hidden="1">#REF!</definedName>
    <definedName name="_4__123Graph_ADEV_EMPL">#REF!</definedName>
    <definedName name="_4__123Graph_ACHART_2" hidden="1">#REF!</definedName>
    <definedName name="_4__123Graph_ACHART_3" hidden="1">#REF!</definedName>
    <definedName name="_4__123Graph_CDEV_EMPL" hidden="1">#REF!</definedName>
    <definedName name="_40__123Graph_ACHART_4" hidden="1">#REF!</definedName>
    <definedName name="_40__123Graph_XMIMPMA_0" localSheetId="9" hidden="1">#REF!</definedName>
    <definedName name="_40__123Graph_XMIMPMA_0" hidden="1">#REF!</definedName>
    <definedName name="_41__123Graph_XR_BMONEY" localSheetId="9" hidden="1">#REF!</definedName>
    <definedName name="_41__123Graph_XR_BMONEY" hidden="1">#REF!</definedName>
    <definedName name="_42__123Graph_BCHART_4" hidden="1">#REF!</definedName>
    <definedName name="_42__123Graph_XREALEX_WAGE" localSheetId="9" hidden="1">#REF!</definedName>
    <definedName name="_42__123Graph_XREALEX_WAGE" hidden="1">#REF!</definedName>
    <definedName name="_43__123Graph_ACHART_7" hidden="1">#REF!</definedName>
    <definedName name="_43_0ju" localSheetId="9" hidden="1">#REF!</definedName>
    <definedName name="_43_0ju" hidden="1">#REF!</definedName>
    <definedName name="_45__123Graph_ACHART_5" hidden="1">#REF!</definedName>
    <definedName name="_45__123Graph_BCHART_5" hidden="1">#REF!</definedName>
    <definedName name="_48__123Graph_ACHART_8" hidden="1">#REF!</definedName>
    <definedName name="_48__123Graph_BCHART_6" hidden="1">#REF!</definedName>
    <definedName name="_5__123Graph_ADEV_EMPL">#REF!</definedName>
    <definedName name="_5__123Graph_ACHART_1" hidden="1">#REF!</definedName>
    <definedName name="_5__123Graph_ACHART_3" hidden="1">#REF!</definedName>
    <definedName name="_5__123Graph_ACHART_4" hidden="1">#REF!</definedName>
    <definedName name="_5__123Graph_CSWE_EMPL" hidden="1">#REF!</definedName>
    <definedName name="_50__123Graph_ACHART_6" hidden="1">#REF!</definedName>
    <definedName name="_51__123Graph_BCHART_7" hidden="1">#REF!</definedName>
    <definedName name="_53__123Graph_BCHART_1" hidden="1">#REF!</definedName>
    <definedName name="_54__123Graph_BCHART_8" hidden="1">#REF!</definedName>
    <definedName name="_55__123Graph_ACHART_7" hidden="1">#REF!</definedName>
    <definedName name="_57__123Graph_CCHART_1" hidden="1">#REF!</definedName>
    <definedName name="_58__123Graph_BCHART_2" hidden="1">#REF!</definedName>
    <definedName name="_6__123Graph_ACHART_2" hidden="1">#REF!</definedName>
    <definedName name="_6__123Graph_ACHART_4" hidden="1">#REF!</definedName>
    <definedName name="_6__123Graph_ACHART_5" hidden="1">#REF!</definedName>
    <definedName name="_6__123Graph_BDEV_EMPL">#REF!</definedName>
    <definedName name="_60__123Graph_ACHART_8" hidden="1">#REF!</definedName>
    <definedName name="_60__123Graph_CCHART_2" hidden="1">#REF!</definedName>
    <definedName name="_63__123Graph_BCHART_3" hidden="1">#REF!</definedName>
    <definedName name="_63__123Graph_CCHART_3" hidden="1">#REF!</definedName>
    <definedName name="_65__123Graph_BCHART_1" hidden="1">#REF!</definedName>
    <definedName name="_66__123Graph_CCHART_4" hidden="1">#REF!</definedName>
    <definedName name="_68__123Graph_BCHART_4" hidden="1">#REF!</definedName>
    <definedName name="_69__123Graph_CCHART_5" hidden="1">#REF!</definedName>
    <definedName name="_6Y" localSheetId="9">#REF!,#REF!,#REF!,#REF!,#REF!,#REF!,#REF!,#REF!,#REF!,#REF!</definedName>
    <definedName name="_6Y" localSheetId="8">#REF!,#REF!,#REF!,#REF!,#REF!,#REF!,#REF!,#REF!,#REF!,#REF!</definedName>
    <definedName name="_6Y">#REF!,#REF!,#REF!,#REF!,#REF!,#REF!,#REF!,#REF!,#REF!,#REF!</definedName>
    <definedName name="_7__123Graph_ACHART_5" hidden="1">#REF!</definedName>
    <definedName name="_7__123Graph_ACHART_6" hidden="1">#REF!</definedName>
    <definedName name="_7__123Graph_BDEV_EMPL">#REF!</definedName>
    <definedName name="_70__123Graph_BCHART_2" hidden="1">#REF!</definedName>
    <definedName name="_72__123Graph_CCHART_6" hidden="1">#REF!</definedName>
    <definedName name="_73__123Graph_BCHART_5" hidden="1">#REF!</definedName>
    <definedName name="_75__123Graph_BCHART_3" hidden="1">#REF!</definedName>
    <definedName name="_75__123Graph_CCHART_7" hidden="1">#REF!</definedName>
    <definedName name="_78__123Graph_BCHART_6" hidden="1">#REF!</definedName>
    <definedName name="_78__123Graph_CCHART_8" hidden="1">#REF!</definedName>
    <definedName name="_8__123Graph_ACHART_6" hidden="1">#REF!</definedName>
    <definedName name="_8__123Graph_ACHART_7" hidden="1">#REF!</definedName>
    <definedName name="_8__123Graph_CDEV_EMPL">#REF!</definedName>
    <definedName name="_80__123Graph_BCHART_4" hidden="1">#REF!</definedName>
    <definedName name="_81__123Graph_DCHART_7" hidden="1">#REF!</definedName>
    <definedName name="_83__123Graph_BCHART_7" hidden="1">#REF!</definedName>
    <definedName name="_84__123Graph_DCHART_8" hidden="1">#REF!</definedName>
    <definedName name="_85__123Graph_BCHART_5" hidden="1">#REF!</definedName>
    <definedName name="_87__123Graph_ECHART_7" hidden="1">#REF!</definedName>
    <definedName name="_88__123Graph_BCHART_8" hidden="1">#REF!</definedName>
    <definedName name="_9__123Graph_ACHART_1" hidden="1">#REF!</definedName>
    <definedName name="_9__123Graph_ACHART_7" hidden="1">#REF!</definedName>
    <definedName name="_9__123Graph_ACHART_8" hidden="1">#REF!</definedName>
    <definedName name="_9__123Graph_CDEV_EMPL">#REF!</definedName>
    <definedName name="_90__123Graph_BCHART_6" hidden="1">#REF!</definedName>
    <definedName name="_90__123Graph_ECHART_8" hidden="1">#REF!</definedName>
    <definedName name="_93__123Graph_CCHART_1" hidden="1">#REF!</definedName>
    <definedName name="_93__123Graph_FCHART_8" hidden="1">#REF!</definedName>
    <definedName name="_95__123Graph_BCHART_7" hidden="1">#REF!</definedName>
    <definedName name="_98__123Graph_CCHART_2" hidden="1">#REF!</definedName>
    <definedName name="_cp10" localSheetId="9" hidden="1">{"'előző év december'!$A$2:$CP$214"}</definedName>
    <definedName name="_cp10" localSheetId="5" hidden="1">{"'előző év december'!$A$2:$CP$214"}</definedName>
    <definedName name="_cp10" localSheetId="8" hidden="1">{"'előző év december'!$A$2:$CP$214"}</definedName>
    <definedName name="_cp10" hidden="1">{"'előző év december'!$A$2:$CP$214"}</definedName>
    <definedName name="_cp11" localSheetId="9" hidden="1">{"'előző év december'!$A$2:$CP$214"}</definedName>
    <definedName name="_cp11" localSheetId="5" hidden="1">{"'előző év december'!$A$2:$CP$214"}</definedName>
    <definedName name="_cp11" localSheetId="8" hidden="1">{"'előző év december'!$A$2:$CP$214"}</definedName>
    <definedName name="_cp11" hidden="1">{"'előző év december'!$A$2:$CP$214"}</definedName>
    <definedName name="_cp2" localSheetId="9" hidden="1">{"'előző év december'!$A$2:$CP$214"}</definedName>
    <definedName name="_cp2" localSheetId="5" hidden="1">{"'előző év december'!$A$2:$CP$214"}</definedName>
    <definedName name="_cp2" localSheetId="8" hidden="1">{"'előző év december'!$A$2:$CP$214"}</definedName>
    <definedName name="_cp2" hidden="1">{"'előző év december'!$A$2:$CP$214"}</definedName>
    <definedName name="_cp3" localSheetId="9" hidden="1">{"'előző év december'!$A$2:$CP$214"}</definedName>
    <definedName name="_cp3" localSheetId="5" hidden="1">{"'előző év december'!$A$2:$CP$214"}</definedName>
    <definedName name="_cp3" localSheetId="8" hidden="1">{"'előző év december'!$A$2:$CP$214"}</definedName>
    <definedName name="_cp3" hidden="1">{"'előző év december'!$A$2:$CP$214"}</definedName>
    <definedName name="_cp4" localSheetId="9" hidden="1">{"'előző év december'!$A$2:$CP$214"}</definedName>
    <definedName name="_cp4" localSheetId="5" hidden="1">{"'előző év december'!$A$2:$CP$214"}</definedName>
    <definedName name="_cp4" localSheetId="8" hidden="1">{"'előző év december'!$A$2:$CP$214"}</definedName>
    <definedName name="_cp4" hidden="1">{"'előző év december'!$A$2:$CP$214"}</definedName>
    <definedName name="_cp5" localSheetId="9" hidden="1">{"'előző év december'!$A$2:$CP$214"}</definedName>
    <definedName name="_cp5" localSheetId="5" hidden="1">{"'előző év december'!$A$2:$CP$214"}</definedName>
    <definedName name="_cp5" localSheetId="8" hidden="1">{"'előző év december'!$A$2:$CP$214"}</definedName>
    <definedName name="_cp5" hidden="1">{"'előző év december'!$A$2:$CP$214"}</definedName>
    <definedName name="_cp7" localSheetId="9" hidden="1">{"'előző év december'!$A$2:$CP$214"}</definedName>
    <definedName name="_cp7" localSheetId="5" hidden="1">{"'előző év december'!$A$2:$CP$214"}</definedName>
    <definedName name="_cp7" localSheetId="8" hidden="1">{"'előző év december'!$A$2:$CP$214"}</definedName>
    <definedName name="_cp7" hidden="1">{"'előző év december'!$A$2:$CP$214"}</definedName>
    <definedName name="_cp8" localSheetId="9" hidden="1">{"'előző év december'!$A$2:$CP$214"}</definedName>
    <definedName name="_cp8" localSheetId="5" hidden="1">{"'előző év december'!$A$2:$CP$214"}</definedName>
    <definedName name="_cp8" localSheetId="8" hidden="1">{"'előző év december'!$A$2:$CP$214"}</definedName>
    <definedName name="_cp8" hidden="1">{"'előző év december'!$A$2:$CP$214"}</definedName>
    <definedName name="_cp9" localSheetId="9" hidden="1">{"'előző év december'!$A$2:$CP$214"}</definedName>
    <definedName name="_cp9" localSheetId="5" hidden="1">{"'előző év december'!$A$2:$CP$214"}</definedName>
    <definedName name="_cp9" localSheetId="8" hidden="1">{"'előző év december'!$A$2:$CP$214"}</definedName>
    <definedName name="_cp9" hidden="1">{"'előző év december'!$A$2:$CP$214"}</definedName>
    <definedName name="_cpr2" localSheetId="9" hidden="1">{"'előző év december'!$A$2:$CP$214"}</definedName>
    <definedName name="_cpr2" localSheetId="5" hidden="1">{"'előző év december'!$A$2:$CP$214"}</definedName>
    <definedName name="_cpr2" localSheetId="8" hidden="1">{"'előző év december'!$A$2:$CP$214"}</definedName>
    <definedName name="_cpr2" hidden="1">{"'előző év december'!$A$2:$CP$214"}</definedName>
    <definedName name="_cpr4" localSheetId="9" hidden="1">{"'előző év december'!$A$2:$CP$214"}</definedName>
    <definedName name="_cpr4" localSheetId="5" hidden="1">{"'előző év december'!$A$2:$CP$214"}</definedName>
    <definedName name="_cpr4" localSheetId="8" hidden="1">{"'előző év december'!$A$2:$CP$214"}</definedName>
    <definedName name="_cpr4" hidden="1">{"'előző év december'!$A$2:$CP$214"}</definedName>
    <definedName name="_Dist_Bin" localSheetId="9" hidden="1">#REF!</definedName>
    <definedName name="_Dist_Bin" hidden="1">#REF!</definedName>
    <definedName name="_Dist_Values" localSheetId="9" hidden="1">#REF!</definedName>
    <definedName name="_Dist_Values" hidden="1">#REF!</definedName>
    <definedName name="_DLX1.USE">#REF!</definedName>
    <definedName name="_Fill" localSheetId="9" hidden="1">#REF!</definedName>
    <definedName name="_Fill" hidden="1">#REF!</definedName>
    <definedName name="_Fill1" localSheetId="9" hidden="1">#REF!</definedName>
    <definedName name="_Fill1" hidden="1">#REF!</definedName>
    <definedName name="_Filler" hidden="1">#REF!</definedName>
    <definedName name="_xlnm._FilterDatabase" hidden="1">#REF!</definedName>
    <definedName name="_ftn1" localSheetId="5">'Figure 6'!$N$4</definedName>
    <definedName name="_ftnref1" localSheetId="5">'Figure 6'!$N$1</definedName>
    <definedName name="_Hlk142912244" localSheetId="17">'Table 4'!$A$2</definedName>
    <definedName name="_ISC01">#REF!</definedName>
    <definedName name="_ISC2">#REF!</definedName>
    <definedName name="_ISC3">#REF!+#REF!</definedName>
    <definedName name="_ISC567">#REF!</definedName>
    <definedName name="_Key1" localSheetId="9" hidden="1">#REF!</definedName>
    <definedName name="_Key1" hidden="1">#REF!</definedName>
    <definedName name="_Key2" localSheetId="9" hidden="1">#REF!</definedName>
    <definedName name="_Key2" hidden="1">#REF!</definedName>
    <definedName name="_Order1" hidden="1">255</definedName>
    <definedName name="_Order2" hidden="1">255</definedName>
    <definedName name="_Parse_Out" localSheetId="9" hidden="1">#REF!</definedName>
    <definedName name="_Parse_Out" hidden="1">#REF!</definedName>
    <definedName name="_Ref130309110" localSheetId="15">'Table 1'!$A$1</definedName>
    <definedName name="_Ref130309197" localSheetId="3">'Figure 3'!$G$1</definedName>
    <definedName name="_Ref130309583" localSheetId="5">'Figure 6'!$N$1</definedName>
    <definedName name="_Ref130309588" localSheetId="6">'Figure 7'!$L$1</definedName>
    <definedName name="_Ref130313070" localSheetId="12">'Figure 13'!$A$1</definedName>
    <definedName name="_Ref134023988" localSheetId="7">'Figure 8'!$A$1</definedName>
    <definedName name="_Ref140725793" localSheetId="10">'Figure 11'!$A$1</definedName>
    <definedName name="_Ref140725797" localSheetId="11">'Figure 12'!#REF!</definedName>
    <definedName name="_Ref141070385" localSheetId="13">'Figure 14'!#REF!</definedName>
    <definedName name="_Regression_Int" hidden="1">1</definedName>
    <definedName name="_Regression_Out" localSheetId="9" hidden="1">#REF!</definedName>
    <definedName name="_Regression_Out" localSheetId="8" hidden="1">#REF!</definedName>
    <definedName name="_Regression_Out" hidden="1">#REF!</definedName>
    <definedName name="_Regression_X" localSheetId="9" hidden="1">#REF!</definedName>
    <definedName name="_Regression_X" hidden="1">#REF!</definedName>
    <definedName name="_Regression_Y" localSheetId="9" hidden="1">#REF!</definedName>
    <definedName name="_Regression_Y" hidden="1">#REF!</definedName>
    <definedName name="_Sort" localSheetId="9" hidden="1">#REF!</definedName>
    <definedName name="_Sort" hidden="1">#REF!</definedName>
    <definedName name="_Toc142309037" localSheetId="1">'Figure 1'!$A$1</definedName>
    <definedName name="A" localSheetId="9">#REF!</definedName>
    <definedName name="A" localSheetId="8">#REF!</definedName>
    <definedName name="A">#REF!</definedName>
    <definedName name="a1___issr_out_first_of_mkt_sector">#REF!</definedName>
    <definedName name="aaa">4</definedName>
    <definedName name="aaaa">#REF!</definedName>
    <definedName name="acdr_average" localSheetId="9">#REF!</definedName>
    <definedName name="acdr_average">#REF!</definedName>
    <definedName name="acdr_avg_head" localSheetId="9">#REF!</definedName>
    <definedName name="acdr_avg_head">#REF!</definedName>
    <definedName name="acdr_cohort_annual_default" localSheetId="9">#REF!</definedName>
    <definedName name="acdr_cohort_annual_default">#REF!</definedName>
    <definedName name="acdr_cohort_cum_default">#REF!</definedName>
    <definedName name="acdr_cohort_name">#REF!</definedName>
    <definedName name="acdr_cohort_year">#REF!</definedName>
    <definedName name="ACwvu.PLA1." localSheetId="9" hidden="1">#REF!</definedName>
    <definedName name="ACwvu.PLA1." hidden="1">#REF!</definedName>
    <definedName name="ACwvu.PLA2." hidden="1">#REF!</definedName>
    <definedName name="aj">#REF!</definedName>
    <definedName name="akldfjaljfld">#REF!</definedName>
    <definedName name="aloha" localSheetId="9" hidden="1">#REF!</definedName>
    <definedName name="aloha" hidden="1">#REF!</definedName>
    <definedName name="anscount" hidden="1">1</definedName>
    <definedName name="asd">#REF!</definedName>
    <definedName name="asdasdas">#REF!</definedName>
    <definedName name="asdfasd" localSheetId="9" hidden="1">{"'előző év december'!$A$2:$CP$214"}</definedName>
    <definedName name="asdfasd" localSheetId="5" hidden="1">{"'előző év december'!$A$2:$CP$214"}</definedName>
    <definedName name="asdfasd" localSheetId="8" hidden="1">{"'előző év december'!$A$2:$CP$214"}</definedName>
    <definedName name="asdfasd" hidden="1">{"'előző év december'!$A$2:$CP$214"}</definedName>
    <definedName name="Australia_5B">#REF!</definedName>
    <definedName name="Austria_5B">#REF!</definedName>
    <definedName name="base">#REF!</definedName>
    <definedName name="base1">#REF!</definedName>
    <definedName name="basenew">#REF!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" localSheetId="9" hidden="1">{"Riqfin97",#N/A,FALSE,"Tran";"Riqfinpro",#N/A,FALSE,"Tran"}</definedName>
    <definedName name="bbb" localSheetId="5" hidden="1">{"Riqfin97",#N/A,FALSE,"Tran";"Riqfinpro",#N/A,FALSE,"Tran"}</definedName>
    <definedName name="bbb" localSheetId="8" hidden="1">{"Riqfin97",#N/A,FALSE,"Tran";"Riqfinpro",#N/A,FALSE,"Tran"}</definedName>
    <definedName name="bbb" hidden="1">{"Riqfin97",#N/A,FALSE,"Tran";"Riqfinpro",#N/A,FALSE,"Tran"}</definedName>
    <definedName name="Belgium_5B">#REF!</definedName>
    <definedName name="bfftsy" localSheetId="9" hidden="1">#REF!</definedName>
    <definedName name="bfftsy" hidden="1">#REF!</definedName>
    <definedName name="bfsdhtr" localSheetId="9" hidden="1">#REF!</definedName>
    <definedName name="bfsdhtr" hidden="1">#REF!</definedName>
    <definedName name="BLPH1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n" localSheetId="9" hidden="1">{"'előző év december'!$A$2:$CP$214"}</definedName>
    <definedName name="bn" localSheetId="5" hidden="1">{"'előző év december'!$A$2:$CP$214"}</definedName>
    <definedName name="bn" localSheetId="8" hidden="1">{"'előző év december'!$A$2:$CP$214"}</definedName>
    <definedName name="bn" hidden="1">{"'előző év december'!$A$2:$CP$214"}</definedName>
    <definedName name="CAAGR_tolerance">200</definedName>
    <definedName name="calcul">#REF!</definedName>
    <definedName name="calcul1">#REF!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>#REF!</definedName>
    <definedName name="CFRSample">#REF!</definedName>
    <definedName name="CoherenceInterval">#REF!</definedName>
    <definedName name="component">#REF!</definedName>
    <definedName name="Country">#REF!</definedName>
    <definedName name="cp" localSheetId="9" hidden="1">{"'előző év december'!$A$2:$CP$214"}</definedName>
    <definedName name="cp" localSheetId="5" hidden="1">{"'előző év december'!$A$2:$CP$214"}</definedName>
    <definedName name="cp" localSheetId="8" hidden="1">{"'előző év december'!$A$2:$CP$214"}</definedName>
    <definedName name="cp" hidden="1">{"'előző év december'!$A$2:$CP$214"}</definedName>
    <definedName name="cpr" localSheetId="9" hidden="1">{"'előző év december'!$A$2:$CP$214"}</definedName>
    <definedName name="cpr" localSheetId="5" hidden="1">{"'előző év december'!$A$2:$CP$214"}</definedName>
    <definedName name="cpr" localSheetId="8" hidden="1">{"'előző év december'!$A$2:$CP$214"}</definedName>
    <definedName name="cpr" hidden="1">{"'előző év december'!$A$2:$CP$214"}</definedName>
    <definedName name="cprsa" localSheetId="9" hidden="1">{"'előző év december'!$A$2:$CP$214"}</definedName>
    <definedName name="cprsa" localSheetId="5" hidden="1">{"'előző év december'!$A$2:$CP$214"}</definedName>
    <definedName name="cprsa" localSheetId="8" hidden="1">{"'előző év december'!$A$2:$CP$214"}</definedName>
    <definedName name="cprsa" hidden="1">{"'előző év december'!$A$2:$CP$214"}</definedName>
    <definedName name="Cwvu.a." localSheetId="9" hidden="1">#REF!,#REF!,#REF!,#REF!,#REF!,#REF!</definedName>
    <definedName name="Cwvu.a." localSheetId="8" hidden="1">#REF!,#REF!,#REF!,#REF!,#REF!,#REF!</definedName>
    <definedName name="Cwvu.a." hidden="1">#REF!,#REF!,#REF!,#REF!,#REF!,#REF!</definedName>
    <definedName name="Cwvu.bop." localSheetId="9" hidden="1">#REF!,#REF!,#REF!,#REF!,#REF!,#REF!</definedName>
    <definedName name="Cwvu.bop." localSheetId="8" hidden="1">#REF!,#REF!,#REF!,#REF!,#REF!,#REF!</definedName>
    <definedName name="Cwvu.bop." hidden="1">#REF!,#REF!,#REF!,#REF!,#REF!,#REF!</definedName>
    <definedName name="Cwvu.bop.sr." localSheetId="9" hidden="1">#REF!,#REF!,#REF!,#REF!,#REF!,#REF!</definedName>
    <definedName name="Cwvu.bop.sr." localSheetId="8" hidden="1">#REF!,#REF!,#REF!,#REF!,#REF!,#REF!</definedName>
    <definedName name="Cwvu.bop.sr." hidden="1">#REF!,#REF!,#REF!,#REF!,#REF!,#REF!</definedName>
    <definedName name="Cwvu.bopsdr.sr." localSheetId="9" hidden="1">#REF!,#REF!,#REF!,#REF!,#REF!,#REF!</definedName>
    <definedName name="Cwvu.bopsdr.sr." hidden="1">#REF!,#REF!,#REF!,#REF!,#REF!,#REF!</definedName>
    <definedName name="Cwvu.cotton." localSheetId="9" hidden="1">#REF!,#REF!,#REF!,#REF!,#REF!,#REF!,#REF!,#REF!</definedName>
    <definedName name="Cwvu.cotton." localSheetId="8" hidden="1">#REF!,#REF!,#REF!,#REF!,#REF!,#REF!,#REF!,#REF!</definedName>
    <definedName name="Cwvu.cotton." hidden="1">#REF!,#REF!,#REF!,#REF!,#REF!,#REF!,#REF!,#REF!</definedName>
    <definedName name="Cwvu.cottonall." localSheetId="9" hidden="1">#REF!,#REF!,#REF!,#REF!,#REF!,#REF!,#REF!</definedName>
    <definedName name="Cwvu.cottonall." hidden="1">#REF!,#REF!,#REF!,#REF!,#REF!,#REF!,#REF!</definedName>
    <definedName name="Cwvu.exportdetails." localSheetId="9" hidden="1">#REF!,#REF!,#REF!,#REF!,#REF!,#REF!,#REF!</definedName>
    <definedName name="Cwvu.exportdetails." hidden="1">#REF!,#REF!,#REF!,#REF!,#REF!,#REF!,#REF!</definedName>
    <definedName name="Cwvu.exports." localSheetId="9" hidden="1">#REF!,#REF!,#REF!,#REF!,#REF!,#REF!,#REF!,#REF!</definedName>
    <definedName name="Cwvu.exports." localSheetId="8" hidden="1">#REF!,#REF!,#REF!,#REF!,#REF!,#REF!,#REF!,#REF!</definedName>
    <definedName name="Cwvu.exports." hidden="1">#REF!,#REF!,#REF!,#REF!,#REF!,#REF!,#REF!,#REF!</definedName>
    <definedName name="Cwvu.gold." localSheetId="9" hidden="1">#REF!,#REF!,#REF!,#REF!,#REF!,#REF!,#REF!,#REF!</definedName>
    <definedName name="Cwvu.gold." localSheetId="8" hidden="1">#REF!,#REF!,#REF!,#REF!,#REF!,#REF!,#REF!,#REF!</definedName>
    <definedName name="Cwvu.gold." hidden="1">#REF!,#REF!,#REF!,#REF!,#REF!,#REF!,#REF!,#REF!</definedName>
    <definedName name="Cwvu.goldall." localSheetId="9" hidden="1">#REF!,#REF!,#REF!,#REF!,#REF!,#REF!,#REF!,#REF!</definedName>
    <definedName name="Cwvu.goldall." hidden="1">#REF!,#REF!,#REF!,#REF!,#REF!,#REF!,#REF!,#REF!</definedName>
    <definedName name="Cwvu.imports." localSheetId="9" hidden="1">#REF!,#REF!,#REF!,#REF!,#REF!,#REF!,#REF!,#REF!,#REF!</definedName>
    <definedName name="Cwvu.imports." localSheetId="8" hidden="1">#REF!,#REF!,#REF!,#REF!,#REF!,#REF!,#REF!,#REF!,#REF!</definedName>
    <definedName name="Cwvu.imports." hidden="1">#REF!,#REF!,#REF!,#REF!,#REF!,#REF!,#REF!,#REF!,#REF!</definedName>
    <definedName name="Cwvu.importsall." localSheetId="9" hidden="1">#REF!,#REF!,#REF!,#REF!,#REF!,#REF!,#REF!,#REF!,#REF!</definedName>
    <definedName name="Cwvu.importsall." localSheetId="8" hidden="1">#REF!,#REF!,#REF!,#REF!,#REF!,#REF!,#REF!,#REF!,#REF!</definedName>
    <definedName name="Cwvu.importsall." hidden="1">#REF!,#REF!,#REF!,#REF!,#REF!,#REF!,#REF!,#REF!,#REF!</definedName>
    <definedName name="Cwvu.tot." hidden="1">#REF!,#REF!,#REF!,#REF!,#REF!,#REF!</definedName>
    <definedName name="cx" localSheetId="9" hidden="1">{"'előző év december'!$A$2:$CP$214"}</definedName>
    <definedName name="cx" localSheetId="5" hidden="1">{"'előző év december'!$A$2:$CP$214"}</definedName>
    <definedName name="cx" localSheetId="8" hidden="1">{"'előző év december'!$A$2:$CP$214"}</definedName>
    <definedName name="cx" hidden="1">{"'előző év december'!$A$2:$CP$214"}</definedName>
    <definedName name="Czech_Republic_5B">#REF!</definedName>
    <definedName name="das" localSheetId="9" hidden="1">#REF!</definedName>
    <definedName name="das" hidden="1">#REF!</definedName>
    <definedName name="DATABASE_2012INP" localSheetId="9">#REF!</definedName>
    <definedName name="DATABASE_2012INP" localSheetId="8">#REF!</definedName>
    <definedName name="DATABASE_2012INP">#REF!</definedName>
    <definedName name="_xlnm.Database" localSheetId="8">#REF!</definedName>
    <definedName name="_xlnm.Database">#REF!</definedName>
    <definedName name="DataEntryBlock10" localSheetId="9">#REF!</definedName>
    <definedName name="DataEntryBlock10">#REF!</definedName>
    <definedName name="DataEntryBlock11" localSheetId="9">#REF!</definedName>
    <definedName name="DataEntryBlock11">#REF!</definedName>
    <definedName name="DataEntryBlock12" localSheetId="9">#REF!</definedName>
    <definedName name="DataEntryBlock12">#REF!</definedName>
    <definedName name="DataEntryBlock13" localSheetId="9">#REF!</definedName>
    <definedName name="DataEntryBlock13">#REF!</definedName>
    <definedName name="DataEntryBlock14">#REF!</definedName>
    <definedName name="DataEntryBlock15">#REF!</definedName>
    <definedName name="datanew">#REF!</definedName>
    <definedName name="datesraw">#REF!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" localSheetId="9" hidden="1">{"Riqfin97",#N/A,FALSE,"Tran";"Riqfinpro",#N/A,FALSE,"Tran"}</definedName>
    <definedName name="ddd" localSheetId="5" hidden="1">{"Riqfin97",#N/A,FALSE,"Tran";"Riqfinpro",#N/A,FALSE,"Tran"}</definedName>
    <definedName name="ddd" localSheetId="8" hidden="1">{"Riqfin97",#N/A,FALSE,"Tran";"Riqfinpro",#N/A,FALSE,"Tran"}</definedName>
    <definedName name="ddd" hidden="1">{"Riqfin97",#N/A,FALSE,"Tran";"Riqfinpro",#N/A,FALSE,"Tran"}</definedName>
    <definedName name="deleteme1" localSheetId="9" hidden="1">#REF!</definedName>
    <definedName name="deleteme1" hidden="1">#REF!</definedName>
    <definedName name="deleteme3" localSheetId="9" hidden="1">#REF!</definedName>
    <definedName name="deleteme3" hidden="1">#REF!</definedName>
    <definedName name="Denmark_5B">#REF!</definedName>
    <definedName name="dfez">#REF!</definedName>
    <definedName name="dfqsdf">#REF!</definedName>
    <definedName name="DME_Dirty" hidden="1">"False"</definedName>
    <definedName name="DME_LocalFile" hidden="1">"True"</definedName>
    <definedName name="down_nowcast1">OFFSET(#REF!,#REF!,0,#REF!)</definedName>
    <definedName name="down_nowcast2">OFFSET(#REF!,#REF!,0,#REF!)</definedName>
    <definedName name="down_nowcast3">OFFSET(#REF!,#REF!,0,#REF!)</definedName>
    <definedName name="down_nowcast4">OFFSET(#REF!,#REF!,0,#REF!)</definedName>
    <definedName name="dpogjr" hidden="1">#REF!</definedName>
    <definedName name="dre" localSheetId="9" hidden="1">#REF!</definedName>
    <definedName name="dre" hidden="1">#REF!</definedName>
    <definedName name="dsfsdds" localSheetId="9" hidden="1">{"Riqfin97",#N/A,FALSE,"Tran";"Riqfinpro",#N/A,FALSE,"Tran"}</definedName>
    <definedName name="dsfsdds" localSheetId="5" hidden="1">{"Riqfin97",#N/A,FALSE,"Tran";"Riqfinpro",#N/A,FALSE,"Tran"}</definedName>
    <definedName name="dsfsdds" localSheetId="8" hidden="1">{"Riqfin97",#N/A,FALSE,"Tran";"Riqfinpro",#N/A,FALSE,"Tran"}</definedName>
    <definedName name="dsfsdds" hidden="1">{"Riqfin97",#N/A,FALSE,"Tran";"Riqfinpro",#N/A,FALSE,"Tran"}</definedName>
    <definedName name="edr" localSheetId="9" hidden="1">{"'előző év december'!$A$2:$CP$214"}</definedName>
    <definedName name="edr" localSheetId="5" hidden="1">{"'előző év december'!$A$2:$CP$214"}</definedName>
    <definedName name="edr" localSheetId="8" hidden="1">{"'előző év december'!$A$2:$CP$214"}</definedName>
    <definedName name="edr" hidden="1">{"'előző év december'!$A$2:$CP$214"}</definedName>
    <definedName name="ee" localSheetId="9" hidden="1">{"Tab1",#N/A,FALSE,"P";"Tab2",#N/A,FALSE,"P"}</definedName>
    <definedName name="ee" localSheetId="5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dx" localSheetId="9" hidden="1">{"Tab1",#N/A,FALSE,"P";"Tab2",#N/A,FALSE,"P"}</definedName>
    <definedName name="eedx" localSheetId="5" hidden="1">{"Tab1",#N/A,FALSE,"P";"Tab2",#N/A,FALSE,"P"}</definedName>
    <definedName name="eedx" localSheetId="8" hidden="1">{"Tab1",#N/A,FALSE,"P";"Tab2",#N/A,FALSE,"P"}</definedName>
    <definedName name="eedx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FW">#REF!</definedName>
    <definedName name="elections_date" localSheetId="9">#REF!</definedName>
    <definedName name="elections_date" localSheetId="8">#REF!</definedName>
    <definedName name="elections_date">#REF!</definedName>
    <definedName name="end" localSheetId="9">#REF!</definedName>
    <definedName name="end" localSheetId="8">#REF!</definedName>
    <definedName name="end">#REF!</definedName>
    <definedName name="EOproj">#REF!</definedName>
    <definedName name="error_text" localSheetId="9">#REF!</definedName>
    <definedName name="error_text" localSheetId="8">#REF!</definedName>
    <definedName name="error_text">#REF!</definedName>
    <definedName name="ert" localSheetId="9" hidden="1">{"'előző év december'!$A$2:$CP$214"}</definedName>
    <definedName name="ert" localSheetId="5" hidden="1">{"'előző év december'!$A$2:$CP$214"}</definedName>
    <definedName name="ert" localSheetId="8" hidden="1">{"'előző év december'!$A$2:$CP$214"}</definedName>
    <definedName name="ert" hidden="1">{"'előző év december'!$A$2:$CP$214"}</definedName>
    <definedName name="ertertwertwert" localSheetId="9" hidden="1">{"'előző év december'!$A$2:$CP$214"}</definedName>
    <definedName name="ertertwertwert" localSheetId="5" hidden="1">{"'előző év december'!$A$2:$CP$214"}</definedName>
    <definedName name="ertertwertwert" localSheetId="8" hidden="1">{"'előző év december'!$A$2:$CP$214"}</definedName>
    <definedName name="ertertwertwert" hidden="1">{"'előző év december'!$A$2:$CP$214"}</definedName>
    <definedName name="ewqr" hidden="1">#REF!</definedName>
    <definedName name="f" localSheetId="9" hidden="1">{"'előző év december'!$A$2:$CP$214"}</definedName>
    <definedName name="f" localSheetId="5" hidden="1">{"'előző év december'!$A$2:$CP$214"}</definedName>
    <definedName name="f" localSheetId="8" hidden="1">{"'előző év december'!$A$2:$CP$214"}</definedName>
    <definedName name="f" hidden="1">{"'előző év december'!$A$2:$CP$214"}</definedName>
    <definedName name="f1_time">#REF!</definedName>
    <definedName name="FAMERangeLUXAB4" localSheetId="9">#REF!</definedName>
    <definedName name="FAMERangeLUXAB4" localSheetId="8">#REF!</definedName>
    <definedName name="FAMERangeLUXAB4">#REF!</definedName>
    <definedName name="FAMERangeSheet1C6" localSheetId="9">#REF!</definedName>
    <definedName name="FAMERangeSheet1C6" localSheetId="8">#REF!</definedName>
    <definedName name="FAMERangeSheet1C6">#REF!</definedName>
    <definedName name="FAMERangeSheet1F6" localSheetId="9">#REF!</definedName>
    <definedName name="FAMERangeSheet1F6" localSheetId="8">#REF!</definedName>
    <definedName name="FAMERangeSheet1F6">#REF!</definedName>
    <definedName name="FAMERangeSheet1F8">#REF!</definedName>
    <definedName name="FAMERangeSheet1H8">#REF!</definedName>
    <definedName name="FAMERangeSheet1J8">#REF!</definedName>
    <definedName name="FAMERangeSHNLGAB105">#REF!</definedName>
    <definedName name="FAMERangeSHNLGAB112">#REF!</definedName>
    <definedName name="FAMERangeSHNLGAB59">#REF!</definedName>
    <definedName name="FAMERangeSHNLGAB84">#REF!</definedName>
    <definedName name="FAMERangeSHNLGAB86">#REF!</definedName>
    <definedName name="FAMERangeSHNLGCAB42">#REF!</definedName>
    <definedName name="FAMERangeSHNLGCM57">#REF!</definedName>
    <definedName name="FAMERangeSHNLGCX57">#REF!</definedName>
    <definedName name="FAMERangeSHNLGD55">#REF!</definedName>
    <definedName name="FAMERangeSHNLGMAB61">#REF!</definedName>
    <definedName name="FAMERangeSHNLGPSTU60">#REF!</definedName>
    <definedName name="FAMERangeSHYPGTAB77">#REF!</definedName>
    <definedName name="FAMERangeSHYPGTD34">#REF!</definedName>
    <definedName name="FAMERangeSHYPGTG55">#REF!</definedName>
    <definedName name="FAMERangeSHYPGTN51">#REF!</definedName>
    <definedName name="FAMERangeSHYPGTQ17">#REF!</definedName>
    <definedName name="fdfs" localSheetId="9" hidden="1">{"Riqfin97",#N/A,FALSE,"Tran";"Riqfinpro",#N/A,FALSE,"Tran"}</definedName>
    <definedName name="fdfs" localSheetId="5" hidden="1">{"Riqfin97",#N/A,FALSE,"Tran";"Riqfinpro",#N/A,FALSE,"Tran"}</definedName>
    <definedName name="fdfs" localSheetId="8" hidden="1">{"Riqfin97",#N/A,FALSE,"Tran";"Riqfinpro",#N/A,FALSE,"Tran"}</definedName>
    <definedName name="fdfs" hidden="1">{"Riqfin97",#N/A,FALSE,"Tran";"Riqfinpro",#N/A,FALSE,"Tran"}</definedName>
    <definedName name="ff" localSheetId="9" hidden="1">{"Tab1",#N/A,FALSE,"P";"Tab2",#N/A,FALSE,"P"}</definedName>
    <definedName name="ff" localSheetId="5" hidden="1">{"Tab1",#N/A,FALSE,"P";"Tab2",#N/A,FALSE,"P"}</definedName>
    <definedName name="ff" localSheetId="8" hidden="1">{"Tab1",#N/A,FALSE,"P";"Tab2",#N/A,FALSE,"P"}</definedName>
    <definedName name="ff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hidden="1">#REF!</definedName>
    <definedName name="ffg" localSheetId="9" hidden="1">{"'előző év december'!$A$2:$CP$214"}</definedName>
    <definedName name="ffg" localSheetId="5" hidden="1">{"'előző év december'!$A$2:$CP$214"}</definedName>
    <definedName name="ffg" localSheetId="8" hidden="1">{"'előző év december'!$A$2:$CP$214"}</definedName>
    <definedName name="ffg" hidden="1">{"'előző év december'!$A$2:$CP$214"}</definedName>
    <definedName name="fg" localSheetId="9" hidden="1">{"'előző év december'!$A$2:$CP$214"}</definedName>
    <definedName name="fg" localSheetId="5" hidden="1">{"'előző év december'!$A$2:$CP$214"}</definedName>
    <definedName name="fg" localSheetId="8" hidden="1">{"'előző év december'!$A$2:$CP$214"}</definedName>
    <definedName name="fg" hidden="1">{"'előző év december'!$A$2:$CP$214"}</definedName>
    <definedName name="fg_567">#REF!</definedName>
    <definedName name="FG_ISC123">#REF!</definedName>
    <definedName name="FG_ISC567">#REF!</definedName>
    <definedName name="fgfgfgf" hidden="1">#REF!</definedName>
    <definedName name="Fig.2.2.L" localSheetId="9">#REF!,#REF!,#REF!,#REF!,#REF!,#REF!,#REF!,#REF!,#REF!,#REF!</definedName>
    <definedName name="Fig.2.2.L" localSheetId="8">#REF!,#REF!,#REF!,#REF!,#REF!,#REF!,#REF!,#REF!,#REF!,#REF!</definedName>
    <definedName name="Fig.2.2.L">#REF!,#REF!,#REF!,#REF!,#REF!,#REF!,#REF!,#REF!,#REF!,#REF!</definedName>
    <definedName name="fig13_panelc">#REF!</definedName>
    <definedName name="fig13_panelc2">#REF!</definedName>
    <definedName name="FIG2wp1" localSheetId="9">#REF!</definedName>
    <definedName name="FIG2wp1" localSheetId="8">#REF!</definedName>
    <definedName name="FIG2wp1">#REF!</definedName>
    <definedName name="fill" hidden="1">#REF!</definedName>
    <definedName name="final_emp_impact" localSheetId="9">#REF!</definedName>
    <definedName name="final_emp_impact" localSheetId="8">#REF!</definedName>
    <definedName name="final_emp_impact">#REF!</definedName>
    <definedName name="final_emp_impact_2" localSheetId="9">#REF!</definedName>
    <definedName name="final_emp_impact_2" localSheetId="8">#REF!</definedName>
    <definedName name="final_emp_impact_2">#REF!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inland_5B">#REF!</definedName>
    <definedName name="finmonth1">#REF!</definedName>
    <definedName name="fiscal_data_raw">#REF!</definedName>
    <definedName name="fiscalpack">#REF!</definedName>
    <definedName name="France_5B">#REF!</definedName>
    <definedName name="frt" localSheetId="9" hidden="1">{"'előző év december'!$A$2:$CP$214"}</definedName>
    <definedName name="frt" localSheetId="5" hidden="1">{"'előző év december'!$A$2:$CP$214"}</definedName>
    <definedName name="frt" localSheetId="8" hidden="1">{"'előző év december'!$A$2:$CP$214"}</definedName>
    <definedName name="frt" hidden="1">{"'előző év december'!$A$2:$CP$214"}</definedName>
    <definedName name="fsd" localSheetId="9" hidden="1">#REF!</definedName>
    <definedName name="fsd" hidden="1">#REF!</definedName>
    <definedName name="fsdfsdfasdfasdfasd" localSheetId="9" hidden="1">#REF!</definedName>
    <definedName name="fsdfsdfasdfasdfasd" hidden="1">#REF!</definedName>
    <definedName name="fshrts" hidden="1">#REF!</definedName>
    <definedName name="fyb">#REF!</definedName>
    <definedName name="GDP_impact">#REF!</definedName>
    <definedName name="Germany_5B">#REF!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g" hidden="1">#REF!</definedName>
    <definedName name="gh" localSheetId="9" hidden="1">{"'előző év december'!$A$2:$CP$214"}</definedName>
    <definedName name="gh" localSheetId="5" hidden="1">{"'előző év december'!$A$2:$CP$214"}</definedName>
    <definedName name="gh" localSheetId="8" hidden="1">{"'előző év december'!$A$2:$CP$214"}</definedName>
    <definedName name="gh" hidden="1">{"'előző év december'!$A$2:$CP$214"}</definedName>
    <definedName name="ghfgf" hidden="1">#REF!</definedName>
    <definedName name="ghj" localSheetId="9" hidden="1">{"'előző év december'!$A$2:$CP$214"}</definedName>
    <definedName name="ghj" localSheetId="5" hidden="1">{"'előző év december'!$A$2:$CP$214"}</definedName>
    <definedName name="ghj" localSheetId="8" hidden="1">{"'előző év december'!$A$2:$CP$214"}</definedName>
    <definedName name="ghj" hidden="1">{"'előző év december'!$A$2:$CP$214"}</definedName>
    <definedName name="gjgfgk" hidden="1">#REF!</definedName>
    <definedName name="graph3">#REF!</definedName>
    <definedName name="GraphB">#REF!</definedName>
    <definedName name="help" hidden="1">#REF!</definedName>
    <definedName name="hfrstes" hidden="1">#REF!</definedName>
    <definedName name="hfshfrt" hidden="1">#REF!</definedName>
    <definedName name="hgf" localSheetId="9" hidden="1">{"'előző év december'!$A$2:$CP$214"}</definedName>
    <definedName name="hgf" localSheetId="5" hidden="1">{"'előző év december'!$A$2:$CP$214"}</definedName>
    <definedName name="hgf" localSheetId="8" hidden="1">{"'előző év december'!$A$2:$CP$214"}</definedName>
    <definedName name="hgf" hidden="1">{"'előző év december'!$A$2:$CP$214"}</definedName>
    <definedName name="hgfd" localSheetId="9" hidden="1">{#N/A,#N/A,FALSE,"I";#N/A,#N/A,FALSE,"J";#N/A,#N/A,FALSE,"K";#N/A,#N/A,FALSE,"L";#N/A,#N/A,FALSE,"M";#N/A,#N/A,FALSE,"N";#N/A,#N/A,FALSE,"O"}</definedName>
    <definedName name="hgfd" localSheetId="5" hidden="1">{#N/A,#N/A,FALSE,"I";#N/A,#N/A,FALSE,"J";#N/A,#N/A,FALSE,"K";#N/A,#N/A,FALSE,"L";#N/A,#N/A,FALSE,"M";#N/A,#N/A,FALSE,"N";#N/A,#N/A,FALSE,"O"}</definedName>
    <definedName name="hgfd" localSheetId="8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">#REF!</definedName>
    <definedName name="hhh" localSheetId="9" hidden="1">#REF!</definedName>
    <definedName name="hhh" hidden="1">#REF!</definedName>
    <definedName name="hjjh" hidden="1">#REF!</definedName>
    <definedName name="HTML_CodePage" hidden="1">1252</definedName>
    <definedName name="HTML_Control" localSheetId="9" hidden="1">{"'Resources'!$A$1:$W$34","'Balance Sheet'!$A$1:$W$58","'SFD'!$A$1:$J$52"}</definedName>
    <definedName name="HTML_Control" localSheetId="5" hidden="1">{"'Resources'!$A$1:$W$34","'Balance Sheet'!$A$1:$W$58","'SFD'!$A$1:$J$52"}</definedName>
    <definedName name="HTML_Control" localSheetId="8" hidden="1">{"'Resources'!$A$1:$W$34","'Balance Sheet'!$A$1:$W$58","'SFD'!$A$1:$J$52"}</definedName>
    <definedName name="HTML_Control" hidden="1">{"'Resources'!$A$1:$W$34","'Balance Sheet'!$A$1:$W$58","'SFD'!$A$1:$J$52"}</definedName>
    <definedName name="HTML_Controll2" localSheetId="9" hidden="1">{"'előző év december'!$A$2:$CP$214"}</definedName>
    <definedName name="HTML_Controll2" localSheetId="5" hidden="1">{"'előző év december'!$A$2:$CP$214"}</definedName>
    <definedName name="HTML_Controll2" localSheetId="8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9" hidden="1">{"'előző év december'!$A$2:$CP$214"}</definedName>
    <definedName name="html_f" localSheetId="5" hidden="1">{"'előző év december'!$A$2:$CP$214"}</definedName>
    <definedName name="html_f" localSheetId="8" hidden="1">{"'előző év december'!$A$2:$CP$214"}</definedName>
    <definedName name="html_f" hidden="1">{"'előző év december'!$A$2:$CP$214"}</definedName>
    <definedName name="HTML_Header" localSheetId="9" hidden="1">"Balance Sheet"</definedName>
    <definedName name="HTML_Header" hidden="1">"Balance Sheet"</definedName>
    <definedName name="HTML_LastUpdate" localSheetId="9" hidden="1">"11/14/97"</definedName>
    <definedName name="HTML_LastUpdate" hidden="1">"11/14/97"</definedName>
    <definedName name="HTML_LineAfter" localSheetId="9" hidden="1">FALSE</definedName>
    <definedName name="HTML_LineAfter" hidden="1">FALSE</definedName>
    <definedName name="HTML_LineBefore" localSheetId="9" hidden="1">FALSE</definedName>
    <definedName name="HTML_LineBefore" hidden="1">FALSE</definedName>
    <definedName name="HTML_Name" localSheetId="9" hidden="1">"Frank M. Meek"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localSheetId="9" hidden="1">"Q:\DATA\AR\98FYFS\SEPT97\ESAF\esafadmfsHL.htm"</definedName>
    <definedName name="HTML_PathFile" hidden="1">"Q:\DATA\AR\98FYFS\SEPT97\ESAF\esafadmfsHL.htm"</definedName>
    <definedName name="HTML_Title" localSheetId="9" hidden="1">"ADMFS97HTMLlinks"</definedName>
    <definedName name="HTML_Title" hidden="1">"ADMFS97HTMLlinks"</definedName>
    <definedName name="Hungary_5B">#REF!</definedName>
    <definedName name="chart12">#REF!</definedName>
    <definedName name="chart4" localSheetId="9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8" hidden="1">{#N/A,#N/A,FALSE,"CB";#N/A,#N/A,FALSE,"CMB";#N/A,#N/A,FALSE,"NBFI"}</definedName>
    <definedName name="chart4" hidden="1">{#N/A,#N/A,FALSE,"CB";#N/A,#N/A,FALSE,"CMB";#N/A,#N/A,FALSE,"NBFI"}</definedName>
    <definedName name="Iceland_5B">#REF!</definedName>
    <definedName name="IDD_current_prices_2014_wave6" localSheetId="9">#REF!</definedName>
    <definedName name="IDD_current_prices_2014_wave6" localSheetId="8">#REF!</definedName>
    <definedName name="IDD_current_prices_2014_wave6">#REF!</definedName>
    <definedName name="ii" localSheetId="9" hidden="1">{"Tab1",#N/A,FALSE,"P";"Tab2",#N/A,FALSE,"P"}</definedName>
    <definedName name="ii" localSheetId="5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ndex">#REF!</definedName>
    <definedName name="INDF1">#REF!</definedName>
    <definedName name="indf11">#REF!</definedName>
    <definedName name="indf11_94">#REF!</definedName>
    <definedName name="INDF12">#REF!</definedName>
    <definedName name="INDF13">#REF!</definedName>
    <definedName name="indust" localSheetId="9">#REF!</definedName>
    <definedName name="indust" localSheetId="8">#REF!</definedName>
    <definedName name="indust">#REF!</definedName>
    <definedName name="inflation" localSheetId="9" hidden="1">#REF!</definedName>
    <definedName name="inflation" hidden="1">#REF!</definedName>
    <definedName name="ip" localSheetId="9">#REF!</definedName>
    <definedName name="ip" localSheetId="8">#REF!</definedName>
    <definedName name="ip">#REF!</definedName>
    <definedName name="Ireland_5B">#REF!</definedName>
    <definedName name="Italy_5B">#REF!</definedName>
    <definedName name="Japan_5B">#REF!</definedName>
    <definedName name="jhgf" localSheetId="9" hidden="1">{"MONA",#N/A,FALSE,"S"}</definedName>
    <definedName name="jhgf" localSheetId="5" hidden="1">{"MONA",#N/A,FALSE,"S"}</definedName>
    <definedName name="jhgf" localSheetId="8" hidden="1">{"MONA",#N/A,FALSE,"S"}</definedName>
    <definedName name="jhgf" hidden="1">{"MONA",#N/A,FALSE,"S"}</definedName>
    <definedName name="jhhhg" hidden="1">#REF!</definedName>
    <definedName name="jj" localSheetId="9" hidden="1">{"Riqfin97",#N/A,FALSE,"Tran";"Riqfinpro",#N/A,FALSE,"Tran"}</definedName>
    <definedName name="jj" localSheetId="5" hidden="1">{"Riqfin97",#N/A,FALSE,"Tran";"Riqfinpro",#N/A,FALSE,"Tran"}</definedName>
    <definedName name="jj" localSheetId="8" hidden="1">{"Riqfin97",#N/A,FALSE,"Tran";"Riqfinpro",#N/A,FALSE,"Tran"}</definedName>
    <definedName name="jj" hidden="1">{"Riqfin97",#N/A,FALSE,"Tran";"Riqfinpro",#N/A,FALSE,"Tran"}</definedName>
    <definedName name="jjj" hidden="1">#REF!</definedName>
    <definedName name="jjjjjj" hidden="1">#REF!</definedName>
    <definedName name="kjg" localSheetId="9" hidden="1">{#N/A,#N/A,FALSE,"SimInp1";#N/A,#N/A,FALSE,"SimInp2";#N/A,#N/A,FALSE,"SimOut1";#N/A,#N/A,FALSE,"SimOut2";#N/A,#N/A,FALSE,"SimOut3";#N/A,#N/A,FALSE,"SimOut4";#N/A,#N/A,FALSE,"SimOut5"}</definedName>
    <definedName name="kjg" localSheetId="5" hidden="1">{#N/A,#N/A,FALSE,"SimInp1";#N/A,#N/A,FALSE,"SimInp2";#N/A,#N/A,FALSE,"SimOut1";#N/A,#N/A,FALSE,"SimOut2";#N/A,#N/A,FALSE,"SimOut3";#N/A,#N/A,FALSE,"SimOut4";#N/A,#N/A,FALSE,"SimOut5"}</definedName>
    <definedName name="kjg" localSheetId="8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k" localSheetId="9" hidden="1">{"Tab1",#N/A,FALSE,"P";"Tab2",#N/A,FALSE,"P"}</definedName>
    <definedName name="kk" localSheetId="5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hidden="1">#REF!</definedName>
    <definedName name="kkkkk" hidden="1">#REF!</definedName>
    <definedName name="Korea_5B">#REF!</definedName>
    <definedName name="KrnlXYdata">"$C$9:$D$265"</definedName>
    <definedName name="lastpoint">#REF!</definedName>
    <definedName name="LastRefreshed">#REF!</definedName>
    <definedName name="LevelsUS">#REF!</definedName>
    <definedName name="Linking_1" localSheetId="9">#REF!</definedName>
    <definedName name="Linking_1" localSheetId="8">#REF!</definedName>
    <definedName name="Linking_1">#REF!</definedName>
    <definedName name="Linking_10" localSheetId="9">#REF!</definedName>
    <definedName name="Linking_10" localSheetId="8">#REF!</definedName>
    <definedName name="Linking_10">#REF!</definedName>
    <definedName name="Linking_11" localSheetId="9">#REF!</definedName>
    <definedName name="Linking_11" localSheetId="8">#REF!</definedName>
    <definedName name="Linking_11">#REF!</definedName>
    <definedName name="Linking_12">#REF!</definedName>
    <definedName name="Linking_13">#REF!</definedName>
    <definedName name="Linking_14">#REF!</definedName>
    <definedName name="Linking_15">#REF!</definedName>
    <definedName name="Linking_16">#REF!</definedName>
    <definedName name="Linking_2">#REF!</definedName>
    <definedName name="Linking_3">#REF!</definedName>
    <definedName name="Linking_4">#REF!</definedName>
    <definedName name="Linking_5">#REF!</definedName>
    <definedName name="Linking_6">#REF!</definedName>
    <definedName name="Linking_7">#REF!</definedName>
    <definedName name="Linking_8">#REF!</definedName>
    <definedName name="Linking_9">#REF!</definedName>
    <definedName name="Linking_ex1final">#REF!</definedName>
    <definedName name="List_Countries">#REF!</definedName>
    <definedName name="ll" localSheetId="9" hidden="1">{"Tab1",#N/A,FALSE,"P";"Tab2",#N/A,FALSE,"P"}</definedName>
    <definedName name="ll" localSheetId="5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hidden="1">#REF!</definedName>
    <definedName name="look_cd3">#REF!</definedName>
    <definedName name="look_epl1b">#REF!</definedName>
    <definedName name="look_epl2a1">#REF!</definedName>
    <definedName name="look_epl2a2">#REF!</definedName>
    <definedName name="look_epl2a3">#REF!</definedName>
    <definedName name="look_epl2b1">#REF!</definedName>
    <definedName name="look_epl2b2">#REF!</definedName>
    <definedName name="look_epl2b3">#REF!</definedName>
    <definedName name="look_epl3b">#REF!</definedName>
    <definedName name="look_epl3c">#REF!</definedName>
    <definedName name="look_epl3e">#REF!</definedName>
    <definedName name="look_ft2">#REF!</definedName>
    <definedName name="look_ft3">#REF!</definedName>
    <definedName name="look_twa3">#REF!</definedName>
    <definedName name="mal" localSheetId="9">#REF!</definedName>
    <definedName name="mal" localSheetId="8">#REF!</definedName>
    <definedName name="mal">#REF!</definedName>
    <definedName name="MAverage">#REF!</definedName>
    <definedName name="median">#REF!</definedName>
    <definedName name="Men">#REF!</definedName>
    <definedName name="Mexico_5B">#REF!</definedName>
    <definedName name="mf" localSheetId="9" hidden="1">{"Tab1",#N/A,FALSE,"P";"Tab2",#N/A,FALSE,"P"}</definedName>
    <definedName name="mf" localSheetId="5" hidden="1">{"Tab1",#N/A,FALSE,"P";"Tab2",#N/A,FALSE,"P"}</definedName>
    <definedName name="mf" localSheetId="8" hidden="1">{"Tab1",#N/A,FALSE,"P";"Tab2",#N/A,FALSE,"P"}</definedName>
    <definedName name="mf" hidden="1">{"Tab1",#N/A,FALSE,"P";"Tab2",#N/A,FALSE,"P"}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onthly">#REF!</definedName>
    <definedName name="monthly2">#REF!</definedName>
    <definedName name="monthlyCAN5">#REF!</definedName>
    <definedName name="monthlyGBR">#REF!</definedName>
    <definedName name="monthlyita">#REF!</definedName>
    <definedName name="monthlyJPN">#REF!</definedName>
    <definedName name="monthlyjpn1">#REF!</definedName>
    <definedName name="monthlyjpn2">#REF!</definedName>
    <definedName name="monthlyjpn4">#REF!</definedName>
    <definedName name="monthlyjpn5">#REF!</definedName>
    <definedName name="monthlykor">#REF!</definedName>
    <definedName name="monthlylux">#REF!</definedName>
    <definedName name="monthlyprt">#REF!</definedName>
    <definedName name="monthlysvk">#REF!</definedName>
    <definedName name="monthlySWE">#REF!</definedName>
    <definedName name="monthlyuk">#REF!</definedName>
    <definedName name="monthlyusa">#REF!</definedName>
    <definedName name="months">#REF!</definedName>
    <definedName name="months_ext">#REF!</definedName>
    <definedName name="multipliers">#REF!</definedName>
    <definedName name="MyCountry" localSheetId="9">#REF!</definedName>
    <definedName name="MyCountry" localSheetId="8">#REF!</definedName>
    <definedName name="MyCountry">#REF!</definedName>
    <definedName name="myCurrentRegion" localSheetId="9">#REF!</definedName>
    <definedName name="myCurrentRegion" localSheetId="8">#REF!</definedName>
    <definedName name="myCurrentRegion">#REF!</definedName>
    <definedName name="myCurrentRegionSource" localSheetId="9">#REF!</definedName>
    <definedName name="myCurrentRegionSource" localSheetId="8">#REF!</definedName>
    <definedName name="myCurrentRegionSource">#REF!</definedName>
    <definedName name="MyYear_01jan">#REF!</definedName>
    <definedName name="MyYear_31dec">#REF!</definedName>
    <definedName name="Myyear_31dec_lag1">#REF!</definedName>
    <definedName name="Netherlands_5B">#REF!</definedName>
    <definedName name="New_Zealand_5B">#REF!</definedName>
    <definedName name="NFBS79X89">#REF!</definedName>
    <definedName name="NFBS79X89T">#REF!</definedName>
    <definedName name="NFBS90X97">#REF!</definedName>
    <definedName name="NFBS90X97T">#REF!</definedName>
    <definedName name="nfrtrs" hidden="1">#REF!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9" hidden="1">{"Tab1",#N/A,FALSE,"P";"Tab2",#N/A,FALSE,"P"}</definedName>
    <definedName name="nnn" localSheetId="5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orway_5B">#REF!</definedName>
    <definedName name="_xlnm.Print_Area" localSheetId="9">#REF!</definedName>
    <definedName name="_xlnm.Print_Area" localSheetId="8">#REF!</definedName>
    <definedName name="_xlnm.Print_Area">#REF!</definedName>
    <definedName name="OECD.average" localSheetId="9">#REF!</definedName>
    <definedName name="OECD.average" localSheetId="8">#REF!</definedName>
    <definedName name="OECD.average">#REF!</definedName>
    <definedName name="oliu" localSheetId="9" hidden="1">{"WEO",#N/A,FALSE,"T"}</definedName>
    <definedName name="oliu" localSheetId="5" hidden="1">{"WEO",#N/A,FALSE,"T"}</definedName>
    <definedName name="oliu" localSheetId="8" hidden="1">{"WEO",#N/A,FALSE,"T"}</definedName>
    <definedName name="oliu" hidden="1">{"WEO",#N/A,FALSE,"T"}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9" hidden="1">{"Tab1",#N/A,FALSE,"P";"Tab2",#N/A,FALSE,"P"}</definedName>
    <definedName name="ooo" localSheetId="5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5_age">#REF!</definedName>
    <definedName name="p5nr">#REF!</definedName>
    <definedName name="pata" localSheetId="9" hidden="1">{"Tab1",#N/A,FALSE,"P";"Tab2",#N/A,FALSE,"P"}</definedName>
    <definedName name="pata" localSheetId="5" hidden="1">{"Tab1",#N/A,FALSE,"P";"Tab2",#N/A,FALSE,"P"}</definedName>
    <definedName name="pata" localSheetId="8" hidden="1">{"Tab1",#N/A,FALSE,"P";"Tab2",#N/A,FALSE,"P"}</definedName>
    <definedName name="pata" hidden="1">{"Tab1",#N/A,FALSE,"P";"Tab2",#N/A,FALSE,"P"}</definedName>
    <definedName name="pica\" localSheetId="9" hidden="1">{"Tab1",#N/A,FALSE,"P";"Tab2",#N/A,FALSE,"P"}</definedName>
    <definedName name="pica\" localSheetId="5" hidden="1">{"Tab1",#N/A,FALSE,"P";"Tab2",#N/A,FALSE,"P"}</definedName>
    <definedName name="pica\" localSheetId="8" hidden="1">{"Tab1",#N/A,FALSE,"P";"Tab2",#N/A,FALSE,"P"}</definedName>
    <definedName name="pica\" hidden="1">{"Tab1",#N/A,FALSE,"P";"Tab2",#N/A,FALSE,"P"}</definedName>
    <definedName name="Poland_5B">#REF!</definedName>
    <definedName name="POpula">#REF!</definedName>
    <definedName name="popula1">#REF!</definedName>
    <definedName name="population">#REF!</definedName>
    <definedName name="Portugal_5B">#REF!</definedName>
    <definedName name="pp" localSheetId="9" hidden="1">{"Riqfin97",#N/A,FALSE,"Tran";"Riqfinpro",#N/A,FALSE,"Tran"}</definedName>
    <definedName name="pp" localSheetId="5" hidden="1">{"Riqfin97",#N/A,FALSE,"Tran";"Riqfinpro",#N/A,FALSE,"Tran"}</definedName>
    <definedName name="pp" localSheetId="8" hidden="1">{"Riqfin97",#N/A,FALSE,"Tran";"Riqfinpro",#N/A,FALSE,"Tran"}</definedName>
    <definedName name="pp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rint_Areaaaa">#REF!</definedName>
    <definedName name="qq" localSheetId="9" hidden="1">#REF!</definedName>
    <definedName name="qq" hidden="1">#REF!</definedName>
    <definedName name="qwerw" localSheetId="9" hidden="1">{"'előző év december'!$A$2:$CP$214"}</definedName>
    <definedName name="qwerw" localSheetId="5" hidden="1">{"'előző év december'!$A$2:$CP$214"}</definedName>
    <definedName name="qwerw" localSheetId="8" hidden="1">{"'előző év december'!$A$2:$CP$214"}</definedName>
    <definedName name="qwerw" hidden="1">{"'előző év december'!$A$2:$CP$214"}</definedName>
    <definedName name="range_forecast_l1" localSheetId="8">OFFSET(#REF!,#REF!,0,#REF!)</definedName>
    <definedName name="range_forecast_l1">OFFSET(#REF!,#REF!,0,#REF!)</definedName>
    <definedName name="range_forecast_l2" localSheetId="8">OFFSET(#REF!,#REF!,0,#REF!)</definedName>
    <definedName name="range_forecast_l2">OFFSET(#REF!,#REF!,0,#REF!)</definedName>
    <definedName name="range_forecast_l3">OFFSET(#REF!,#REF!,0,#REF!)</definedName>
    <definedName name="range_forecast_l4">OFFSET(#REF!,#REF!,0,#REF!)</definedName>
    <definedName name="range_forecast1">OFFSET(#REF!,#REF!,0,#REF!)</definedName>
    <definedName name="range_forecast2">OFFSET(#REF!,#REF!,0,#REF!)</definedName>
    <definedName name="range_forecast3">OFFSET(#REF!,#REF!,0,#REF!)</definedName>
    <definedName name="range_forecast4">OFFSET(#REF!,#REF!,0,#REF!)</definedName>
    <definedName name="range_sample_n1">OFFSET(#REF!,#REF!,0,#REF!)</definedName>
    <definedName name="range_sample_n2">OFFSET(#REF!,#REF!,0,#REF!)</definedName>
    <definedName name="range_sample_n3">OFFSET(#REF!,#REF!,0,#REF!)</definedName>
    <definedName name="range_sample_n4">OFFSET(#REF!,#REF!,0,#REF!)</definedName>
    <definedName name="range_sample1f">OFFSET(#REF!,#REF!,0,#REF!)</definedName>
    <definedName name="range_sample2f">OFFSET(#REF!,#REF!,0,#REF!)</definedName>
    <definedName name="range_sample3f">OFFSET(#REF!,#REF!,0,#REF!)</definedName>
    <definedName name="range_sample4f">OFFSET(#REF!,#REF!,0,#REF!)</definedName>
    <definedName name="range_sd01">OFFSET(#REF!,#REF!,0,#REF!)</definedName>
    <definedName name="range_sd02">OFFSET(#REF!,#REF!,0,#REF!)</definedName>
    <definedName name="range_sd03">OFFSET(#REF!,#REF!,0,#REF!)</definedName>
    <definedName name="range_sd04">OFFSET(#REF!,#REF!,0,#REF!)</definedName>
    <definedName name="range_sd11">OFFSET(#REF!,#REF!,0,#REF!)</definedName>
    <definedName name="range_sd12">OFFSET(#REF!,#REF!,0,#REF!)</definedName>
    <definedName name="range_sd13">OFFSET(#REF!,#REF!,0,#REF!)</definedName>
    <definedName name="range_sd14">OFFSET(#REF!,#REF!,0,#REF!)</definedName>
    <definedName name="range2_sd1">OFFSET(#REF!,#REF!,0,#REF!)</definedName>
    <definedName name="range2_sd11">OFFSET(#REF!,#REF!,0,#REF!)</definedName>
    <definedName name="range2_sd12">OFFSET(#REF!,#REF!,0,#REF!)</definedName>
    <definedName name="range2_sd13">OFFSET(#REF!,#REF!,0,#REF!)</definedName>
    <definedName name="range2_sd14">OFFSET(#REF!,#REF!,0,#REF!)</definedName>
    <definedName name="range2_sd2">OFFSET(#REF!,#REF!,0,#REF!)</definedName>
    <definedName name="range2_sd3">OFFSET(#REF!,#REF!,0,#REF!)</definedName>
    <definedName name="range2_sd4">OFFSET(#REF!,#REF!,0,#REF!)</definedName>
    <definedName name="re" hidden="1">#N/A</definedName>
    <definedName name="RoundFactorLong">5</definedName>
    <definedName name="RoundFactorMed">3</definedName>
    <definedName name="RoundFactorShort">5</definedName>
    <definedName name="rr" localSheetId="9" hidden="1">{"Riqfin97",#N/A,FALSE,"Tran";"Riqfinpro",#N/A,FALSE,"Tran"}</definedName>
    <definedName name="rr" localSheetId="5" hidden="1">{"Riqfin97",#N/A,FALSE,"Tran";"Riqfinpro",#N/A,FALSE,"Tran"}</definedName>
    <definedName name="rr" localSheetId="8" hidden="1">{"Riqfin97",#N/A,FALSE,"Tran";"Riqfinpro",#N/A,FALSE,"Tran"}</definedName>
    <definedName name="rr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rrr">#REF!</definedName>
    <definedName name="rt" localSheetId="9" hidden="1">{"'előző év december'!$A$2:$CP$214"}</definedName>
    <definedName name="rt" localSheetId="5" hidden="1">{"'előző év december'!$A$2:$CP$214"}</definedName>
    <definedName name="rt" localSheetId="8" hidden="1">{"'előző év december'!$A$2:$CP$214"}</definedName>
    <definedName name="rt" hidden="1">{"'előző év december'!$A$2:$CP$214"}</definedName>
    <definedName name="rte" localSheetId="9" hidden="1">{"'előző év december'!$A$2:$CP$214"}</definedName>
    <definedName name="rte" localSheetId="5" hidden="1">{"'előző év december'!$A$2:$CP$214"}</definedName>
    <definedName name="rte" localSheetId="8" hidden="1">{"'előző év december'!$A$2:$CP$214"}</definedName>
    <definedName name="rte" hidden="1">{"'előző év december'!$A$2:$CP$214"}</definedName>
    <definedName name="rtew" localSheetId="9" hidden="1">{"'előző év december'!$A$2:$CP$214"}</definedName>
    <definedName name="rtew" localSheetId="5" hidden="1">{"'előző év december'!$A$2:$CP$214"}</definedName>
    <definedName name="rtew" localSheetId="8" hidden="1">{"'előző év december'!$A$2:$CP$214"}</definedName>
    <definedName name="rtew" hidden="1">{"'előző év december'!$A$2:$CP$214"}</definedName>
    <definedName name="rtz" localSheetId="9" hidden="1">{"'előző év december'!$A$2:$CP$214"}</definedName>
    <definedName name="rtz" localSheetId="5" hidden="1">{"'előző év december'!$A$2:$CP$214"}</definedName>
    <definedName name="rtz" localSheetId="8" hidden="1">{"'előző év december'!$A$2:$CP$214"}</definedName>
    <definedName name="rtz" hidden="1">{"'előző év december'!$A$2:$CP$214"}</definedName>
    <definedName name="Rwvu.PLA2." hidden="1">#REF!</definedName>
    <definedName name="Rwvu.Print." hidden="1">#N/A</definedName>
    <definedName name="rx" localSheetId="9" hidden="1">#REF!</definedName>
    <definedName name="rx" hidden="1">#REF!</definedName>
    <definedName name="ry" localSheetId="9" hidden="1">#REF!</definedName>
    <definedName name="ry" hidden="1">#REF!</definedName>
    <definedName name="sam">#REF!</definedName>
    <definedName name="SAPBEXhrIndnt" hidden="1">"Wide"</definedName>
    <definedName name="SAPBEXrevision" hidden="1">10</definedName>
    <definedName name="SAPBEXsysID" hidden="1">"BSP"</definedName>
    <definedName name="SAPBEXwbID" hidden="1">"4TOUPT6NWTB0J40VYRY84RMDW"</definedName>
    <definedName name="SAPsysID" hidden="1">"708C5W7SBKP804JT78WJ0JNKI"</definedName>
    <definedName name="SAPwbID" hidden="1">"ARS"</definedName>
    <definedName name="sdakjkjsad" hidden="1">#REF!</definedName>
    <definedName name="sdf" localSheetId="9" hidden="1">{"'előző év december'!$A$2:$CP$214"}</definedName>
    <definedName name="sdf" localSheetId="5" hidden="1">{"'előző év december'!$A$2:$CP$214"}</definedName>
    <definedName name="sdf" localSheetId="8" hidden="1">{"'előző év december'!$A$2:$CP$214"}</definedName>
    <definedName name="sdf" hidden="1">{"'előző év december'!$A$2:$CP$214"}</definedName>
    <definedName name="sencount" hidden="1">2</definedName>
    <definedName name="Slovakia_5B">#REF!</definedName>
    <definedName name="SmallestNonZeroValue">0.00001</definedName>
    <definedName name="Spain_5B">#REF!</definedName>
    <definedName name="SPSS">#REF!</definedName>
    <definedName name="sss">#REF!</definedName>
    <definedName name="Start1">#REF!</definedName>
    <definedName name="Start3">#REF!</definedName>
    <definedName name="summary" localSheetId="9">#REF!</definedName>
    <definedName name="summary" localSheetId="8">#REF!</definedName>
    <definedName name="summary">#REF!</definedName>
    <definedName name="SumTolerance">0.005</definedName>
    <definedName name="Sweden_5B">#REF!</definedName>
    <definedName name="Switzerland_5B">#REF!</definedName>
    <definedName name="Swvu.PLA1." localSheetId="9" hidden="1">#REF!</definedName>
    <definedName name="Swvu.PLA1." hidden="1">#REF!</definedName>
    <definedName name="Swvu.PLA2." hidden="1">#REF!</definedName>
    <definedName name="table_EAG_TerEdu">#REF!</definedName>
    <definedName name="table_ETR_1564">#REF!</definedName>
    <definedName name="table_ETR_1564_date">#REF!</definedName>
    <definedName name="table_ETR_1564_females">#REF!</definedName>
    <definedName name="table_ETR_1564_females_date">#REF!</definedName>
    <definedName name="table_ETR_1564_males">#REF!</definedName>
    <definedName name="table_ETR_1564_males_date">#REF!</definedName>
    <definedName name="table_ggflq">#REF!</definedName>
    <definedName name="table_ggflq_date">#REF!</definedName>
    <definedName name="table_gnflq">#REF!</definedName>
    <definedName name="table_gnflq_date">#REF!</definedName>
    <definedName name="table_HousInc">#REF!</definedName>
    <definedName name="table_hrs">#REF!</definedName>
    <definedName name="table_hrs_date">#REF!</definedName>
    <definedName name="table_LTUNR">#REF!</definedName>
    <definedName name="table_LTUNR_date">#REF!</definedName>
    <definedName name="table_pisa2009">#REF!</definedName>
    <definedName name="table_pisa2009_category">#REF!</definedName>
    <definedName name="table_UNR">#REF!</definedName>
    <definedName name="Table_UNR_date">#REF!</definedName>
    <definedName name="table_unr1524">#REF!</definedName>
    <definedName name="table_unr1524_date">#REF!</definedName>
    <definedName name="table_vaind_summary">#REF!</definedName>
    <definedName name="table_vaind_summary_categories">#REF!</definedName>
    <definedName name="table_ypgtq">#REF!</definedName>
    <definedName name="Table_ypgtq_date">#REF!</definedName>
    <definedName name="table_yrgtq">#REF!</definedName>
    <definedName name="table_Yrgtq_date">#REF!</definedName>
    <definedName name="table1a11">#REF!</definedName>
    <definedName name="TableName">"Dummy"</definedName>
    <definedName name="tabx" localSheetId="9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8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est" localSheetId="9" hidden="1">{"'előző év december'!$A$2:$CP$214"}</definedName>
    <definedName name="test" localSheetId="5" hidden="1">{"'előző év december'!$A$2:$CP$214"}</definedName>
    <definedName name="test" localSheetId="8" hidden="1">{"'előző év december'!$A$2:$CP$214"}</definedName>
    <definedName name="test" hidden="1">{"'előző év december'!$A$2:$CP$214"}</definedName>
    <definedName name="test_rank" localSheetId="8">#REF!,#REF!</definedName>
    <definedName name="test_rank">#REF!,#REF!</definedName>
    <definedName name="text" localSheetId="9" hidden="1">{#N/A,#N/A,FALSE,"CB";#N/A,#N/A,FALSE,"CMB";#N/A,#N/A,FALSE,"BSYS";#N/A,#N/A,FALSE,"NBFI";#N/A,#N/A,FALSE,"FSYS"}</definedName>
    <definedName name="text" localSheetId="5" hidden="1">{#N/A,#N/A,FALSE,"CB";#N/A,#N/A,FALSE,"CMB";#N/A,#N/A,FALSE,"BSYS";#N/A,#N/A,FALSE,"NBFI";#N/A,#N/A,FALSE,"FSYS"}</definedName>
    <definedName name="text" localSheetId="8" hidden="1">{#N/A,#N/A,FALSE,"CB";#N/A,#N/A,FALSE,"CMB";#N/A,#N/A,FALSE,"BSYS";#N/A,#N/A,FALSE,"NBFI";#N/A,#N/A,FALSE,"FSYS"}</definedName>
    <definedName name="text" hidden="1">{#N/A,#N/A,FALSE,"CB";#N/A,#N/A,FALSE,"CMB";#N/A,#N/A,FALSE,"BSYS";#N/A,#N/A,FALSE,"NBFI";#N/A,#N/A,FALSE,"FSYS"}</definedName>
    <definedName name="tgz" localSheetId="9" hidden="1">{"'előző év december'!$A$2:$CP$214"}</definedName>
    <definedName name="tgz" localSheetId="5" hidden="1">{"'előző év december'!$A$2:$CP$214"}</definedName>
    <definedName name="tgz" localSheetId="8" hidden="1">{"'előző év december'!$A$2:$CP$214"}</definedName>
    <definedName name="tgz" hidden="1">{"'előző év december'!$A$2:$CP$214"}</definedName>
    <definedName name="toto">#REF!</definedName>
    <definedName name="toto1">#REF!</definedName>
    <definedName name="Tradelib">#REF!</definedName>
    <definedName name="Tradelib4">#REF!</definedName>
    <definedName name="tre" localSheetId="9" hidden="1">{"'előző év december'!$A$2:$CP$214"}</definedName>
    <definedName name="tre" localSheetId="5" hidden="1">{"'előző év december'!$A$2:$CP$214"}</definedName>
    <definedName name="tre" localSheetId="8" hidden="1">{"'előző év december'!$A$2:$CP$214"}</definedName>
    <definedName name="tre" hidden="1">{"'előző év december'!$A$2:$CP$214"}</definedName>
    <definedName name="tretry" hidden="1">#REF!</definedName>
    <definedName name="TRNR_b9d8585d81d347bd9166586088838e09_527_64" hidden="1">#REF!</definedName>
    <definedName name="TRNR_fbd7d69106264deead3114ee2f4db855_3695_1" localSheetId="9" hidden="1">#REF!</definedName>
    <definedName name="TRNR_fbd7d69106264deead3114ee2f4db855_3695_1" localSheetId="8" hidden="1">#REF!</definedName>
    <definedName name="TRNR_fbd7d69106264deead3114ee2f4db855_3695_1" hidden="1">#REF!</definedName>
    <definedName name="TRNR_ffe78fb541714e3cbf31dd77f88c3f7c_2914_1" localSheetId="9" hidden="1">#REF!</definedName>
    <definedName name="TRNR_ffe78fb541714e3cbf31dd77f88c3f7c_2914_1" hidden="1">#REF!</definedName>
    <definedName name="tt" localSheetId="9" hidden="1">{"Tab1",#N/A,FALSE,"P";"Tab2",#N/A,FALSE,"P"}</definedName>
    <definedName name="tt" localSheetId="5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>#REF!</definedName>
    <definedName name="ttttt" localSheetId="9" hidden="1">#REF!</definedName>
    <definedName name="ttttt" hidden="1">#REF!</definedName>
    <definedName name="Turkey_5B">#REF!</definedName>
    <definedName name="twryrwe" localSheetId="9" hidden="1">#REF!</definedName>
    <definedName name="twryrwe" hidden="1">#REF!</definedName>
    <definedName name="uniqp12">#REF!</definedName>
    <definedName name="UniqueRange_0">#REF!</definedName>
    <definedName name="UniqueRange_1">#REF!</definedName>
    <definedName name="UniqueRange_10">#REF!</definedName>
    <definedName name="UniqueRange_100">#REF!</definedName>
    <definedName name="UniqueRange_101">#REF!</definedName>
    <definedName name="UniqueRange_102">#REF!</definedName>
    <definedName name="UniqueRange_103">#REF!</definedName>
    <definedName name="UniqueRange_104">#REF!</definedName>
    <definedName name="UniqueRange_105">#REF!</definedName>
    <definedName name="UniqueRange_106">#REF!</definedName>
    <definedName name="UniqueRange_107">#REF!</definedName>
    <definedName name="UniqueRange_108">#REF!</definedName>
    <definedName name="UniqueRange_109">#REF!</definedName>
    <definedName name="UniqueRange_11">#REF!</definedName>
    <definedName name="UniqueRange_110">#REF!</definedName>
    <definedName name="UniqueRange_111">#REF!</definedName>
    <definedName name="UniqueRange_112" localSheetId="9">#REF!</definedName>
    <definedName name="UniqueRange_112" localSheetId="8">#REF!</definedName>
    <definedName name="UniqueRange_112">#REF!</definedName>
    <definedName name="UniqueRange_113" localSheetId="9">#REF!</definedName>
    <definedName name="UniqueRange_113" localSheetId="8">#REF!</definedName>
    <definedName name="UniqueRange_113">#REF!</definedName>
    <definedName name="UniqueRange_114" localSheetId="9">#REF!</definedName>
    <definedName name="UniqueRange_114" localSheetId="8">#REF!</definedName>
    <definedName name="UniqueRange_114">#REF!</definedName>
    <definedName name="UniqueRange_115">#REF!</definedName>
    <definedName name="UniqueRange_116">#REF!</definedName>
    <definedName name="UniqueRange_117">#REF!</definedName>
    <definedName name="UniqueRange_118">#REF!</definedName>
    <definedName name="UniqueRange_119">#REF!</definedName>
    <definedName name="UniqueRange_12">#REF!</definedName>
    <definedName name="UniqueRange_120">#REF!</definedName>
    <definedName name="UniqueRange_121">#REF!</definedName>
    <definedName name="UniqueRange_122">#REF!</definedName>
    <definedName name="UniqueRange_123">#REF!</definedName>
    <definedName name="UniqueRange_124">#REF!</definedName>
    <definedName name="UniqueRange_125">#REF!</definedName>
    <definedName name="UniqueRange_126">#REF!</definedName>
    <definedName name="UniqueRange_127">#REF!</definedName>
    <definedName name="UniqueRange_128">#REF!</definedName>
    <definedName name="UniqueRange_129">#REF!</definedName>
    <definedName name="UniqueRange_13">#REF!</definedName>
    <definedName name="UniqueRange_130">#REF!</definedName>
    <definedName name="UniqueRange_131">#REF!</definedName>
    <definedName name="UniqueRange_132">#REF!</definedName>
    <definedName name="UniqueRange_133">#REF!</definedName>
    <definedName name="UniqueRange_134">#REF!</definedName>
    <definedName name="UniqueRange_135">#REF!</definedName>
    <definedName name="UniqueRange_136">#REF!</definedName>
    <definedName name="UniqueRange_137">#REF!</definedName>
    <definedName name="UniqueRange_138">#REF!</definedName>
    <definedName name="UniqueRange_139" localSheetId="9">#REF!</definedName>
    <definedName name="UniqueRange_139" localSheetId="8">#REF!</definedName>
    <definedName name="UniqueRange_139">#REF!</definedName>
    <definedName name="UniqueRange_14">#REF!</definedName>
    <definedName name="UniqueRange_140" localSheetId="9">#REF!</definedName>
    <definedName name="UniqueRange_140" localSheetId="8">#REF!</definedName>
    <definedName name="UniqueRange_140">#REF!</definedName>
    <definedName name="UniqueRange_141" localSheetId="9">#REF!</definedName>
    <definedName name="UniqueRange_141" localSheetId="8">#REF!</definedName>
    <definedName name="UniqueRange_141">#REF!</definedName>
    <definedName name="UniqueRange_142" localSheetId="9">#REF!</definedName>
    <definedName name="UniqueRange_142" localSheetId="8">#REF!</definedName>
    <definedName name="UniqueRange_142">#REF!</definedName>
    <definedName name="UniqueRange_143">#REF!</definedName>
    <definedName name="UniqueRange_144">#REF!</definedName>
    <definedName name="UniqueRange_145">#REF!</definedName>
    <definedName name="UniqueRange_146">#REF!</definedName>
    <definedName name="UniqueRange_147">#REF!</definedName>
    <definedName name="UniqueRange_148">#REF!</definedName>
    <definedName name="UniqueRange_149">#REF!</definedName>
    <definedName name="UniqueRange_15">#REF!</definedName>
    <definedName name="UniqueRange_150">#REF!</definedName>
    <definedName name="UniqueRange_151">#REF!</definedName>
    <definedName name="UniqueRange_152">#REF!</definedName>
    <definedName name="UniqueRange_153">#REF!</definedName>
    <definedName name="UniqueRange_154">#REF!</definedName>
    <definedName name="UniqueRange_155">#REF!</definedName>
    <definedName name="UniqueRange_156">#REF!</definedName>
    <definedName name="UniqueRange_157">#REF!</definedName>
    <definedName name="UniqueRange_158">#REF!</definedName>
    <definedName name="UniqueRange_159">#REF!</definedName>
    <definedName name="UniqueRange_16">#REF!</definedName>
    <definedName name="UniqueRange_160">#REF!</definedName>
    <definedName name="UniqueRange_161">#REF!</definedName>
    <definedName name="UniqueRange_162">#REF!</definedName>
    <definedName name="UniqueRange_163">#REF!</definedName>
    <definedName name="UniqueRange_164">#REF!</definedName>
    <definedName name="UniqueRange_168">#REF!</definedName>
    <definedName name="UniqueRange_17">#REF!</definedName>
    <definedName name="UniqueRange_177">#REF!</definedName>
    <definedName name="UniqueRange_18">#REF!</definedName>
    <definedName name="UniqueRange_189">#REF!</definedName>
    <definedName name="UniqueRange_19">#REF!</definedName>
    <definedName name="UniqueRange_192" localSheetId="9">#REF!</definedName>
    <definedName name="UniqueRange_192" localSheetId="8">#REF!</definedName>
    <definedName name="UniqueRange_192">#REF!</definedName>
    <definedName name="UniqueRange_2">#REF!</definedName>
    <definedName name="UniqueRange_20">#REF!</definedName>
    <definedName name="UniqueRange_201">#REF!</definedName>
    <definedName name="UniqueRange_208">#REF!</definedName>
    <definedName name="UniqueRange_21">#REF!</definedName>
    <definedName name="UniqueRange_210">#REF!</definedName>
    <definedName name="UniqueRange_2162" localSheetId="9">#REF!</definedName>
    <definedName name="UniqueRange_2162" localSheetId="8">#REF!</definedName>
    <definedName name="UniqueRange_2162">#REF!</definedName>
    <definedName name="UniqueRange_2163" localSheetId="9">#REF!</definedName>
    <definedName name="UniqueRange_2163" localSheetId="8">#REF!</definedName>
    <definedName name="UniqueRange_2163">#REF!</definedName>
    <definedName name="UniqueRange_2164" localSheetId="9">#REF!</definedName>
    <definedName name="UniqueRange_2164" localSheetId="8">#REF!</definedName>
    <definedName name="UniqueRange_2164">#REF!</definedName>
    <definedName name="UniqueRange_2165">#REF!</definedName>
    <definedName name="UniqueRange_2166">#REF!</definedName>
    <definedName name="UniqueRange_2167">#REF!</definedName>
    <definedName name="UniqueRange_2168">#REF!</definedName>
    <definedName name="UniqueRange_2169">#REF!</definedName>
    <definedName name="UniqueRange_217">#REF!</definedName>
    <definedName name="UniqueRange_2170" localSheetId="9">#REF!</definedName>
    <definedName name="UniqueRange_2170" localSheetId="8">#REF!</definedName>
    <definedName name="UniqueRange_2170">#REF!</definedName>
    <definedName name="UniqueRange_2171" localSheetId="9">#REF!</definedName>
    <definedName name="UniqueRange_2171" localSheetId="8">#REF!</definedName>
    <definedName name="UniqueRange_2171">#REF!</definedName>
    <definedName name="UniqueRange_2172" localSheetId="9">#REF!</definedName>
    <definedName name="UniqueRange_2172" localSheetId="8">#REF!</definedName>
    <definedName name="UniqueRange_2172">#REF!</definedName>
    <definedName name="UniqueRange_2173">#REF!</definedName>
    <definedName name="UniqueRange_2174">#REF!</definedName>
    <definedName name="UniqueRange_2175">#REF!</definedName>
    <definedName name="UniqueRange_2176">#REF!</definedName>
    <definedName name="UniqueRange_2177">#REF!</definedName>
    <definedName name="UniqueRange_2178">#REF!</definedName>
    <definedName name="UniqueRange_2179">#REF!</definedName>
    <definedName name="UniqueRange_2180">#REF!</definedName>
    <definedName name="UniqueRange_2181">#REF!</definedName>
    <definedName name="UniqueRange_2182">#REF!</definedName>
    <definedName name="UniqueRange_2183">#REF!</definedName>
    <definedName name="UniqueRange_2184">#REF!</definedName>
    <definedName name="UniqueRange_2185">#REF!</definedName>
    <definedName name="UniqueRange_2186">#REF!</definedName>
    <definedName name="UniqueRange_2187">#REF!</definedName>
    <definedName name="UniqueRange_2188">#REF!</definedName>
    <definedName name="UniqueRange_2189">#REF!</definedName>
    <definedName name="UniqueRange_2190">#REF!</definedName>
    <definedName name="UniqueRange_2191">#REF!</definedName>
    <definedName name="UniqueRange_2192">#REF!</definedName>
    <definedName name="UniqueRange_2193">#REF!</definedName>
    <definedName name="UniqueRange_2194">#REF!</definedName>
    <definedName name="UniqueRange_2195">#REF!</definedName>
    <definedName name="UniqueRange_2196">#REF!</definedName>
    <definedName name="UniqueRange_22">#REF!</definedName>
    <definedName name="UniqueRange_226">#REF!</definedName>
    <definedName name="UniqueRange_23">#REF!</definedName>
    <definedName name="UniqueRange_24">#REF!</definedName>
    <definedName name="UniqueRange_246">#REF!</definedName>
    <definedName name="UniqueRange_249">#REF!</definedName>
    <definedName name="UniqueRange_25">#REF!</definedName>
    <definedName name="UniqueRange_256">#REF!</definedName>
    <definedName name="UniqueRange_26">#REF!</definedName>
    <definedName name="UniqueRange_260">#REF!</definedName>
    <definedName name="UniqueRange_265">#REF!</definedName>
    <definedName name="UniqueRange_268" localSheetId="9">#REF!</definedName>
    <definedName name="UniqueRange_268" localSheetId="8">#REF!</definedName>
    <definedName name="UniqueRange_268">#REF!</definedName>
    <definedName name="UniqueRange_269" localSheetId="9">#REF!</definedName>
    <definedName name="UniqueRange_269" localSheetId="8">#REF!</definedName>
    <definedName name="UniqueRange_269">#REF!</definedName>
    <definedName name="UniqueRange_27">#REF!</definedName>
    <definedName name="UniqueRange_270" localSheetId="9">#REF!</definedName>
    <definedName name="UniqueRange_270" localSheetId="8">#REF!</definedName>
    <definedName name="UniqueRange_270">#REF!</definedName>
    <definedName name="UniqueRange_271" localSheetId="9">#REF!</definedName>
    <definedName name="UniqueRange_271" localSheetId="8">#REF!</definedName>
    <definedName name="UniqueRange_271">#REF!</definedName>
    <definedName name="UniqueRange_272" localSheetId="9">#REF!</definedName>
    <definedName name="UniqueRange_272" localSheetId="8">#REF!</definedName>
    <definedName name="UniqueRange_272">#REF!</definedName>
    <definedName name="UniqueRange_273">#REF!</definedName>
    <definedName name="UniqueRange_274">#REF!</definedName>
    <definedName name="UniqueRange_275">#REF!</definedName>
    <definedName name="UniqueRange_276">#REF!</definedName>
    <definedName name="UniqueRange_277">#REF!</definedName>
    <definedName name="UniqueRange_278">#REF!</definedName>
    <definedName name="UniqueRange_279">#REF!</definedName>
    <definedName name="UniqueRange_28">#REF!</definedName>
    <definedName name="UniqueRange_280" localSheetId="9">#REF!</definedName>
    <definedName name="UniqueRange_280" localSheetId="8">#REF!</definedName>
    <definedName name="UniqueRange_280">#REF!</definedName>
    <definedName name="UniqueRange_281" localSheetId="9">#REF!</definedName>
    <definedName name="UniqueRange_281" localSheetId="8">#REF!</definedName>
    <definedName name="UniqueRange_281">#REF!</definedName>
    <definedName name="UniqueRange_282" localSheetId="9">#REF!</definedName>
    <definedName name="UniqueRange_282" localSheetId="8">#REF!</definedName>
    <definedName name="UniqueRange_282">#REF!</definedName>
    <definedName name="UniqueRange_29">#REF!</definedName>
    <definedName name="UniqueRange_291" localSheetId="9">#REF!</definedName>
    <definedName name="UniqueRange_291" localSheetId="8">#REF!</definedName>
    <definedName name="UniqueRange_291">#REF!</definedName>
    <definedName name="UniqueRange_297" localSheetId="9">#REF!</definedName>
    <definedName name="UniqueRange_297" localSheetId="8">#REF!</definedName>
    <definedName name="UniqueRange_297">#REF!</definedName>
    <definedName name="UniqueRange_299" localSheetId="9">#REF!</definedName>
    <definedName name="UniqueRange_299" localSheetId="8">#REF!</definedName>
    <definedName name="UniqueRange_299">#REF!</definedName>
    <definedName name="UniqueRange_3" localSheetId="9">#REF!</definedName>
    <definedName name="UniqueRange_3" localSheetId="8">#REF!</definedName>
    <definedName name="UniqueRange_3">#REF!</definedName>
    <definedName name="UniqueRange_30">#REF!</definedName>
    <definedName name="UniqueRange_300" localSheetId="9">#REF!</definedName>
    <definedName name="UniqueRange_300" localSheetId="8">#REF!</definedName>
    <definedName name="UniqueRange_300">#REF!</definedName>
    <definedName name="UniqueRange_301" localSheetId="9">#REF!</definedName>
    <definedName name="UniqueRange_301" localSheetId="8">#REF!</definedName>
    <definedName name="UniqueRange_301">#REF!</definedName>
    <definedName name="UniqueRange_302" localSheetId="9">#REF!</definedName>
    <definedName name="UniqueRange_302" localSheetId="8">#REF!</definedName>
    <definedName name="UniqueRange_302">#REF!</definedName>
    <definedName name="UniqueRange_303">#REF!</definedName>
    <definedName name="UniqueRange_304">#REF!</definedName>
    <definedName name="UniqueRange_305">#REF!</definedName>
    <definedName name="UniqueRange_306">#REF!</definedName>
    <definedName name="UniqueRange_31">#REF!</definedName>
    <definedName name="UniqueRange_313" localSheetId="9">#REF!</definedName>
    <definedName name="UniqueRange_313" localSheetId="8">#REF!</definedName>
    <definedName name="UniqueRange_313">#REF!</definedName>
    <definedName name="UniqueRange_32">#REF!</definedName>
    <definedName name="UniqueRange_325" localSheetId="9">#REF!</definedName>
    <definedName name="UniqueRange_325" localSheetId="8">#REF!</definedName>
    <definedName name="UniqueRange_325">#REF!</definedName>
    <definedName name="UniqueRange_326" localSheetId="9">#REF!</definedName>
    <definedName name="UniqueRange_326" localSheetId="8">#REF!</definedName>
    <definedName name="UniqueRange_326">#REF!</definedName>
    <definedName name="UniqueRange_327" localSheetId="9">#REF!</definedName>
    <definedName name="UniqueRange_327" localSheetId="8">#REF!</definedName>
    <definedName name="UniqueRange_327">#REF!</definedName>
    <definedName name="UniqueRange_328">#REF!</definedName>
    <definedName name="UniqueRange_329">#REF!</definedName>
    <definedName name="UniqueRange_33">#REF!</definedName>
    <definedName name="UniqueRange_330" localSheetId="9">#REF!</definedName>
    <definedName name="UniqueRange_330" localSheetId="8">#REF!</definedName>
    <definedName name="UniqueRange_330">#REF!</definedName>
    <definedName name="UniqueRange_333" localSheetId="9">#REF!</definedName>
    <definedName name="UniqueRange_333" localSheetId="8">#REF!</definedName>
    <definedName name="UniqueRange_333">#REF!</definedName>
    <definedName name="UniqueRange_34">#REF!</definedName>
    <definedName name="UniqueRange_342">#REF!</definedName>
    <definedName name="UniqueRange_35">#REF!</definedName>
    <definedName name="UniqueRange_358">#REF!</definedName>
    <definedName name="UniqueRange_36">#REF!</definedName>
    <definedName name="UniqueRange_367">#REF!</definedName>
    <definedName name="UniqueRange_37">#REF!</definedName>
    <definedName name="UniqueRange_374">#REF!</definedName>
    <definedName name="UniqueRange_376">#REF!</definedName>
    <definedName name="UniqueRange_38">#REF!</definedName>
    <definedName name="UniqueRange_383">#REF!</definedName>
    <definedName name="UniqueRange_39">#REF!</definedName>
    <definedName name="UniqueRange_392">#REF!</definedName>
    <definedName name="UniqueRange_4">#REF!</definedName>
    <definedName name="UniqueRange_40">#REF!</definedName>
    <definedName name="UniqueRange_408">#REF!</definedName>
    <definedName name="UniqueRange_41">#REF!</definedName>
    <definedName name="UniqueRange_417">#REF!</definedName>
    <definedName name="UniqueRange_42">#REF!</definedName>
    <definedName name="UniqueRange_43">#REF!</definedName>
    <definedName name="UniqueRange_432">#REF!</definedName>
    <definedName name="UniqueRange_44">#REF!</definedName>
    <definedName name="UniqueRange_441">#REF!</definedName>
    <definedName name="UniqueRange_45">#REF!</definedName>
    <definedName name="UniqueRange_453">#REF!</definedName>
    <definedName name="UniqueRange_456" localSheetId="9">#REF!</definedName>
    <definedName name="UniqueRange_456" localSheetId="8">#REF!</definedName>
    <definedName name="UniqueRange_456">#REF!</definedName>
    <definedName name="UniqueRange_457" localSheetId="9">#REF!</definedName>
    <definedName name="UniqueRange_457" localSheetId="8">#REF!</definedName>
    <definedName name="UniqueRange_457">#REF!</definedName>
    <definedName name="UniqueRange_46">#REF!</definedName>
    <definedName name="UniqueRange_47">#REF!</definedName>
    <definedName name="UniqueRange_472" localSheetId="9">#REF!</definedName>
    <definedName name="UniqueRange_472" localSheetId="8">#REF!</definedName>
    <definedName name="UniqueRange_472">#REF!</definedName>
    <definedName name="UniqueRange_473" localSheetId="9">#REF!</definedName>
    <definedName name="UniqueRange_473" localSheetId="8">#REF!</definedName>
    <definedName name="UniqueRange_473">#REF!</definedName>
    <definedName name="UniqueRange_474" localSheetId="9">#REF!</definedName>
    <definedName name="UniqueRange_474" localSheetId="8">#REF!</definedName>
    <definedName name="UniqueRange_474">#REF!</definedName>
    <definedName name="UniqueRange_475">#REF!</definedName>
    <definedName name="UniqueRange_48">#REF!</definedName>
    <definedName name="UniqueRange_481">#REF!</definedName>
    <definedName name="UniqueRange_484">#REF!</definedName>
    <definedName name="UniqueRange_49">#REF!</definedName>
    <definedName name="UniqueRange_490">#REF!</definedName>
    <definedName name="UniqueRange_491">#REF!</definedName>
    <definedName name="UniqueRange_495">#REF!</definedName>
    <definedName name="UniqueRange_5">#REF!</definedName>
    <definedName name="UniqueRange_50" localSheetId="9">#REF!</definedName>
    <definedName name="UniqueRange_50" localSheetId="8">#REF!</definedName>
    <definedName name="UniqueRange_50">#REF!</definedName>
    <definedName name="UniqueRange_500" localSheetId="9">#REF!</definedName>
    <definedName name="UniqueRange_500">#REF!</definedName>
    <definedName name="UniqueRange_501" localSheetId="9">#REF!</definedName>
    <definedName name="UniqueRange_501">#REF!</definedName>
    <definedName name="UniqueRange_502" localSheetId="9">#REF!</definedName>
    <definedName name="UniqueRange_502">#REF!</definedName>
    <definedName name="UniqueRange_504" localSheetId="9">#REF!</definedName>
    <definedName name="UniqueRange_504" localSheetId="8">#REF!</definedName>
    <definedName name="UniqueRange_504">#REF!</definedName>
    <definedName name="UniqueRange_506" localSheetId="9">#REF!</definedName>
    <definedName name="UniqueRange_506">#REF!</definedName>
    <definedName name="UniqueRange_507" localSheetId="9">#REF!</definedName>
    <definedName name="UniqueRange_507" localSheetId="8">#REF!</definedName>
    <definedName name="UniqueRange_507">#REF!</definedName>
    <definedName name="UniqueRange_508" localSheetId="9">#REF!</definedName>
    <definedName name="UniqueRange_508">#REF!</definedName>
    <definedName name="UniqueRange_509" localSheetId="9">#REF!</definedName>
    <definedName name="UniqueRange_509">#REF!</definedName>
    <definedName name="UniqueRange_51" localSheetId="9">#REF!</definedName>
    <definedName name="UniqueRange_51" localSheetId="8">#REF!</definedName>
    <definedName name="UniqueRange_51">#REF!</definedName>
    <definedName name="UniqueRange_510" localSheetId="9">#REF!</definedName>
    <definedName name="UniqueRange_510" localSheetId="8">#REF!</definedName>
    <definedName name="UniqueRange_510">#REF!</definedName>
    <definedName name="UniqueRange_511" localSheetId="9">#REF!</definedName>
    <definedName name="UniqueRange_511" localSheetId="8">#REF!</definedName>
    <definedName name="UniqueRange_511">#REF!</definedName>
    <definedName name="UniqueRange_514" localSheetId="9">#REF!</definedName>
    <definedName name="UniqueRange_514" localSheetId="8">#REF!</definedName>
    <definedName name="UniqueRange_514">#REF!</definedName>
    <definedName name="UniqueRange_515" localSheetId="9">#REF!</definedName>
    <definedName name="UniqueRange_515" localSheetId="8">#REF!</definedName>
    <definedName name="UniqueRange_515">#REF!</definedName>
    <definedName name="UniqueRange_516" localSheetId="9">#REF!</definedName>
    <definedName name="UniqueRange_516" localSheetId="8">#REF!</definedName>
    <definedName name="UniqueRange_516">#REF!</definedName>
    <definedName name="UniqueRange_517">#REF!</definedName>
    <definedName name="UniqueRange_518">#REF!</definedName>
    <definedName name="UniqueRange_52">#REF!</definedName>
    <definedName name="UniqueRange_523">#REF!</definedName>
    <definedName name="UniqueRange_524">#REF!</definedName>
    <definedName name="UniqueRange_525">#REF!</definedName>
    <definedName name="UniqueRange_526">#REF!</definedName>
    <definedName name="UniqueRange_527" localSheetId="9">#REF!</definedName>
    <definedName name="UniqueRange_527" localSheetId="8">#REF!</definedName>
    <definedName name="UniqueRange_527">#REF!</definedName>
    <definedName name="UniqueRange_528" localSheetId="9">#REF!</definedName>
    <definedName name="UniqueRange_528" localSheetId="8">#REF!</definedName>
    <definedName name="UniqueRange_528">#REF!</definedName>
    <definedName name="UniqueRange_529" localSheetId="9">#REF!</definedName>
    <definedName name="UniqueRange_529" localSheetId="8">#REF!</definedName>
    <definedName name="UniqueRange_529">#REF!</definedName>
    <definedName name="UniqueRange_53" localSheetId="9">#REF!</definedName>
    <definedName name="UniqueRange_53" localSheetId="8">#REF!</definedName>
    <definedName name="UniqueRange_53">#REF!</definedName>
    <definedName name="UniqueRange_530" localSheetId="9">#REF!</definedName>
    <definedName name="UniqueRange_530" localSheetId="8">#REF!</definedName>
    <definedName name="UniqueRange_530">#REF!</definedName>
    <definedName name="UniqueRange_531" localSheetId="9">#REF!</definedName>
    <definedName name="UniqueRange_531" localSheetId="8">#REF!</definedName>
    <definedName name="UniqueRange_531">#REF!</definedName>
    <definedName name="UniqueRange_532" localSheetId="9">#REF!</definedName>
    <definedName name="UniqueRange_532" localSheetId="8">#REF!</definedName>
    <definedName name="UniqueRange_532">#REF!</definedName>
    <definedName name="UniqueRange_533" localSheetId="9">#REF!</definedName>
    <definedName name="UniqueRange_533">#REF!</definedName>
    <definedName name="UniqueRange_54" localSheetId="9">#REF!</definedName>
    <definedName name="UniqueRange_54" localSheetId="8">#REF!</definedName>
    <definedName name="UniqueRange_54">#REF!</definedName>
    <definedName name="UniqueRange_55" localSheetId="9">#REF!</definedName>
    <definedName name="UniqueRange_55" localSheetId="8">#REF!</definedName>
    <definedName name="UniqueRange_55">#REF!</definedName>
    <definedName name="UniqueRange_551" localSheetId="9">#REF!</definedName>
    <definedName name="UniqueRange_551" localSheetId="8">#REF!</definedName>
    <definedName name="UniqueRange_551">#REF!</definedName>
    <definedName name="UniqueRange_555" localSheetId="9">#REF!</definedName>
    <definedName name="UniqueRange_555" localSheetId="8">#REF!</definedName>
    <definedName name="UniqueRange_555">#REF!</definedName>
    <definedName name="UniqueRange_559" localSheetId="9">#REF!</definedName>
    <definedName name="UniqueRange_559">#REF!</definedName>
    <definedName name="UniqueRange_56" localSheetId="9">#REF!</definedName>
    <definedName name="UniqueRange_56" localSheetId="8">#REF!</definedName>
    <definedName name="UniqueRange_56">#REF!</definedName>
    <definedName name="UniqueRange_564" localSheetId="9">#REF!</definedName>
    <definedName name="UniqueRange_564">#REF!</definedName>
    <definedName name="UniqueRange_568" localSheetId="9">#REF!</definedName>
    <definedName name="UniqueRange_568">#REF!</definedName>
    <definedName name="UniqueRange_57" localSheetId="9">#REF!</definedName>
    <definedName name="UniqueRange_57" localSheetId="8">#REF!</definedName>
    <definedName name="UniqueRange_57">#REF!</definedName>
    <definedName name="UniqueRange_574" localSheetId="9">#REF!</definedName>
    <definedName name="UniqueRange_574">#REF!</definedName>
    <definedName name="UniqueRange_575" localSheetId="9">#REF!</definedName>
    <definedName name="UniqueRange_575">#REF!</definedName>
    <definedName name="UniqueRange_576" localSheetId="9">#REF!</definedName>
    <definedName name="UniqueRange_576">#REF!</definedName>
    <definedName name="UniqueRange_579" localSheetId="9">#REF!</definedName>
    <definedName name="UniqueRange_579">#REF!</definedName>
    <definedName name="UniqueRange_58" localSheetId="9">#REF!</definedName>
    <definedName name="UniqueRange_58" localSheetId="8">#REF!</definedName>
    <definedName name="UniqueRange_58">#REF!</definedName>
    <definedName name="UniqueRange_582" localSheetId="9">#REF!</definedName>
    <definedName name="UniqueRange_582">#REF!</definedName>
    <definedName name="UniqueRange_586" localSheetId="9">#REF!</definedName>
    <definedName name="UniqueRange_586">#REF!</definedName>
    <definedName name="UniqueRange_589" localSheetId="9">#REF!</definedName>
    <definedName name="UniqueRange_589" localSheetId="8">#REF!</definedName>
    <definedName name="UniqueRange_589">#REF!</definedName>
    <definedName name="UniqueRange_59" localSheetId="9">#REF!</definedName>
    <definedName name="UniqueRange_59" localSheetId="8">#REF!</definedName>
    <definedName name="UniqueRange_59">#REF!</definedName>
    <definedName name="UniqueRange_591" localSheetId="9">#REF!</definedName>
    <definedName name="UniqueRange_591" localSheetId="8">#REF!</definedName>
    <definedName name="UniqueRange_591">#REF!</definedName>
    <definedName name="UniqueRange_595" localSheetId="9">#REF!</definedName>
    <definedName name="UniqueRange_595" localSheetId="8">#REF!</definedName>
    <definedName name="UniqueRange_595">#REF!</definedName>
    <definedName name="UniqueRange_6" localSheetId="9">#REF!</definedName>
    <definedName name="UniqueRange_6">#REF!</definedName>
    <definedName name="UniqueRange_60" localSheetId="9">#REF!</definedName>
    <definedName name="UniqueRange_60" localSheetId="8">#REF!</definedName>
    <definedName name="UniqueRange_60">#REF!</definedName>
    <definedName name="UniqueRange_601" localSheetId="9">#REF!</definedName>
    <definedName name="UniqueRange_601">#REF!</definedName>
    <definedName name="UniqueRange_604" localSheetId="9">#REF!</definedName>
    <definedName name="UniqueRange_604" localSheetId="8">#REF!</definedName>
    <definedName name="UniqueRange_604">#REF!</definedName>
    <definedName name="UniqueRange_605" localSheetId="9">#REF!</definedName>
    <definedName name="UniqueRange_605" localSheetId="8">#REF!</definedName>
    <definedName name="UniqueRange_605">#REF!</definedName>
    <definedName name="UniqueRange_606" localSheetId="9">#REF!</definedName>
    <definedName name="UniqueRange_606" localSheetId="8">#REF!</definedName>
    <definedName name="UniqueRange_606">#REF!</definedName>
    <definedName name="UniqueRange_607">#REF!</definedName>
    <definedName name="UniqueRange_608">#REF!</definedName>
    <definedName name="UniqueRange_609">#REF!</definedName>
    <definedName name="UniqueRange_61">#REF!</definedName>
    <definedName name="UniqueRange_610">#REF!</definedName>
    <definedName name="UniqueRange_611">#REF!</definedName>
    <definedName name="UniqueRange_612">#REF!</definedName>
    <definedName name="UniqueRange_613">#REF!</definedName>
    <definedName name="UniqueRange_614">#REF!</definedName>
    <definedName name="UniqueRange_615">#REF!</definedName>
    <definedName name="UniqueRange_616">#REF!</definedName>
    <definedName name="UniqueRange_617">#REF!</definedName>
    <definedName name="UniqueRange_618">#REF!</definedName>
    <definedName name="UniqueRange_619">#REF!</definedName>
    <definedName name="UniqueRange_62">#REF!</definedName>
    <definedName name="UniqueRange_620">#REF!</definedName>
    <definedName name="UniqueRange_621">#REF!</definedName>
    <definedName name="UniqueRange_622">#REF!</definedName>
    <definedName name="UniqueRange_623">#REF!</definedName>
    <definedName name="UniqueRange_624">#REF!</definedName>
    <definedName name="UniqueRange_625">#REF!</definedName>
    <definedName name="UniqueRange_626">#REF!</definedName>
    <definedName name="UniqueRange_627">#REF!</definedName>
    <definedName name="UniqueRange_628">#REF!</definedName>
    <definedName name="UniqueRange_629">#REF!</definedName>
    <definedName name="UniqueRange_63">#REF!</definedName>
    <definedName name="UniqueRange_630">#REF!</definedName>
    <definedName name="UniqueRange_631">#REF!</definedName>
    <definedName name="UniqueRange_638">#REF!</definedName>
    <definedName name="UniqueRange_64">#REF!</definedName>
    <definedName name="UniqueRange_65">#REF!</definedName>
    <definedName name="UniqueRange_652">#REF!</definedName>
    <definedName name="UniqueRange_66">#REF!</definedName>
    <definedName name="UniqueRange_661">#REF!</definedName>
    <definedName name="UniqueRange_67" localSheetId="9">#REF!</definedName>
    <definedName name="UniqueRange_67" localSheetId="8">#REF!</definedName>
    <definedName name="UniqueRange_67">#REF!</definedName>
    <definedName name="UniqueRange_677" localSheetId="9">#REF!</definedName>
    <definedName name="UniqueRange_677">#REF!</definedName>
    <definedName name="UniqueRange_68" localSheetId="9">#REF!</definedName>
    <definedName name="UniqueRange_68" localSheetId="8">#REF!</definedName>
    <definedName name="UniqueRange_68">#REF!</definedName>
    <definedName name="UniqueRange_686" localSheetId="9">#REF!</definedName>
    <definedName name="UniqueRange_686">#REF!</definedName>
    <definedName name="UniqueRange_69" localSheetId="9">#REF!</definedName>
    <definedName name="UniqueRange_69" localSheetId="8">#REF!</definedName>
    <definedName name="UniqueRange_69">#REF!</definedName>
    <definedName name="UniqueRange_692" localSheetId="9">#REF!</definedName>
    <definedName name="UniqueRange_692" localSheetId="8">#REF!</definedName>
    <definedName name="UniqueRange_692">#REF!</definedName>
    <definedName name="UniqueRange_693" localSheetId="9">#REF!</definedName>
    <definedName name="UniqueRange_693" localSheetId="8">#REF!</definedName>
    <definedName name="UniqueRange_693">#REF!</definedName>
    <definedName name="UniqueRange_694">#REF!</definedName>
    <definedName name="UniqueRange_695">#REF!</definedName>
    <definedName name="UniqueRange_696">#REF!</definedName>
    <definedName name="UniqueRange_697">#REF!</definedName>
    <definedName name="UniqueRange_698">#REF!</definedName>
    <definedName name="UniqueRange_699">#REF!</definedName>
    <definedName name="UniqueRange_7">#REF!</definedName>
    <definedName name="UniqueRange_70" localSheetId="9">#REF!</definedName>
    <definedName name="UniqueRange_70" localSheetId="8">#REF!</definedName>
    <definedName name="UniqueRange_70">#REF!</definedName>
    <definedName name="UniqueRange_700" localSheetId="9">#REF!</definedName>
    <definedName name="UniqueRange_700">#REF!</definedName>
    <definedName name="UniqueRange_701" localSheetId="9">#REF!</definedName>
    <definedName name="UniqueRange_701" localSheetId="8">#REF!</definedName>
    <definedName name="UniqueRange_701">#REF!</definedName>
    <definedName name="UniqueRange_702" localSheetId="9">#REF!</definedName>
    <definedName name="UniqueRange_702" localSheetId="8">#REF!</definedName>
    <definedName name="UniqueRange_702">#REF!</definedName>
    <definedName name="UniqueRange_703" localSheetId="9">#REF!</definedName>
    <definedName name="UniqueRange_703" localSheetId="8">#REF!</definedName>
    <definedName name="UniqueRange_703">#REF!</definedName>
    <definedName name="UniqueRange_704">#REF!</definedName>
    <definedName name="UniqueRange_705">#REF!</definedName>
    <definedName name="UniqueRange_706">#REF!</definedName>
    <definedName name="UniqueRange_707">#REF!</definedName>
    <definedName name="UniqueRange_708">#REF!</definedName>
    <definedName name="UniqueRange_709">#REF!</definedName>
    <definedName name="UniqueRange_71" localSheetId="9">#REF!</definedName>
    <definedName name="UniqueRange_71" localSheetId="8">#REF!</definedName>
    <definedName name="UniqueRange_71">#REF!</definedName>
    <definedName name="UniqueRange_710" localSheetId="9">#REF!</definedName>
    <definedName name="UniqueRange_710" localSheetId="8">#REF!</definedName>
    <definedName name="UniqueRange_710">#REF!</definedName>
    <definedName name="UniqueRange_711" localSheetId="9">#REF!</definedName>
    <definedName name="UniqueRange_711" localSheetId="8">#REF!</definedName>
    <definedName name="UniqueRange_711">#REF!</definedName>
    <definedName name="UniqueRange_712">#REF!</definedName>
    <definedName name="UniqueRange_713">#REF!</definedName>
    <definedName name="UniqueRange_714">#REF!</definedName>
    <definedName name="UniqueRange_715">#REF!</definedName>
    <definedName name="UniqueRange_716">#REF!</definedName>
    <definedName name="UniqueRange_717">#REF!</definedName>
    <definedName name="UniqueRange_718">#REF!</definedName>
    <definedName name="UniqueRange_719">#REF!</definedName>
    <definedName name="UniqueRange_72">#REF!</definedName>
    <definedName name="UniqueRange_725">#REF!</definedName>
    <definedName name="UniqueRange_73" localSheetId="9">#REF!</definedName>
    <definedName name="UniqueRange_73" localSheetId="8">#REF!</definedName>
    <definedName name="UniqueRange_73">#REF!</definedName>
    <definedName name="UniqueRange_734" localSheetId="9">#REF!</definedName>
    <definedName name="UniqueRange_734">#REF!</definedName>
    <definedName name="UniqueRange_74" localSheetId="9">#REF!</definedName>
    <definedName name="UniqueRange_74" localSheetId="8">#REF!</definedName>
    <definedName name="UniqueRange_74">#REF!</definedName>
    <definedName name="UniqueRange_749" localSheetId="9">#REF!</definedName>
    <definedName name="UniqueRange_749">#REF!</definedName>
    <definedName name="UniqueRange_75">#REF!</definedName>
    <definedName name="UniqueRange_758">#REF!</definedName>
    <definedName name="UniqueRange_76">#REF!</definedName>
    <definedName name="UniqueRange_77">#REF!</definedName>
    <definedName name="UniqueRange_770">#REF!</definedName>
    <definedName name="UniqueRange_773" localSheetId="9">#REF!</definedName>
    <definedName name="UniqueRange_773" localSheetId="8">#REF!</definedName>
    <definedName name="UniqueRange_773">#REF!</definedName>
    <definedName name="UniqueRange_774" localSheetId="9">#REF!</definedName>
    <definedName name="UniqueRange_774" localSheetId="8">#REF!</definedName>
    <definedName name="UniqueRange_774">#REF!</definedName>
    <definedName name="UniqueRange_775" localSheetId="9">#REF!</definedName>
    <definedName name="UniqueRange_775" localSheetId="8">#REF!</definedName>
    <definedName name="UniqueRange_775">#REF!</definedName>
    <definedName name="UniqueRange_776">#REF!</definedName>
    <definedName name="UniqueRange_777">#REF!</definedName>
    <definedName name="UniqueRange_778">#REF!</definedName>
    <definedName name="UniqueRange_779">#REF!</definedName>
    <definedName name="UniqueRange_78">#REF!</definedName>
    <definedName name="UniqueRange_780" localSheetId="9">#REF!</definedName>
    <definedName name="UniqueRange_780" localSheetId="8">#REF!</definedName>
    <definedName name="UniqueRange_780">#REF!</definedName>
    <definedName name="UniqueRange_781" localSheetId="9">#REF!</definedName>
    <definedName name="UniqueRange_781" localSheetId="8">#REF!</definedName>
    <definedName name="UniqueRange_781">#REF!</definedName>
    <definedName name="UniqueRange_782" localSheetId="9">#REF!</definedName>
    <definedName name="UniqueRange_782" localSheetId="8">#REF!</definedName>
    <definedName name="UniqueRange_782">#REF!</definedName>
    <definedName name="UniqueRange_783">#REF!</definedName>
    <definedName name="UniqueRange_784">#REF!</definedName>
    <definedName name="UniqueRange_785">#REF!</definedName>
    <definedName name="UniqueRange_786">#REF!</definedName>
    <definedName name="UniqueRange_787">#REF!</definedName>
    <definedName name="UniqueRange_788">#REF!</definedName>
    <definedName name="UniqueRange_789">#REF!</definedName>
    <definedName name="UniqueRange_79">#REF!</definedName>
    <definedName name="UniqueRange_790" localSheetId="9">#REF!</definedName>
    <definedName name="UniqueRange_790" localSheetId="8">#REF!</definedName>
    <definedName name="UniqueRange_790">#REF!</definedName>
    <definedName name="UniqueRange_792" localSheetId="9">#REF!</definedName>
    <definedName name="UniqueRange_792" localSheetId="8">#REF!</definedName>
    <definedName name="UniqueRange_792">#REF!</definedName>
    <definedName name="UniqueRange_793" localSheetId="9">#REF!</definedName>
    <definedName name="UniqueRange_793" localSheetId="8">#REF!</definedName>
    <definedName name="UniqueRange_793">#REF!</definedName>
    <definedName name="UniqueRange_794">#REF!</definedName>
    <definedName name="UniqueRange_795">#REF!</definedName>
    <definedName name="UniqueRange_8">#REF!</definedName>
    <definedName name="UniqueRange_80">#REF!</definedName>
    <definedName name="UniqueRange_81" localSheetId="9">#REF!</definedName>
    <definedName name="UniqueRange_81" localSheetId="8">#REF!</definedName>
    <definedName name="UniqueRange_81">#REF!</definedName>
    <definedName name="UniqueRange_82">#REF!</definedName>
    <definedName name="UniqueRange_83">#REF!</definedName>
    <definedName name="UniqueRange_84">#REF!</definedName>
    <definedName name="UniqueRange_85">#REF!</definedName>
    <definedName name="UniqueRange_86">#REF!</definedName>
    <definedName name="UniqueRange_87">#REF!</definedName>
    <definedName name="UniqueRange_88">#REF!</definedName>
    <definedName name="UniqueRange_882" localSheetId="9">#REF!</definedName>
    <definedName name="UniqueRange_882" localSheetId="8">#REF!</definedName>
    <definedName name="UniqueRange_882">#REF!</definedName>
    <definedName name="UniqueRange_883" localSheetId="9">#REF!</definedName>
    <definedName name="UniqueRange_883" localSheetId="8">#REF!</definedName>
    <definedName name="UniqueRange_883">#REF!</definedName>
    <definedName name="UniqueRange_884" localSheetId="9">#REF!</definedName>
    <definedName name="UniqueRange_884" localSheetId="8">#REF!</definedName>
    <definedName name="UniqueRange_884">#REF!</definedName>
    <definedName name="UniqueRange_885">#REF!</definedName>
    <definedName name="UniqueRange_886">#REF!</definedName>
    <definedName name="UniqueRange_887">#REF!</definedName>
    <definedName name="UniqueRange_888">#REF!</definedName>
    <definedName name="UniqueRange_889">#REF!</definedName>
    <definedName name="UniqueRange_89">#REF!</definedName>
    <definedName name="UniqueRange_890" localSheetId="9">#REF!</definedName>
    <definedName name="UniqueRange_890" localSheetId="8">#REF!</definedName>
    <definedName name="UniqueRange_890">#REF!</definedName>
    <definedName name="UniqueRange_891" localSheetId="9">#REF!</definedName>
    <definedName name="UniqueRange_891" localSheetId="8">#REF!</definedName>
    <definedName name="UniqueRange_891">#REF!</definedName>
    <definedName name="UniqueRange_892" localSheetId="9">#REF!</definedName>
    <definedName name="UniqueRange_892" localSheetId="8">#REF!</definedName>
    <definedName name="UniqueRange_892">#REF!</definedName>
    <definedName name="UniqueRange_893">#REF!</definedName>
    <definedName name="UniqueRange_894">#REF!</definedName>
    <definedName name="UniqueRange_895">#REF!</definedName>
    <definedName name="UniqueRange_9">#REF!</definedName>
    <definedName name="UniqueRange_90">#REF!</definedName>
    <definedName name="UniqueRange_91">#REF!</definedName>
    <definedName name="UniqueRange_92">#REF!</definedName>
    <definedName name="UniqueRange_93">#REF!</definedName>
    <definedName name="UniqueRange_94">#REF!</definedName>
    <definedName name="UniqueRange_95" localSheetId="9">#REF!</definedName>
    <definedName name="UniqueRange_95" localSheetId="8">#REF!</definedName>
    <definedName name="UniqueRange_95">#REF!</definedName>
    <definedName name="UniqueRange_96">#REF!</definedName>
    <definedName name="UniqueRange_97">#REF!</definedName>
    <definedName name="UniqueRange_98">#REF!</definedName>
    <definedName name="UniqueRange_99">#REF!</definedName>
    <definedName name="United_Kingdom_5B">#REF!</definedName>
    <definedName name="United_States_5B">#REF!</definedName>
    <definedName name="up_nowcast1">OFFSET(#REF!,#REF!,0,#REF!)</definedName>
    <definedName name="up_nowcast2">OFFSET(#REF!,#REF!,0,#REF!)</definedName>
    <definedName name="up_nowcast3">OFFSET(#REF!,#REF!,0,#REF!)</definedName>
    <definedName name="up_nowcast4">OFFSET(#REF!,#REF!,0,#REF!)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v" localSheetId="9">#REF!</definedName>
    <definedName name="v" hidden="1">#REF!</definedName>
    <definedName name="vb" localSheetId="9" hidden="1">{"'előző év december'!$A$2:$CP$214"}</definedName>
    <definedName name="vb" localSheetId="5" hidden="1">{"'előző év december'!$A$2:$CP$214"}</definedName>
    <definedName name="vb" localSheetId="8" hidden="1">{"'előző év december'!$A$2:$CP$214"}</definedName>
    <definedName name="vb" hidden="1">{"'előző év december'!$A$2:$CP$214"}</definedName>
    <definedName name="vc" localSheetId="9" hidden="1">{"'előző év december'!$A$2:$CP$214"}</definedName>
    <definedName name="vc" localSheetId="5" hidden="1">{"'előző év december'!$A$2:$CP$214"}</definedName>
    <definedName name="vc" localSheetId="8" hidden="1">{"'előző év december'!$A$2:$CP$214"}</definedName>
    <definedName name="vc" hidden="1">{"'előző év december'!$A$2:$CP$214"}</definedName>
    <definedName name="vv" localSheetId="9" hidden="1">{"Tab1",#N/A,FALSE,"P";"Tab2",#N/A,FALSE,"P"}</definedName>
    <definedName name="vv" localSheetId="5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we" localSheetId="9" hidden="1">{"'előző év december'!$A$2:$CP$214"}</definedName>
    <definedName name="we" localSheetId="5" hidden="1">{"'előző év december'!$A$2:$CP$214"}</definedName>
    <definedName name="we" localSheetId="8" hidden="1">{"'előző év december'!$A$2:$CP$214"}</definedName>
    <definedName name="we" hidden="1">{"'előző év december'!$A$2:$CP$214"}</definedName>
    <definedName name="wee" localSheetId="9" hidden="1">{"'előző év december'!$A$2:$CP$214"}</definedName>
    <definedName name="wee" localSheetId="5" hidden="1">{"'előző év december'!$A$2:$CP$214"}</definedName>
    <definedName name="wee" localSheetId="8" hidden="1">{"'előző év december'!$A$2:$CP$214"}</definedName>
    <definedName name="wee" hidden="1">{"'előző év december'!$A$2:$CP$214"}</definedName>
    <definedName name="weight">#REF!</definedName>
    <definedName name="werwer" localSheetId="9" hidden="1">{"'előző év december'!$A$2:$CP$214"}</definedName>
    <definedName name="werwer" localSheetId="5" hidden="1">{"'előző év december'!$A$2:$CP$214"}</definedName>
    <definedName name="werwer" localSheetId="8" hidden="1">{"'előző év december'!$A$2:$CP$214"}</definedName>
    <definedName name="werwer" hidden="1">{"'előző év december'!$A$2:$CP$214"}</definedName>
    <definedName name="Women">#REF!</definedName>
    <definedName name="wrn.1993_2002." localSheetId="9" hidden="1">{"1993_2002",#N/A,FALSE,"UnderlyingData"}</definedName>
    <definedName name="wrn.1993_2002." localSheetId="5" hidden="1">{"1993_2002",#N/A,FALSE,"UnderlyingData"}</definedName>
    <definedName name="wrn.1993_2002." localSheetId="8" hidden="1">{"1993_2002",#N/A,FALSE,"UnderlyingData"}</definedName>
    <definedName name="wrn.1993_2002." hidden="1">{"1993_2002",#N/A,FALSE,"UnderlyingData"}</definedName>
    <definedName name="wrn.a11._.general._.government." localSheetId="9" hidden="1">{"a11 general government",#N/A,FALSE,"RED Tables"}</definedName>
    <definedName name="wrn.a11._.general._.government." localSheetId="5" hidden="1">{"a11 general government",#N/A,FALSE,"RED Tables"}</definedName>
    <definedName name="wrn.a11._.general._.government." localSheetId="8" hidden="1">{"a11 general government",#N/A,FALSE,"RED Tables"}</definedName>
    <definedName name="wrn.a11._.general._.government." hidden="1">{"a11 general government",#N/A,FALSE,"RED Tables"}</definedName>
    <definedName name="wrn.a12._.Federal._.Government." localSheetId="9" hidden="1">{"a12 Federal Government",#N/A,FALSE,"RED Tables"}</definedName>
    <definedName name="wrn.a12._.Federal._.Government." localSheetId="5" hidden="1">{"a12 Federal Government",#N/A,FALSE,"RED Tables"}</definedName>
    <definedName name="wrn.a12._.Federal._.Government." localSheetId="8" hidden="1">{"a12 Federal Government",#N/A,FALSE,"RED Tables"}</definedName>
    <definedName name="wrn.a12._.Federal._.Government." hidden="1">{"a12 Federal Government",#N/A,FALSE,"RED Tables"}</definedName>
    <definedName name="wrn.a13._.social._.security." localSheetId="9" hidden="1">{"a13 social security",#N/A,FALSE,"RED Tables"}</definedName>
    <definedName name="wrn.a13._.social._.security." localSheetId="5" hidden="1">{"a13 social security",#N/A,FALSE,"RED Tables"}</definedName>
    <definedName name="wrn.a13._.social._.security." localSheetId="8" hidden="1">{"a13 social security",#N/A,FALSE,"RED Tables"}</definedName>
    <definedName name="wrn.a13._.social._.security." hidden="1">{"a13 social security",#N/A,FALSE,"RED Tables"}</definedName>
    <definedName name="wrn.a14._.regions._.and._.communities." localSheetId="9" hidden="1">{"a14 regions and communities",#N/A,FALSE,"RED Tables"}</definedName>
    <definedName name="wrn.a14._.regions._.and._.communities." localSheetId="5" hidden="1">{"a14 regions and communities",#N/A,FALSE,"RED Tables"}</definedName>
    <definedName name="wrn.a14._.regions._.and._.communities." localSheetId="8" hidden="1">{"a14 regions and communities",#N/A,FALSE,"RED Tables"}</definedName>
    <definedName name="wrn.a14._.regions._.and._.communities." hidden="1">{"a14 regions and communities",#N/A,FALSE,"RED Tables"}</definedName>
    <definedName name="wrn.a15._.local._.governments." localSheetId="9" hidden="1">{"a15 local governments",#N/A,FALSE,"RED Tables"}</definedName>
    <definedName name="wrn.a15._.local._.governments." localSheetId="5" hidden="1">{"a15 local governments",#N/A,FALSE,"RED Tables"}</definedName>
    <definedName name="wrn.a15._.local._.governments." localSheetId="8" hidden="1">{"a15 local governments",#N/A,FALSE,"RED Tables"}</definedName>
    <definedName name="wrn.a15._.local._.governments." hidden="1">{"a15 local governments",#N/A,FALSE,"RED Tables"}</definedName>
    <definedName name="wrn.BOP_MIDTERM." localSheetId="9" hidden="1">{"BOP_TAB",#N/A,FALSE,"N";"MIDTERM_TAB",#N/A,FALSE,"O"}</definedName>
    <definedName name="wrn.BOP_MIDTERM." localSheetId="5" hidden="1">{"BOP_TAB",#N/A,FALSE,"N";"MIDTERM_TAB",#N/A,FALSE,"O"}</definedName>
    <definedName name="wrn.BOP_MIDTERM." localSheetId="8" hidden="1">{"BOP_TAB",#N/A,FALSE,"N";"MIDTERM_TAB",#N/A,FALSE,"O"}</definedName>
    <definedName name="wrn.BOP_MIDTERM." hidden="1">{"BOP_TAB",#N/A,FALSE,"N";"MIDTERM_TAB",#N/A,FALSE,"O"}</definedName>
    <definedName name="wrn.eecdata." localSheetId="9">{"view1",#N/A,FALSE,"EECDATA";"view2",#N/A,FALSE,"EECDATA"}</definedName>
    <definedName name="wrn.eecdata." localSheetId="5">{"view1",#N/A,FALSE,"EECDATA";"view2",#N/A,FALSE,"EECDATA"}</definedName>
    <definedName name="wrn.eecdata." localSheetId="8">{"view1",#N/A,FALSE,"EECDATA";"view2",#N/A,FALSE,"EECDATA"}</definedName>
    <definedName name="wrn.eecdata.">{"view1",#N/A,FALSE,"EECDATA";"view2",#N/A,FALSE,"EECDATA"}</definedName>
    <definedName name="wrn.Graf95_96." localSheetId="9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8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9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9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8" hidden="1">{#N/A,#N/A,FALSE,"CB";#N/A,#N/A,FALSE,"CMB";#N/A,#N/A,FALSE,"NBFI"}</definedName>
    <definedName name="wrn.MIT." hidden="1">{#N/A,#N/A,FALSE,"CB";#N/A,#N/A,FALSE,"CMB";#N/A,#N/A,FALSE,"NBFI"}</definedName>
    <definedName name="wrn.MONA." localSheetId="9" hidden="1">{"MONA",#N/A,FALSE,"S"}</definedName>
    <definedName name="wrn.MONA." localSheetId="5" hidden="1">{"MONA",#N/A,FALSE,"S"}</definedName>
    <definedName name="wrn.MONA." localSheetId="8" hidden="1">{"MONA",#N/A,FALSE,"S"}</definedName>
    <definedName name="wrn.MONA." hidden="1">{"MONA",#N/A,FALSE,"S"}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es._.1." localSheetId="9" hidden="1">{"Ques 1",#N/A,FALSE,"NWEO138"}</definedName>
    <definedName name="wrn.Ques._.1." localSheetId="5" hidden="1">{"Ques 1",#N/A,FALSE,"NWEO138"}</definedName>
    <definedName name="wrn.Ques._.1." localSheetId="8" hidden="1">{"Ques 1",#N/A,FALSE,"NWEO138"}</definedName>
    <definedName name="wrn.Ques._.1." hidden="1">{"Ques 1",#N/A,FALSE,"NWEO138"}</definedName>
    <definedName name="wrn.R22_Data_Collection1997." localSheetId="9">{"_R22_General",#N/A,TRUE,"R22_General";"_R22_Questions",#N/A,TRUE,"R22_Questions";"ColA_R22",#N/A,TRUE,"R2295";"_R22_Tables",#N/A,TRUE,"R2295"}</definedName>
    <definedName name="wrn.R22_Data_Collection1997." localSheetId="5">{"_R22_General",#N/A,TRUE,"R22_General";"_R22_Questions",#N/A,TRUE,"R22_Questions";"ColA_R22",#N/A,TRUE,"R2295";"_R22_Tables",#N/A,TRUE,"R2295"}</definedName>
    <definedName name="wrn.R22_Data_Collection1997." localSheetId="8">{"_R22_General",#N/A,TRUE,"R22_General";"_R22_Questions",#N/A,TRUE,"R22_Questions";"ColA_R22",#N/A,TRUE,"R2295";"_R22_Tables",#N/A,TRUE,"R2295"}</definedName>
    <definedName name="wrn.R22_Data_Collection1997.">{"_R22_General",#N/A,TRUE,"R22_General";"_R22_Questions",#N/A,TRUE,"R22_Questions";"ColA_R22",#N/A,TRUE,"R2295";"_R22_Tables",#N/A,TRUE,"R2295"}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taff._.Report._.Tables." localSheetId="9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8" hidden="1">{#N/A,#N/A,FALSE,"SRFSYS";#N/A,#N/A,FALSE,"SRBSYS"}</definedName>
    <definedName name="wrn.Staff._.Report._.Tables." hidden="1">{#N/A,#N/A,FALSE,"SRFSYS";#N/A,#N/A,FALSE,"SRBSYS"}</definedName>
    <definedName name="wrn.TabARA." localSheetId="9">{"Page1",#N/A,FALSE,"ARA M&amp;F&amp;T";"Page2",#N/A,FALSE,"ARA M&amp;F&amp;T";"Page3",#N/A,FALSE,"ARA M&amp;F&amp;T"}</definedName>
    <definedName name="wrn.TabARA." localSheetId="5">{"Page1",#N/A,FALSE,"ARA M&amp;F&amp;T";"Page2",#N/A,FALSE,"ARA M&amp;F&amp;T";"Page3",#N/A,FALSE,"ARA M&amp;F&amp;T"}</definedName>
    <definedName name="wrn.TabARA." localSheetId="8">{"Page1",#N/A,FALSE,"ARA M&amp;F&amp;T";"Page2",#N/A,FALSE,"ARA M&amp;F&amp;T";"Page3",#N/A,FALSE,"ARA M&amp;F&amp;T"}</definedName>
    <definedName name="wrn.TabARA.">{"Page1",#N/A,FALSE,"ARA M&amp;F&amp;T";"Page2",#N/A,FALSE,"ARA M&amp;F&amp;T";"Page3",#N/A,FALSE,"ARA M&amp;F&amp;T"}</definedName>
    <definedName name="wrn.WEO." localSheetId="9" hidden="1">{"WEO",#N/A,FALSE,"T"}</definedName>
    <definedName name="wrn.WEO." localSheetId="5" hidden="1">{"WEO",#N/A,FALSE,"T"}</definedName>
    <definedName name="wrn.WEO." localSheetId="8" hidden="1">{"WEO",#N/A,FALSE,"T"}</definedName>
    <definedName name="wrn.WEO." hidden="1">{"WEO",#N/A,FALSE,"T"}</definedName>
    <definedName name="wrnnew.tabARA" localSheetId="9">{"Page1",#N/A,FALSE,"ARA M&amp;F&amp;T";"Page2",#N/A,FALSE,"ARA M&amp;F&amp;T";"Page3",#N/A,FALSE,"ARA M&amp;F&amp;T"}</definedName>
    <definedName name="wrnnew.tabARA" localSheetId="5">{"Page1",#N/A,FALSE,"ARA M&amp;F&amp;T";"Page2",#N/A,FALSE,"ARA M&amp;F&amp;T";"Page3",#N/A,FALSE,"ARA M&amp;F&amp;T"}</definedName>
    <definedName name="wrnnew.tabARA" localSheetId="8">{"Page1",#N/A,FALSE,"ARA M&amp;F&amp;T";"Page2",#N/A,FALSE,"ARA M&amp;F&amp;T";"Page3",#N/A,FALSE,"ARA M&amp;F&amp;T"}</definedName>
    <definedName name="wrnnew.tabARA">{"Page1",#N/A,FALSE,"ARA M&amp;F&amp;T";"Page2",#N/A,FALSE,"ARA M&amp;F&amp;T";"Page3",#N/A,FALSE,"ARA M&amp;F&amp;T"}</definedName>
    <definedName name="ww" hidden="1">#REF!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w" hidden="1">#REF!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" localSheetId="9" hidden="1">{"'előző év december'!$A$2:$CP$214"}</definedName>
    <definedName name="xxx" localSheetId="5" hidden="1">{"'előző év december'!$A$2:$CP$214"}</definedName>
    <definedName name="xxx" localSheetId="8" hidden="1">{"'előző év december'!$A$2:$CP$214"}</definedName>
    <definedName name="xxx" hidden="1">{"'előző év december'!$A$2:$CP$214"}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yy" localSheetId="9" hidden="1">{"Tab1",#N/A,FALSE,"P";"Tab2",#N/A,FALSE,"P"}</definedName>
    <definedName name="yy" localSheetId="5" hidden="1">{"Tab1",#N/A,FALSE,"P";"Tab2",#N/A,FALSE,"P"}</definedName>
    <definedName name="yy" localSheetId="8" hidden="1">{"Tab1",#N/A,FALSE,"P";"Tab2",#N/A,FALSE,"P"}</definedName>
    <definedName name="yy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Z_00C67BFA_FEDD_11D1_98B3_00C04FC96ABD_.wvu.Rows" localSheetId="9" hidden="1">#REF!,#REF!,#REF!,#REF!,#REF!,#REF!</definedName>
    <definedName name="Z_00C67BFA_FEDD_11D1_98B3_00C04FC96ABD_.wvu.Rows" hidden="1">#REF!,#REF!,#REF!,#REF!,#REF!,#REF!</definedName>
    <definedName name="Z_00C67BFB_FEDD_11D1_98B3_00C04FC96ABD_.wvu.Rows" localSheetId="9" hidden="1">#REF!,#REF!,#REF!,#REF!,#REF!,#REF!</definedName>
    <definedName name="Z_00C67BFB_FEDD_11D1_98B3_00C04FC96ABD_.wvu.Rows" hidden="1">#REF!,#REF!,#REF!,#REF!,#REF!,#REF!</definedName>
    <definedName name="Z_00C67BFC_FEDD_11D1_98B3_00C04FC96ABD_.wvu.Rows" localSheetId="9" hidden="1">#REF!,#REF!,#REF!,#REF!,#REF!,#REF!</definedName>
    <definedName name="Z_00C67BFC_FEDD_11D1_98B3_00C04FC96ABD_.wvu.Rows" hidden="1">#REF!,#REF!,#REF!,#REF!,#REF!,#REF!</definedName>
    <definedName name="Z_00C67BFD_FEDD_11D1_98B3_00C04FC96ABD_.wvu.Rows" localSheetId="9" hidden="1">#REF!,#REF!,#REF!,#REF!,#REF!,#REF!</definedName>
    <definedName name="Z_00C67BFD_FEDD_11D1_98B3_00C04FC96ABD_.wvu.Rows" hidden="1">#REF!,#REF!,#REF!,#REF!,#REF!,#REF!</definedName>
    <definedName name="Z_00C67BFE_FEDD_11D1_98B3_00C04FC96ABD_.wvu.Rows" localSheetId="9" hidden="1">#REF!,#REF!,#REF!,#REF!,#REF!,#REF!,#REF!,#REF!</definedName>
    <definedName name="Z_00C67BFE_FEDD_11D1_98B3_00C04FC96ABD_.wvu.Rows" hidden="1">#REF!,#REF!,#REF!,#REF!,#REF!,#REF!,#REF!,#REF!</definedName>
    <definedName name="Z_00C67BFF_FEDD_11D1_98B3_00C04FC96ABD_.wvu.Rows" localSheetId="9" hidden="1">#REF!,#REF!,#REF!,#REF!,#REF!,#REF!,#REF!</definedName>
    <definedName name="Z_00C67BFF_FEDD_11D1_98B3_00C04FC96ABD_.wvu.Rows" hidden="1">#REF!,#REF!,#REF!,#REF!,#REF!,#REF!,#REF!</definedName>
    <definedName name="Z_00C67C00_FEDD_11D1_98B3_00C04FC96ABD_.wvu.Rows" localSheetId="9" hidden="1">#REF!,#REF!,#REF!,#REF!,#REF!,#REF!,#REF!</definedName>
    <definedName name="Z_00C67C00_FEDD_11D1_98B3_00C04FC96ABD_.wvu.Rows" hidden="1">#REF!,#REF!,#REF!,#REF!,#REF!,#REF!,#REF!</definedName>
    <definedName name="Z_00C67C01_FEDD_11D1_98B3_00C04FC96ABD_.wvu.Rows" hidden="1">#REF!,#REF!,#REF!,#REF!,#REF!,#REF!,#REF!,#REF!</definedName>
    <definedName name="Z_00C67C02_FEDD_11D1_98B3_00C04FC96ABD_.wvu.Rows" hidden="1">#REF!,#REF!,#REF!,#REF!,#REF!,#REF!,#REF!,#REF!</definedName>
    <definedName name="Z_00C67C03_FEDD_11D1_98B3_00C04FC96ABD_.wvu.Rows" hidden="1">#REF!,#REF!,#REF!,#REF!,#REF!,#REF!,#REF!,#REF!</definedName>
    <definedName name="Z_00C67C05_FEDD_11D1_98B3_00C04FC96ABD_.wvu.Rows" localSheetId="8" hidden="1">#REF!,#REF!,#REF!,#REF!,#REF!,#REF!,#REF!,#REF!,#REF!</definedName>
    <definedName name="Z_00C67C05_FEDD_11D1_98B3_00C04FC96ABD_.wvu.Rows" hidden="1">#REF!,#REF!,#REF!,#REF!,#REF!,#REF!,#REF!,#REF!,#REF!</definedName>
    <definedName name="Z_00C67C06_FEDD_11D1_98B3_00C04FC96ABD_.wvu.Rows" localSheetId="8" hidden="1">#REF!,#REF!,#REF!,#REF!,#REF!,#REF!,#REF!,#REF!,#REF!</definedName>
    <definedName name="Z_00C67C06_FEDD_11D1_98B3_00C04FC96ABD_.wvu.Rows" hidden="1">#REF!,#REF!,#REF!,#REF!,#REF!,#REF!,#REF!,#REF!,#REF!</definedName>
    <definedName name="Z_00C67C07_FEDD_11D1_98B3_00C04FC96ABD_.wvu.Rows" hidden="1">#REF!,#REF!,#REF!,#REF!,#REF!,#REF!</definedName>
    <definedName name="Z_112039D0_FF0B_11D1_98B3_00C04FC96ABD_.wvu.Rows" hidden="1">#REF!,#REF!,#REF!,#REF!,#REF!,#REF!</definedName>
    <definedName name="Z_112039D1_FF0B_11D1_98B3_00C04FC96ABD_.wvu.Rows" hidden="1">#REF!,#REF!,#REF!,#REF!,#REF!,#REF!</definedName>
    <definedName name="Z_112039D2_FF0B_11D1_98B3_00C04FC96ABD_.wvu.Rows" hidden="1">#REF!,#REF!,#REF!,#REF!,#REF!,#REF!</definedName>
    <definedName name="Z_112039D3_FF0B_11D1_98B3_00C04FC96ABD_.wvu.Rows" hidden="1">#REF!,#REF!,#REF!,#REF!,#REF!,#REF!</definedName>
    <definedName name="Z_112039D4_FF0B_11D1_98B3_00C04FC96ABD_.wvu.Rows" hidden="1">#REF!,#REF!,#REF!,#REF!,#REF!,#REF!,#REF!,#REF!</definedName>
    <definedName name="Z_112039D5_FF0B_11D1_98B3_00C04FC96ABD_.wvu.Rows" hidden="1">#REF!,#REF!,#REF!,#REF!,#REF!,#REF!,#REF!</definedName>
    <definedName name="Z_112039D6_FF0B_11D1_98B3_00C04FC96ABD_.wvu.Rows" localSheetId="9" hidden="1">#REF!,#REF!,#REF!,#REF!,#REF!,#REF!,#REF!</definedName>
    <definedName name="Z_112039D6_FF0B_11D1_98B3_00C04FC96ABD_.wvu.Rows" hidden="1">#REF!,#REF!,#REF!,#REF!,#REF!,#REF!,#REF!</definedName>
    <definedName name="Z_112039D7_FF0B_11D1_98B3_00C04FC96ABD_.wvu.Rows" hidden="1">#REF!,#REF!,#REF!,#REF!,#REF!,#REF!,#REF!,#REF!</definedName>
    <definedName name="Z_112039D8_FF0B_11D1_98B3_00C04FC96ABD_.wvu.Rows" hidden="1">#REF!,#REF!,#REF!,#REF!,#REF!,#REF!,#REF!,#REF!</definedName>
    <definedName name="Z_112039D9_FF0B_11D1_98B3_00C04FC96ABD_.wvu.Rows" hidden="1">#REF!,#REF!,#REF!,#REF!,#REF!,#REF!,#REF!,#REF!</definedName>
    <definedName name="Z_112039DB_FF0B_11D1_98B3_00C04FC96ABD_.wvu.Rows" hidden="1">#REF!,#REF!,#REF!,#REF!,#REF!,#REF!,#REF!,#REF!,#REF!</definedName>
    <definedName name="Z_112039DC_FF0B_11D1_98B3_00C04FC96ABD_.wvu.Rows" hidden="1">#REF!,#REF!,#REF!,#REF!,#REF!,#REF!,#REF!,#REF!,#REF!</definedName>
    <definedName name="Z_112039DD_FF0B_11D1_98B3_00C04FC96ABD_.wvu.Rows" hidden="1">#REF!,#REF!,#REF!,#REF!,#REF!,#REF!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#REF!,#REF!,#REF!,#REF!,#REF!,#REF!</definedName>
    <definedName name="Z_1F4C2008_FFA7_11D1_98B6_00C04FC96ABD_.wvu.Rows" hidden="1">#REF!,#REF!,#REF!,#REF!,#REF!,#REF!</definedName>
    <definedName name="Z_1F4C2009_FFA7_11D1_98B6_00C04FC96ABD_.wvu.Rows" hidden="1">#REF!,#REF!,#REF!,#REF!,#REF!,#REF!</definedName>
    <definedName name="Z_1F4C200A_FFA7_11D1_98B6_00C04FC96ABD_.wvu.Rows" hidden="1">#REF!,#REF!,#REF!,#REF!,#REF!,#REF!</definedName>
    <definedName name="Z_1F4C200B_FFA7_11D1_98B6_00C04FC96ABD_.wvu.Rows" hidden="1">#REF!,#REF!,#REF!,#REF!,#REF!,#REF!,#REF!,#REF!</definedName>
    <definedName name="Z_1F4C200C_FFA7_11D1_98B6_00C04FC96ABD_.wvu.Rows" hidden="1">#REF!,#REF!,#REF!,#REF!,#REF!,#REF!,#REF!</definedName>
    <definedName name="Z_1F4C200D_FFA7_11D1_98B6_00C04FC96ABD_.wvu.Rows" localSheetId="9" hidden="1">#REF!,#REF!,#REF!,#REF!,#REF!,#REF!,#REF!</definedName>
    <definedName name="Z_1F4C200D_FFA7_11D1_98B6_00C04FC96ABD_.wvu.Rows" hidden="1">#REF!,#REF!,#REF!,#REF!,#REF!,#REF!,#REF!</definedName>
    <definedName name="Z_1F4C200E_FFA7_11D1_98B6_00C04FC96ABD_.wvu.Rows" hidden="1">#REF!,#REF!,#REF!,#REF!,#REF!,#REF!,#REF!,#REF!</definedName>
    <definedName name="Z_1F4C200F_FFA7_11D1_98B6_00C04FC96ABD_.wvu.Rows" hidden="1">#REF!,#REF!,#REF!,#REF!,#REF!,#REF!,#REF!,#REF!</definedName>
    <definedName name="Z_1F4C2010_FFA7_11D1_98B6_00C04FC96ABD_.wvu.Rows" hidden="1">#REF!,#REF!,#REF!,#REF!,#REF!,#REF!,#REF!,#REF!</definedName>
    <definedName name="Z_1F4C2012_FFA7_11D1_98B6_00C04FC96ABD_.wvu.Rows" hidden="1">#REF!,#REF!,#REF!,#REF!,#REF!,#REF!,#REF!,#REF!,#REF!</definedName>
    <definedName name="Z_1F4C2013_FFA7_11D1_98B6_00C04FC96ABD_.wvu.Rows" hidden="1">#REF!,#REF!,#REF!,#REF!,#REF!,#REF!,#REF!,#REF!,#REF!</definedName>
    <definedName name="Z_1F4C2014_FFA7_11D1_98B6_00C04FC96ABD_.wvu.Rows" hidden="1">#REF!,#REF!,#REF!,#REF!,#REF!,#REF!</definedName>
    <definedName name="Z_49B0A4B0_963B_11D1_BFD1_00A02466B680_.wvu.Rows" hidden="1">#REF!,#REF!,#REF!,#REF!,#REF!,#REF!</definedName>
    <definedName name="Z_49B0A4B1_963B_11D1_BFD1_00A02466B680_.wvu.Rows" hidden="1">#REF!,#REF!,#REF!,#REF!,#REF!,#REF!</definedName>
    <definedName name="Z_49B0A4B4_963B_11D1_BFD1_00A02466B680_.wvu.Rows" hidden="1">#REF!,#REF!,#REF!,#REF!,#REF!,#REF!,#REF!,#REF!</definedName>
    <definedName name="Z_49B0A4B5_963B_11D1_BFD1_00A02466B680_.wvu.Rows" hidden="1">#REF!,#REF!,#REF!,#REF!,#REF!,#REF!,#REF!</definedName>
    <definedName name="Z_49B0A4B6_963B_11D1_BFD1_00A02466B680_.wvu.Rows" localSheetId="9" hidden="1">#REF!,#REF!,#REF!,#REF!,#REF!,#REF!,#REF!</definedName>
    <definedName name="Z_49B0A4B6_963B_11D1_BFD1_00A02466B680_.wvu.Rows" hidden="1">#REF!,#REF!,#REF!,#REF!,#REF!,#REF!,#REF!</definedName>
    <definedName name="Z_49B0A4B7_963B_11D1_BFD1_00A02466B680_.wvu.Rows" hidden="1">#REF!,#REF!,#REF!,#REF!,#REF!,#REF!,#REF!,#REF!</definedName>
    <definedName name="Z_49B0A4B8_963B_11D1_BFD1_00A02466B680_.wvu.Rows" hidden="1">#REF!,#REF!,#REF!,#REF!,#REF!,#REF!,#REF!,#REF!</definedName>
    <definedName name="Z_49B0A4B9_963B_11D1_BFD1_00A02466B680_.wvu.Rows" hidden="1">#REF!,#REF!,#REF!,#REF!,#REF!,#REF!,#REF!,#REF!</definedName>
    <definedName name="Z_49B0A4BB_963B_11D1_BFD1_00A02466B680_.wvu.Rows" hidden="1">#REF!,#REF!,#REF!,#REF!,#REF!,#REF!,#REF!,#REF!,#REF!</definedName>
    <definedName name="Z_49B0A4BC_963B_11D1_BFD1_00A02466B680_.wvu.Rows" hidden="1">#REF!,#REF!,#REF!,#REF!,#REF!,#REF!,#REF!,#REF!,#REF!</definedName>
    <definedName name="Z_49B0A4BD_963B_11D1_BFD1_00A02466B680_.wvu.Rows" hidden="1">#REF!,#REF!,#REF!,#REF!,#REF!,#REF!</definedName>
    <definedName name="Z_95224721_0485_11D4_BFD1_00508B5F4DA4_.wvu.Cols" localSheetId="9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_9E0C48F8_FFCC_11D1_98BA_00C04FC96ABD_.wvu.Rows" hidden="1">#REF!,#REF!,#REF!,#REF!,#REF!,#REF!</definedName>
    <definedName name="Z_9E0C48F9_FFCC_11D1_98BA_00C04FC96ABD_.wvu.Rows" hidden="1">#REF!,#REF!,#REF!,#REF!,#REF!,#REF!</definedName>
    <definedName name="Z_9E0C48FA_FFCC_11D1_98BA_00C04FC96ABD_.wvu.Rows" hidden="1">#REF!,#REF!,#REF!,#REF!,#REF!,#REF!</definedName>
    <definedName name="Z_9E0C48FB_FFCC_11D1_98BA_00C04FC96ABD_.wvu.Rows" hidden="1">#REF!,#REF!,#REF!,#REF!,#REF!,#REF!</definedName>
    <definedName name="Z_9E0C48FC_FFCC_11D1_98BA_00C04FC96ABD_.wvu.Rows" hidden="1">#REF!,#REF!,#REF!,#REF!,#REF!,#REF!,#REF!,#REF!</definedName>
    <definedName name="Z_9E0C48FD_FFCC_11D1_98BA_00C04FC96ABD_.wvu.Rows" hidden="1">#REF!,#REF!,#REF!,#REF!,#REF!,#REF!,#REF!</definedName>
    <definedName name="Z_9E0C48FE_FFCC_11D1_98BA_00C04FC96ABD_.wvu.Rows" localSheetId="9" hidden="1">#REF!,#REF!,#REF!,#REF!,#REF!,#REF!,#REF!</definedName>
    <definedName name="Z_9E0C48FE_FFCC_11D1_98BA_00C04FC96ABD_.wvu.Rows" hidden="1">#REF!,#REF!,#REF!,#REF!,#REF!,#REF!,#REF!</definedName>
    <definedName name="Z_9E0C48FF_FFCC_11D1_98BA_00C04FC96ABD_.wvu.Rows" hidden="1">#REF!,#REF!,#REF!,#REF!,#REF!,#REF!,#REF!,#REF!</definedName>
    <definedName name="Z_9E0C4900_FFCC_11D1_98BA_00C04FC96ABD_.wvu.Rows" hidden="1">#REF!,#REF!,#REF!,#REF!,#REF!,#REF!,#REF!,#REF!</definedName>
    <definedName name="Z_9E0C4901_FFCC_11D1_98BA_00C04FC96ABD_.wvu.Rows" hidden="1">#REF!,#REF!,#REF!,#REF!,#REF!,#REF!,#REF!,#REF!</definedName>
    <definedName name="Z_9E0C4903_FFCC_11D1_98BA_00C04FC96ABD_.wvu.Rows" hidden="1">#REF!,#REF!,#REF!,#REF!,#REF!,#REF!,#REF!,#REF!,#REF!</definedName>
    <definedName name="Z_9E0C4904_FFCC_11D1_98BA_00C04FC96ABD_.wvu.Rows" hidden="1">#REF!,#REF!,#REF!,#REF!,#REF!,#REF!,#REF!,#REF!,#REF!</definedName>
    <definedName name="Z_9E0C4905_FFCC_11D1_98BA_00C04FC96ABD_.wvu.Rows" hidden="1">#REF!,#REF!,#REF!,#REF!,#REF!,#REF!</definedName>
    <definedName name="Z_C21FAE85_013A_11D2_98BD_00C04FC96ABD_.wvu.Rows" hidden="1">#REF!,#REF!,#REF!,#REF!,#REF!,#REF!</definedName>
    <definedName name="Z_C21FAE86_013A_11D2_98BD_00C04FC96ABD_.wvu.Rows" hidden="1">#REF!,#REF!,#REF!,#REF!,#REF!,#REF!</definedName>
    <definedName name="Z_C21FAE87_013A_11D2_98BD_00C04FC96ABD_.wvu.Rows" hidden="1">#REF!,#REF!,#REF!,#REF!,#REF!,#REF!</definedName>
    <definedName name="Z_C21FAE88_013A_11D2_98BD_00C04FC96ABD_.wvu.Rows" hidden="1">#REF!,#REF!,#REF!,#REF!,#REF!,#REF!</definedName>
    <definedName name="Z_C21FAE89_013A_11D2_98BD_00C04FC96ABD_.wvu.Rows" hidden="1">#REF!,#REF!,#REF!,#REF!,#REF!,#REF!,#REF!,#REF!</definedName>
    <definedName name="Z_C21FAE8A_013A_11D2_98BD_00C04FC96ABD_.wvu.Rows" hidden="1">#REF!,#REF!,#REF!,#REF!,#REF!,#REF!,#REF!</definedName>
    <definedName name="Z_C21FAE8B_013A_11D2_98BD_00C04FC96ABD_.wvu.Rows" localSheetId="9" hidden="1">#REF!,#REF!,#REF!,#REF!,#REF!,#REF!,#REF!</definedName>
    <definedName name="Z_C21FAE8B_013A_11D2_98BD_00C04FC96ABD_.wvu.Rows" hidden="1">#REF!,#REF!,#REF!,#REF!,#REF!,#REF!,#REF!</definedName>
    <definedName name="Z_C21FAE8C_013A_11D2_98BD_00C04FC96ABD_.wvu.Rows" hidden="1">#REF!,#REF!,#REF!,#REF!,#REF!,#REF!,#REF!,#REF!</definedName>
    <definedName name="Z_C21FAE8D_013A_11D2_98BD_00C04FC96ABD_.wvu.Rows" hidden="1">#REF!,#REF!,#REF!,#REF!,#REF!,#REF!,#REF!,#REF!</definedName>
    <definedName name="Z_C21FAE8E_013A_11D2_98BD_00C04FC96ABD_.wvu.Rows" hidden="1">#REF!,#REF!,#REF!,#REF!,#REF!,#REF!,#REF!,#REF!</definedName>
    <definedName name="Z_C21FAE90_013A_11D2_98BD_00C04FC96ABD_.wvu.Rows" hidden="1">#REF!,#REF!,#REF!,#REF!,#REF!,#REF!,#REF!,#REF!,#REF!</definedName>
    <definedName name="Z_C21FAE91_013A_11D2_98BD_00C04FC96ABD_.wvu.Rows" hidden="1">#REF!,#REF!,#REF!,#REF!,#REF!,#REF!,#REF!,#REF!,#REF!</definedName>
    <definedName name="Z_C21FAE92_013A_11D2_98BD_00C04FC96ABD_.wvu.Rows" hidden="1">#REF!,#REF!,#REF!,#REF!,#REF!,#REF!</definedName>
    <definedName name="Z_CF25EF4A_FFAB_11D1_98B7_00C04FC96ABD_.wvu.Rows" hidden="1">#REF!,#REF!,#REF!,#REF!,#REF!,#REF!</definedName>
    <definedName name="Z_CF25EF4B_FFAB_11D1_98B7_00C04FC96ABD_.wvu.Rows" hidden="1">#REF!,#REF!,#REF!,#REF!,#REF!,#REF!</definedName>
    <definedName name="Z_CF25EF4C_FFAB_11D1_98B7_00C04FC96ABD_.wvu.Rows" hidden="1">#REF!,#REF!,#REF!,#REF!,#REF!,#REF!</definedName>
    <definedName name="Z_CF25EF4D_FFAB_11D1_98B7_00C04FC96ABD_.wvu.Rows" hidden="1">#REF!,#REF!,#REF!,#REF!,#REF!,#REF!</definedName>
    <definedName name="Z_CF25EF4E_FFAB_11D1_98B7_00C04FC96ABD_.wvu.Rows" hidden="1">#REF!,#REF!,#REF!,#REF!,#REF!,#REF!,#REF!,#REF!</definedName>
    <definedName name="Z_CF25EF4F_FFAB_11D1_98B7_00C04FC96ABD_.wvu.Rows" hidden="1">#REF!,#REF!,#REF!,#REF!,#REF!,#REF!,#REF!</definedName>
    <definedName name="Z_CF25EF50_FFAB_11D1_98B7_00C04FC96ABD_.wvu.Rows" localSheetId="9" hidden="1">#REF!,#REF!,#REF!,#REF!,#REF!,#REF!,#REF!</definedName>
    <definedName name="Z_CF25EF50_FFAB_11D1_98B7_00C04FC96ABD_.wvu.Rows" hidden="1">#REF!,#REF!,#REF!,#REF!,#REF!,#REF!,#REF!</definedName>
    <definedName name="Z_CF25EF51_FFAB_11D1_98B7_00C04FC96ABD_.wvu.Rows" hidden="1">#REF!,#REF!,#REF!,#REF!,#REF!,#REF!,#REF!,#REF!</definedName>
    <definedName name="Z_CF25EF52_FFAB_11D1_98B7_00C04FC96ABD_.wvu.Rows" hidden="1">#REF!,#REF!,#REF!,#REF!,#REF!,#REF!,#REF!,#REF!</definedName>
    <definedName name="Z_CF25EF53_FFAB_11D1_98B7_00C04FC96ABD_.wvu.Rows" hidden="1">#REF!,#REF!,#REF!,#REF!,#REF!,#REF!,#REF!,#REF!</definedName>
    <definedName name="Z_CF25EF55_FFAB_11D1_98B7_00C04FC96ABD_.wvu.Rows" hidden="1">#REF!,#REF!,#REF!,#REF!,#REF!,#REF!,#REF!,#REF!,#REF!</definedName>
    <definedName name="Z_CF25EF56_FFAB_11D1_98B7_00C04FC96ABD_.wvu.Rows" hidden="1">#REF!,#REF!,#REF!,#REF!,#REF!,#REF!,#REF!,#REF!,#REF!</definedName>
    <definedName name="Z_CF25EF57_FFAB_11D1_98B7_00C04FC96ABD_.wvu.Rows" hidden="1">#REF!,#REF!,#REF!,#REF!,#REF!,#REF!</definedName>
    <definedName name="Z_EA8011E5_017A_11D2_98BD_00C04FC96ABD_.wvu.Rows" hidden="1">#REF!,#REF!,#REF!,#REF!,#REF!,#REF!,#REF!</definedName>
    <definedName name="Z_EA8011E6_017A_11D2_98BD_00C04FC96ABD_.wvu.Rows" localSheetId="9" hidden="1">#REF!,#REF!,#REF!,#REF!,#REF!,#REF!,#REF!</definedName>
    <definedName name="Z_EA8011E6_017A_11D2_98BD_00C04FC96ABD_.wvu.Rows" hidden="1">#REF!,#REF!,#REF!,#REF!,#REF!,#REF!,#REF!</definedName>
    <definedName name="Z_EA8011E9_017A_11D2_98BD_00C04FC96ABD_.wvu.Rows" hidden="1">#REF!,#REF!,#REF!,#REF!,#REF!,#REF!,#REF!,#REF!</definedName>
    <definedName name="Z_EA8011EC_017A_11D2_98BD_00C04FC96ABD_.wvu.Rows" hidden="1">#REF!,#REF!,#REF!,#REF!,#REF!,#REF!,#REF!,#REF!,#REF!</definedName>
    <definedName name="Z_EA86CE3A_00A2_11D2_98BC_00C04FC96ABD_.wvu.Rows" hidden="1">#REF!,#REF!,#REF!,#REF!,#REF!,#REF!</definedName>
    <definedName name="Z_EA86CE3B_00A2_11D2_98BC_00C04FC96ABD_.wvu.Rows" hidden="1">#REF!,#REF!,#REF!,#REF!,#REF!,#REF!</definedName>
    <definedName name="Z_EA86CE3C_00A2_11D2_98BC_00C04FC96ABD_.wvu.Rows" hidden="1">#REF!,#REF!,#REF!,#REF!,#REF!,#REF!</definedName>
    <definedName name="Z_EA86CE3D_00A2_11D2_98BC_00C04FC96ABD_.wvu.Rows" hidden="1">#REF!,#REF!,#REF!,#REF!,#REF!,#REF!</definedName>
    <definedName name="Z_EA86CE3E_00A2_11D2_98BC_00C04FC96ABD_.wvu.Rows" hidden="1">#REF!,#REF!,#REF!,#REF!,#REF!,#REF!,#REF!,#REF!</definedName>
    <definedName name="Z_EA86CE3F_00A2_11D2_98BC_00C04FC96ABD_.wvu.Rows" hidden="1">#REF!,#REF!,#REF!,#REF!,#REF!,#REF!,#REF!</definedName>
    <definedName name="Z_EA86CE40_00A2_11D2_98BC_00C04FC96ABD_.wvu.Rows" localSheetId="9" hidden="1">#REF!,#REF!,#REF!,#REF!,#REF!,#REF!,#REF!</definedName>
    <definedName name="Z_EA86CE40_00A2_11D2_98BC_00C04FC96ABD_.wvu.Rows" hidden="1">#REF!,#REF!,#REF!,#REF!,#REF!,#REF!,#REF!</definedName>
    <definedName name="Z_EA86CE41_00A2_11D2_98BC_00C04FC96ABD_.wvu.Rows" hidden="1">#REF!,#REF!,#REF!,#REF!,#REF!,#REF!,#REF!,#REF!</definedName>
    <definedName name="Z_EA86CE42_00A2_11D2_98BC_00C04FC96ABD_.wvu.Rows" hidden="1">#REF!,#REF!,#REF!,#REF!,#REF!,#REF!,#REF!,#REF!</definedName>
    <definedName name="Z_EA86CE43_00A2_11D2_98BC_00C04FC96ABD_.wvu.Rows" hidden="1">#REF!,#REF!,#REF!,#REF!,#REF!,#REF!,#REF!,#REF!</definedName>
    <definedName name="Z_EA86CE45_00A2_11D2_98BC_00C04FC96ABD_.wvu.Rows" hidden="1">#REF!,#REF!,#REF!,#REF!,#REF!,#REF!,#REF!,#REF!,#REF!</definedName>
    <definedName name="Z_EA86CE46_00A2_11D2_98BC_00C04FC96ABD_.wvu.Rows" hidden="1">#REF!,#REF!,#REF!,#REF!,#REF!,#REF!,#REF!,#REF!,#REF!</definedName>
    <definedName name="Z_EA86CE47_00A2_11D2_98BC_00C04FC96ABD_.wvu.Rows" hidden="1">#REF!,#REF!,#REF!,#REF!,#REF!,#REF!</definedName>
    <definedName name="ztr" localSheetId="9" hidden="1">{"'előző év december'!$A$2:$CP$214"}</definedName>
    <definedName name="ztr" localSheetId="5" hidden="1">{"'előző év december'!$A$2:$CP$214"}</definedName>
    <definedName name="ztr" localSheetId="8" hidden="1">{"'előző év december'!$A$2:$CP$214"}</definedName>
    <definedName name="ztr" hidden="1">{"'előző év december'!$A$2:$CP$214"}</definedName>
    <definedName name="zz" localSheetId="9" hidden="1">{"Tab1",#N/A,FALSE,"P";"Tab2",#N/A,FALSE,"P"}</definedName>
    <definedName name="zz" localSheetId="5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" localSheetId="9" hidden="1">{"'előző év december'!$A$2:$CP$214"}</definedName>
    <definedName name="zzz" localSheetId="5" hidden="1">{"'előző év december'!$A$2:$CP$214"}</definedName>
    <definedName name="zzz" localSheetId="8" hidden="1">{"'előző év december'!$A$2:$CP$214"}</definedName>
    <definedName name="zzz" hidden="1">{"'előző év december'!$A$2:$CP$214"}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7" l="1"/>
  <c r="C4" i="27"/>
  <c r="C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B3" i="27"/>
  <c r="B4" i="27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E3" i="27"/>
  <c r="E4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F3" i="27"/>
  <c r="T3" i="27"/>
  <c r="AE7" i="27" s="1"/>
  <c r="U3" i="27"/>
  <c r="V3" i="27"/>
  <c r="W3" i="27"/>
  <c r="X3" i="27"/>
  <c r="X17" i="27"/>
  <c r="W17" i="27"/>
  <c r="V17" i="27"/>
  <c r="U17" i="27"/>
  <c r="T17" i="27"/>
  <c r="X16" i="27"/>
  <c r="W16" i="27"/>
  <c r="V16" i="27"/>
  <c r="U16" i="27"/>
  <c r="T16" i="27"/>
  <c r="X15" i="27"/>
  <c r="W15" i="27"/>
  <c r="V15" i="27"/>
  <c r="U15" i="27"/>
  <c r="T15" i="27"/>
  <c r="X14" i="27"/>
  <c r="W14" i="27"/>
  <c r="V14" i="27"/>
  <c r="U14" i="27"/>
  <c r="T14" i="27"/>
  <c r="X13" i="27"/>
  <c r="W13" i="27"/>
  <c r="V13" i="27"/>
  <c r="U13" i="27"/>
  <c r="T13" i="27"/>
  <c r="X12" i="27"/>
  <c r="W12" i="27"/>
  <c r="V12" i="27"/>
  <c r="U12" i="27"/>
  <c r="T12" i="27"/>
  <c r="AE16" i="27" s="1"/>
  <c r="X11" i="27"/>
  <c r="W11" i="27"/>
  <c r="V11" i="27"/>
  <c r="U11" i="27"/>
  <c r="T11" i="27"/>
  <c r="X10" i="27"/>
  <c r="W10" i="27"/>
  <c r="V10" i="27"/>
  <c r="U10" i="27"/>
  <c r="T10" i="27"/>
  <c r="AC14" i="27" s="1"/>
  <c r="X9" i="27"/>
  <c r="W9" i="27"/>
  <c r="V9" i="27"/>
  <c r="U9" i="27"/>
  <c r="T9" i="27"/>
  <c r="AA13" i="27" s="1"/>
  <c r="X8" i="27"/>
  <c r="W8" i="27"/>
  <c r="V8" i="27"/>
  <c r="U8" i="27"/>
  <c r="T8" i="27"/>
  <c r="AA12" i="27" s="1"/>
  <c r="X7" i="27"/>
  <c r="W7" i="27"/>
  <c r="V7" i="27"/>
  <c r="U7" i="27"/>
  <c r="T7" i="27"/>
  <c r="X6" i="27"/>
  <c r="W6" i="27"/>
  <c r="V6" i="27"/>
  <c r="U6" i="27"/>
  <c r="T6" i="27"/>
  <c r="X5" i="27"/>
  <c r="W5" i="27"/>
  <c r="V5" i="27"/>
  <c r="U5" i="27"/>
  <c r="T5" i="27"/>
  <c r="X4" i="27"/>
  <c r="W4" i="27"/>
  <c r="V4" i="27"/>
  <c r="U4" i="27"/>
  <c r="T4" i="27"/>
  <c r="AB12" i="27" l="1"/>
  <c r="Y9" i="27"/>
  <c r="Y17" i="27"/>
  <c r="AD7" i="27"/>
  <c r="AA8" i="27"/>
  <c r="AC7" i="27"/>
  <c r="AA7" i="27"/>
  <c r="Y4" i="27"/>
  <c r="Y6" i="27"/>
  <c r="AB7" i="27"/>
  <c r="D3" i="27"/>
  <c r="Y3" i="27"/>
  <c r="AA18" i="27"/>
  <c r="AB18" i="27"/>
  <c r="AE18" i="27"/>
  <c r="AD13" i="27"/>
  <c r="AB19" i="27"/>
  <c r="AA20" i="27"/>
  <c r="Y5" i="27"/>
  <c r="AC16" i="27"/>
  <c r="AC18" i="27"/>
  <c r="Y15" i="27"/>
  <c r="AC10" i="27"/>
  <c r="AD20" i="27"/>
  <c r="AD9" i="27"/>
  <c r="AE11" i="27"/>
  <c r="AA15" i="27"/>
  <c r="AC19" i="27"/>
  <c r="Y16" i="27"/>
  <c r="AD10" i="27"/>
  <c r="AE10" i="27"/>
  <c r="Y12" i="27"/>
  <c r="AD21" i="27"/>
  <c r="AD8" i="27"/>
  <c r="Y14" i="27"/>
  <c r="AB9" i="27"/>
  <c r="AC11" i="27"/>
  <c r="AD15" i="27"/>
  <c r="AA19" i="27"/>
  <c r="AC17" i="27"/>
  <c r="Y11" i="27"/>
  <c r="Y13" i="27"/>
  <c r="AC8" i="27"/>
  <c r="AC12" i="27"/>
  <c r="AC15" i="27"/>
  <c r="AC20" i="27"/>
  <c r="AD11" i="27"/>
  <c r="Y8" i="27"/>
  <c r="AD18" i="27"/>
  <c r="AD19" i="27"/>
  <c r="AA16" i="27"/>
  <c r="AD16" i="27"/>
  <c r="AE21" i="27"/>
  <c r="Y7" i="27"/>
  <c r="AE12" i="27"/>
  <c r="AB13" i="27"/>
  <c r="AE15" i="27"/>
  <c r="AA11" i="27"/>
  <c r="AC13" i="27"/>
  <c r="Y10" i="27"/>
  <c r="AB16" i="27"/>
  <c r="AC21" i="27"/>
  <c r="F5" i="27"/>
  <c r="AB21" i="27"/>
  <c r="F4" i="27"/>
  <c r="AB20" i="27"/>
  <c r="AB8" i="27"/>
  <c r="AC9" i="27"/>
  <c r="F16" i="27"/>
  <c r="AB14" i="27"/>
  <c r="F17" i="27"/>
  <c r="AB15" i="27"/>
  <c r="AA10" i="27"/>
  <c r="F7" i="27"/>
  <c r="AB11" i="27"/>
  <c r="AE14" i="27"/>
  <c r="F8" i="27"/>
  <c r="AD14" i="27"/>
  <c r="AA9" i="27"/>
  <c r="F6" i="27"/>
  <c r="AB10" i="27"/>
  <c r="AD12" i="27"/>
  <c r="AE13" i="27"/>
  <c r="AA21" i="27"/>
  <c r="F15" i="27"/>
  <c r="AE9" i="27"/>
  <c r="AA17" i="27"/>
  <c r="F14" i="27"/>
  <c r="AE8" i="27"/>
  <c r="F13" i="27"/>
  <c r="AB17" i="27"/>
  <c r="AE20" i="27"/>
  <c r="F12" i="27"/>
  <c r="AE19" i="27"/>
  <c r="AA14" i="27"/>
  <c r="F11" i="27"/>
  <c r="AD17" i="27"/>
  <c r="F10" i="27"/>
  <c r="AE17" i="27"/>
  <c r="F9" i="27"/>
  <c r="AB3" i="27" l="1"/>
  <c r="AB4" i="27" s="1"/>
  <c r="AE3" i="27"/>
  <c r="AE4" i="27" s="1"/>
  <c r="AA3" i="27"/>
  <c r="AA4" i="27" s="1"/>
  <c r="AC3" i="27"/>
  <c r="AC4" i="27" s="1"/>
  <c r="AD3" i="27"/>
  <c r="AD4" i="27" s="1"/>
  <c r="D15" i="27"/>
  <c r="D5" i="27"/>
  <c r="D12" i="27"/>
  <c r="D8" i="27"/>
  <c r="D11" i="27"/>
  <c r="D13" i="27"/>
  <c r="D16" i="27"/>
  <c r="D9" i="27"/>
  <c r="D17" i="27"/>
  <c r="D4" i="27"/>
  <c r="D7" i="27"/>
  <c r="D6" i="27"/>
  <c r="D14" i="27"/>
  <c r="D10" i="27"/>
  <c r="AC5" i="27" l="1"/>
  <c r="AE25" i="27" s="1"/>
  <c r="AA5" i="27"/>
  <c r="AE5" i="27"/>
  <c r="AD25" i="27" s="1"/>
  <c r="AB5" i="27"/>
  <c r="AB25" i="27" s="1"/>
  <c r="AD5" i="27"/>
  <c r="AC25" i="27" s="1"/>
  <c r="M3" i="27" l="1"/>
  <c r="M13" i="27"/>
  <c r="M14" i="27"/>
  <c r="M15" i="27"/>
  <c r="M8" i="27"/>
  <c r="M16" i="27"/>
  <c r="M4" i="27"/>
  <c r="AA25" i="27"/>
  <c r="M17" i="27"/>
  <c r="M5" i="27"/>
  <c r="M9" i="27"/>
  <c r="M6" i="27"/>
  <c r="M7" i="27"/>
  <c r="M10" i="27"/>
  <c r="M11" i="27"/>
  <c r="M12" i="27"/>
  <c r="A5" i="10" l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T27" i="10" l="1"/>
  <c r="U27" i="10"/>
  <c r="R27" i="10"/>
  <c r="S27" i="10"/>
  <c r="T26" i="10" l="1"/>
  <c r="S26" i="10"/>
  <c r="S28" i="10"/>
  <c r="U28" i="10"/>
  <c r="R28" i="10"/>
  <c r="U26" i="10"/>
  <c r="T28" i="10"/>
  <c r="R26" i="10"/>
  <c r="Q27" i="10" l="1"/>
  <c r="Q26" i="10" l="1"/>
  <c r="Q28" i="10" l="1"/>
  <c r="AM194" i="3" l="1"/>
  <c r="AL194" i="3"/>
  <c r="AK194" i="3"/>
  <c r="AJ194" i="3"/>
  <c r="AI194" i="3"/>
  <c r="AH194" i="3"/>
  <c r="AG194" i="3"/>
  <c r="AF194" i="3"/>
  <c r="AE194" i="3"/>
  <c r="AM179" i="3"/>
  <c r="AL179" i="3"/>
  <c r="AK179" i="3"/>
  <c r="AJ179" i="3"/>
  <c r="AI179" i="3"/>
  <c r="AH179" i="3"/>
  <c r="AG179" i="3"/>
  <c r="AF179" i="3"/>
  <c r="AE179" i="3"/>
  <c r="AM165" i="3"/>
  <c r="AL165" i="3"/>
  <c r="AK165" i="3"/>
  <c r="AJ165" i="3"/>
  <c r="AI165" i="3"/>
  <c r="AH165" i="3"/>
  <c r="AG165" i="3"/>
  <c r="AF165" i="3"/>
  <c r="AE165" i="3"/>
  <c r="AM151" i="3"/>
  <c r="AL151" i="3"/>
  <c r="AK151" i="3"/>
  <c r="AJ151" i="3"/>
  <c r="AI151" i="3"/>
  <c r="AH151" i="3"/>
  <c r="AG151" i="3"/>
  <c r="AF151" i="3"/>
  <c r="AE151" i="3"/>
  <c r="AM139" i="3"/>
  <c r="AL139" i="3"/>
  <c r="AK139" i="3"/>
  <c r="AJ139" i="3"/>
  <c r="AI139" i="3"/>
  <c r="AH139" i="3"/>
  <c r="AG139" i="3"/>
  <c r="AF139" i="3"/>
  <c r="AE139" i="3"/>
  <c r="AK111" i="3"/>
  <c r="AI111" i="3"/>
  <c r="AF111" i="3"/>
  <c r="AK90" i="3"/>
  <c r="AK69" i="3"/>
  <c r="AG48" i="3"/>
  <c r="AE27" i="3" l="1"/>
  <c r="AI4" i="3"/>
  <c r="AK27" i="3"/>
  <c r="AE48" i="3"/>
  <c r="AI48" i="3"/>
  <c r="AF4" i="3"/>
  <c r="AH48" i="3"/>
  <c r="AG27" i="3"/>
  <c r="AG90" i="3"/>
  <c r="AE4" i="3"/>
  <c r="AJ90" i="3"/>
  <c r="AJ4" i="3"/>
  <c r="AJ27" i="3"/>
  <c r="AH4" i="3"/>
  <c r="AG69" i="3"/>
  <c r="AI69" i="3"/>
  <c r="AI27" i="3"/>
  <c r="AF48" i="3"/>
  <c r="AH69" i="3"/>
  <c r="AJ48" i="3"/>
  <c r="AF90" i="3"/>
  <c r="AG4" i="3"/>
  <c r="AF69" i="3"/>
  <c r="AH27" i="3"/>
  <c r="AN179" i="3"/>
  <c r="AE69" i="3"/>
  <c r="AH90" i="3"/>
  <c r="AF27" i="3"/>
  <c r="AJ69" i="3"/>
  <c r="AE90" i="3"/>
  <c r="AI90" i="3"/>
  <c r="AG111" i="3"/>
  <c r="AE111" i="3"/>
  <c r="AH111" i="3"/>
  <c r="AN139" i="3"/>
  <c r="AN165" i="3"/>
  <c r="AN194" i="3"/>
  <c r="AJ111" i="3"/>
  <c r="AN151" i="3"/>
  <c r="AK4" i="3"/>
  <c r="AK48" i="3"/>
  <c r="AD90" i="3"/>
  <c r="AD111" i="3"/>
  <c r="AD69" i="3"/>
  <c r="AD4" i="3"/>
  <c r="AD27" i="3"/>
  <c r="AD48" i="3"/>
  <c r="AM48" i="3" l="1"/>
  <c r="AM27" i="3"/>
  <c r="AM4" i="3"/>
  <c r="AM69" i="3"/>
  <c r="AM90" i="3"/>
  <c r="AM11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tc={9C9D5E8B-DA2B-43B8-9E5F-5158556FE0DC}</author>
    <author>tc={1106930D-DC3E-4652-AABC-290E21C646F8}</author>
    <author>tc={9ECDF54F-666F-478A-A7BC-FB01D96E2DAC}</author>
    <author>tc={EB63A2E3-26A1-4303-B711-D0C4B558B496}</author>
  </authors>
  <commentList>
    <comment ref="A64" authorId="0" shapeId="0" xr:uid="{9C9D5E8B-DA2B-43B8-9E5F-5158556FE0DC}">
      <text>
        <t>[Zreťazený komentár]
Vaša verzia programu Excel vám umožňuje čítať tento zreťazený komentár, avšak akékoľvek jeho zmeny sa odstránia, ak sa súbor otvorí v novšej verzii programu Excel. Ďalšie informácie: https://go.microsoft.com/fwlink/?linkid=870924
Komentár:
    P3Q</t>
      </text>
    </comment>
    <comment ref="A85" authorId="1" shapeId="0" xr:uid="{1106930D-DC3E-4652-AABC-290E21C646F8}">
      <text>
        <t>[Zreťazený komentár]
Vaša verzia programu Excel vám umožňuje čítať tento zreťazený komentár, avšak akékoľvek jeho zmeny sa odstránia, ak sa súbor otvorí v novšej verzii programu Excel. Ďalšie informácie: https://go.microsoft.com/fwlink/?linkid=870924
Komentár:
    P3Q</t>
      </text>
    </comment>
    <comment ref="A106" authorId="2" shapeId="0" xr:uid="{9ECDF54F-666F-478A-A7BC-FB01D96E2DAC}">
      <text>
        <t>[Zreťazený komentár]
Vaša verzia programu Excel vám umožňuje čítať tento zreťazený komentár, avšak akékoľvek jeho zmeny sa odstránia, ak sa súbor otvorí v novšej verzii programu Excel. Ďalšie informácie: https://go.microsoft.com/fwlink/?linkid=870924
Komentár:
    P3Q</t>
      </text>
    </comment>
    <comment ref="A127" authorId="3" shapeId="0" xr:uid="{EB63A2E3-26A1-4303-B711-D0C4B558B496}">
      <text>
        <t>[Zreťazený komentár]
Vaša verzia programu Excel vám umožňuje čítať tento zreťazený komentár, avšak akékoľvek jeho zmeny sa odstránia, ak sa súbor otvorí v novšej verzii programu Excel. Ďalšie informácie: https://go.microsoft.com/fwlink/?linkid=870924
Komentár:
    P3Q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tc={9C5C4E82-39E5-4158-BD0D-7121420566A8}</author>
  </authors>
  <commentList>
    <comment ref="O1" authorId="0" shapeId="0" xr:uid="{9C5C4E82-39E5-4158-BD0D-7121420566A8}">
      <text>
        <t xml:space="preserve">[Zreťazený komentár]
Vaša verzia programu Excel vám umožňuje čítať tento zreťazený komentár, avšak akékoľvek jeho zmeny sa odstránia, ak sa súbor otvorí v novšej verzii programu Excel. Ďalšie informácie: https://go.microsoft.com/fwlink/?linkid=870924
Komentár:
    Data Autumn 2022				
</t>
      </text>
    </comment>
  </commentList>
</comments>
</file>

<file path=xl/sharedStrings.xml><?xml version="1.0" encoding="utf-8"?>
<sst xmlns="http://schemas.openxmlformats.org/spreadsheetml/2006/main" count="726" uniqueCount="234">
  <si>
    <t>Content</t>
  </si>
  <si>
    <t>Table 1: Correlations and loadings of PCA variables</t>
  </si>
  <si>
    <t xml:space="preserve">Table 2: Overview of models </t>
  </si>
  <si>
    <t>Table 3: Obtained weights for period 2013-2022</t>
  </si>
  <si>
    <t>Table 4: Bayesian estimation of the SSMA model: Priors and Posteriors statistics</t>
  </si>
  <si>
    <t>Table 5: Obtained weights for period 2013-2022 for various values of P</t>
  </si>
  <si>
    <t>Figure 1: SSM Output gap estimate and confidence intervals (90%)</t>
  </si>
  <si>
    <t>Figure 2: Weights of individual sectors in the economy (Value added approach)</t>
  </si>
  <si>
    <t>Figure 3: Weighted and standardized vintages of individual sectors in the economy</t>
  </si>
  <si>
    <t>Figure 4: Evaluation of ex post average revisions of output gap estimates for period 2013 -2021</t>
  </si>
  <si>
    <t>Figure 5: Point estimates of the output gap for 2020 (2021, % of GDP)</t>
  </si>
  <si>
    <t>Figure 6: Performance of the models at the turning point (Autumn 2022, % of GDP)</t>
  </si>
  <si>
    <t>Figure 7: The output gap vintages by institutions (Autumn 2022, % of GDP)</t>
  </si>
  <si>
    <t>Figure 8 : Heatmap of models‘ performance</t>
  </si>
  <si>
    <t>Figure 9 : Central CBR estimate of the output gap</t>
  </si>
  <si>
    <t>Figure 10: Potential growth and its components (in % of GDP)</t>
  </si>
  <si>
    <t>Figure 11: Asymptotic properties of key SSM variables</t>
  </si>
  <si>
    <t>Figure 12: Estimated covariances, comparison of model and data properties</t>
  </si>
  <si>
    <t>Figure 13: Bayesian estimation, prior and posterior distributions of the SSM-model parameters and shocks standard deviations</t>
  </si>
  <si>
    <t>Figure 14: Estimated shocks histograms (2007-2022)</t>
  </si>
  <si>
    <t>Figure 15: Output gap sensitivity for different values of P</t>
  </si>
  <si>
    <t>Figure 16: Weights of individual models</t>
  </si>
  <si>
    <t>Industry</t>
  </si>
  <si>
    <t>Construction</t>
  </si>
  <si>
    <t>Retail</t>
  </si>
  <si>
    <t>Services</t>
  </si>
  <si>
    <t xml:space="preserve">EC </t>
  </si>
  <si>
    <t xml:space="preserve">odchýlky prognóz OG </t>
  </si>
  <si>
    <t>Ø EC</t>
  </si>
  <si>
    <t>jul2014</t>
  </si>
  <si>
    <t>dec2014</t>
  </si>
  <si>
    <t>JulJul</t>
  </si>
  <si>
    <t>jul2015</t>
  </si>
  <si>
    <t>dec2015</t>
  </si>
  <si>
    <t>jul2016</t>
  </si>
  <si>
    <t>dec2016</t>
  </si>
  <si>
    <t>jul2017</t>
  </si>
  <si>
    <t>dec2017</t>
  </si>
  <si>
    <t>jul2018</t>
  </si>
  <si>
    <t>dec2018</t>
  </si>
  <si>
    <t>jul2019</t>
  </si>
  <si>
    <t>dec2019</t>
  </si>
  <si>
    <t>jul2020</t>
  </si>
  <si>
    <t>dec2020</t>
  </si>
  <si>
    <t>jul2021</t>
  </si>
  <si>
    <t>dec2021</t>
  </si>
  <si>
    <t>jul22</t>
  </si>
  <si>
    <t>dec22</t>
  </si>
  <si>
    <t xml:space="preserve">MoF </t>
  </si>
  <si>
    <t>Ø MoF</t>
  </si>
  <si>
    <t xml:space="preserve">NBS </t>
  </si>
  <si>
    <t>Ø NBS</t>
  </si>
  <si>
    <t>|</t>
  </si>
  <si>
    <t>HP (FYWP)</t>
  </si>
  <si>
    <t>Ø HP (CBR)</t>
  </si>
  <si>
    <t>MVKF (FYWP)</t>
  </si>
  <si>
    <t>Ø MVKF (CBR)</t>
  </si>
  <si>
    <t>PCA (FYWP)</t>
  </si>
  <si>
    <t>Ø PCA (CBR)</t>
  </si>
  <si>
    <t>New models</t>
  </si>
  <si>
    <t>PCA</t>
  </si>
  <si>
    <t xml:space="preserve">M. HAMILTON </t>
  </si>
  <si>
    <t>UCM A</t>
  </si>
  <si>
    <t>UCM B</t>
  </si>
  <si>
    <t>SSM*</t>
  </si>
  <si>
    <t>NBS</t>
  </si>
  <si>
    <t>M. HAMILTON</t>
  </si>
  <si>
    <t>MF SR</t>
  </si>
  <si>
    <t>SSM</t>
  </si>
  <si>
    <t>1Q2019</t>
  </si>
  <si>
    <t>2Q2019</t>
  </si>
  <si>
    <t>3Q2019</t>
  </si>
  <si>
    <t>4Q2019</t>
  </si>
  <si>
    <t>1Q2020</t>
  </si>
  <si>
    <t>HP</t>
  </si>
  <si>
    <t xml:space="preserve">UCM A </t>
  </si>
  <si>
    <t xml:space="preserve">UCM B </t>
  </si>
  <si>
    <t>EC</t>
  </si>
  <si>
    <t xml:space="preserve"> NBS</t>
  </si>
  <si>
    <t xml:space="preserve">PCA </t>
  </si>
  <si>
    <t>Models</t>
  </si>
  <si>
    <t>Revisions</t>
  </si>
  <si>
    <t>Turning point</t>
  </si>
  <si>
    <t>Point estimate in 2020</t>
  </si>
  <si>
    <t xml:space="preserve">SSM </t>
  </si>
  <si>
    <t>Central Estimate</t>
  </si>
  <si>
    <t>Models' statistics</t>
  </si>
  <si>
    <t>Models' estimates</t>
  </si>
  <si>
    <t>Central estimate from the suite of CBR models</t>
  </si>
  <si>
    <t xml:space="preserve">Institutional estimates </t>
  </si>
  <si>
    <t>Institutional statistics</t>
  </si>
  <si>
    <t>Weighting procedure</t>
  </si>
  <si>
    <t>Year</t>
  </si>
  <si>
    <t>Min 2</t>
  </si>
  <si>
    <t>Min</t>
  </si>
  <si>
    <t>Range by the suite of CBR models</t>
  </si>
  <si>
    <t xml:space="preserve">Max </t>
  </si>
  <si>
    <t>Mean</t>
  </si>
  <si>
    <t>M. Hamilton</t>
  </si>
  <si>
    <t>IMF</t>
  </si>
  <si>
    <t>OECD</t>
  </si>
  <si>
    <t>MoF</t>
  </si>
  <si>
    <t>Mean of institutional OGs</t>
  </si>
  <si>
    <t>St.dev</t>
  </si>
  <si>
    <t>Max</t>
  </si>
  <si>
    <t>Bottom</t>
  </si>
  <si>
    <t xml:space="preserve">Range of institutional OGs </t>
  </si>
  <si>
    <t>Modified Hamilton</t>
  </si>
  <si>
    <t>Potential</t>
  </si>
  <si>
    <t>TFP</t>
  </si>
  <si>
    <t>Capital</t>
  </si>
  <si>
    <t>Employment</t>
  </si>
  <si>
    <t>Zdroj: RRZ</t>
  </si>
  <si>
    <t>P = 1</t>
  </si>
  <si>
    <t>P = 2</t>
  </si>
  <si>
    <t>P = 0,5</t>
  </si>
  <si>
    <t>FINAL OG</t>
  </si>
  <si>
    <t>P = 0.5</t>
  </si>
  <si>
    <t xml:space="preserve">Ordinary correlations: </t>
  </si>
  <si>
    <t>ECONOMIC SENTIMENT INDICATOR</t>
  </si>
  <si>
    <t>FINANCIAL STRESS</t>
  </si>
  <si>
    <t>CAPACITY UTILIZATION</t>
  </si>
  <si>
    <t>RETAIL</t>
  </si>
  <si>
    <t>SERVICES</t>
  </si>
  <si>
    <t>CONSTRUCTION</t>
  </si>
  <si>
    <t>INDUSTRY</t>
  </si>
  <si>
    <t>Principal component eigenvectors (loadings)</t>
  </si>
  <si>
    <t>1.00</t>
  </si>
  <si>
    <t>0.42</t>
  </si>
  <si>
    <t>0.31</t>
  </si>
  <si>
    <t>0.26</t>
  </si>
  <si>
    <t>0.71</t>
  </si>
  <si>
    <t>0.33</t>
  </si>
  <si>
    <t>0.44</t>
  </si>
  <si>
    <t>0.61</t>
  </si>
  <si>
    <t>0.77</t>
  </si>
  <si>
    <t>0.41</t>
  </si>
  <si>
    <t>0.20</t>
  </si>
  <si>
    <t>0.49</t>
  </si>
  <si>
    <t>0.15</t>
  </si>
  <si>
    <t>0.13</t>
  </si>
  <si>
    <t>0.19</t>
  </si>
  <si>
    <t>0.64</t>
  </si>
  <si>
    <t>0.22</t>
  </si>
  <si>
    <t>0.73</t>
  </si>
  <si>
    <t>0.72</t>
  </si>
  <si>
    <t>0.83</t>
  </si>
  <si>
    <t>0.46</t>
  </si>
  <si>
    <t>0.58</t>
  </si>
  <si>
    <t>0.68</t>
  </si>
  <si>
    <t>Model</t>
  </si>
  <si>
    <t xml:space="preserve">Abbreviation </t>
  </si>
  <si>
    <t>Paper</t>
  </si>
  <si>
    <t>Hodrick-Prescott filter</t>
  </si>
  <si>
    <t>Finding Yeti (CBR, 2014)</t>
  </si>
  <si>
    <t>Multivariate Kalman filter</t>
  </si>
  <si>
    <t>National Bank of Slovakia (Multivariate Unobserved component model)*</t>
  </si>
  <si>
    <t>European Commision (Production function)*</t>
  </si>
  <si>
    <t xml:space="preserve">Principal component analysis </t>
  </si>
  <si>
    <t>Ministry of Finance of the Slovak Republic (Production function)*</t>
  </si>
  <si>
    <t>Semi-structural model</t>
  </si>
  <si>
    <t>Closer to Finding Yeti (CBR, 2023)</t>
  </si>
  <si>
    <t>Modified Hamilton filter</t>
  </si>
  <si>
    <t>Unobserved Component model A</t>
  </si>
  <si>
    <t>Unobserved Component model B</t>
  </si>
  <si>
    <t>Prior</t>
  </si>
  <si>
    <t>Posterior</t>
  </si>
  <si>
    <t>Starting value</t>
  </si>
  <si>
    <t>Distribution type</t>
  </si>
  <si>
    <t>Hyperparameters</t>
  </si>
  <si>
    <t>mean</t>
  </si>
  <si>
    <t>std</t>
  </si>
  <si>
    <t>Confidence Intervals (90%)</t>
  </si>
  <si>
    <t>0.55</t>
  </si>
  <si>
    <t>Beta</t>
  </si>
  <si>
    <t>0.50</t>
  </si>
  <si>
    <t>0.29</t>
  </si>
  <si>
    <t>0.69</t>
  </si>
  <si>
    <t>0.23</t>
  </si>
  <si>
    <t>0.08</t>
  </si>
  <si>
    <t>0.09</t>
  </si>
  <si>
    <t>0.05</t>
  </si>
  <si>
    <t>0.01</t>
  </si>
  <si>
    <t>0.17</t>
  </si>
  <si>
    <t>0.00</t>
  </si>
  <si>
    <t>Normal</t>
  </si>
  <si>
    <t>0.04</t>
  </si>
  <si>
    <t>0.07</t>
  </si>
  <si>
    <t>-0.08</t>
  </si>
  <si>
    <t>0.14</t>
  </si>
  <si>
    <t>0.45</t>
  </si>
  <si>
    <t>0.59</t>
  </si>
  <si>
    <t>0.10</t>
  </si>
  <si>
    <t>0.02</t>
  </si>
  <si>
    <t>0.25</t>
  </si>
  <si>
    <t>0.38</t>
  </si>
  <si>
    <t>0.85</t>
  </si>
  <si>
    <t>0.98</t>
  </si>
  <si>
    <t>0.97</t>
  </si>
  <si>
    <t>0.99</t>
  </si>
  <si>
    <t>0.75</t>
  </si>
  <si>
    <t>0.70</t>
  </si>
  <si>
    <t>0.67</t>
  </si>
  <si>
    <t>0.54</t>
  </si>
  <si>
    <t>0.80</t>
  </si>
  <si>
    <t>0.90</t>
  </si>
  <si>
    <t>0.82</t>
  </si>
  <si>
    <t>0.16</t>
  </si>
  <si>
    <t>0.40</t>
  </si>
  <si>
    <t>0.35</t>
  </si>
  <si>
    <t>0.56</t>
  </si>
  <si>
    <t>0.12</t>
  </si>
  <si>
    <t>0.60</t>
  </si>
  <si>
    <t>0.76</t>
  </si>
  <si>
    <t>0.92</t>
  </si>
  <si>
    <t>0.95</t>
  </si>
  <si>
    <t>0.03</t>
  </si>
  <si>
    <t>0.91</t>
  </si>
  <si>
    <t>0.28</t>
  </si>
  <si>
    <t>0.27</t>
  </si>
  <si>
    <t>0.11</t>
  </si>
  <si>
    <t>0.39</t>
  </si>
  <si>
    <t>0.24</t>
  </si>
  <si>
    <t>0.53</t>
  </si>
  <si>
    <t>0.65</t>
  </si>
  <si>
    <t>0.87</t>
  </si>
  <si>
    <t>0.63</t>
  </si>
  <si>
    <t>Inv.Gamma</t>
  </si>
  <si>
    <t>0.06</t>
  </si>
  <si>
    <t>0.78</t>
  </si>
  <si>
    <t>0.30</t>
  </si>
  <si>
    <t>0.37</t>
  </si>
  <si>
    <t>0.18</t>
  </si>
  <si>
    <t>0.21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</si>
</sst>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0.000"/>
    <numFmt numFmtId="166" formatCode="0.0"/>
    <numFmt numFmtId="167" formatCode="#,##0.00_ ;\-#,##0.00\ "/>
  </numFmts>
  <fonts count="5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onstantia"/>
      <family val="1"/>
      <charset val="238"/>
    </font>
    <font>
      <sz val="10"/>
      <color rgb="FF000000"/>
      <name val="Calibri"/>
      <family val="2"/>
      <charset val="238"/>
    </font>
    <font>
      <b/>
      <sz val="20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1" tint="4.9989318521683403E-2"/>
      <name val="Constantia"/>
      <family val="1"/>
    </font>
    <font>
      <sz val="14"/>
      <color rgb="FFFFCCCC"/>
      <name val="Constantia"/>
      <family val="1"/>
    </font>
    <font>
      <sz val="14"/>
      <color rgb="FF000000"/>
      <name val="Constantia"/>
      <family val="1"/>
    </font>
    <font>
      <sz val="10"/>
      <color theme="1"/>
      <name val="Constantia"/>
      <family val="2"/>
      <charset val="238"/>
    </font>
    <font>
      <sz val="10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Arial"/>
      <family val="2"/>
    </font>
    <font>
      <sz val="10"/>
      <color theme="1"/>
      <name val="Times New Roman"/>
      <family val="1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7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 (body)"/>
      <charset val="238"/>
    </font>
    <font>
      <b/>
      <sz val="10"/>
      <color rgb="FF13B5EA"/>
      <name val="Calibri (body)"/>
      <charset val="238"/>
    </font>
    <font>
      <sz val="11"/>
      <color theme="1"/>
      <name val="Calibri "/>
      <charset val="238"/>
    </font>
    <font>
      <vertAlign val="superscript"/>
      <sz val="9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"/>
      <color rgb="FFFFFFFF"/>
      <name val="Calibri"/>
      <family val="2"/>
    </font>
    <font>
      <sz val="9"/>
      <color rgb="FF000000"/>
      <name val="Calibri"/>
      <family val="2"/>
    </font>
    <font>
      <sz val="16"/>
      <color theme="1" tint="4.9989318521683403E-2"/>
      <name val="Calibri"/>
      <family val="2"/>
      <scheme val="minor"/>
    </font>
    <font>
      <sz val="16"/>
      <color theme="1"/>
      <name val="Calibri"/>
      <family val="2"/>
      <charset val="238"/>
      <scheme val="minor"/>
    </font>
    <font>
      <b/>
      <sz val="16"/>
      <color rgb="FF13B5EA"/>
      <name val="Calibri (body)"/>
      <charset val="238"/>
    </font>
    <font>
      <b/>
      <sz val="16"/>
      <color theme="1" tint="4.9989318521683403E-2"/>
      <name val="Calibri"/>
      <family val="2"/>
      <scheme val="minor"/>
    </font>
    <font>
      <b/>
      <sz val="20"/>
      <color rgb="FF13B5EA"/>
      <name val="Constantia"/>
      <family val="1"/>
      <charset val="238"/>
    </font>
    <font>
      <b/>
      <sz val="20"/>
      <color rgb="FF13B5EA"/>
      <name val="Calibri"/>
      <family val="2"/>
      <scheme val="minor"/>
    </font>
    <font>
      <sz val="16"/>
      <color theme="1" tint="4.9989318521683403E-2"/>
      <name val="Calibri"/>
      <family val="2"/>
      <charset val="238"/>
      <scheme val="minor"/>
    </font>
    <font>
      <b/>
      <sz val="10"/>
      <color rgb="FF13B5EA"/>
      <name val="Calibri"/>
      <family val="2"/>
      <scheme val="minor"/>
    </font>
    <font>
      <b/>
      <sz val="11"/>
      <color rgb="FF13B5EA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8"/>
      <color rgb="FF00B0F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B1E8F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13B5EA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B5EB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13B5EA"/>
      </top>
      <bottom/>
      <diagonal/>
    </border>
    <border>
      <left/>
      <right/>
      <top/>
      <bottom style="medium">
        <color rgb="FF13B5EA"/>
      </bottom>
      <diagonal/>
    </border>
    <border>
      <left/>
      <right style="thin">
        <color rgb="FF00B0F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13B5EA"/>
      </bottom>
      <diagonal/>
    </border>
    <border>
      <left style="thick">
        <color rgb="FF13B5EA"/>
      </left>
      <right/>
      <top style="thick">
        <color rgb="FF13B5EA"/>
      </top>
      <bottom style="thick">
        <color rgb="FF13B5EA"/>
      </bottom>
      <diagonal/>
    </border>
    <border>
      <left style="thin">
        <color rgb="FF13B5EA"/>
      </left>
      <right/>
      <top style="thick">
        <color rgb="FF13B5EA"/>
      </top>
      <bottom style="thick">
        <color rgb="FF13B5EA"/>
      </bottom>
      <diagonal/>
    </border>
    <border>
      <left style="thin">
        <color rgb="FF13B5EA"/>
      </left>
      <right style="thick">
        <color rgb="FF13B5EA"/>
      </right>
      <top style="thick">
        <color rgb="FF13B5EA"/>
      </top>
      <bottom style="thick">
        <color rgb="FF13B5EA"/>
      </bottom>
      <diagonal/>
    </border>
    <border>
      <left style="thin">
        <color rgb="FF13B5EA"/>
      </left>
      <right style="thin">
        <color rgb="FF13B5EA"/>
      </right>
      <top style="thick">
        <color rgb="FF13B5EA"/>
      </top>
      <bottom style="thin">
        <color rgb="FF13B5EA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 style="medium">
        <color rgb="FF00B0F0"/>
      </right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 style="medium">
        <color rgb="FF00B0F0"/>
      </right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/>
      <top style="mediumDashed">
        <color indexed="64"/>
      </top>
      <bottom/>
      <diagonal/>
    </border>
    <border>
      <left style="thick">
        <color rgb="FFFFFFFF"/>
      </left>
      <right style="thick">
        <color rgb="FFFFFFFF"/>
      </right>
      <top/>
      <bottom style="thin">
        <color theme="5"/>
      </bottom>
      <diagonal/>
    </border>
    <border>
      <left style="thick">
        <color rgb="FFFFFFFF"/>
      </left>
      <right style="thick">
        <color rgb="FFFFFFFF"/>
      </right>
      <top style="thick">
        <color rgb="FF13B5EA"/>
      </top>
      <bottom style="thin">
        <color theme="5"/>
      </bottom>
      <diagonal/>
    </border>
    <border>
      <left style="thick">
        <color rgb="FFFFFFFF"/>
      </left>
      <right style="thick">
        <color rgb="FF13B5EA"/>
      </right>
      <top style="thick">
        <color rgb="FF13B5EA"/>
      </top>
      <bottom style="thin">
        <color theme="5"/>
      </bottom>
      <diagonal/>
    </border>
    <border>
      <left style="medium">
        <color rgb="FF13B5EA"/>
      </left>
      <right style="medium">
        <color rgb="FF13B5EA"/>
      </right>
      <top/>
      <bottom style="medium">
        <color rgb="FF00B0F0"/>
      </bottom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00B0F0"/>
      </bottom>
      <diagonal/>
    </border>
    <border>
      <left/>
      <right style="medium">
        <color rgb="FFFFFFFF"/>
      </right>
      <top style="medium">
        <color rgb="FFFFFFFF"/>
      </top>
      <bottom style="medium">
        <color rgb="FF00B0F0"/>
      </bottom>
      <diagonal/>
    </border>
    <border>
      <left style="medium">
        <color rgb="FF00B0F0"/>
      </left>
      <right/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rgb="FF13B5EA"/>
      </left>
      <right style="medium">
        <color rgb="FF13B5EA"/>
      </right>
      <top style="medium">
        <color rgb="FFFFFFFF"/>
      </top>
      <bottom/>
      <diagonal/>
    </border>
    <border>
      <left style="medium">
        <color rgb="FF13B5EA"/>
      </left>
      <right style="medium">
        <color rgb="FFFFFFFF"/>
      </right>
      <top style="medium">
        <color rgb="FFFFFFFF"/>
      </top>
      <bottom/>
      <diagonal/>
    </border>
    <border>
      <left style="medium">
        <color rgb="FF13B5EA"/>
      </left>
      <right style="medium">
        <color rgb="FFFFFFFF"/>
      </right>
      <top/>
      <bottom style="medium">
        <color rgb="FF00B0F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00B0F0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00B0F0"/>
      </bottom>
      <diagonal/>
    </border>
  </borders>
  <cellStyleXfs count="10">
    <xf numFmtId="0" fontId="0" fillId="0" borderId="0"/>
    <xf numFmtId="0" fontId="2" fillId="0" borderId="0"/>
    <xf numFmtId="0" fontId="3" fillId="0" borderId="0" applyNumberFormat="0" applyBorder="0" applyProtection="0"/>
    <xf numFmtId="0" fontId="5" fillId="0" borderId="0"/>
    <xf numFmtId="0" fontId="1" fillId="0" borderId="0"/>
    <xf numFmtId="0" fontId="12" fillId="0" borderId="0"/>
    <xf numFmtId="0" fontId="13" fillId="0" borderId="0">
      <alignment vertical="center"/>
    </xf>
    <xf numFmtId="0" fontId="1" fillId="0" borderId="0"/>
    <xf numFmtId="0" fontId="28" fillId="0" borderId="0" applyNumberFormat="0" applyFill="0" applyBorder="0" applyAlignment="0" applyProtection="0"/>
    <xf numFmtId="0" fontId="13" fillId="0" borderId="0"/>
  </cellStyleXfs>
  <cellXfs count="188">
    <xf numFmtId="0" fontId="0" fillId="0" borderId="0" xfId="0"/>
    <xf numFmtId="0" fontId="2" fillId="0" borderId="0" xfId="1"/>
    <xf numFmtId="0" fontId="6" fillId="0" borderId="0" xfId="3" applyFont="1"/>
    <xf numFmtId="0" fontId="4" fillId="0" borderId="0" xfId="2" applyFont="1"/>
    <xf numFmtId="2" fontId="6" fillId="0" borderId="0" xfId="3" applyNumberFormat="1" applyFont="1"/>
    <xf numFmtId="0" fontId="6" fillId="2" borderId="0" xfId="3" applyFont="1" applyFill="1"/>
    <xf numFmtId="0" fontId="8" fillId="0" borderId="0" xfId="3" applyFont="1"/>
    <xf numFmtId="0" fontId="6" fillId="8" borderId="0" xfId="3" applyFont="1" applyFill="1"/>
    <xf numFmtId="0" fontId="12" fillId="0" borderId="0" xfId="5"/>
    <xf numFmtId="17" fontId="2" fillId="0" borderId="0" xfId="1" applyNumberFormat="1"/>
    <xf numFmtId="16" fontId="2" fillId="0" borderId="0" xfId="1" applyNumberForma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7" fillId="0" borderId="0" xfId="0" applyFont="1"/>
    <xf numFmtId="0" fontId="18" fillId="0" borderId="0" xfId="0" applyFont="1"/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/>
    </xf>
    <xf numFmtId="167" fontId="19" fillId="0" borderId="23" xfId="0" applyNumberFormat="1" applyFont="1" applyBorder="1" applyAlignment="1">
      <alignment horizontal="right"/>
    </xf>
    <xf numFmtId="167" fontId="19" fillId="0" borderId="0" xfId="0" applyNumberFormat="1" applyFont="1" applyAlignment="1">
      <alignment horizontal="right"/>
    </xf>
    <xf numFmtId="0" fontId="15" fillId="0" borderId="0" xfId="0" applyFont="1"/>
    <xf numFmtId="0" fontId="16" fillId="11" borderId="24" xfId="0" applyFont="1" applyFill="1" applyBorder="1" applyAlignment="1">
      <alignment horizontal="center"/>
    </xf>
    <xf numFmtId="0" fontId="14" fillId="11" borderId="25" xfId="0" applyFont="1" applyFill="1" applyBorder="1" applyAlignment="1">
      <alignment horizontal="center"/>
    </xf>
    <xf numFmtId="0" fontId="14" fillId="11" borderId="26" xfId="0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28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2" fontId="0" fillId="0" borderId="30" xfId="0" applyNumberFormat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21" fillId="0" borderId="6" xfId="3" applyFont="1" applyBorder="1" applyAlignment="1">
      <alignment horizontal="center" vertical="center"/>
    </xf>
    <xf numFmtId="0" fontId="22" fillId="0" borderId="1" xfId="3" applyFont="1" applyBorder="1" applyAlignment="1">
      <alignment horizontal="center" wrapText="1"/>
    </xf>
    <xf numFmtId="0" fontId="22" fillId="0" borderId="1" xfId="3" applyFont="1" applyBorder="1" applyAlignment="1">
      <alignment horizontal="center"/>
    </xf>
    <xf numFmtId="0" fontId="22" fillId="0" borderId="0" xfId="3" applyFont="1" applyAlignment="1">
      <alignment horizontal="center" wrapText="1"/>
    </xf>
    <xf numFmtId="0" fontId="22" fillId="0" borderId="0" xfId="3" applyFont="1" applyAlignment="1">
      <alignment horizontal="center"/>
    </xf>
    <xf numFmtId="0" fontId="22" fillId="0" borderId="0" xfId="3" applyFont="1" applyAlignment="1">
      <alignment horizontal="center" vertical="center" wrapText="1"/>
    </xf>
    <xf numFmtId="0" fontId="22" fillId="0" borderId="0" xfId="3" applyFont="1" applyAlignment="1">
      <alignment horizontal="center" vertical="center"/>
    </xf>
    <xf numFmtId="0" fontId="22" fillId="0" borderId="8" xfId="3" applyFont="1" applyBorder="1" applyAlignment="1">
      <alignment horizontal="center" wrapText="1"/>
    </xf>
    <xf numFmtId="0" fontId="22" fillId="0" borderId="8" xfId="3" applyFont="1" applyBorder="1" applyAlignment="1">
      <alignment horizontal="center" vertical="center"/>
    </xf>
    <xf numFmtId="0" fontId="23" fillId="4" borderId="32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4" fillId="0" borderId="18" xfId="0" applyFont="1" applyBorder="1" applyAlignment="1">
      <alignment horizontal="center" vertical="center"/>
    </xf>
    <xf numFmtId="0" fontId="23" fillId="4" borderId="33" xfId="0" applyFont="1" applyFill="1" applyBorder="1" applyAlignment="1">
      <alignment horizontal="center" vertical="center" wrapText="1"/>
    </xf>
    <xf numFmtId="0" fontId="23" fillId="4" borderId="33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3" fillId="4" borderId="35" xfId="0" applyFont="1" applyFill="1" applyBorder="1" applyAlignment="1">
      <alignment horizontal="center" vertical="center" wrapText="1"/>
    </xf>
    <xf numFmtId="0" fontId="23" fillId="4" borderId="36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0" fontId="26" fillId="0" borderId="6" xfId="3" applyFont="1" applyBorder="1" applyAlignment="1">
      <alignment horizontal="center" vertical="top"/>
    </xf>
    <xf numFmtId="0" fontId="26" fillId="0" borderId="6" xfId="3" applyFont="1" applyBorder="1" applyAlignment="1">
      <alignment horizontal="center" vertical="top" wrapText="1"/>
    </xf>
    <xf numFmtId="0" fontId="27" fillId="0" borderId="15" xfId="3" applyFont="1" applyBorder="1" applyAlignment="1">
      <alignment horizontal="center" vertical="center"/>
    </xf>
    <xf numFmtId="0" fontId="27" fillId="3" borderId="15" xfId="3" applyFont="1" applyFill="1" applyBorder="1" applyAlignment="1">
      <alignment horizontal="center" vertical="center"/>
    </xf>
    <xf numFmtId="0" fontId="27" fillId="5" borderId="1" xfId="3" applyFont="1" applyFill="1" applyBorder="1" applyAlignment="1">
      <alignment horizontal="center" vertical="center"/>
    </xf>
    <xf numFmtId="0" fontId="27" fillId="6" borderId="2" xfId="3" applyFont="1" applyFill="1" applyBorder="1" applyAlignment="1">
      <alignment horizontal="center" vertical="center"/>
    </xf>
    <xf numFmtId="0" fontId="27" fillId="0" borderId="3" xfId="3" applyFont="1" applyBorder="1" applyAlignment="1">
      <alignment horizontal="center" vertical="center"/>
    </xf>
    <xf numFmtId="0" fontId="27" fillId="6" borderId="3" xfId="3" applyFont="1" applyFill="1" applyBorder="1" applyAlignment="1">
      <alignment horizontal="center" vertical="center"/>
    </xf>
    <xf numFmtId="0" fontId="27" fillId="12" borderId="0" xfId="3" applyFont="1" applyFill="1" applyAlignment="1">
      <alignment horizontal="center" vertical="center"/>
    </xf>
    <xf numFmtId="0" fontId="27" fillId="3" borderId="4" xfId="3" applyFont="1" applyFill="1" applyBorder="1" applyAlignment="1">
      <alignment horizontal="center" vertical="center"/>
    </xf>
    <xf numFmtId="0" fontId="27" fillId="5" borderId="3" xfId="3" applyFont="1" applyFill="1" applyBorder="1" applyAlignment="1">
      <alignment horizontal="center" vertical="center"/>
    </xf>
    <xf numFmtId="0" fontId="27" fillId="7" borderId="0" xfId="3" applyFont="1" applyFill="1" applyAlignment="1">
      <alignment horizontal="center" vertical="center"/>
    </xf>
    <xf numFmtId="0" fontId="27" fillId="7" borderId="3" xfId="3" applyFont="1" applyFill="1" applyBorder="1" applyAlignment="1">
      <alignment horizontal="center" vertical="center"/>
    </xf>
    <xf numFmtId="0" fontId="27" fillId="13" borderId="0" xfId="3" applyFont="1" applyFill="1" applyAlignment="1">
      <alignment horizontal="center" vertical="center"/>
    </xf>
    <xf numFmtId="0" fontId="27" fillId="14" borderId="4" xfId="3" applyFont="1" applyFill="1" applyBorder="1" applyAlignment="1">
      <alignment horizontal="center" vertical="center"/>
    </xf>
    <xf numFmtId="0" fontId="27" fillId="14" borderId="3" xfId="3" applyFont="1" applyFill="1" applyBorder="1" applyAlignment="1">
      <alignment horizontal="center" vertical="center"/>
    </xf>
    <xf numFmtId="0" fontId="27" fillId="7" borderId="4" xfId="3" applyFont="1" applyFill="1" applyBorder="1" applyAlignment="1">
      <alignment horizontal="center" vertical="center"/>
    </xf>
    <xf numFmtId="0" fontId="27" fillId="12" borderId="3" xfId="3" applyFont="1" applyFill="1" applyBorder="1" applyAlignment="1">
      <alignment horizontal="center" vertical="center"/>
    </xf>
    <xf numFmtId="0" fontId="27" fillId="3" borderId="0" xfId="3" applyFont="1" applyFill="1" applyAlignment="1">
      <alignment horizontal="center" vertical="center"/>
    </xf>
    <xf numFmtId="0" fontId="27" fillId="6" borderId="4" xfId="3" applyFont="1" applyFill="1" applyBorder="1" applyAlignment="1">
      <alignment horizontal="center" vertical="center"/>
    </xf>
    <xf numFmtId="0" fontId="27" fillId="15" borderId="3" xfId="3" applyFont="1" applyFill="1" applyBorder="1" applyAlignment="1">
      <alignment horizontal="center" vertical="center"/>
    </xf>
    <xf numFmtId="0" fontId="27" fillId="6" borderId="0" xfId="3" applyFont="1" applyFill="1" applyAlignment="1">
      <alignment horizontal="center" vertical="center"/>
    </xf>
    <xf numFmtId="0" fontId="27" fillId="13" borderId="4" xfId="3" applyFont="1" applyFill="1" applyBorder="1" applyAlignment="1">
      <alignment horizontal="center" vertical="center"/>
    </xf>
    <xf numFmtId="0" fontId="27" fillId="0" borderId="5" xfId="3" applyFont="1" applyBorder="1" applyAlignment="1">
      <alignment horizontal="center" vertical="center"/>
    </xf>
    <xf numFmtId="0" fontId="27" fillId="13" borderId="5" xfId="3" applyFont="1" applyFill="1" applyBorder="1" applyAlignment="1">
      <alignment horizontal="center" vertical="center"/>
    </xf>
    <xf numFmtId="0" fontId="27" fillId="5" borderId="6" xfId="3" applyFont="1" applyFill="1" applyBorder="1" applyAlignment="1">
      <alignment horizontal="center" vertical="center"/>
    </xf>
    <xf numFmtId="0" fontId="27" fillId="13" borderId="9" xfId="3" applyFont="1" applyFill="1" applyBorder="1" applyAlignment="1">
      <alignment horizontal="center" vertical="center"/>
    </xf>
    <xf numFmtId="0" fontId="27" fillId="0" borderId="17" xfId="3" applyFont="1" applyBorder="1" applyAlignment="1">
      <alignment horizontal="center" vertical="center"/>
    </xf>
    <xf numFmtId="0" fontId="27" fillId="12" borderId="17" xfId="3" applyFont="1" applyFill="1" applyBorder="1" applyAlignment="1">
      <alignment horizontal="center" vertical="center"/>
    </xf>
    <xf numFmtId="0" fontId="27" fillId="15" borderId="10" xfId="3" applyFont="1" applyFill="1" applyBorder="1" applyAlignment="1">
      <alignment horizontal="center" vertical="center"/>
    </xf>
    <xf numFmtId="0" fontId="27" fillId="13" borderId="11" xfId="3" applyFont="1" applyFill="1" applyBorder="1" applyAlignment="1">
      <alignment horizontal="center" vertical="center"/>
    </xf>
    <xf numFmtId="0" fontId="20" fillId="0" borderId="0" xfId="0" applyFont="1"/>
    <xf numFmtId="0" fontId="28" fillId="0" borderId="0" xfId="8"/>
    <xf numFmtId="0" fontId="29" fillId="0" borderId="0" xfId="0" applyFont="1"/>
    <xf numFmtId="0" fontId="30" fillId="0" borderId="0" xfId="7" applyFont="1"/>
    <xf numFmtId="164" fontId="2" fillId="0" borderId="0" xfId="1" applyNumberFormat="1"/>
    <xf numFmtId="0" fontId="31" fillId="0" borderId="0" xfId="1" applyFont="1" applyAlignment="1">
      <alignment horizontal="center" vertical="center" textRotation="90" wrapText="1" shrinkToFit="1"/>
    </xf>
    <xf numFmtId="0" fontId="32" fillId="0" borderId="0" xfId="0" applyFont="1" applyAlignment="1">
      <alignment horizontal="justify" vertical="center"/>
    </xf>
    <xf numFmtId="0" fontId="28" fillId="0" borderId="0" xfId="8" applyAlignment="1">
      <alignment horizontal="justify" vertical="center"/>
    </xf>
    <xf numFmtId="0" fontId="24" fillId="0" borderId="0" xfId="0" applyFont="1" applyAlignment="1">
      <alignment horizontal="justify" vertical="center"/>
    </xf>
    <xf numFmtId="0" fontId="22" fillId="0" borderId="0" xfId="3" applyFont="1"/>
    <xf numFmtId="0" fontId="21" fillId="0" borderId="0" xfId="3" applyFont="1"/>
    <xf numFmtId="0" fontId="21" fillId="0" borderId="0" xfId="2" applyFont="1"/>
    <xf numFmtId="0" fontId="21" fillId="0" borderId="0" xfId="2" applyFont="1" applyAlignment="1">
      <alignment horizontal="center" vertical="center"/>
    </xf>
    <xf numFmtId="49" fontId="22" fillId="0" borderId="0" xfId="3" applyNumberFormat="1" applyFont="1"/>
    <xf numFmtId="2" fontId="22" fillId="0" borderId="0" xfId="3" applyNumberFormat="1" applyFont="1"/>
    <xf numFmtId="0" fontId="22" fillId="2" borderId="0" xfId="3" applyFont="1" applyFill="1"/>
    <xf numFmtId="2" fontId="21" fillId="0" borderId="0" xfId="3" applyNumberFormat="1" applyFont="1"/>
    <xf numFmtId="0" fontId="22" fillId="0" borderId="0" xfId="3" applyFont="1" applyAlignment="1">
      <alignment vertical="center"/>
    </xf>
    <xf numFmtId="2" fontId="33" fillId="0" borderId="0" xfId="3" applyNumberFormat="1" applyFont="1"/>
    <xf numFmtId="17" fontId="22" fillId="0" borderId="0" xfId="3" applyNumberFormat="1" applyFont="1"/>
    <xf numFmtId="17" fontId="21" fillId="0" borderId="0" xfId="3" applyNumberFormat="1" applyFont="1"/>
    <xf numFmtId="0" fontId="25" fillId="0" borderId="0" xfId="3" applyFont="1"/>
    <xf numFmtId="0" fontId="9" fillId="8" borderId="0" xfId="3" applyFont="1" applyFill="1" applyAlignment="1">
      <alignment horizontal="center" vertical="center"/>
    </xf>
    <xf numFmtId="0" fontId="9" fillId="8" borderId="0" xfId="3" applyFont="1" applyFill="1" applyAlignment="1">
      <alignment horizontal="center" vertical="center" wrapText="1"/>
    </xf>
    <xf numFmtId="0" fontId="10" fillId="8" borderId="0" xfId="3" applyFont="1" applyFill="1" applyAlignment="1">
      <alignment horizontal="center" vertical="center"/>
    </xf>
    <xf numFmtId="0" fontId="11" fillId="8" borderId="0" xfId="3" applyFont="1" applyFill="1" applyAlignment="1">
      <alignment horizontal="center" vertical="center"/>
    </xf>
    <xf numFmtId="0" fontId="34" fillId="16" borderId="0" xfId="2" applyFont="1" applyFill="1"/>
    <xf numFmtId="0" fontId="2" fillId="0" borderId="0" xfId="0" applyFont="1" applyAlignment="1">
      <alignment horizontal="center"/>
    </xf>
    <xf numFmtId="0" fontId="2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66" fontId="2" fillId="0" borderId="0" xfId="0" applyNumberFormat="1" applyFont="1" applyAlignment="1">
      <alignment horizontal="center"/>
    </xf>
    <xf numFmtId="0" fontId="17" fillId="10" borderId="5" xfId="0" applyFont="1" applyFill="1" applyBorder="1" applyAlignment="1">
      <alignment horizontal="center"/>
    </xf>
    <xf numFmtId="0" fontId="17" fillId="10" borderId="6" xfId="0" applyFont="1" applyFill="1" applyBorder="1" applyAlignment="1">
      <alignment horizontal="center"/>
    </xf>
    <xf numFmtId="0" fontId="17" fillId="10" borderId="9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2" fontId="17" fillId="10" borderId="17" xfId="0" applyNumberFormat="1" applyFont="1" applyFill="1" applyBorder="1" applyAlignment="1">
      <alignment horizontal="center"/>
    </xf>
    <xf numFmtId="2" fontId="17" fillId="10" borderId="10" xfId="0" applyNumberFormat="1" applyFont="1" applyFill="1" applyBorder="1" applyAlignment="1">
      <alignment horizontal="center"/>
    </xf>
    <xf numFmtId="2" fontId="17" fillId="10" borderId="11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0" borderId="0" xfId="0" applyFont="1"/>
    <xf numFmtId="0" fontId="35" fillId="0" borderId="7" xfId="0" applyFont="1" applyBorder="1" applyAlignment="1">
      <alignment horizontal="center"/>
    </xf>
    <xf numFmtId="0" fontId="36" fillId="10" borderId="7" xfId="0" applyFont="1" applyFill="1" applyBorder="1" applyAlignment="1">
      <alignment horizontal="center"/>
    </xf>
    <xf numFmtId="0" fontId="36" fillId="0" borderId="7" xfId="0" applyFont="1" applyBorder="1" applyAlignment="1">
      <alignment horizontal="center"/>
    </xf>
    <xf numFmtId="0" fontId="20" fillId="0" borderId="39" xfId="0" applyFont="1" applyBorder="1"/>
    <xf numFmtId="0" fontId="38" fillId="0" borderId="30" xfId="0" applyFont="1" applyBorder="1" applyAlignment="1">
      <alignment horizontal="left" vertical="center"/>
    </xf>
    <xf numFmtId="0" fontId="37" fillId="4" borderId="42" xfId="0" applyFont="1" applyFill="1" applyBorder="1" applyAlignment="1">
      <alignment horizontal="center" vertical="center"/>
    </xf>
    <xf numFmtId="0" fontId="37" fillId="4" borderId="43" xfId="0" applyFont="1" applyFill="1" applyBorder="1" applyAlignment="1">
      <alignment horizontal="center" vertical="center"/>
    </xf>
    <xf numFmtId="0" fontId="38" fillId="0" borderId="44" xfId="0" applyFont="1" applyBorder="1"/>
    <xf numFmtId="0" fontId="38" fillId="0" borderId="44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28" xfId="0" applyFont="1" applyBorder="1" applyAlignment="1">
      <alignment horizontal="center" vertical="center"/>
    </xf>
    <xf numFmtId="0" fontId="38" fillId="0" borderId="27" xfId="0" applyFont="1" applyBorder="1"/>
    <xf numFmtId="0" fontId="38" fillId="0" borderId="45" xfId="0" applyFont="1" applyBorder="1"/>
    <xf numFmtId="0" fontId="38" fillId="0" borderId="45" xfId="0" applyFont="1" applyBorder="1" applyAlignment="1">
      <alignment horizontal="center" vertical="center"/>
    </xf>
    <xf numFmtId="0" fontId="38" fillId="0" borderId="30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41" fillId="0" borderId="0" xfId="7" applyFont="1" applyAlignment="1">
      <alignment vertical="center"/>
    </xf>
    <xf numFmtId="0" fontId="39" fillId="0" borderId="0" xfId="8" applyFont="1" applyBorder="1" applyAlignment="1">
      <alignment vertical="center"/>
    </xf>
    <xf numFmtId="0" fontId="42" fillId="0" borderId="0" xfId="7" applyFont="1" applyAlignment="1">
      <alignment vertical="center"/>
    </xf>
    <xf numFmtId="0" fontId="43" fillId="0" borderId="0" xfId="9" applyFont="1" applyAlignment="1">
      <alignment vertical="center" wrapText="1"/>
    </xf>
    <xf numFmtId="0" fontId="45" fillId="0" borderId="0" xfId="8" applyFont="1" applyAlignment="1">
      <alignment vertical="center"/>
    </xf>
    <xf numFmtId="0" fontId="46" fillId="0" borderId="0" xfId="7" applyFont="1"/>
    <xf numFmtId="0" fontId="47" fillId="0" borderId="0" xfId="7" applyFont="1"/>
    <xf numFmtId="0" fontId="2" fillId="0" borderId="0" xfId="1" applyAlignment="1">
      <alignment horizontal="center" vertical="center" textRotation="90" wrapText="1" shrinkToFit="1"/>
    </xf>
    <xf numFmtId="1" fontId="2" fillId="0" borderId="0" xfId="1" applyNumberFormat="1"/>
    <xf numFmtId="165" fontId="2" fillId="0" borderId="0" xfId="1" applyNumberFormat="1"/>
    <xf numFmtId="166" fontId="2" fillId="0" borderId="0" xfId="1" applyNumberFormat="1"/>
    <xf numFmtId="2" fontId="2" fillId="0" borderId="0" xfId="1" applyNumberFormat="1"/>
    <xf numFmtId="166" fontId="25" fillId="0" borderId="0" xfId="5" applyNumberFormat="1" applyFont="1"/>
    <xf numFmtId="166" fontId="25" fillId="0" borderId="14" xfId="5" applyNumberFormat="1" applyFont="1" applyBorder="1"/>
    <xf numFmtId="0" fontId="25" fillId="0" borderId="0" xfId="5" applyFont="1"/>
    <xf numFmtId="0" fontId="2" fillId="0" borderId="0" xfId="0" applyFont="1"/>
    <xf numFmtId="0" fontId="48" fillId="9" borderId="12" xfId="4" applyFont="1" applyFill="1" applyBorder="1" applyAlignment="1">
      <alignment horizontal="center" vertical="center" readingOrder="1"/>
    </xf>
    <xf numFmtId="0" fontId="48" fillId="9" borderId="13" xfId="4" applyFont="1" applyFill="1" applyBorder="1" applyAlignment="1">
      <alignment horizontal="center" vertical="center" readingOrder="1"/>
    </xf>
    <xf numFmtId="0" fontId="25" fillId="0" borderId="0" xfId="0" applyFont="1"/>
    <xf numFmtId="0" fontId="49" fillId="0" borderId="0" xfId="5" applyFont="1" applyAlignment="1">
      <alignment horizontal="right"/>
    </xf>
    <xf numFmtId="0" fontId="2" fillId="0" borderId="0" xfId="0" applyFont="1" applyAlignment="1">
      <alignment vertical="center"/>
    </xf>
    <xf numFmtId="0" fontId="44" fillId="0" borderId="0" xfId="9" applyFont="1" applyAlignment="1">
      <alignment horizontal="center" vertical="center" wrapText="1"/>
    </xf>
    <xf numFmtId="0" fontId="39" fillId="0" borderId="0" xfId="8" applyFont="1" applyBorder="1" applyAlignment="1">
      <alignment horizontal="left" vertical="center"/>
    </xf>
    <xf numFmtId="0" fontId="45" fillId="0" borderId="0" xfId="8" applyFont="1" applyAlignment="1">
      <alignment horizontal="left" vertical="center"/>
    </xf>
    <xf numFmtId="0" fontId="7" fillId="2" borderId="0" xfId="3" applyFont="1" applyFill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2" fontId="36" fillId="10" borderId="10" xfId="0" applyNumberFormat="1" applyFont="1" applyFill="1" applyBorder="1" applyAlignment="1">
      <alignment horizontal="center" vertical="center"/>
    </xf>
    <xf numFmtId="0" fontId="35" fillId="0" borderId="7" xfId="0" applyFont="1" applyBorder="1" applyAlignment="1">
      <alignment horizontal="center"/>
    </xf>
    <xf numFmtId="0" fontId="14" fillId="11" borderId="25" xfId="0" applyFont="1" applyFill="1" applyBorder="1" applyAlignment="1">
      <alignment horizontal="center"/>
    </xf>
    <xf numFmtId="0" fontId="21" fillId="0" borderId="1" xfId="3" applyFont="1" applyBorder="1" applyAlignment="1">
      <alignment horizontal="center" vertical="center" wrapText="1"/>
    </xf>
    <xf numFmtId="0" fontId="21" fillId="0" borderId="0" xfId="3" applyFont="1" applyAlignment="1">
      <alignment horizontal="center" vertical="center" wrapText="1"/>
    </xf>
    <xf numFmtId="0" fontId="21" fillId="0" borderId="8" xfId="3" applyFont="1" applyBorder="1" applyAlignment="1">
      <alignment horizontal="center" vertical="center" wrapText="1"/>
    </xf>
    <xf numFmtId="0" fontId="21" fillId="0" borderId="34" xfId="3" applyFont="1" applyBorder="1" applyAlignment="1">
      <alignment horizontal="center" vertical="center" wrapText="1"/>
    </xf>
    <xf numFmtId="0" fontId="37" fillId="4" borderId="46" xfId="0" applyFont="1" applyFill="1" applyBorder="1" applyAlignment="1">
      <alignment horizontal="center" vertical="center"/>
    </xf>
    <xf numFmtId="0" fontId="37" fillId="4" borderId="41" xfId="0" applyFont="1" applyFill="1" applyBorder="1" applyAlignment="1">
      <alignment horizontal="center" vertical="center"/>
    </xf>
    <xf numFmtId="0" fontId="37" fillId="4" borderId="40" xfId="0" applyFont="1" applyFill="1" applyBorder="1" applyAlignment="1">
      <alignment horizontal="center" vertical="center"/>
    </xf>
    <xf numFmtId="0" fontId="37" fillId="4" borderId="47" xfId="0" applyFont="1" applyFill="1" applyBorder="1" applyAlignment="1">
      <alignment horizontal="center" vertical="center" wrapText="1"/>
    </xf>
    <xf numFmtId="0" fontId="37" fillId="4" borderId="38" xfId="0" applyFont="1" applyFill="1" applyBorder="1" applyAlignment="1">
      <alignment horizontal="center" vertical="center" wrapText="1"/>
    </xf>
    <xf numFmtId="0" fontId="37" fillId="4" borderId="48" xfId="0" applyFont="1" applyFill="1" applyBorder="1" applyAlignment="1">
      <alignment horizontal="center" vertical="center" wrapText="1"/>
    </xf>
    <xf numFmtId="0" fontId="37" fillId="4" borderId="49" xfId="0" applyFont="1" applyFill="1" applyBorder="1" applyAlignment="1">
      <alignment horizontal="center" vertical="center" wrapText="1"/>
    </xf>
    <xf numFmtId="0" fontId="37" fillId="4" borderId="50" xfId="0" applyFont="1" applyFill="1" applyBorder="1" applyAlignment="1">
      <alignment horizontal="center" vertical="center"/>
    </xf>
    <xf numFmtId="0" fontId="37" fillId="4" borderId="51" xfId="0" applyFont="1" applyFill="1" applyBorder="1" applyAlignment="1">
      <alignment horizontal="center" vertical="center"/>
    </xf>
    <xf numFmtId="0" fontId="37" fillId="4" borderId="52" xfId="0" applyFont="1" applyFill="1" applyBorder="1" applyAlignment="1">
      <alignment horizontal="center" vertical="center" wrapText="1"/>
    </xf>
    <xf numFmtId="0" fontId="37" fillId="4" borderId="53" xfId="0" applyFont="1" applyFill="1" applyBorder="1" applyAlignment="1">
      <alignment horizontal="center" vertical="center" wrapText="1"/>
    </xf>
    <xf numFmtId="0" fontId="37" fillId="4" borderId="54" xfId="0" applyFont="1" applyFill="1" applyBorder="1" applyAlignment="1">
      <alignment horizontal="center" vertical="center" wrapText="1"/>
    </xf>
    <xf numFmtId="0" fontId="37" fillId="4" borderId="42" xfId="0" applyFont="1" applyFill="1" applyBorder="1" applyAlignment="1">
      <alignment horizontal="center" vertical="center" wrapText="1"/>
    </xf>
  </cellXfs>
  <cellStyles count="10">
    <cellStyle name="Hypertextové prepojenie" xfId="8" builtinId="8"/>
    <cellStyle name="Normal 10" xfId="7" xr:uid="{095B46C0-1F85-4ACE-98C1-64070016C558}"/>
    <cellStyle name="Normal 2" xfId="1" xr:uid="{BD3ADFBB-7F18-44FC-AA8D-B8803D684B3D}"/>
    <cellStyle name="Normal 2 2 5" xfId="4" xr:uid="{02FB7E19-2282-498E-8A3C-FB8D680B3B3D}"/>
    <cellStyle name="Normal 3" xfId="3" xr:uid="{4DE34197-4181-4376-8FBA-4561218D6BFE}"/>
    <cellStyle name="Normal 3 2" xfId="5" xr:uid="{CB6B6149-27CF-4300-A8E6-0CF31CF5454B}"/>
    <cellStyle name="Normálna" xfId="0" builtinId="0"/>
    <cellStyle name="Normálna 2" xfId="6" xr:uid="{989B71D9-EF2A-4F8F-9A3A-819FF856C23D}"/>
    <cellStyle name="Normálna 2 2" xfId="9" xr:uid="{B0259067-764D-46BC-AB33-9AF329353755}"/>
    <cellStyle name="Normálne 51" xfId="2" xr:uid="{54B18348-6E15-471F-BEF1-86C757BF2B9D}"/>
  </cellStyles>
  <dxfs count="0"/>
  <tableStyles count="0" defaultTableStyle="TableStyleMedium2" defaultPivotStyle="PivotStyleLight16"/>
  <colors>
    <mruColors>
      <color rgb="FF9BB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2'!$B$1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2'!$A$2:$A$181</c:f>
              <c:numCache>
                <c:formatCode>yyyy</c:formatCode>
                <c:ptCount val="18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</c:numCache>
            </c:numRef>
          </c:cat>
          <c:val>
            <c:numRef>
              <c:f>'Figure 2'!$B$2:$B$181</c:f>
              <c:numCache>
                <c:formatCode>General</c:formatCode>
                <c:ptCount val="180"/>
                <c:pt idx="0">
                  <c:v>0.25927627046356749</c:v>
                </c:pt>
                <c:pt idx="1">
                  <c:v>0.25927627046356749</c:v>
                </c:pt>
                <c:pt idx="2">
                  <c:v>0.25927627046356749</c:v>
                </c:pt>
                <c:pt idx="3">
                  <c:v>0.26307470905808855</c:v>
                </c:pt>
                <c:pt idx="4">
                  <c:v>0.26307470905808855</c:v>
                </c:pt>
                <c:pt idx="5">
                  <c:v>0.26307470905808855</c:v>
                </c:pt>
                <c:pt idx="6">
                  <c:v>0.27927066531419925</c:v>
                </c:pt>
                <c:pt idx="7">
                  <c:v>0.27927066531419925</c:v>
                </c:pt>
                <c:pt idx="8">
                  <c:v>0.27927066531419925</c:v>
                </c:pt>
                <c:pt idx="9">
                  <c:v>0.28014916762126141</c:v>
                </c:pt>
                <c:pt idx="10">
                  <c:v>0.28014916762126141</c:v>
                </c:pt>
                <c:pt idx="11">
                  <c:v>0.28014916762126141</c:v>
                </c:pt>
                <c:pt idx="12">
                  <c:v>0.23346996646277732</c:v>
                </c:pt>
                <c:pt idx="13">
                  <c:v>0.23346996646277732</c:v>
                </c:pt>
                <c:pt idx="14">
                  <c:v>0.23346996646277732</c:v>
                </c:pt>
                <c:pt idx="15">
                  <c:v>0.23687650936030358</c:v>
                </c:pt>
                <c:pt idx="16">
                  <c:v>0.23687650936030358</c:v>
                </c:pt>
                <c:pt idx="17">
                  <c:v>0.23687650936030358</c:v>
                </c:pt>
                <c:pt idx="18">
                  <c:v>0.21222587381164257</c:v>
                </c:pt>
                <c:pt idx="19">
                  <c:v>0.21222587381164257</c:v>
                </c:pt>
                <c:pt idx="20">
                  <c:v>0.21222587381164257</c:v>
                </c:pt>
                <c:pt idx="21">
                  <c:v>0.19170599349875972</c:v>
                </c:pt>
                <c:pt idx="22">
                  <c:v>0.19170599349875972</c:v>
                </c:pt>
                <c:pt idx="23">
                  <c:v>0.19170599349875972</c:v>
                </c:pt>
                <c:pt idx="24">
                  <c:v>0.24288385448838878</c:v>
                </c:pt>
                <c:pt idx="25">
                  <c:v>0.24288385448838878</c:v>
                </c:pt>
                <c:pt idx="26">
                  <c:v>0.24288385448838878</c:v>
                </c:pt>
                <c:pt idx="27">
                  <c:v>0.25348808895742869</c:v>
                </c:pt>
                <c:pt idx="28">
                  <c:v>0.25348808895742869</c:v>
                </c:pt>
                <c:pt idx="29">
                  <c:v>0.25348808895742869</c:v>
                </c:pt>
                <c:pt idx="30">
                  <c:v>0.26275902996086481</c:v>
                </c:pt>
                <c:pt idx="31">
                  <c:v>0.26275902996086481</c:v>
                </c:pt>
                <c:pt idx="32">
                  <c:v>0.26275902996086481</c:v>
                </c:pt>
                <c:pt idx="33">
                  <c:v>0.24839095883586579</c:v>
                </c:pt>
                <c:pt idx="34">
                  <c:v>0.24839095883586579</c:v>
                </c:pt>
                <c:pt idx="35">
                  <c:v>0.24839095883586579</c:v>
                </c:pt>
                <c:pt idx="36">
                  <c:v>0.25692365418852137</c:v>
                </c:pt>
                <c:pt idx="37">
                  <c:v>0.25692365418852137</c:v>
                </c:pt>
                <c:pt idx="38">
                  <c:v>0.25692365418852137</c:v>
                </c:pt>
                <c:pt idx="39">
                  <c:v>0.2609304910794667</c:v>
                </c:pt>
                <c:pt idx="40">
                  <c:v>0.2609304910794667</c:v>
                </c:pt>
                <c:pt idx="41">
                  <c:v>0.2609304910794667</c:v>
                </c:pt>
                <c:pt idx="42">
                  <c:v>0.25767883709397471</c:v>
                </c:pt>
                <c:pt idx="43">
                  <c:v>0.25767883709397471</c:v>
                </c:pt>
                <c:pt idx="44">
                  <c:v>0.25767883709397471</c:v>
                </c:pt>
                <c:pt idx="45">
                  <c:v>0.24619537394703794</c:v>
                </c:pt>
                <c:pt idx="46">
                  <c:v>0.24619537394703794</c:v>
                </c:pt>
                <c:pt idx="47">
                  <c:v>0.24619537394703794</c:v>
                </c:pt>
                <c:pt idx="48">
                  <c:v>0.25400127072491852</c:v>
                </c:pt>
                <c:pt idx="49">
                  <c:v>0.25400127072491852</c:v>
                </c:pt>
                <c:pt idx="50">
                  <c:v>0.25400127072491852</c:v>
                </c:pt>
                <c:pt idx="51">
                  <c:v>0.24841674712809714</c:v>
                </c:pt>
                <c:pt idx="52">
                  <c:v>0.24841674712809714</c:v>
                </c:pt>
                <c:pt idx="53">
                  <c:v>0.24841674712809714</c:v>
                </c:pt>
                <c:pt idx="54">
                  <c:v>0.26139495760452419</c:v>
                </c:pt>
                <c:pt idx="55">
                  <c:v>0.26139495760452419</c:v>
                </c:pt>
                <c:pt idx="56">
                  <c:v>0.26139495760452419</c:v>
                </c:pt>
                <c:pt idx="57">
                  <c:v>0.24455728578951344</c:v>
                </c:pt>
                <c:pt idx="58">
                  <c:v>0.24455728578951344</c:v>
                </c:pt>
                <c:pt idx="59">
                  <c:v>0.24455728578951344</c:v>
                </c:pt>
                <c:pt idx="60">
                  <c:v>0.24136182323243791</c:v>
                </c:pt>
                <c:pt idx="61">
                  <c:v>0.24136182323243791</c:v>
                </c:pt>
                <c:pt idx="62">
                  <c:v>0.24136182323243791</c:v>
                </c:pt>
                <c:pt idx="63">
                  <c:v>0.25551765268987942</c:v>
                </c:pt>
                <c:pt idx="64">
                  <c:v>0.25551765268987942</c:v>
                </c:pt>
                <c:pt idx="65">
                  <c:v>0.25551765268987942</c:v>
                </c:pt>
                <c:pt idx="66">
                  <c:v>0.23457060614531489</c:v>
                </c:pt>
                <c:pt idx="67">
                  <c:v>0.23457060614531489</c:v>
                </c:pt>
                <c:pt idx="68">
                  <c:v>0.23457060614531489</c:v>
                </c:pt>
                <c:pt idx="69">
                  <c:v>0.25117005840991108</c:v>
                </c:pt>
                <c:pt idx="70">
                  <c:v>0.25117005840991108</c:v>
                </c:pt>
                <c:pt idx="71">
                  <c:v>0.25117005840991108</c:v>
                </c:pt>
                <c:pt idx="72">
                  <c:v>0.26513270099637959</c:v>
                </c:pt>
                <c:pt idx="73">
                  <c:v>0.26513270099637959</c:v>
                </c:pt>
                <c:pt idx="74">
                  <c:v>0.26513270099637959</c:v>
                </c:pt>
                <c:pt idx="75">
                  <c:v>0.26295245118853411</c:v>
                </c:pt>
                <c:pt idx="76">
                  <c:v>0.26295245118853411</c:v>
                </c:pt>
                <c:pt idx="77">
                  <c:v>0.26295245118853411</c:v>
                </c:pt>
                <c:pt idx="78">
                  <c:v>0.2619862262578409</c:v>
                </c:pt>
                <c:pt idx="79">
                  <c:v>0.2619862262578409</c:v>
                </c:pt>
                <c:pt idx="80">
                  <c:v>0.2619862262578409</c:v>
                </c:pt>
                <c:pt idx="81">
                  <c:v>0.29249815622337266</c:v>
                </c:pt>
                <c:pt idx="82">
                  <c:v>0.29249815622337266</c:v>
                </c:pt>
                <c:pt idx="83">
                  <c:v>0.29249815622337266</c:v>
                </c:pt>
                <c:pt idx="84">
                  <c:v>0.27579348463277781</c:v>
                </c:pt>
                <c:pt idx="85">
                  <c:v>0.27579348463277781</c:v>
                </c:pt>
                <c:pt idx="86">
                  <c:v>0.27579348463277781</c:v>
                </c:pt>
                <c:pt idx="87">
                  <c:v>0.26521884490011999</c:v>
                </c:pt>
                <c:pt idx="88">
                  <c:v>0.26521884490011999</c:v>
                </c:pt>
                <c:pt idx="89">
                  <c:v>0.26521884490011999</c:v>
                </c:pt>
                <c:pt idx="90">
                  <c:v>0.27441806059188228</c:v>
                </c:pt>
                <c:pt idx="91">
                  <c:v>0.27441806059188228</c:v>
                </c:pt>
                <c:pt idx="92">
                  <c:v>0.27441806059188228</c:v>
                </c:pt>
                <c:pt idx="93">
                  <c:v>0.27090326256323677</c:v>
                </c:pt>
                <c:pt idx="94">
                  <c:v>0.27090326256323677</c:v>
                </c:pt>
                <c:pt idx="95">
                  <c:v>0.27090326256323677</c:v>
                </c:pt>
                <c:pt idx="96">
                  <c:v>0.26828378368896338</c:v>
                </c:pt>
                <c:pt idx="97">
                  <c:v>0.26828378368896338</c:v>
                </c:pt>
                <c:pt idx="98">
                  <c:v>0.26828378368896338</c:v>
                </c:pt>
                <c:pt idx="99">
                  <c:v>0.25844403593354376</c:v>
                </c:pt>
                <c:pt idx="100">
                  <c:v>0.25844403593354376</c:v>
                </c:pt>
                <c:pt idx="101">
                  <c:v>0.25844403593354376</c:v>
                </c:pt>
                <c:pt idx="102">
                  <c:v>0.25911146765515447</c:v>
                </c:pt>
                <c:pt idx="103">
                  <c:v>0.25911146765515447</c:v>
                </c:pt>
                <c:pt idx="104">
                  <c:v>0.25911146765515447</c:v>
                </c:pt>
                <c:pt idx="105">
                  <c:v>0.26114667104327388</c:v>
                </c:pt>
                <c:pt idx="106">
                  <c:v>0.26114667104327388</c:v>
                </c:pt>
                <c:pt idx="107">
                  <c:v>0.26114667104327388</c:v>
                </c:pt>
                <c:pt idx="108">
                  <c:v>0.24613902910499247</c:v>
                </c:pt>
                <c:pt idx="109">
                  <c:v>0.24613902910499247</c:v>
                </c:pt>
                <c:pt idx="110">
                  <c:v>0.24613902910499247</c:v>
                </c:pt>
                <c:pt idx="111">
                  <c:v>0.25798780202676069</c:v>
                </c:pt>
                <c:pt idx="112">
                  <c:v>0.25798780202676069</c:v>
                </c:pt>
                <c:pt idx="113">
                  <c:v>0.25798780202676069</c:v>
                </c:pt>
                <c:pt idx="114">
                  <c:v>0.25705899540468036</c:v>
                </c:pt>
                <c:pt idx="115">
                  <c:v>0.25705899540468036</c:v>
                </c:pt>
                <c:pt idx="116">
                  <c:v>0.25705899540468036</c:v>
                </c:pt>
                <c:pt idx="117">
                  <c:v>0.25145703773646338</c:v>
                </c:pt>
                <c:pt idx="118">
                  <c:v>0.25145703773646338</c:v>
                </c:pt>
                <c:pt idx="119">
                  <c:v>0.25145703773646338</c:v>
                </c:pt>
                <c:pt idx="120">
                  <c:v>0.26230209943904231</c:v>
                </c:pt>
                <c:pt idx="121">
                  <c:v>0.26230209943904231</c:v>
                </c:pt>
                <c:pt idx="122">
                  <c:v>0.26230209943904231</c:v>
                </c:pt>
                <c:pt idx="123">
                  <c:v>0.26593337720535243</c:v>
                </c:pt>
                <c:pt idx="124">
                  <c:v>0.26593337720535243</c:v>
                </c:pt>
                <c:pt idx="125">
                  <c:v>0.26593337720535243</c:v>
                </c:pt>
                <c:pt idx="126">
                  <c:v>0.26509070849938948</c:v>
                </c:pt>
                <c:pt idx="127">
                  <c:v>0.26509070849938948</c:v>
                </c:pt>
                <c:pt idx="128">
                  <c:v>0.26509070849938948</c:v>
                </c:pt>
                <c:pt idx="129">
                  <c:v>0.26866077834681712</c:v>
                </c:pt>
                <c:pt idx="130">
                  <c:v>0.26866077834681712</c:v>
                </c:pt>
                <c:pt idx="131">
                  <c:v>0.26866077834681712</c:v>
                </c:pt>
                <c:pt idx="132">
                  <c:v>0.28071049944074306</c:v>
                </c:pt>
                <c:pt idx="133">
                  <c:v>0.28071049944074306</c:v>
                </c:pt>
                <c:pt idx="134">
                  <c:v>0.28071049944074306</c:v>
                </c:pt>
                <c:pt idx="135">
                  <c:v>0.2843222160986924</c:v>
                </c:pt>
                <c:pt idx="136">
                  <c:v>0.2843222160986924</c:v>
                </c:pt>
                <c:pt idx="137">
                  <c:v>0.2843222160986924</c:v>
                </c:pt>
                <c:pt idx="138">
                  <c:v>0.27971041802167612</c:v>
                </c:pt>
                <c:pt idx="139">
                  <c:v>0.27971041802167612</c:v>
                </c:pt>
                <c:pt idx="140">
                  <c:v>0.27971041802167612</c:v>
                </c:pt>
                <c:pt idx="141">
                  <c:v>0.28468840627570591</c:v>
                </c:pt>
                <c:pt idx="142">
                  <c:v>0.28468840627570591</c:v>
                </c:pt>
                <c:pt idx="143">
                  <c:v>0.28468840627570591</c:v>
                </c:pt>
                <c:pt idx="144">
                  <c:v>0.26889854082280029</c:v>
                </c:pt>
                <c:pt idx="145">
                  <c:v>0.26889854082280029</c:v>
                </c:pt>
                <c:pt idx="146">
                  <c:v>0.26889854082280029</c:v>
                </c:pt>
                <c:pt idx="147">
                  <c:v>0.22910539669293567</c:v>
                </c:pt>
                <c:pt idx="148">
                  <c:v>0.22910539669293567</c:v>
                </c:pt>
                <c:pt idx="149">
                  <c:v>0.22910539669293567</c:v>
                </c:pt>
                <c:pt idx="150">
                  <c:v>0.26832447306014329</c:v>
                </c:pt>
                <c:pt idx="151">
                  <c:v>0.26832447306014329</c:v>
                </c:pt>
                <c:pt idx="152">
                  <c:v>0.26832447306014329</c:v>
                </c:pt>
                <c:pt idx="153">
                  <c:v>0.28090253491232725</c:v>
                </c:pt>
                <c:pt idx="154">
                  <c:v>0.28090253491232725</c:v>
                </c:pt>
                <c:pt idx="155">
                  <c:v>0.28090253491232725</c:v>
                </c:pt>
                <c:pt idx="156">
                  <c:v>0.28967496389847519</c:v>
                </c:pt>
                <c:pt idx="157">
                  <c:v>0.28967496389847519</c:v>
                </c:pt>
                <c:pt idx="158">
                  <c:v>0.28967496389847519</c:v>
                </c:pt>
                <c:pt idx="159">
                  <c:v>0.27786147692562196</c:v>
                </c:pt>
                <c:pt idx="160">
                  <c:v>0.27786147692562196</c:v>
                </c:pt>
                <c:pt idx="161">
                  <c:v>0.27786147692562196</c:v>
                </c:pt>
                <c:pt idx="162">
                  <c:v>0.28558587109971478</c:v>
                </c:pt>
                <c:pt idx="163">
                  <c:v>0.28558587109971478</c:v>
                </c:pt>
                <c:pt idx="164">
                  <c:v>0.28558587109971478</c:v>
                </c:pt>
                <c:pt idx="165">
                  <c:v>0.28046539770298706</c:v>
                </c:pt>
                <c:pt idx="166">
                  <c:v>0.28046539770298706</c:v>
                </c:pt>
                <c:pt idx="167">
                  <c:v>0.28046539770298706</c:v>
                </c:pt>
                <c:pt idx="168">
                  <c:v>0.27692080717341766</c:v>
                </c:pt>
                <c:pt idx="169">
                  <c:v>0.27692080717341766</c:v>
                </c:pt>
                <c:pt idx="170">
                  <c:v>0.27692080717341766</c:v>
                </c:pt>
                <c:pt idx="171">
                  <c:v>0.27813197492497782</c:v>
                </c:pt>
                <c:pt idx="172">
                  <c:v>0.27813197492497782</c:v>
                </c:pt>
                <c:pt idx="173">
                  <c:v>0.27813197492497782</c:v>
                </c:pt>
                <c:pt idx="174">
                  <c:v>0.29387551388981792</c:v>
                </c:pt>
                <c:pt idx="175">
                  <c:v>0.29387551388981792</c:v>
                </c:pt>
                <c:pt idx="176">
                  <c:v>0.29387551388981792</c:v>
                </c:pt>
                <c:pt idx="177">
                  <c:v>0.29387551388981792</c:v>
                </c:pt>
                <c:pt idx="178">
                  <c:v>0.29387551388981792</c:v>
                </c:pt>
                <c:pt idx="179">
                  <c:v>0.29387551388981792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1-4D3D-A366-80C0944A5FBC}"/>
            </c:ext>
          </c:extLst>
        </c:ser>
        <c:ser>
          <c:idx val="1"/>
          <c:order val="1"/>
          <c:tx>
            <c:strRef>
              <c:f>'Figure 2'!$C$1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2'!$A$2:$A$181</c:f>
              <c:numCache>
                <c:formatCode>yyyy</c:formatCode>
                <c:ptCount val="18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</c:numCache>
            </c:numRef>
          </c:cat>
          <c:val>
            <c:numRef>
              <c:f>'Figure 2'!$C$2:$C$181</c:f>
              <c:numCache>
                <c:formatCode>General</c:formatCode>
                <c:ptCount val="180"/>
                <c:pt idx="0">
                  <c:v>0.12409369771332963</c:v>
                </c:pt>
                <c:pt idx="1">
                  <c:v>0.12409369771332963</c:v>
                </c:pt>
                <c:pt idx="2">
                  <c:v>0.12409369771332963</c:v>
                </c:pt>
                <c:pt idx="3">
                  <c:v>0.11920507765383112</c:v>
                </c:pt>
                <c:pt idx="4">
                  <c:v>0.11920507765383112</c:v>
                </c:pt>
                <c:pt idx="5">
                  <c:v>0.11920507765383112</c:v>
                </c:pt>
                <c:pt idx="6">
                  <c:v>0.11372366429984868</c:v>
                </c:pt>
                <c:pt idx="7">
                  <c:v>0.11372366429984868</c:v>
                </c:pt>
                <c:pt idx="8">
                  <c:v>0.11372366429984868</c:v>
                </c:pt>
                <c:pt idx="9">
                  <c:v>0.11082217781382477</c:v>
                </c:pt>
                <c:pt idx="10">
                  <c:v>0.11082217781382477</c:v>
                </c:pt>
                <c:pt idx="11">
                  <c:v>0.11082217781382477</c:v>
                </c:pt>
                <c:pt idx="12">
                  <c:v>0.12376053150590309</c:v>
                </c:pt>
                <c:pt idx="13">
                  <c:v>0.12376053150590309</c:v>
                </c:pt>
                <c:pt idx="14">
                  <c:v>0.12376053150590309</c:v>
                </c:pt>
                <c:pt idx="15">
                  <c:v>0.12262814809434751</c:v>
                </c:pt>
                <c:pt idx="16">
                  <c:v>0.12262814809434751</c:v>
                </c:pt>
                <c:pt idx="17">
                  <c:v>0.12262814809434751</c:v>
                </c:pt>
                <c:pt idx="18">
                  <c:v>0.12139527917037453</c:v>
                </c:pt>
                <c:pt idx="19">
                  <c:v>0.12139527917037453</c:v>
                </c:pt>
                <c:pt idx="20">
                  <c:v>0.12139527917037453</c:v>
                </c:pt>
                <c:pt idx="21">
                  <c:v>0.1298457074800082</c:v>
                </c:pt>
                <c:pt idx="22">
                  <c:v>0.1298457074800082</c:v>
                </c:pt>
                <c:pt idx="23">
                  <c:v>0.1298457074800082</c:v>
                </c:pt>
                <c:pt idx="24">
                  <c:v>0.11734753501727908</c:v>
                </c:pt>
                <c:pt idx="25">
                  <c:v>0.11734753501727908</c:v>
                </c:pt>
                <c:pt idx="26">
                  <c:v>0.11734753501727908</c:v>
                </c:pt>
                <c:pt idx="27">
                  <c:v>0.11369668438780893</c:v>
                </c:pt>
                <c:pt idx="28">
                  <c:v>0.11369668438780893</c:v>
                </c:pt>
                <c:pt idx="29">
                  <c:v>0.11369668438780893</c:v>
                </c:pt>
                <c:pt idx="30">
                  <c:v>0.10938602681721947</c:v>
                </c:pt>
                <c:pt idx="31">
                  <c:v>0.10938602681721947</c:v>
                </c:pt>
                <c:pt idx="32">
                  <c:v>0.10938602681721947</c:v>
                </c:pt>
                <c:pt idx="33">
                  <c:v>0.10608020698576974</c:v>
                </c:pt>
                <c:pt idx="34">
                  <c:v>0.10608020698576974</c:v>
                </c:pt>
                <c:pt idx="35">
                  <c:v>0.10608020698576974</c:v>
                </c:pt>
                <c:pt idx="36">
                  <c:v>0.10353747036141117</c:v>
                </c:pt>
                <c:pt idx="37">
                  <c:v>0.10353747036141117</c:v>
                </c:pt>
                <c:pt idx="38">
                  <c:v>0.10353747036141117</c:v>
                </c:pt>
                <c:pt idx="39">
                  <c:v>0.10208315393106254</c:v>
                </c:pt>
                <c:pt idx="40">
                  <c:v>0.10208315393106254</c:v>
                </c:pt>
                <c:pt idx="41">
                  <c:v>0.10208315393106254</c:v>
                </c:pt>
                <c:pt idx="42">
                  <c:v>0.10485370691792711</c:v>
                </c:pt>
                <c:pt idx="43">
                  <c:v>0.10485370691792711</c:v>
                </c:pt>
                <c:pt idx="44">
                  <c:v>0.10485370691792711</c:v>
                </c:pt>
                <c:pt idx="45">
                  <c:v>0.10831355393183485</c:v>
                </c:pt>
                <c:pt idx="46">
                  <c:v>0.10831355393183485</c:v>
                </c:pt>
                <c:pt idx="47">
                  <c:v>0.10831355393183485</c:v>
                </c:pt>
                <c:pt idx="48">
                  <c:v>0.11102958973738361</c:v>
                </c:pt>
                <c:pt idx="49">
                  <c:v>0.11102958973738361</c:v>
                </c:pt>
                <c:pt idx="50">
                  <c:v>0.11102958973738361</c:v>
                </c:pt>
                <c:pt idx="51">
                  <c:v>0.11204792713615595</c:v>
                </c:pt>
                <c:pt idx="52">
                  <c:v>0.11204792713615595</c:v>
                </c:pt>
                <c:pt idx="53">
                  <c:v>0.11204792713615595</c:v>
                </c:pt>
                <c:pt idx="54">
                  <c:v>0.10769727602496415</c:v>
                </c:pt>
                <c:pt idx="55">
                  <c:v>0.10769727602496415</c:v>
                </c:pt>
                <c:pt idx="56">
                  <c:v>0.10769727602496415</c:v>
                </c:pt>
                <c:pt idx="57">
                  <c:v>0.1045136538027534</c:v>
                </c:pt>
                <c:pt idx="58">
                  <c:v>0.1045136538027534</c:v>
                </c:pt>
                <c:pt idx="59">
                  <c:v>0.1045136538027534</c:v>
                </c:pt>
                <c:pt idx="60">
                  <c:v>9.6724872650756522E-2</c:v>
                </c:pt>
                <c:pt idx="61">
                  <c:v>9.6724872650756522E-2</c:v>
                </c:pt>
                <c:pt idx="62">
                  <c:v>9.6724872650756522E-2</c:v>
                </c:pt>
                <c:pt idx="63">
                  <c:v>9.4808658061281081E-2</c:v>
                </c:pt>
                <c:pt idx="64">
                  <c:v>9.4808658061281081E-2</c:v>
                </c:pt>
                <c:pt idx="65">
                  <c:v>9.4808658061281081E-2</c:v>
                </c:pt>
                <c:pt idx="66">
                  <c:v>9.3154327936476822E-2</c:v>
                </c:pt>
                <c:pt idx="67">
                  <c:v>9.3154327936476822E-2</c:v>
                </c:pt>
                <c:pt idx="68">
                  <c:v>9.3154327936476822E-2</c:v>
                </c:pt>
                <c:pt idx="69">
                  <c:v>9.1089698277465686E-2</c:v>
                </c:pt>
                <c:pt idx="70">
                  <c:v>9.1089698277465686E-2</c:v>
                </c:pt>
                <c:pt idx="71">
                  <c:v>9.1089698277465686E-2</c:v>
                </c:pt>
                <c:pt idx="72">
                  <c:v>9.4626133269501228E-2</c:v>
                </c:pt>
                <c:pt idx="73">
                  <c:v>9.4626133269501228E-2</c:v>
                </c:pt>
                <c:pt idx="74">
                  <c:v>9.4626133269501228E-2</c:v>
                </c:pt>
                <c:pt idx="75">
                  <c:v>9.6565132858068711E-2</c:v>
                </c:pt>
                <c:pt idx="76">
                  <c:v>9.6565132858068711E-2</c:v>
                </c:pt>
                <c:pt idx="77">
                  <c:v>9.6565132858068711E-2</c:v>
                </c:pt>
                <c:pt idx="78">
                  <c:v>9.7366612565980892E-2</c:v>
                </c:pt>
                <c:pt idx="79">
                  <c:v>9.7366612565980892E-2</c:v>
                </c:pt>
                <c:pt idx="80">
                  <c:v>9.7366612565980892E-2</c:v>
                </c:pt>
                <c:pt idx="81">
                  <c:v>9.7222520567954801E-2</c:v>
                </c:pt>
                <c:pt idx="82">
                  <c:v>9.7222520567954801E-2</c:v>
                </c:pt>
                <c:pt idx="83">
                  <c:v>9.7222520567954801E-2</c:v>
                </c:pt>
                <c:pt idx="84">
                  <c:v>9.8253915082488902E-2</c:v>
                </c:pt>
                <c:pt idx="85">
                  <c:v>9.8253915082488902E-2</c:v>
                </c:pt>
                <c:pt idx="86">
                  <c:v>9.8253915082488902E-2</c:v>
                </c:pt>
                <c:pt idx="87">
                  <c:v>9.9086172791352137E-2</c:v>
                </c:pt>
                <c:pt idx="88">
                  <c:v>9.9086172791352137E-2</c:v>
                </c:pt>
                <c:pt idx="89">
                  <c:v>9.9086172791352137E-2</c:v>
                </c:pt>
                <c:pt idx="90">
                  <c:v>9.7761692113972815E-2</c:v>
                </c:pt>
                <c:pt idx="91">
                  <c:v>9.7761692113972815E-2</c:v>
                </c:pt>
                <c:pt idx="92">
                  <c:v>9.7761692113972815E-2</c:v>
                </c:pt>
                <c:pt idx="93">
                  <c:v>9.8426034609391699E-2</c:v>
                </c:pt>
                <c:pt idx="94">
                  <c:v>9.8426034609391699E-2</c:v>
                </c:pt>
                <c:pt idx="95">
                  <c:v>9.8426034609391699E-2</c:v>
                </c:pt>
                <c:pt idx="96">
                  <c:v>9.7335756436074297E-2</c:v>
                </c:pt>
                <c:pt idx="97">
                  <c:v>9.7335756436074297E-2</c:v>
                </c:pt>
                <c:pt idx="98">
                  <c:v>9.7335756436074297E-2</c:v>
                </c:pt>
                <c:pt idx="99">
                  <c:v>9.7235614442787277E-2</c:v>
                </c:pt>
                <c:pt idx="100">
                  <c:v>9.7235614442787277E-2</c:v>
                </c:pt>
                <c:pt idx="101">
                  <c:v>9.7235614442787277E-2</c:v>
                </c:pt>
                <c:pt idx="102">
                  <c:v>9.874272119946341E-2</c:v>
                </c:pt>
                <c:pt idx="103">
                  <c:v>9.874272119946341E-2</c:v>
                </c:pt>
                <c:pt idx="104">
                  <c:v>9.874272119946341E-2</c:v>
                </c:pt>
                <c:pt idx="105">
                  <c:v>9.9472071776355447E-2</c:v>
                </c:pt>
                <c:pt idx="106">
                  <c:v>9.9472071776355447E-2</c:v>
                </c:pt>
                <c:pt idx="107">
                  <c:v>9.9472071776355447E-2</c:v>
                </c:pt>
                <c:pt idx="108">
                  <c:v>0.10493097724742319</c:v>
                </c:pt>
                <c:pt idx="109">
                  <c:v>0.10493097724742319</c:v>
                </c:pt>
                <c:pt idx="110">
                  <c:v>0.10493097724742319</c:v>
                </c:pt>
                <c:pt idx="111">
                  <c:v>0.10240686186095914</c:v>
                </c:pt>
                <c:pt idx="112">
                  <c:v>0.10240686186095914</c:v>
                </c:pt>
                <c:pt idx="113">
                  <c:v>0.10240686186095914</c:v>
                </c:pt>
                <c:pt idx="114">
                  <c:v>0.10391930299891095</c:v>
                </c:pt>
                <c:pt idx="115">
                  <c:v>0.10391930299891095</c:v>
                </c:pt>
                <c:pt idx="116">
                  <c:v>0.10391930299891095</c:v>
                </c:pt>
                <c:pt idx="117">
                  <c:v>0.10424250317455148</c:v>
                </c:pt>
                <c:pt idx="118">
                  <c:v>0.10424250317455148</c:v>
                </c:pt>
                <c:pt idx="119">
                  <c:v>0.10424250317455148</c:v>
                </c:pt>
                <c:pt idx="120">
                  <c:v>0.10283162319988762</c:v>
                </c:pt>
                <c:pt idx="121">
                  <c:v>0.10283162319988762</c:v>
                </c:pt>
                <c:pt idx="122">
                  <c:v>0.10283162319988762</c:v>
                </c:pt>
                <c:pt idx="123">
                  <c:v>0.10266679201529252</c:v>
                </c:pt>
                <c:pt idx="124">
                  <c:v>0.10266679201529252</c:v>
                </c:pt>
                <c:pt idx="125">
                  <c:v>0.10266679201529252</c:v>
                </c:pt>
                <c:pt idx="126">
                  <c:v>0.10127617902455048</c:v>
                </c:pt>
                <c:pt idx="127">
                  <c:v>0.10127617902455048</c:v>
                </c:pt>
                <c:pt idx="128">
                  <c:v>0.10127617902455048</c:v>
                </c:pt>
                <c:pt idx="129">
                  <c:v>0.1001756599618991</c:v>
                </c:pt>
                <c:pt idx="130">
                  <c:v>0.1001756599618991</c:v>
                </c:pt>
                <c:pt idx="131">
                  <c:v>0.1001756599618991</c:v>
                </c:pt>
                <c:pt idx="132">
                  <c:v>9.5924719155765198E-2</c:v>
                </c:pt>
                <c:pt idx="133">
                  <c:v>9.5924719155765198E-2</c:v>
                </c:pt>
                <c:pt idx="134">
                  <c:v>9.5924719155765198E-2</c:v>
                </c:pt>
                <c:pt idx="135">
                  <c:v>8.3442850307959698E-2</c:v>
                </c:pt>
                <c:pt idx="136">
                  <c:v>8.3442850307959698E-2</c:v>
                </c:pt>
                <c:pt idx="137">
                  <c:v>8.3442850307959698E-2</c:v>
                </c:pt>
                <c:pt idx="138">
                  <c:v>8.4637688207011008E-2</c:v>
                </c:pt>
                <c:pt idx="139">
                  <c:v>8.4637688207011008E-2</c:v>
                </c:pt>
                <c:pt idx="140">
                  <c:v>8.4637688207011008E-2</c:v>
                </c:pt>
                <c:pt idx="141">
                  <c:v>8.1940833518466261E-2</c:v>
                </c:pt>
                <c:pt idx="142">
                  <c:v>8.1940833518466261E-2</c:v>
                </c:pt>
                <c:pt idx="143">
                  <c:v>8.1940833518466261E-2</c:v>
                </c:pt>
                <c:pt idx="144">
                  <c:v>8.45432140939925E-2</c:v>
                </c:pt>
                <c:pt idx="145">
                  <c:v>8.45432140939925E-2</c:v>
                </c:pt>
                <c:pt idx="146">
                  <c:v>8.45432140939925E-2</c:v>
                </c:pt>
                <c:pt idx="147">
                  <c:v>9.3242524782793046E-2</c:v>
                </c:pt>
                <c:pt idx="148">
                  <c:v>9.3242524782793046E-2</c:v>
                </c:pt>
                <c:pt idx="149">
                  <c:v>9.3242524782793046E-2</c:v>
                </c:pt>
                <c:pt idx="150">
                  <c:v>8.4473301512783552E-2</c:v>
                </c:pt>
                <c:pt idx="151">
                  <c:v>8.4473301512783552E-2</c:v>
                </c:pt>
                <c:pt idx="152">
                  <c:v>8.4473301512783552E-2</c:v>
                </c:pt>
                <c:pt idx="153">
                  <c:v>8.5164371336919037E-2</c:v>
                </c:pt>
                <c:pt idx="154">
                  <c:v>8.5164371336919037E-2</c:v>
                </c:pt>
                <c:pt idx="155">
                  <c:v>8.5164371336919037E-2</c:v>
                </c:pt>
                <c:pt idx="156">
                  <c:v>6.9290452064517713E-2</c:v>
                </c:pt>
                <c:pt idx="157">
                  <c:v>6.9290452064517713E-2</c:v>
                </c:pt>
                <c:pt idx="158">
                  <c:v>6.9290452064517713E-2</c:v>
                </c:pt>
                <c:pt idx="159">
                  <c:v>8.1775052139645615E-2</c:v>
                </c:pt>
                <c:pt idx="160">
                  <c:v>8.1775052139645615E-2</c:v>
                </c:pt>
                <c:pt idx="161">
                  <c:v>8.1775052139645615E-2</c:v>
                </c:pt>
                <c:pt idx="162">
                  <c:v>7.8613616064997546E-2</c:v>
                </c:pt>
                <c:pt idx="163">
                  <c:v>7.8613616064997546E-2</c:v>
                </c:pt>
                <c:pt idx="164">
                  <c:v>7.8613616064997546E-2</c:v>
                </c:pt>
                <c:pt idx="165">
                  <c:v>7.8208352068033352E-2</c:v>
                </c:pt>
                <c:pt idx="166">
                  <c:v>7.8208352068033352E-2</c:v>
                </c:pt>
                <c:pt idx="167">
                  <c:v>7.8208352068033352E-2</c:v>
                </c:pt>
                <c:pt idx="168">
                  <c:v>7.9007043369451774E-2</c:v>
                </c:pt>
                <c:pt idx="169">
                  <c:v>7.9007043369451774E-2</c:v>
                </c:pt>
                <c:pt idx="170">
                  <c:v>7.9007043369451774E-2</c:v>
                </c:pt>
                <c:pt idx="171">
                  <c:v>7.9181751193412989E-2</c:v>
                </c:pt>
                <c:pt idx="172">
                  <c:v>7.9181751193412989E-2</c:v>
                </c:pt>
                <c:pt idx="173">
                  <c:v>7.9181751193412989E-2</c:v>
                </c:pt>
                <c:pt idx="174">
                  <c:v>7.7751079232934228E-2</c:v>
                </c:pt>
                <c:pt idx="175">
                  <c:v>7.7751079232934228E-2</c:v>
                </c:pt>
                <c:pt idx="176">
                  <c:v>7.7751079232934228E-2</c:v>
                </c:pt>
                <c:pt idx="177">
                  <c:v>7.7751079232934228E-2</c:v>
                </c:pt>
                <c:pt idx="178">
                  <c:v>7.7751079232934228E-2</c:v>
                </c:pt>
                <c:pt idx="179">
                  <c:v>7.7751079232934228E-2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1-4D3D-A366-80C0944A5FBC}"/>
            </c:ext>
          </c:extLst>
        </c:ser>
        <c:ser>
          <c:idx val="2"/>
          <c:order val="2"/>
          <c:tx>
            <c:strRef>
              <c:f>'Figure 2'!$D$1</c:f>
              <c:strCache>
                <c:ptCount val="1"/>
                <c:pt idx="0">
                  <c:v>Retail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2'!$A$2:$A$181</c:f>
              <c:numCache>
                <c:formatCode>yyyy</c:formatCode>
                <c:ptCount val="18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</c:numCache>
            </c:numRef>
          </c:cat>
          <c:val>
            <c:numRef>
              <c:f>'Figure 2'!$D$2:$D$181</c:f>
              <c:numCache>
                <c:formatCode>General</c:formatCode>
                <c:ptCount val="180"/>
                <c:pt idx="0">
                  <c:v>0.19971900558305553</c:v>
                </c:pt>
                <c:pt idx="1">
                  <c:v>0.19971900558305553</c:v>
                </c:pt>
                <c:pt idx="2">
                  <c:v>0.19971900558305553</c:v>
                </c:pt>
                <c:pt idx="3">
                  <c:v>0.20125655246038066</c:v>
                </c:pt>
                <c:pt idx="4">
                  <c:v>0.20125655246038066</c:v>
                </c:pt>
                <c:pt idx="5">
                  <c:v>0.20125655246038066</c:v>
                </c:pt>
                <c:pt idx="6">
                  <c:v>0.19482186839798754</c:v>
                </c:pt>
                <c:pt idx="7">
                  <c:v>0.19482186839798754</c:v>
                </c:pt>
                <c:pt idx="8">
                  <c:v>0.19482186839798754</c:v>
                </c:pt>
                <c:pt idx="9">
                  <c:v>0.18840371377561804</c:v>
                </c:pt>
                <c:pt idx="10">
                  <c:v>0.18840371377561804</c:v>
                </c:pt>
                <c:pt idx="11">
                  <c:v>0.18840371377561804</c:v>
                </c:pt>
                <c:pt idx="12">
                  <c:v>0.18751945565956823</c:v>
                </c:pt>
                <c:pt idx="13">
                  <c:v>0.18751945565956823</c:v>
                </c:pt>
                <c:pt idx="14">
                  <c:v>0.18751945565956823</c:v>
                </c:pt>
                <c:pt idx="15">
                  <c:v>0.17914389786441259</c:v>
                </c:pt>
                <c:pt idx="16">
                  <c:v>0.17914389786441259</c:v>
                </c:pt>
                <c:pt idx="17">
                  <c:v>0.17914389786441259</c:v>
                </c:pt>
                <c:pt idx="18">
                  <c:v>0.18257045636840047</c:v>
                </c:pt>
                <c:pt idx="19">
                  <c:v>0.18257045636840047</c:v>
                </c:pt>
                <c:pt idx="20">
                  <c:v>0.18257045636840047</c:v>
                </c:pt>
                <c:pt idx="21">
                  <c:v>0.18629746981124345</c:v>
                </c:pt>
                <c:pt idx="22">
                  <c:v>0.18629746981124345</c:v>
                </c:pt>
                <c:pt idx="23">
                  <c:v>0.18629746981124345</c:v>
                </c:pt>
                <c:pt idx="24">
                  <c:v>0.17987645772388294</c:v>
                </c:pt>
                <c:pt idx="25">
                  <c:v>0.17987645772388294</c:v>
                </c:pt>
                <c:pt idx="26">
                  <c:v>0.17987645772388294</c:v>
                </c:pt>
                <c:pt idx="27">
                  <c:v>0.18192467336212642</c:v>
                </c:pt>
                <c:pt idx="28">
                  <c:v>0.18192467336212642</c:v>
                </c:pt>
                <c:pt idx="29">
                  <c:v>0.18192467336212642</c:v>
                </c:pt>
                <c:pt idx="30">
                  <c:v>0.18406954912711498</c:v>
                </c:pt>
                <c:pt idx="31">
                  <c:v>0.18406954912711498</c:v>
                </c:pt>
                <c:pt idx="32">
                  <c:v>0.18406954912711498</c:v>
                </c:pt>
                <c:pt idx="33">
                  <c:v>0.19248677206946882</c:v>
                </c:pt>
                <c:pt idx="34">
                  <c:v>0.19248677206946882</c:v>
                </c:pt>
                <c:pt idx="35">
                  <c:v>0.19248677206946882</c:v>
                </c:pt>
                <c:pt idx="36">
                  <c:v>0.19336889971655152</c:v>
                </c:pt>
                <c:pt idx="37">
                  <c:v>0.19336889971655152</c:v>
                </c:pt>
                <c:pt idx="38">
                  <c:v>0.19336889971655152</c:v>
                </c:pt>
                <c:pt idx="39">
                  <c:v>0.19310101800086457</c:v>
                </c:pt>
                <c:pt idx="40">
                  <c:v>0.19310101800086457</c:v>
                </c:pt>
                <c:pt idx="41">
                  <c:v>0.19310101800086457</c:v>
                </c:pt>
                <c:pt idx="42">
                  <c:v>0.19149191240906646</c:v>
                </c:pt>
                <c:pt idx="43">
                  <c:v>0.19149191240906646</c:v>
                </c:pt>
                <c:pt idx="44">
                  <c:v>0.19149191240906646</c:v>
                </c:pt>
                <c:pt idx="45">
                  <c:v>0.18983933056787342</c:v>
                </c:pt>
                <c:pt idx="46">
                  <c:v>0.18983933056787342</c:v>
                </c:pt>
                <c:pt idx="47">
                  <c:v>0.18983933056787342</c:v>
                </c:pt>
                <c:pt idx="48">
                  <c:v>0.180631688320221</c:v>
                </c:pt>
                <c:pt idx="49">
                  <c:v>0.180631688320221</c:v>
                </c:pt>
                <c:pt idx="50">
                  <c:v>0.180631688320221</c:v>
                </c:pt>
                <c:pt idx="51">
                  <c:v>0.17571029325984089</c:v>
                </c:pt>
                <c:pt idx="52">
                  <c:v>0.17571029325984089</c:v>
                </c:pt>
                <c:pt idx="53">
                  <c:v>0.17571029325984089</c:v>
                </c:pt>
                <c:pt idx="54">
                  <c:v>0.16727307972750222</c:v>
                </c:pt>
                <c:pt idx="55">
                  <c:v>0.16727307972750222</c:v>
                </c:pt>
                <c:pt idx="56">
                  <c:v>0.16727307972750222</c:v>
                </c:pt>
                <c:pt idx="57">
                  <c:v>0.1664095005673476</c:v>
                </c:pt>
                <c:pt idx="58">
                  <c:v>0.1664095005673476</c:v>
                </c:pt>
                <c:pt idx="59">
                  <c:v>0.1664095005673476</c:v>
                </c:pt>
                <c:pt idx="60">
                  <c:v>0.16314030250194428</c:v>
                </c:pt>
                <c:pt idx="61">
                  <c:v>0.16314030250194428</c:v>
                </c:pt>
                <c:pt idx="62">
                  <c:v>0.16314030250194428</c:v>
                </c:pt>
                <c:pt idx="63">
                  <c:v>0.15601462837308305</c:v>
                </c:pt>
                <c:pt idx="64">
                  <c:v>0.15601462837308305</c:v>
                </c:pt>
                <c:pt idx="65">
                  <c:v>0.15601462837308305</c:v>
                </c:pt>
                <c:pt idx="66">
                  <c:v>0.15922089372299247</c:v>
                </c:pt>
                <c:pt idx="67">
                  <c:v>0.15922089372299247</c:v>
                </c:pt>
                <c:pt idx="68">
                  <c:v>0.15922089372299247</c:v>
                </c:pt>
                <c:pt idx="69">
                  <c:v>0.15558861856864653</c:v>
                </c:pt>
                <c:pt idx="70">
                  <c:v>0.15558861856864653</c:v>
                </c:pt>
                <c:pt idx="71">
                  <c:v>0.15558861856864653</c:v>
                </c:pt>
                <c:pt idx="72">
                  <c:v>0.15303951354494455</c:v>
                </c:pt>
                <c:pt idx="73">
                  <c:v>0.15303951354494455</c:v>
                </c:pt>
                <c:pt idx="74">
                  <c:v>0.15303951354494455</c:v>
                </c:pt>
                <c:pt idx="75">
                  <c:v>0.15404448830355402</c:v>
                </c:pt>
                <c:pt idx="76">
                  <c:v>0.15404448830355402</c:v>
                </c:pt>
                <c:pt idx="77">
                  <c:v>0.15404448830355402</c:v>
                </c:pt>
                <c:pt idx="78">
                  <c:v>0.15423179388501418</c:v>
                </c:pt>
                <c:pt idx="79">
                  <c:v>0.15423179388501418</c:v>
                </c:pt>
                <c:pt idx="80">
                  <c:v>0.15423179388501418</c:v>
                </c:pt>
                <c:pt idx="81">
                  <c:v>0.14628936860260267</c:v>
                </c:pt>
                <c:pt idx="82">
                  <c:v>0.14628936860260267</c:v>
                </c:pt>
                <c:pt idx="83">
                  <c:v>0.14628936860260267</c:v>
                </c:pt>
                <c:pt idx="84">
                  <c:v>0.14859478122619182</c:v>
                </c:pt>
                <c:pt idx="85">
                  <c:v>0.14859478122619182</c:v>
                </c:pt>
                <c:pt idx="86">
                  <c:v>0.14859478122619182</c:v>
                </c:pt>
                <c:pt idx="87">
                  <c:v>0.14844172149623661</c:v>
                </c:pt>
                <c:pt idx="88">
                  <c:v>0.14844172149623661</c:v>
                </c:pt>
                <c:pt idx="89">
                  <c:v>0.14844172149623661</c:v>
                </c:pt>
                <c:pt idx="90">
                  <c:v>0.14317798089885597</c:v>
                </c:pt>
                <c:pt idx="91">
                  <c:v>0.14317798089885597</c:v>
                </c:pt>
                <c:pt idx="92">
                  <c:v>0.14317798089885597</c:v>
                </c:pt>
                <c:pt idx="93">
                  <c:v>0.13940569494504268</c:v>
                </c:pt>
                <c:pt idx="94">
                  <c:v>0.13940569494504268</c:v>
                </c:pt>
                <c:pt idx="95">
                  <c:v>0.13940569494504268</c:v>
                </c:pt>
                <c:pt idx="96">
                  <c:v>0.13499192698279736</c:v>
                </c:pt>
                <c:pt idx="97">
                  <c:v>0.13499192698279736</c:v>
                </c:pt>
                <c:pt idx="98">
                  <c:v>0.13499192698279736</c:v>
                </c:pt>
                <c:pt idx="99">
                  <c:v>0.13417966312824603</c:v>
                </c:pt>
                <c:pt idx="100">
                  <c:v>0.13417966312824603</c:v>
                </c:pt>
                <c:pt idx="101">
                  <c:v>0.13417966312824603</c:v>
                </c:pt>
                <c:pt idx="102">
                  <c:v>0.1333931932155091</c:v>
                </c:pt>
                <c:pt idx="103">
                  <c:v>0.1333931932155091</c:v>
                </c:pt>
                <c:pt idx="104">
                  <c:v>0.1333931932155091</c:v>
                </c:pt>
                <c:pt idx="105">
                  <c:v>0.13505418388621368</c:v>
                </c:pt>
                <c:pt idx="106">
                  <c:v>0.13505418388621368</c:v>
                </c:pt>
                <c:pt idx="107">
                  <c:v>0.13505418388621368</c:v>
                </c:pt>
                <c:pt idx="108">
                  <c:v>0.14165576375396857</c:v>
                </c:pt>
                <c:pt idx="109">
                  <c:v>0.14165576375396857</c:v>
                </c:pt>
                <c:pt idx="110">
                  <c:v>0.14165576375396857</c:v>
                </c:pt>
                <c:pt idx="111">
                  <c:v>0.14197893772197842</c:v>
                </c:pt>
                <c:pt idx="112">
                  <c:v>0.14197893772197842</c:v>
                </c:pt>
                <c:pt idx="113">
                  <c:v>0.14197893772197842</c:v>
                </c:pt>
                <c:pt idx="114">
                  <c:v>0.14176278410909027</c:v>
                </c:pt>
                <c:pt idx="115">
                  <c:v>0.14176278410909027</c:v>
                </c:pt>
                <c:pt idx="116">
                  <c:v>0.14176278410909027</c:v>
                </c:pt>
                <c:pt idx="117">
                  <c:v>0.14038422906247919</c:v>
                </c:pt>
                <c:pt idx="118">
                  <c:v>0.14038422906247919</c:v>
                </c:pt>
                <c:pt idx="119">
                  <c:v>0.14038422906247919</c:v>
                </c:pt>
                <c:pt idx="120">
                  <c:v>0.13368853944037076</c:v>
                </c:pt>
                <c:pt idx="121">
                  <c:v>0.13368853944037076</c:v>
                </c:pt>
                <c:pt idx="122">
                  <c:v>0.13368853944037076</c:v>
                </c:pt>
                <c:pt idx="123">
                  <c:v>0.13084799573971284</c:v>
                </c:pt>
                <c:pt idx="124">
                  <c:v>0.13084799573971284</c:v>
                </c:pt>
                <c:pt idx="125">
                  <c:v>0.13084799573971284</c:v>
                </c:pt>
                <c:pt idx="126">
                  <c:v>0.13200364416904098</c:v>
                </c:pt>
                <c:pt idx="127">
                  <c:v>0.13200364416904098</c:v>
                </c:pt>
                <c:pt idx="128">
                  <c:v>0.13200364416904098</c:v>
                </c:pt>
                <c:pt idx="129">
                  <c:v>0.13498036122985774</c:v>
                </c:pt>
                <c:pt idx="130">
                  <c:v>0.13498036122985774</c:v>
                </c:pt>
                <c:pt idx="131">
                  <c:v>0.13498036122985774</c:v>
                </c:pt>
                <c:pt idx="132">
                  <c:v>0.1392513338450849</c:v>
                </c:pt>
                <c:pt idx="133">
                  <c:v>0.1392513338450849</c:v>
                </c:pt>
                <c:pt idx="134">
                  <c:v>0.1392513338450849</c:v>
                </c:pt>
                <c:pt idx="135">
                  <c:v>0.14542722333316677</c:v>
                </c:pt>
                <c:pt idx="136">
                  <c:v>0.14542722333316677</c:v>
                </c:pt>
                <c:pt idx="137">
                  <c:v>0.14542722333316677</c:v>
                </c:pt>
                <c:pt idx="138">
                  <c:v>0.14830992313570607</c:v>
                </c:pt>
                <c:pt idx="139">
                  <c:v>0.14830992313570607</c:v>
                </c:pt>
                <c:pt idx="140">
                  <c:v>0.14830992313570607</c:v>
                </c:pt>
                <c:pt idx="141">
                  <c:v>0.14774838649104718</c:v>
                </c:pt>
                <c:pt idx="142">
                  <c:v>0.14774838649104718</c:v>
                </c:pt>
                <c:pt idx="143">
                  <c:v>0.14774838649104718</c:v>
                </c:pt>
                <c:pt idx="144">
                  <c:v>0.14882700235773727</c:v>
                </c:pt>
                <c:pt idx="145">
                  <c:v>0.14882700235773727</c:v>
                </c:pt>
                <c:pt idx="146">
                  <c:v>0.14882700235773727</c:v>
                </c:pt>
                <c:pt idx="147">
                  <c:v>0.15501451824248255</c:v>
                </c:pt>
                <c:pt idx="148">
                  <c:v>0.15501451824248255</c:v>
                </c:pt>
                <c:pt idx="149">
                  <c:v>0.15501451824248255</c:v>
                </c:pt>
                <c:pt idx="150">
                  <c:v>0.14839208812702756</c:v>
                </c:pt>
                <c:pt idx="151">
                  <c:v>0.14839208812702756</c:v>
                </c:pt>
                <c:pt idx="152">
                  <c:v>0.14839208812702756</c:v>
                </c:pt>
                <c:pt idx="153">
                  <c:v>0.14693413817795697</c:v>
                </c:pt>
                <c:pt idx="154">
                  <c:v>0.14693413817795697</c:v>
                </c:pt>
                <c:pt idx="155">
                  <c:v>0.14693413817795697</c:v>
                </c:pt>
                <c:pt idx="156">
                  <c:v>0.15133266129180775</c:v>
                </c:pt>
                <c:pt idx="157">
                  <c:v>0.15133266129180775</c:v>
                </c:pt>
                <c:pt idx="158">
                  <c:v>0.15133266129180775</c:v>
                </c:pt>
                <c:pt idx="159">
                  <c:v>0.15332477993292817</c:v>
                </c:pt>
                <c:pt idx="160">
                  <c:v>0.15332477993292817</c:v>
                </c:pt>
                <c:pt idx="161">
                  <c:v>0.15332477993292817</c:v>
                </c:pt>
                <c:pt idx="162">
                  <c:v>0.15366088896271182</c:v>
                </c:pt>
                <c:pt idx="163">
                  <c:v>0.15366088896271182</c:v>
                </c:pt>
                <c:pt idx="164">
                  <c:v>0.15366088896271182</c:v>
                </c:pt>
                <c:pt idx="165">
                  <c:v>0.1557200270460305</c:v>
                </c:pt>
                <c:pt idx="166">
                  <c:v>0.1557200270460305</c:v>
                </c:pt>
                <c:pt idx="167">
                  <c:v>0.1557200270460305</c:v>
                </c:pt>
                <c:pt idx="168">
                  <c:v>0.15638675712595573</c:v>
                </c:pt>
                <c:pt idx="169">
                  <c:v>0.15638675712595573</c:v>
                </c:pt>
                <c:pt idx="170">
                  <c:v>0.15638675712595573</c:v>
                </c:pt>
                <c:pt idx="171">
                  <c:v>0.15605025354135182</c:v>
                </c:pt>
                <c:pt idx="172">
                  <c:v>0.15605025354135182</c:v>
                </c:pt>
                <c:pt idx="173">
                  <c:v>0.15605025354135182</c:v>
                </c:pt>
                <c:pt idx="174">
                  <c:v>0.15257495522597866</c:v>
                </c:pt>
                <c:pt idx="175">
                  <c:v>0.15257495522597866</c:v>
                </c:pt>
                <c:pt idx="176">
                  <c:v>0.15257495522597866</c:v>
                </c:pt>
                <c:pt idx="177">
                  <c:v>0.15257495522597866</c:v>
                </c:pt>
                <c:pt idx="178">
                  <c:v>0.15257495522597866</c:v>
                </c:pt>
                <c:pt idx="179">
                  <c:v>0.15257495522597866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1-4D3D-A366-80C0944A5FBC}"/>
            </c:ext>
          </c:extLst>
        </c:ser>
        <c:ser>
          <c:idx val="3"/>
          <c:order val="3"/>
          <c:tx>
            <c:strRef>
              <c:f>'Figure 2'!$E$1</c:f>
              <c:strCache>
                <c:ptCount val="1"/>
                <c:pt idx="0">
                  <c:v>Services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2'!$A$2:$A$181</c:f>
              <c:numCache>
                <c:formatCode>yyyy</c:formatCode>
                <c:ptCount val="18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</c:numCache>
            </c:numRef>
          </c:cat>
          <c:val>
            <c:numRef>
              <c:f>'Figure 2'!$E$2:$E$181</c:f>
              <c:numCache>
                <c:formatCode>General</c:formatCode>
                <c:ptCount val="180"/>
                <c:pt idx="0">
                  <c:v>0.41691102624004744</c:v>
                </c:pt>
                <c:pt idx="1">
                  <c:v>0.41691102624004744</c:v>
                </c:pt>
                <c:pt idx="2">
                  <c:v>0.41691102624004744</c:v>
                </c:pt>
                <c:pt idx="3">
                  <c:v>0.4164636608276997</c:v>
                </c:pt>
                <c:pt idx="4">
                  <c:v>0.4164636608276997</c:v>
                </c:pt>
                <c:pt idx="5">
                  <c:v>0.4164636608276997</c:v>
                </c:pt>
                <c:pt idx="6">
                  <c:v>0.41218380198796462</c:v>
                </c:pt>
                <c:pt idx="7">
                  <c:v>0.41218380198796462</c:v>
                </c:pt>
                <c:pt idx="8">
                  <c:v>0.41218380198796462</c:v>
                </c:pt>
                <c:pt idx="9">
                  <c:v>0.4206249407892958</c:v>
                </c:pt>
                <c:pt idx="10">
                  <c:v>0.4206249407892958</c:v>
                </c:pt>
                <c:pt idx="11">
                  <c:v>0.4206249407892958</c:v>
                </c:pt>
                <c:pt idx="12">
                  <c:v>0.45525004637175126</c:v>
                </c:pt>
                <c:pt idx="13">
                  <c:v>0.45525004637175126</c:v>
                </c:pt>
                <c:pt idx="14">
                  <c:v>0.45525004637175126</c:v>
                </c:pt>
                <c:pt idx="15">
                  <c:v>0.46135144468093636</c:v>
                </c:pt>
                <c:pt idx="16">
                  <c:v>0.46135144468093636</c:v>
                </c:pt>
                <c:pt idx="17">
                  <c:v>0.46135144468093636</c:v>
                </c:pt>
                <c:pt idx="18">
                  <c:v>0.48380839064958242</c:v>
                </c:pt>
                <c:pt idx="19">
                  <c:v>0.48380839064958242</c:v>
                </c:pt>
                <c:pt idx="20">
                  <c:v>0.48380839064958242</c:v>
                </c:pt>
                <c:pt idx="21">
                  <c:v>0.49215082920998854</c:v>
                </c:pt>
                <c:pt idx="22">
                  <c:v>0.49215082920998854</c:v>
                </c:pt>
                <c:pt idx="23">
                  <c:v>0.49215082920998854</c:v>
                </c:pt>
                <c:pt idx="24">
                  <c:v>0.45989215277044915</c:v>
                </c:pt>
                <c:pt idx="25">
                  <c:v>0.45989215277044915</c:v>
                </c:pt>
                <c:pt idx="26">
                  <c:v>0.45989215277044915</c:v>
                </c:pt>
                <c:pt idx="27">
                  <c:v>0.450890553292636</c:v>
                </c:pt>
                <c:pt idx="28">
                  <c:v>0.450890553292636</c:v>
                </c:pt>
                <c:pt idx="29">
                  <c:v>0.450890553292636</c:v>
                </c:pt>
                <c:pt idx="30">
                  <c:v>0.44378539409480072</c:v>
                </c:pt>
                <c:pt idx="31">
                  <c:v>0.44378539409480072</c:v>
                </c:pt>
                <c:pt idx="32">
                  <c:v>0.44378539409480072</c:v>
                </c:pt>
                <c:pt idx="33">
                  <c:v>0.45304206210889575</c:v>
                </c:pt>
                <c:pt idx="34">
                  <c:v>0.45304206210889575</c:v>
                </c:pt>
                <c:pt idx="35">
                  <c:v>0.45304206210889575</c:v>
                </c:pt>
                <c:pt idx="36">
                  <c:v>0.44616997573351591</c:v>
                </c:pt>
                <c:pt idx="37">
                  <c:v>0.44616997573351591</c:v>
                </c:pt>
                <c:pt idx="38">
                  <c:v>0.44616997573351591</c:v>
                </c:pt>
                <c:pt idx="39">
                  <c:v>0.44388533698860611</c:v>
                </c:pt>
                <c:pt idx="40">
                  <c:v>0.44388533698860611</c:v>
                </c:pt>
                <c:pt idx="41">
                  <c:v>0.44388533698860611</c:v>
                </c:pt>
                <c:pt idx="42">
                  <c:v>0.44597554357903174</c:v>
                </c:pt>
                <c:pt idx="43">
                  <c:v>0.44597554357903174</c:v>
                </c:pt>
                <c:pt idx="44">
                  <c:v>0.44597554357903174</c:v>
                </c:pt>
                <c:pt idx="45">
                  <c:v>0.45565174155325389</c:v>
                </c:pt>
                <c:pt idx="46">
                  <c:v>0.45565174155325389</c:v>
                </c:pt>
                <c:pt idx="47">
                  <c:v>0.45565174155325389</c:v>
                </c:pt>
                <c:pt idx="48">
                  <c:v>0.45433745121747687</c:v>
                </c:pt>
                <c:pt idx="49">
                  <c:v>0.45433745121747687</c:v>
                </c:pt>
                <c:pt idx="50">
                  <c:v>0.45433745121747687</c:v>
                </c:pt>
                <c:pt idx="51">
                  <c:v>0.46382503247590612</c:v>
                </c:pt>
                <c:pt idx="52">
                  <c:v>0.46382503247590612</c:v>
                </c:pt>
                <c:pt idx="53">
                  <c:v>0.46382503247590612</c:v>
                </c:pt>
                <c:pt idx="54">
                  <c:v>0.4636346866430095</c:v>
                </c:pt>
                <c:pt idx="55">
                  <c:v>0.4636346866430095</c:v>
                </c:pt>
                <c:pt idx="56">
                  <c:v>0.4636346866430095</c:v>
                </c:pt>
                <c:pt idx="57">
                  <c:v>0.48451955984038558</c:v>
                </c:pt>
                <c:pt idx="58">
                  <c:v>0.48451955984038558</c:v>
                </c:pt>
                <c:pt idx="59">
                  <c:v>0.48451955984038558</c:v>
                </c:pt>
                <c:pt idx="60">
                  <c:v>0.49877300161486121</c:v>
                </c:pt>
                <c:pt idx="61">
                  <c:v>0.49877300161486121</c:v>
                </c:pt>
                <c:pt idx="62">
                  <c:v>0.49877300161486121</c:v>
                </c:pt>
                <c:pt idx="63">
                  <c:v>0.49365906087575645</c:v>
                </c:pt>
                <c:pt idx="64">
                  <c:v>0.49365906087575645</c:v>
                </c:pt>
                <c:pt idx="65">
                  <c:v>0.49365906087575645</c:v>
                </c:pt>
                <c:pt idx="66">
                  <c:v>0.51305417219521576</c:v>
                </c:pt>
                <c:pt idx="67">
                  <c:v>0.51305417219521576</c:v>
                </c:pt>
                <c:pt idx="68">
                  <c:v>0.51305417219521576</c:v>
                </c:pt>
                <c:pt idx="69">
                  <c:v>0.50215162474397679</c:v>
                </c:pt>
                <c:pt idx="70">
                  <c:v>0.50215162474397679</c:v>
                </c:pt>
                <c:pt idx="71">
                  <c:v>0.50215162474397679</c:v>
                </c:pt>
                <c:pt idx="72">
                  <c:v>0.48720165218917477</c:v>
                </c:pt>
                <c:pt idx="73">
                  <c:v>0.48720165218917477</c:v>
                </c:pt>
                <c:pt idx="74">
                  <c:v>0.48720165218917477</c:v>
                </c:pt>
                <c:pt idx="75">
                  <c:v>0.48643792764984328</c:v>
                </c:pt>
                <c:pt idx="76">
                  <c:v>0.48643792764984328</c:v>
                </c:pt>
                <c:pt idx="77">
                  <c:v>0.48643792764984328</c:v>
                </c:pt>
                <c:pt idx="78">
                  <c:v>0.48641536729116391</c:v>
                </c:pt>
                <c:pt idx="79">
                  <c:v>0.48641536729116391</c:v>
                </c:pt>
                <c:pt idx="80">
                  <c:v>0.48641536729116391</c:v>
                </c:pt>
                <c:pt idx="81">
                  <c:v>0.4639899546060699</c:v>
                </c:pt>
                <c:pt idx="82">
                  <c:v>0.4639899546060699</c:v>
                </c:pt>
                <c:pt idx="83">
                  <c:v>0.4639899546060699</c:v>
                </c:pt>
                <c:pt idx="84">
                  <c:v>0.47735781905854135</c:v>
                </c:pt>
                <c:pt idx="85">
                  <c:v>0.47735781905854135</c:v>
                </c:pt>
                <c:pt idx="86">
                  <c:v>0.47735781905854135</c:v>
                </c:pt>
                <c:pt idx="87">
                  <c:v>0.48725326081229131</c:v>
                </c:pt>
                <c:pt idx="88">
                  <c:v>0.48725326081229131</c:v>
                </c:pt>
                <c:pt idx="89">
                  <c:v>0.48725326081229131</c:v>
                </c:pt>
                <c:pt idx="90">
                  <c:v>0.48464226639528896</c:v>
                </c:pt>
                <c:pt idx="91">
                  <c:v>0.48464226639528896</c:v>
                </c:pt>
                <c:pt idx="92">
                  <c:v>0.48464226639528896</c:v>
                </c:pt>
                <c:pt idx="93">
                  <c:v>0.49126500788232885</c:v>
                </c:pt>
                <c:pt idx="94">
                  <c:v>0.49126500788232885</c:v>
                </c:pt>
                <c:pt idx="95">
                  <c:v>0.49126500788232885</c:v>
                </c:pt>
                <c:pt idx="96">
                  <c:v>0.49938853289216489</c:v>
                </c:pt>
                <c:pt idx="97">
                  <c:v>0.49938853289216489</c:v>
                </c:pt>
                <c:pt idx="98">
                  <c:v>0.49938853289216489</c:v>
                </c:pt>
                <c:pt idx="99">
                  <c:v>0.51014068649542299</c:v>
                </c:pt>
                <c:pt idx="100">
                  <c:v>0.51014068649542299</c:v>
                </c:pt>
                <c:pt idx="101">
                  <c:v>0.51014068649542299</c:v>
                </c:pt>
                <c:pt idx="102">
                  <c:v>0.50875261792987303</c:v>
                </c:pt>
                <c:pt idx="103">
                  <c:v>0.50875261792987303</c:v>
                </c:pt>
                <c:pt idx="104">
                  <c:v>0.50875261792987303</c:v>
                </c:pt>
                <c:pt idx="105">
                  <c:v>0.50432707329415705</c:v>
                </c:pt>
                <c:pt idx="106">
                  <c:v>0.50432707329415705</c:v>
                </c:pt>
                <c:pt idx="107">
                  <c:v>0.50432707329415705</c:v>
                </c:pt>
                <c:pt idx="108">
                  <c:v>0.50727422989361592</c:v>
                </c:pt>
                <c:pt idx="109">
                  <c:v>0.50727422989361592</c:v>
                </c:pt>
                <c:pt idx="110">
                  <c:v>0.50727422989361592</c:v>
                </c:pt>
                <c:pt idx="111">
                  <c:v>0.49762639839030182</c:v>
                </c:pt>
                <c:pt idx="112">
                  <c:v>0.49762639839030182</c:v>
                </c:pt>
                <c:pt idx="113">
                  <c:v>0.49762639839030182</c:v>
                </c:pt>
                <c:pt idx="114">
                  <c:v>0.49725891748731849</c:v>
                </c:pt>
                <c:pt idx="115">
                  <c:v>0.49725891748731849</c:v>
                </c:pt>
                <c:pt idx="116">
                  <c:v>0.49725891748731849</c:v>
                </c:pt>
                <c:pt idx="117">
                  <c:v>0.50391623002650598</c:v>
                </c:pt>
                <c:pt idx="118">
                  <c:v>0.50391623002650598</c:v>
                </c:pt>
                <c:pt idx="119">
                  <c:v>0.50391623002650598</c:v>
                </c:pt>
                <c:pt idx="120">
                  <c:v>0.50117773792069931</c:v>
                </c:pt>
                <c:pt idx="121">
                  <c:v>0.50117773792069931</c:v>
                </c:pt>
                <c:pt idx="122">
                  <c:v>0.50117773792069931</c:v>
                </c:pt>
                <c:pt idx="123">
                  <c:v>0.50055183503964218</c:v>
                </c:pt>
                <c:pt idx="124">
                  <c:v>0.50055183503964218</c:v>
                </c:pt>
                <c:pt idx="125">
                  <c:v>0.50055183503964218</c:v>
                </c:pt>
                <c:pt idx="126">
                  <c:v>0.50162946830701904</c:v>
                </c:pt>
                <c:pt idx="127">
                  <c:v>0.50162946830701904</c:v>
                </c:pt>
                <c:pt idx="128">
                  <c:v>0.50162946830701904</c:v>
                </c:pt>
                <c:pt idx="129">
                  <c:v>0.496183200461426</c:v>
                </c:pt>
                <c:pt idx="130">
                  <c:v>0.496183200461426</c:v>
                </c:pt>
                <c:pt idx="131">
                  <c:v>0.496183200461426</c:v>
                </c:pt>
                <c:pt idx="132">
                  <c:v>0.4841134475584068</c:v>
                </c:pt>
                <c:pt idx="133">
                  <c:v>0.4841134475584068</c:v>
                </c:pt>
                <c:pt idx="134">
                  <c:v>0.4841134475584068</c:v>
                </c:pt>
                <c:pt idx="135">
                  <c:v>0.48680771026018094</c:v>
                </c:pt>
                <c:pt idx="136">
                  <c:v>0.48680771026018094</c:v>
                </c:pt>
                <c:pt idx="137">
                  <c:v>0.48680771026018094</c:v>
                </c:pt>
                <c:pt idx="138">
                  <c:v>0.4873419706356068</c:v>
                </c:pt>
                <c:pt idx="139">
                  <c:v>0.4873419706356068</c:v>
                </c:pt>
                <c:pt idx="140">
                  <c:v>0.4873419706356068</c:v>
                </c:pt>
                <c:pt idx="141">
                  <c:v>0.48562237371478062</c:v>
                </c:pt>
                <c:pt idx="142">
                  <c:v>0.48562237371478062</c:v>
                </c:pt>
                <c:pt idx="143">
                  <c:v>0.48562237371478062</c:v>
                </c:pt>
                <c:pt idx="144">
                  <c:v>0.49773124272547004</c:v>
                </c:pt>
                <c:pt idx="145">
                  <c:v>0.49773124272547004</c:v>
                </c:pt>
                <c:pt idx="146">
                  <c:v>0.49773124272547004</c:v>
                </c:pt>
                <c:pt idx="147">
                  <c:v>0.52263756028178876</c:v>
                </c:pt>
                <c:pt idx="148">
                  <c:v>0.52263756028178876</c:v>
                </c:pt>
                <c:pt idx="149">
                  <c:v>0.52263756028178876</c:v>
                </c:pt>
                <c:pt idx="150">
                  <c:v>0.49881013730004575</c:v>
                </c:pt>
                <c:pt idx="151">
                  <c:v>0.49881013730004575</c:v>
                </c:pt>
                <c:pt idx="152">
                  <c:v>0.49881013730004575</c:v>
                </c:pt>
                <c:pt idx="153">
                  <c:v>0.48699895557279671</c:v>
                </c:pt>
                <c:pt idx="154">
                  <c:v>0.48699895557279671</c:v>
                </c:pt>
                <c:pt idx="155">
                  <c:v>0.48699895557279671</c:v>
                </c:pt>
                <c:pt idx="156">
                  <c:v>0.48970192274519936</c:v>
                </c:pt>
                <c:pt idx="157">
                  <c:v>0.48970192274519936</c:v>
                </c:pt>
                <c:pt idx="158">
                  <c:v>0.48970192274519936</c:v>
                </c:pt>
                <c:pt idx="159">
                  <c:v>0.48703869100180425</c:v>
                </c:pt>
                <c:pt idx="160">
                  <c:v>0.48703869100180425</c:v>
                </c:pt>
                <c:pt idx="161">
                  <c:v>0.48703869100180425</c:v>
                </c:pt>
                <c:pt idx="162">
                  <c:v>0.48213962387257586</c:v>
                </c:pt>
                <c:pt idx="163">
                  <c:v>0.48213962387257586</c:v>
                </c:pt>
                <c:pt idx="164">
                  <c:v>0.48213962387257586</c:v>
                </c:pt>
                <c:pt idx="165">
                  <c:v>0.48560622318294916</c:v>
                </c:pt>
                <c:pt idx="166">
                  <c:v>0.48560622318294916</c:v>
                </c:pt>
                <c:pt idx="167">
                  <c:v>0.48560622318294916</c:v>
                </c:pt>
                <c:pt idx="168">
                  <c:v>0.48768539233117475</c:v>
                </c:pt>
                <c:pt idx="169">
                  <c:v>0.48768539233117475</c:v>
                </c:pt>
                <c:pt idx="170">
                  <c:v>0.48768539233117475</c:v>
                </c:pt>
                <c:pt idx="171">
                  <c:v>0.48663602034025721</c:v>
                </c:pt>
                <c:pt idx="172">
                  <c:v>0.48663602034025721</c:v>
                </c:pt>
                <c:pt idx="173">
                  <c:v>0.48663602034025721</c:v>
                </c:pt>
                <c:pt idx="174">
                  <c:v>0.47579845165126922</c:v>
                </c:pt>
                <c:pt idx="175">
                  <c:v>0.47579845165126922</c:v>
                </c:pt>
                <c:pt idx="176">
                  <c:v>0.47579845165126922</c:v>
                </c:pt>
                <c:pt idx="177">
                  <c:v>0.47579845165126922</c:v>
                </c:pt>
                <c:pt idx="178">
                  <c:v>0.47579845165126922</c:v>
                </c:pt>
                <c:pt idx="179">
                  <c:v>0.47579845165126922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1-4D3D-A366-80C0944A5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4994816"/>
        <c:axId val="1363794144"/>
      </c:lineChart>
      <c:dateAx>
        <c:axId val="88499481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363794144"/>
        <c:crosses val="autoZero"/>
        <c:auto val="1"/>
        <c:lblOffset val="100"/>
        <c:baseTimeUnit val="months"/>
      </c:dateAx>
      <c:valAx>
        <c:axId val="136379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8499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43348175683941"/>
          <c:y val="5.3388848559052626E-2"/>
          <c:w val="0.88570576051581251"/>
          <c:h val="0.77604923056597186"/>
        </c:manualLayout>
      </c:layout>
      <c:lineChart>
        <c:grouping val="standard"/>
        <c:varyColors val="0"/>
        <c:ser>
          <c:idx val="0"/>
          <c:order val="0"/>
          <c:tx>
            <c:v>PCA</c:v>
          </c:tx>
          <c:spPr>
            <a:ln w="2222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15 &amp; 16, Table 5'!$A$4:$A$18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15 &amp; 16, Table 5'!$C$4:$C$18</c:f>
              <c:numCache>
                <c:formatCode>General</c:formatCode>
                <c:ptCount val="15"/>
                <c:pt idx="0">
                  <c:v>0.12223847031306102</c:v>
                </c:pt>
                <c:pt idx="1">
                  <c:v>0.12980668760516945</c:v>
                </c:pt>
                <c:pt idx="2">
                  <c:v>0.11647260050079779</c:v>
                </c:pt>
                <c:pt idx="3">
                  <c:v>0.14109545827075898</c:v>
                </c:pt>
                <c:pt idx="4">
                  <c:v>0.13475367383976145</c:v>
                </c:pt>
                <c:pt idx="5">
                  <c:v>0.12952445140074514</c:v>
                </c:pt>
                <c:pt idx="6">
                  <c:v>0.12952445140074514</c:v>
                </c:pt>
                <c:pt idx="7">
                  <c:v>0.12952445140074514</c:v>
                </c:pt>
                <c:pt idx="8">
                  <c:v>0.12952445140074514</c:v>
                </c:pt>
                <c:pt idx="9">
                  <c:v>0.12952445140074514</c:v>
                </c:pt>
                <c:pt idx="10">
                  <c:v>0.12952445140074514</c:v>
                </c:pt>
                <c:pt idx="11">
                  <c:v>0.12952445140074514</c:v>
                </c:pt>
                <c:pt idx="12">
                  <c:v>0.12952445140074514</c:v>
                </c:pt>
                <c:pt idx="13">
                  <c:v>0.12952445140074514</c:v>
                </c:pt>
                <c:pt idx="14">
                  <c:v>0.12952445140074514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6-4A8B-A88C-7E71E783F0AC}"/>
            </c:ext>
          </c:extLst>
        </c:ser>
        <c:ser>
          <c:idx val="1"/>
          <c:order val="1"/>
          <c:tx>
            <c:v>UCM A</c:v>
          </c:tx>
          <c:spPr>
            <a:ln w="2222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15 &amp; 16, Table 5'!$A$4:$A$18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15 &amp; 16, Table 5'!$D$4:$D$18</c:f>
              <c:numCache>
                <c:formatCode>General</c:formatCode>
                <c:ptCount val="15"/>
                <c:pt idx="0">
                  <c:v>0.35121844732502006</c:v>
                </c:pt>
                <c:pt idx="1">
                  <c:v>0.3623487538992522</c:v>
                </c:pt>
                <c:pt idx="2">
                  <c:v>0.40289937466257503</c:v>
                </c:pt>
                <c:pt idx="3">
                  <c:v>0.36852343064427717</c:v>
                </c:pt>
                <c:pt idx="4">
                  <c:v>0.31721868088930344</c:v>
                </c:pt>
                <c:pt idx="5">
                  <c:v>0.28950630043764952</c:v>
                </c:pt>
                <c:pt idx="6">
                  <c:v>0.28950630043764952</c:v>
                </c:pt>
                <c:pt idx="7">
                  <c:v>0.28950630043764952</c:v>
                </c:pt>
                <c:pt idx="8">
                  <c:v>0.28950630043764952</c:v>
                </c:pt>
                <c:pt idx="9">
                  <c:v>0.28950630043764952</c:v>
                </c:pt>
                <c:pt idx="10">
                  <c:v>0.28950630043764952</c:v>
                </c:pt>
                <c:pt idx="11">
                  <c:v>0.28950630043764952</c:v>
                </c:pt>
                <c:pt idx="12">
                  <c:v>0.28950630043764952</c:v>
                </c:pt>
                <c:pt idx="13">
                  <c:v>0.28950630043764952</c:v>
                </c:pt>
                <c:pt idx="14">
                  <c:v>0.28950630043764952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6-4A8B-A88C-7E71E783F0AC}"/>
            </c:ext>
          </c:extLst>
        </c:ser>
        <c:ser>
          <c:idx val="2"/>
          <c:order val="2"/>
          <c:tx>
            <c:v>M.Hamilton</c:v>
          </c:tx>
          <c:spPr>
            <a:ln w="2222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15 &amp; 16, Table 5'!$A$4:$A$18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15 &amp; 16, Table 5'!$E$4:$E$18</c:f>
              <c:numCache>
                <c:formatCode>General</c:formatCode>
                <c:ptCount val="15"/>
                <c:pt idx="0">
                  <c:v>0.12242129152073747</c:v>
                </c:pt>
                <c:pt idx="1">
                  <c:v>0.12833445872163676</c:v>
                </c:pt>
                <c:pt idx="2">
                  <c:v>0.11985891445088749</c:v>
                </c:pt>
                <c:pt idx="3">
                  <c:v>0.12519761563530055</c:v>
                </c:pt>
                <c:pt idx="4">
                  <c:v>0.14407889246805028</c:v>
                </c:pt>
                <c:pt idx="5">
                  <c:v>0.17182553000658557</c:v>
                </c:pt>
                <c:pt idx="6">
                  <c:v>0.17182553000658557</c:v>
                </c:pt>
                <c:pt idx="7">
                  <c:v>0.17182553000658557</c:v>
                </c:pt>
                <c:pt idx="8">
                  <c:v>0.17182553000658557</c:v>
                </c:pt>
                <c:pt idx="9">
                  <c:v>0.17182553000658557</c:v>
                </c:pt>
                <c:pt idx="10">
                  <c:v>0.17182553000658557</c:v>
                </c:pt>
                <c:pt idx="11">
                  <c:v>0.17182553000658557</c:v>
                </c:pt>
                <c:pt idx="12">
                  <c:v>0.17182553000658557</c:v>
                </c:pt>
                <c:pt idx="13">
                  <c:v>0.17182553000658557</c:v>
                </c:pt>
                <c:pt idx="14">
                  <c:v>0.17182553000658557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6-4A8B-A88C-7E71E783F0AC}"/>
            </c:ext>
          </c:extLst>
        </c:ser>
        <c:ser>
          <c:idx val="3"/>
          <c:order val="3"/>
          <c:tx>
            <c:v>UCM B</c:v>
          </c:tx>
          <c:spPr>
            <a:ln w="2222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15 &amp; 16, Table 5'!$A$4:$A$18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15 &amp; 16, Table 5'!$F$4:$F$18</c:f>
              <c:numCache>
                <c:formatCode>General</c:formatCode>
                <c:ptCount val="15"/>
                <c:pt idx="0">
                  <c:v>0.1838694518018682</c:v>
                </c:pt>
                <c:pt idx="1">
                  <c:v>0.1885235617759374</c:v>
                </c:pt>
                <c:pt idx="2">
                  <c:v>0.18949867930089462</c:v>
                </c:pt>
                <c:pt idx="3">
                  <c:v>0.18807378899948685</c:v>
                </c:pt>
                <c:pt idx="4">
                  <c:v>0.20724367168571375</c:v>
                </c:pt>
                <c:pt idx="5">
                  <c:v>0.21074271015451618</c:v>
                </c:pt>
                <c:pt idx="6">
                  <c:v>0.21074271015451618</c:v>
                </c:pt>
                <c:pt idx="7">
                  <c:v>0.21074271015451618</c:v>
                </c:pt>
                <c:pt idx="8">
                  <c:v>0.21074271015451618</c:v>
                </c:pt>
                <c:pt idx="9">
                  <c:v>0.21074271015451618</c:v>
                </c:pt>
                <c:pt idx="10">
                  <c:v>0.21074271015451618</c:v>
                </c:pt>
                <c:pt idx="11">
                  <c:v>0.21074271015451618</c:v>
                </c:pt>
                <c:pt idx="12">
                  <c:v>0.21074271015451618</c:v>
                </c:pt>
                <c:pt idx="13">
                  <c:v>0.21074271015451618</c:v>
                </c:pt>
                <c:pt idx="14">
                  <c:v>0.21074271015451618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96-4A8B-A88C-7E71E783F0AC}"/>
            </c:ext>
          </c:extLst>
        </c:ser>
        <c:ser>
          <c:idx val="4"/>
          <c:order val="4"/>
          <c:tx>
            <c:v>SSM</c:v>
          </c:tx>
          <c:spPr>
            <a:ln w="2222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15 &amp; 16, Table 5'!$A$4:$A$18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15 &amp; 16, Table 5'!$G$4:$G$18</c:f>
              <c:numCache>
                <c:formatCode>General</c:formatCode>
                <c:ptCount val="15"/>
                <c:pt idx="0">
                  <c:v>0.22025233903931327</c:v>
                </c:pt>
                <c:pt idx="1">
                  <c:v>0.19098653799800414</c:v>
                </c:pt>
                <c:pt idx="2">
                  <c:v>0.17127043108484516</c:v>
                </c:pt>
                <c:pt idx="3">
                  <c:v>0.17710970645017637</c:v>
                </c:pt>
                <c:pt idx="4">
                  <c:v>0.19670508111717111</c:v>
                </c:pt>
                <c:pt idx="5">
                  <c:v>0.19840100800050367</c:v>
                </c:pt>
                <c:pt idx="6">
                  <c:v>0.19840100800050367</c:v>
                </c:pt>
                <c:pt idx="7">
                  <c:v>0.19840100800050367</c:v>
                </c:pt>
                <c:pt idx="8">
                  <c:v>0.19840100800050367</c:v>
                </c:pt>
                <c:pt idx="9">
                  <c:v>0.19840100800050367</c:v>
                </c:pt>
                <c:pt idx="10">
                  <c:v>0.19840100800050367</c:v>
                </c:pt>
                <c:pt idx="11">
                  <c:v>0.19840100800050367</c:v>
                </c:pt>
                <c:pt idx="12">
                  <c:v>0.19840100800050367</c:v>
                </c:pt>
                <c:pt idx="13">
                  <c:v>0.19840100800050367</c:v>
                </c:pt>
                <c:pt idx="14">
                  <c:v>0.19840100800050367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96-4A8B-A88C-7E71E783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3238296"/>
        <c:axId val="973236856"/>
      </c:lineChart>
      <c:catAx>
        <c:axId val="973238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73236856"/>
        <c:crosses val="autoZero"/>
        <c:auto val="1"/>
        <c:lblAlgn val="ctr"/>
        <c:lblOffset val="100"/>
        <c:noMultiLvlLbl val="0"/>
      </c:catAx>
      <c:valAx>
        <c:axId val="973236856"/>
        <c:scaling>
          <c:orientation val="minMax"/>
          <c:max val="0.4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73238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908833333333331"/>
          <c:y val="3.9958333333333325E-2"/>
          <c:w val="0.60816916666666665"/>
          <c:h val="0.254359523809523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n-lt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38352665594225E-2"/>
          <c:y val="3.5902423006245382E-2"/>
          <c:w val="0.90324777777777787"/>
          <c:h val="0.68420257182610611"/>
        </c:manualLayout>
      </c:layout>
      <c:lineChart>
        <c:grouping val="standard"/>
        <c:varyColors val="0"/>
        <c:ser>
          <c:idx val="0"/>
          <c:order val="0"/>
          <c:tx>
            <c:strRef>
              <c:f>'Figure 3'!$B$1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3'!$A$2:$A$181</c:f>
              <c:numCache>
                <c:formatCode>yyyy</c:formatCode>
                <c:ptCount val="18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</c:numCache>
            </c:numRef>
          </c:cat>
          <c:val>
            <c:numRef>
              <c:f>'Figure 3'!$B$2:$B$181</c:f>
              <c:numCache>
                <c:formatCode>General</c:formatCode>
                <c:ptCount val="180"/>
                <c:pt idx="0">
                  <c:v>0.58054427767259598</c:v>
                </c:pt>
                <c:pt idx="1">
                  <c:v>0.50840493682410504</c:v>
                </c:pt>
                <c:pt idx="2">
                  <c:v>0.58054427767259598</c:v>
                </c:pt>
                <c:pt idx="3">
                  <c:v>0.22377247972002801</c:v>
                </c:pt>
                <c:pt idx="4">
                  <c:v>0.44336106071235099</c:v>
                </c:pt>
                <c:pt idx="5">
                  <c:v>0.37016486704824297</c:v>
                </c:pt>
                <c:pt idx="6">
                  <c:v>0.16280522367160299</c:v>
                </c:pt>
                <c:pt idx="7">
                  <c:v>1.17293708731978</c:v>
                </c:pt>
                <c:pt idx="8">
                  <c:v>8.5102772621743497E-2</c:v>
                </c:pt>
                <c:pt idx="9">
                  <c:v>-1.16162841012484</c:v>
                </c:pt>
                <c:pt idx="10">
                  <c:v>-1.9410972082264699</c:v>
                </c:pt>
                <c:pt idx="11">
                  <c:v>-2.3308316072772799</c:v>
                </c:pt>
                <c:pt idx="12">
                  <c:v>-2.2103069697242801</c:v>
                </c:pt>
                <c:pt idx="13">
                  <c:v>-2.4051844584172901</c:v>
                </c:pt>
                <c:pt idx="14">
                  <c:v>-2.5351027842126399</c:v>
                </c:pt>
                <c:pt idx="15">
                  <c:v>-2.5054840454334499</c:v>
                </c:pt>
                <c:pt idx="16">
                  <c:v>-2.5054840454334499</c:v>
                </c:pt>
                <c:pt idx="17">
                  <c:v>-2.6372979998473398</c:v>
                </c:pt>
                <c:pt idx="18">
                  <c:v>-1.7773647321995101</c:v>
                </c:pt>
                <c:pt idx="19">
                  <c:v>-1.6002196974411</c:v>
                </c:pt>
                <c:pt idx="20">
                  <c:v>-1.6592680423605699</c:v>
                </c:pt>
                <c:pt idx="21">
                  <c:v>-1.1301090820394</c:v>
                </c:pt>
                <c:pt idx="22">
                  <c:v>-1.18344810910493</c:v>
                </c:pt>
                <c:pt idx="23">
                  <c:v>-1.2367871361704601</c:v>
                </c:pt>
                <c:pt idx="24">
                  <c:v>-1.4865511670993199</c:v>
                </c:pt>
                <c:pt idx="25">
                  <c:v>-1.41897274530929</c:v>
                </c:pt>
                <c:pt idx="26">
                  <c:v>-0.134982731298708</c:v>
                </c:pt>
                <c:pt idx="27">
                  <c:v>-1.1967108220549401</c:v>
                </c:pt>
                <c:pt idx="28">
                  <c:v>-1.05565307220658</c:v>
                </c:pt>
                <c:pt idx="29">
                  <c:v>-0.35036432296480302</c:v>
                </c:pt>
                <c:pt idx="30">
                  <c:v>-0.87317912732456004</c:v>
                </c:pt>
                <c:pt idx="31">
                  <c:v>-0.72696240498838305</c:v>
                </c:pt>
                <c:pt idx="32">
                  <c:v>-0.72696240498838305</c:v>
                </c:pt>
                <c:pt idx="33">
                  <c:v>-0.62072835250838199</c:v>
                </c:pt>
                <c:pt idx="34">
                  <c:v>-0.75894971778108</c:v>
                </c:pt>
                <c:pt idx="35">
                  <c:v>0.13948915649145899</c:v>
                </c:pt>
                <c:pt idx="36">
                  <c:v>0.43187092026788099</c:v>
                </c:pt>
                <c:pt idx="37">
                  <c:v>0.14593186339379999</c:v>
                </c:pt>
                <c:pt idx="38">
                  <c:v>7.4447099175280196E-2</c:v>
                </c:pt>
                <c:pt idx="39">
                  <c:v>7.6357669909909498E-2</c:v>
                </c:pt>
                <c:pt idx="40">
                  <c:v>-6.8841530927797601E-2</c:v>
                </c:pt>
                <c:pt idx="41">
                  <c:v>-0.94003673595404103</c:v>
                </c:pt>
                <c:pt idx="42">
                  <c:v>-1.28739555515481</c:v>
                </c:pt>
                <c:pt idx="43">
                  <c:v>-1.28739555515481</c:v>
                </c:pt>
                <c:pt idx="44">
                  <c:v>-0.92892114819637295</c:v>
                </c:pt>
                <c:pt idx="45">
                  <c:v>-0.75266601054993498</c:v>
                </c:pt>
                <c:pt idx="46">
                  <c:v>-1.0266652001361201</c:v>
                </c:pt>
                <c:pt idx="47">
                  <c:v>-1.09516499753267</c:v>
                </c:pt>
                <c:pt idx="48">
                  <c:v>-0.42164798908663798</c:v>
                </c:pt>
                <c:pt idx="49">
                  <c:v>-0.35097632980978399</c:v>
                </c:pt>
                <c:pt idx="50">
                  <c:v>-0.35097632980978399</c:v>
                </c:pt>
                <c:pt idx="51">
                  <c:v>-0.48255209199594201</c:v>
                </c:pt>
                <c:pt idx="52">
                  <c:v>-0.96637709661570004</c:v>
                </c:pt>
                <c:pt idx="53">
                  <c:v>-0.89725923881287695</c:v>
                </c:pt>
                <c:pt idx="54">
                  <c:v>-0.94162448743153804</c:v>
                </c:pt>
                <c:pt idx="55">
                  <c:v>-0.94162448743153804</c:v>
                </c:pt>
                <c:pt idx="56">
                  <c:v>-1.01435331799129</c:v>
                </c:pt>
                <c:pt idx="57">
                  <c:v>-0.74797784456142402</c:v>
                </c:pt>
                <c:pt idx="58">
                  <c:v>-1.8366822672227501</c:v>
                </c:pt>
                <c:pt idx="59">
                  <c:v>-1.8366822672227501</c:v>
                </c:pt>
                <c:pt idx="60">
                  <c:v>-1.4775368722632101</c:v>
                </c:pt>
                <c:pt idx="61">
                  <c:v>-1.4775368722632101</c:v>
                </c:pt>
                <c:pt idx="62">
                  <c:v>-2.0147764060731399</c:v>
                </c:pt>
                <c:pt idx="63">
                  <c:v>-1.7035625092236999</c:v>
                </c:pt>
                <c:pt idx="64">
                  <c:v>-0.63715899644302998</c:v>
                </c:pt>
                <c:pt idx="65">
                  <c:v>-1.49028180666757</c:v>
                </c:pt>
                <c:pt idx="66">
                  <c:v>-1.04572321398816</c:v>
                </c:pt>
                <c:pt idx="67">
                  <c:v>-0.915192418559031</c:v>
                </c:pt>
                <c:pt idx="68">
                  <c:v>-0.26253844141338101</c:v>
                </c:pt>
                <c:pt idx="69">
                  <c:v>-0.34759990175612498</c:v>
                </c:pt>
                <c:pt idx="70">
                  <c:v>-0.48736774415968798</c:v>
                </c:pt>
                <c:pt idx="71">
                  <c:v>-6.8064216948998099E-2</c:v>
                </c:pt>
                <c:pt idx="72">
                  <c:v>-0.65932655946379504</c:v>
                </c:pt>
                <c:pt idx="73">
                  <c:v>-0.65932655946379504</c:v>
                </c:pt>
                <c:pt idx="74">
                  <c:v>-6.91761919639272E-2</c:v>
                </c:pt>
                <c:pt idx="75">
                  <c:v>4.1596190249013404E-3</c:v>
                </c:pt>
                <c:pt idx="76">
                  <c:v>4.1596190249013404E-3</c:v>
                </c:pt>
                <c:pt idx="77">
                  <c:v>7.7321796455639899E-2</c:v>
                </c:pt>
                <c:pt idx="78">
                  <c:v>0.14975441496356301</c:v>
                </c:pt>
                <c:pt idx="79">
                  <c:v>0.22264775626253</c:v>
                </c:pt>
                <c:pt idx="80">
                  <c:v>0.29554109756149699</c:v>
                </c:pt>
                <c:pt idx="81">
                  <c:v>1.00272244394045E-2</c:v>
                </c:pt>
                <c:pt idx="82">
                  <c:v>0.57970669823538701</c:v>
                </c:pt>
                <c:pt idx="83">
                  <c:v>9.1410006410259204E-2</c:v>
                </c:pt>
                <c:pt idx="84">
                  <c:v>8.3444756628141395E-2</c:v>
                </c:pt>
                <c:pt idx="85">
                  <c:v>-0.45370012397745701</c:v>
                </c:pt>
                <c:pt idx="86">
                  <c:v>-0.22349517514648601</c:v>
                </c:pt>
                <c:pt idx="87">
                  <c:v>0.29978076787735197</c:v>
                </c:pt>
                <c:pt idx="88">
                  <c:v>0.81633011627083596</c:v>
                </c:pt>
                <c:pt idx="89">
                  <c:v>0.29978076787735197</c:v>
                </c:pt>
                <c:pt idx="90">
                  <c:v>-6.9915671457933398E-2</c:v>
                </c:pt>
                <c:pt idx="91">
                  <c:v>0.38819809204132599</c:v>
                </c:pt>
                <c:pt idx="92">
                  <c:v>0.769959561624042</c:v>
                </c:pt>
                <c:pt idx="93">
                  <c:v>0.75948219803100903</c:v>
                </c:pt>
                <c:pt idx="94">
                  <c:v>0.53335911981706796</c:v>
                </c:pt>
                <c:pt idx="95">
                  <c:v>0.38261040100777399</c:v>
                </c:pt>
                <c:pt idx="96">
                  <c:v>0.90096478265186097</c:v>
                </c:pt>
                <c:pt idx="97">
                  <c:v>0.82631924998873896</c:v>
                </c:pt>
                <c:pt idx="98">
                  <c:v>0.52773711933624901</c:v>
                </c:pt>
                <c:pt idx="99">
                  <c:v>0.50661877127266697</c:v>
                </c:pt>
                <c:pt idx="100">
                  <c:v>0.86615769793832897</c:v>
                </c:pt>
                <c:pt idx="101">
                  <c:v>0.79424991260519695</c:v>
                </c:pt>
                <c:pt idx="102">
                  <c:v>0.86851866826521695</c:v>
                </c:pt>
                <c:pt idx="103">
                  <c:v>0.50805123232309302</c:v>
                </c:pt>
                <c:pt idx="104">
                  <c:v>0.50805123232309302</c:v>
                </c:pt>
                <c:pt idx="105">
                  <c:v>0.51241924404441097</c:v>
                </c:pt>
                <c:pt idx="106">
                  <c:v>0.43975949512038998</c:v>
                </c:pt>
                <c:pt idx="107">
                  <c:v>0.43975949512038998</c:v>
                </c:pt>
                <c:pt idx="108">
                  <c:v>0.75414589517505004</c:v>
                </c:pt>
                <c:pt idx="109">
                  <c:v>0.75414589517505004</c:v>
                </c:pt>
                <c:pt idx="110">
                  <c:v>0.75414589517505004</c:v>
                </c:pt>
                <c:pt idx="111">
                  <c:v>0.64920128057763204</c:v>
                </c:pt>
                <c:pt idx="112">
                  <c:v>0.505639589012985</c:v>
                </c:pt>
                <c:pt idx="113">
                  <c:v>0.64920128057763204</c:v>
                </c:pt>
                <c:pt idx="114">
                  <c:v>0.71821341970658903</c:v>
                </c:pt>
                <c:pt idx="115">
                  <c:v>0.64669099902955096</c:v>
                </c:pt>
                <c:pt idx="116">
                  <c:v>0.64669099902955096</c:v>
                </c:pt>
                <c:pt idx="117">
                  <c:v>0.98136945512762297</c:v>
                </c:pt>
                <c:pt idx="118">
                  <c:v>0.42165930744339403</c:v>
                </c:pt>
                <c:pt idx="119">
                  <c:v>0.49162307590392201</c:v>
                </c:pt>
                <c:pt idx="120">
                  <c:v>0.29595537412737399</c:v>
                </c:pt>
                <c:pt idx="121">
                  <c:v>0.58788028530996705</c:v>
                </c:pt>
                <c:pt idx="122">
                  <c:v>1.0987488798795</c:v>
                </c:pt>
                <c:pt idx="123">
                  <c:v>0.96664203494290002</c:v>
                </c:pt>
                <c:pt idx="124">
                  <c:v>-6.9239957252905507E-2</c:v>
                </c:pt>
                <c:pt idx="125">
                  <c:v>7.8743184489352497E-2</c:v>
                </c:pt>
                <c:pt idx="126">
                  <c:v>0.15209848894478101</c:v>
                </c:pt>
                <c:pt idx="127">
                  <c:v>7.8341376726166798E-2</c:v>
                </c:pt>
                <c:pt idx="128">
                  <c:v>0.74215538669369896</c:v>
                </c:pt>
                <c:pt idx="129">
                  <c:v>0.67804708645629896</c:v>
                </c:pt>
                <c:pt idx="130">
                  <c:v>0.67804708645629896</c:v>
                </c:pt>
                <c:pt idx="131">
                  <c:v>0.67804708645629896</c:v>
                </c:pt>
                <c:pt idx="132">
                  <c:v>0.476304630984907</c:v>
                </c:pt>
                <c:pt idx="133">
                  <c:v>0.3982015698652</c:v>
                </c:pt>
                <c:pt idx="134">
                  <c:v>0.320098508745493</c:v>
                </c:pt>
                <c:pt idx="135">
                  <c:v>0.40394333841658697</c:v>
                </c:pt>
                <c:pt idx="136">
                  <c:v>-0.466244239621186</c:v>
                </c:pt>
                <c:pt idx="137">
                  <c:v>-0.78267608618037698</c:v>
                </c:pt>
                <c:pt idx="138">
                  <c:v>-0.61511078592747404</c:v>
                </c:pt>
                <c:pt idx="139">
                  <c:v>-0.14816195605278401</c:v>
                </c:pt>
                <c:pt idx="140">
                  <c:v>-0.303811566011014</c:v>
                </c:pt>
                <c:pt idx="141">
                  <c:v>-0.466782834598225</c:v>
                </c:pt>
                <c:pt idx="142">
                  <c:v>-0.22915329056917599</c:v>
                </c:pt>
                <c:pt idx="143">
                  <c:v>-7.0733594549810402E-2</c:v>
                </c:pt>
                <c:pt idx="144">
                  <c:v>5.3404778905808701E-3</c:v>
                </c:pt>
                <c:pt idx="145">
                  <c:v>-0.21910925816195201</c:v>
                </c:pt>
                <c:pt idx="146">
                  <c:v>-0.21910925816195201</c:v>
                </c:pt>
                <c:pt idx="147">
                  <c:v>-4.3372081627177099</c:v>
                </c:pt>
                <c:pt idx="148">
                  <c:v>-4.4009529561487097</c:v>
                </c:pt>
                <c:pt idx="149">
                  <c:v>-2.3611195663567002</c:v>
                </c:pt>
                <c:pt idx="150">
                  <c:v>-2.6077634119391702</c:v>
                </c:pt>
                <c:pt idx="151">
                  <c:v>-0.293400943867832</c:v>
                </c:pt>
                <c:pt idx="152">
                  <c:v>-0.51737150529409104</c:v>
                </c:pt>
                <c:pt idx="153">
                  <c:v>-0.30490156587848299</c:v>
                </c:pt>
                <c:pt idx="154">
                  <c:v>0.39850686048900003</c:v>
                </c:pt>
                <c:pt idx="155">
                  <c:v>0.78928931958204596</c:v>
                </c:pt>
                <c:pt idx="156">
                  <c:v>-0.474117097112425</c:v>
                </c:pt>
                <c:pt idx="157">
                  <c:v>0.170661105492354</c:v>
                </c:pt>
                <c:pt idx="158">
                  <c:v>-0.15172799581003499</c:v>
                </c:pt>
                <c:pt idx="159">
                  <c:v>8.4430832593218902E-2</c:v>
                </c:pt>
                <c:pt idx="160">
                  <c:v>0.16174120024377101</c:v>
                </c:pt>
                <c:pt idx="161">
                  <c:v>0.78022414144818697</c:v>
                </c:pt>
                <c:pt idx="162">
                  <c:v>0.24703314309292401</c:v>
                </c:pt>
                <c:pt idx="163">
                  <c:v>1.12108822364212</c:v>
                </c:pt>
                <c:pt idx="164">
                  <c:v>1.0416286708649201</c:v>
                </c:pt>
                <c:pt idx="165">
                  <c:v>0.63191651335330301</c:v>
                </c:pt>
                <c:pt idx="166">
                  <c:v>1.4903000350470399</c:v>
                </c:pt>
                <c:pt idx="167">
                  <c:v>1.56833490065556</c:v>
                </c:pt>
                <c:pt idx="168">
                  <c:v>1.0085659971210701</c:v>
                </c:pt>
                <c:pt idx="169">
                  <c:v>0.77742007164545901</c:v>
                </c:pt>
                <c:pt idx="170">
                  <c:v>0.62332278799505003</c:v>
                </c:pt>
                <c:pt idx="171">
                  <c:v>0.394102330535057</c:v>
                </c:pt>
                <c:pt idx="172">
                  <c:v>1.0131873645523399</c:v>
                </c:pt>
                <c:pt idx="173">
                  <c:v>0.85841610604802498</c:v>
                </c:pt>
                <c:pt idx="174">
                  <c:v>0.84057770671689602</c:v>
                </c:pt>
                <c:pt idx="175">
                  <c:v>0.30953830427398799</c:v>
                </c:pt>
                <c:pt idx="176">
                  <c:v>6.0872171637546399E-3</c:v>
                </c:pt>
                <c:pt idx="177">
                  <c:v>0.76471493493933795</c:v>
                </c:pt>
                <c:pt idx="178">
                  <c:v>-0.14563832639136201</c:v>
                </c:pt>
                <c:pt idx="179">
                  <c:v>-0.60081495705671195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4-408D-81E6-54CC745E3903}"/>
            </c:ext>
          </c:extLst>
        </c:ser>
        <c:ser>
          <c:idx val="1"/>
          <c:order val="1"/>
          <c:tx>
            <c:strRef>
              <c:f>'Figure 3'!$C$1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'Figure 3'!$A$2:$A$181</c:f>
              <c:numCache>
                <c:formatCode>yyyy</c:formatCode>
                <c:ptCount val="18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</c:numCache>
            </c:numRef>
          </c:cat>
          <c:val>
            <c:numRef>
              <c:f>'Figure 3'!$C$2:$C$181</c:f>
              <c:numCache>
                <c:formatCode>General</c:formatCode>
                <c:ptCount val="180"/>
                <c:pt idx="0">
                  <c:v>0.63830790745036803</c:v>
                </c:pt>
                <c:pt idx="1">
                  <c:v>0.811017494593954</c:v>
                </c:pt>
                <c:pt idx="2">
                  <c:v>1.00365511102333</c:v>
                </c:pt>
                <c:pt idx="3">
                  <c:v>0.87479250559021404</c:v>
                </c:pt>
                <c:pt idx="4">
                  <c:v>0.85564953280210998</c:v>
                </c:pt>
                <c:pt idx="5">
                  <c:v>1.3406048434340601</c:v>
                </c:pt>
                <c:pt idx="6">
                  <c:v>1.14504461739712</c:v>
                </c:pt>
                <c:pt idx="7">
                  <c:v>1.18157005832468</c:v>
                </c:pt>
                <c:pt idx="8">
                  <c:v>0.88327895741623697</c:v>
                </c:pt>
                <c:pt idx="9">
                  <c:v>0.45735624978126799</c:v>
                </c:pt>
                <c:pt idx="10">
                  <c:v>0.38023689187159299</c:v>
                </c:pt>
                <c:pt idx="11">
                  <c:v>0.35650785866861601</c:v>
                </c:pt>
                <c:pt idx="12">
                  <c:v>0.76909169630927898</c:v>
                </c:pt>
                <c:pt idx="13">
                  <c:v>-0.25113400256504798</c:v>
                </c:pt>
                <c:pt idx="14">
                  <c:v>-0.45650411078000902</c:v>
                </c:pt>
                <c:pt idx="15">
                  <c:v>-1.2662889608474699</c:v>
                </c:pt>
                <c:pt idx="16">
                  <c:v>-1.8111197401591199</c:v>
                </c:pt>
                <c:pt idx="17">
                  <c:v>-1.7060921200508501</c:v>
                </c:pt>
                <c:pt idx="18">
                  <c:v>-1.7669158130226199</c:v>
                </c:pt>
                <c:pt idx="19">
                  <c:v>-1.6629441110783501</c:v>
                </c:pt>
                <c:pt idx="20">
                  <c:v>-1.7214281934219999</c:v>
                </c:pt>
                <c:pt idx="21">
                  <c:v>-1.89688029923591</c:v>
                </c:pt>
                <c:pt idx="22">
                  <c:v>-1.77176988143172</c:v>
                </c:pt>
                <c:pt idx="23">
                  <c:v>-1.7370169875972299</c:v>
                </c:pt>
                <c:pt idx="24">
                  <c:v>-1.4692931243723</c:v>
                </c:pt>
                <c:pt idx="25">
                  <c:v>-1.2431570522720601</c:v>
                </c:pt>
                <c:pt idx="26">
                  <c:v>-1.4378853365805999</c:v>
                </c:pt>
                <c:pt idx="27">
                  <c:v>-1.29576481050484</c:v>
                </c:pt>
                <c:pt idx="28">
                  <c:v>-1.3748844909642599</c:v>
                </c:pt>
                <c:pt idx="29">
                  <c:v>-0.73584091802279505</c:v>
                </c:pt>
                <c:pt idx="30">
                  <c:v>-0.83675141815453202</c:v>
                </c:pt>
                <c:pt idx="31">
                  <c:v>-0.79576374539255001</c:v>
                </c:pt>
                <c:pt idx="32">
                  <c:v>-0.90701600003221505</c:v>
                </c:pt>
                <c:pt idx="33">
                  <c:v>-0.75467167581182404</c:v>
                </c:pt>
                <c:pt idx="34">
                  <c:v>-0.99316543613761199</c:v>
                </c:pt>
                <c:pt idx="35">
                  <c:v>-0.84552644165021995</c:v>
                </c:pt>
                <c:pt idx="36">
                  <c:v>-0.96381101341806796</c:v>
                </c:pt>
                <c:pt idx="37">
                  <c:v>-0.70886468963273497</c:v>
                </c:pt>
                <c:pt idx="38">
                  <c:v>-0.76983011488574904</c:v>
                </c:pt>
                <c:pt idx="39">
                  <c:v>-1.1579191177306201</c:v>
                </c:pt>
                <c:pt idx="40">
                  <c:v>-1.17977696781875</c:v>
                </c:pt>
                <c:pt idx="41">
                  <c:v>-1.31638853086957</c:v>
                </c:pt>
                <c:pt idx="42">
                  <c:v>-1.53734368193576</c:v>
                </c:pt>
                <c:pt idx="43">
                  <c:v>-1.21741585455142</c:v>
                </c:pt>
                <c:pt idx="44">
                  <c:v>-1.36896061489137</c:v>
                </c:pt>
                <c:pt idx="45">
                  <c:v>-0.94450451389041701</c:v>
                </c:pt>
                <c:pt idx="46">
                  <c:v>-0.782161273773885</c:v>
                </c:pt>
                <c:pt idx="47">
                  <c:v>-0.92131262244519796</c:v>
                </c:pt>
                <c:pt idx="48">
                  <c:v>-1.0276284824048301</c:v>
                </c:pt>
                <c:pt idx="49">
                  <c:v>-1.47932391552048</c:v>
                </c:pt>
                <c:pt idx="50">
                  <c:v>-1.47932391552048</c:v>
                </c:pt>
                <c:pt idx="51">
                  <c:v>-0.73116446681800595</c:v>
                </c:pt>
                <c:pt idx="52">
                  <c:v>-0.821132547974736</c:v>
                </c:pt>
                <c:pt idx="53">
                  <c:v>-0.84512403628319799</c:v>
                </c:pt>
                <c:pt idx="54">
                  <c:v>-0.89300921922663301</c:v>
                </c:pt>
                <c:pt idx="55">
                  <c:v>-1.4233877287346699</c:v>
                </c:pt>
                <c:pt idx="56">
                  <c:v>-1.6424571130966801</c:v>
                </c:pt>
                <c:pt idx="57">
                  <c:v>-2.36594741887918</c:v>
                </c:pt>
                <c:pt idx="58">
                  <c:v>-2.3771365509201301</c:v>
                </c:pt>
                <c:pt idx="59">
                  <c:v>-2.1701376081624799</c:v>
                </c:pt>
                <c:pt idx="60">
                  <c:v>-1.67184517044601</c:v>
                </c:pt>
                <c:pt idx="61">
                  <c:v>-1.7029109881364799</c:v>
                </c:pt>
                <c:pt idx="62">
                  <c:v>-1.65113462531903</c:v>
                </c:pt>
                <c:pt idx="63">
                  <c:v>-1.73514550846174</c:v>
                </c:pt>
                <c:pt idx="64">
                  <c:v>-1.65901957502566</c:v>
                </c:pt>
                <c:pt idx="65">
                  <c:v>-1.3240654679068999</c:v>
                </c:pt>
                <c:pt idx="66">
                  <c:v>-1.0217129179197899</c:v>
                </c:pt>
                <c:pt idx="67">
                  <c:v>-1.23114620044696</c:v>
                </c:pt>
                <c:pt idx="68">
                  <c:v>-1.6699587924086601</c:v>
                </c:pt>
                <c:pt idx="69">
                  <c:v>-1.08683038861238</c:v>
                </c:pt>
                <c:pt idx="70">
                  <c:v>-0.99418661497255101</c:v>
                </c:pt>
                <c:pt idx="71">
                  <c:v>-1.0624504481808399</c:v>
                </c:pt>
                <c:pt idx="72">
                  <c:v>-0.77446439702346803</c:v>
                </c:pt>
                <c:pt idx="73">
                  <c:v>5.5905346414580103E-3</c:v>
                </c:pt>
                <c:pt idx="74">
                  <c:v>-0.65289739468607599</c:v>
                </c:pt>
                <c:pt idx="75">
                  <c:v>-1.30207865884833</c:v>
                </c:pt>
                <c:pt idx="76">
                  <c:v>-0.81101553759655498</c:v>
                </c:pt>
                <c:pt idx="77">
                  <c:v>-1.2969095733614699</c:v>
                </c:pt>
                <c:pt idx="78">
                  <c:v>-1.2294960264010999</c:v>
                </c:pt>
                <c:pt idx="79">
                  <c:v>-0.81774894965768496</c:v>
                </c:pt>
                <c:pt idx="80">
                  <c:v>-0.18188637544633199</c:v>
                </c:pt>
                <c:pt idx="81">
                  <c:v>8.9005473655790507E-2</c:v>
                </c:pt>
                <c:pt idx="82">
                  <c:v>0.23992945263764801</c:v>
                </c:pt>
                <c:pt idx="83">
                  <c:v>0.323197854834535</c:v>
                </c:pt>
                <c:pt idx="84">
                  <c:v>0.35818079002949699</c:v>
                </c:pt>
                <c:pt idx="85">
                  <c:v>0.379218730803695</c:v>
                </c:pt>
                <c:pt idx="86">
                  <c:v>0.79997754628765305</c:v>
                </c:pt>
                <c:pt idx="87">
                  <c:v>0.79083951527193697</c:v>
                </c:pt>
                <c:pt idx="88">
                  <c:v>1.0242170795424199</c:v>
                </c:pt>
                <c:pt idx="89">
                  <c:v>1.3212430704321301</c:v>
                </c:pt>
                <c:pt idx="90">
                  <c:v>1.48674519703125</c:v>
                </c:pt>
                <c:pt idx="91">
                  <c:v>1.05762798493314</c:v>
                </c:pt>
                <c:pt idx="92">
                  <c:v>1.23032149711896</c:v>
                </c:pt>
                <c:pt idx="93">
                  <c:v>1.46523452777701</c:v>
                </c:pt>
                <c:pt idx="94">
                  <c:v>1.5073841171346101</c:v>
                </c:pt>
                <c:pt idx="95">
                  <c:v>0.85406548209186295</c:v>
                </c:pt>
                <c:pt idx="96">
                  <c:v>0.87586967443070696</c:v>
                </c:pt>
                <c:pt idx="97">
                  <c:v>0.84460765483492695</c:v>
                </c:pt>
                <c:pt idx="98">
                  <c:v>0.53198745887713195</c:v>
                </c:pt>
                <c:pt idx="99">
                  <c:v>0.46377570252428002</c:v>
                </c:pt>
                <c:pt idx="100">
                  <c:v>0.94783847481879901</c:v>
                </c:pt>
                <c:pt idx="101">
                  <c:v>0.35967618160072701</c:v>
                </c:pt>
                <c:pt idx="102">
                  <c:v>0.49210273882324801</c:v>
                </c:pt>
                <c:pt idx="103">
                  <c:v>1.01538216324773</c:v>
                </c:pt>
                <c:pt idx="104">
                  <c:v>1.1898086380558901</c:v>
                </c:pt>
                <c:pt idx="105">
                  <c:v>0.57560613508095504</c:v>
                </c:pt>
                <c:pt idx="106">
                  <c:v>0.61820367540208698</c:v>
                </c:pt>
                <c:pt idx="107">
                  <c:v>1.0814519263944</c:v>
                </c:pt>
                <c:pt idx="108">
                  <c:v>1.1744883972434199</c:v>
                </c:pt>
                <c:pt idx="109">
                  <c:v>1.1351700612259701</c:v>
                </c:pt>
                <c:pt idx="110">
                  <c:v>1.1351700612259701</c:v>
                </c:pt>
                <c:pt idx="111">
                  <c:v>1.2558778924279099</c:v>
                </c:pt>
                <c:pt idx="112">
                  <c:v>1.21750535925644</c:v>
                </c:pt>
                <c:pt idx="113">
                  <c:v>1.36551370148924</c:v>
                </c:pt>
                <c:pt idx="114">
                  <c:v>1.4023654564844099</c:v>
                </c:pt>
                <c:pt idx="115">
                  <c:v>1.3968027057788801</c:v>
                </c:pt>
                <c:pt idx="116">
                  <c:v>1.58593622976709</c:v>
                </c:pt>
                <c:pt idx="117">
                  <c:v>1.60760803848477</c:v>
                </c:pt>
                <c:pt idx="118">
                  <c:v>1.3788259287589999</c:v>
                </c:pt>
                <c:pt idx="119">
                  <c:v>1.41230623749936</c:v>
                </c:pt>
                <c:pt idx="120">
                  <c:v>1.0959501316458999</c:v>
                </c:pt>
                <c:pt idx="121">
                  <c:v>1.49778065556133</c:v>
                </c:pt>
                <c:pt idx="122">
                  <c:v>1.3326448238152599</c:v>
                </c:pt>
                <c:pt idx="123">
                  <c:v>1.8580967187572099</c:v>
                </c:pt>
                <c:pt idx="124">
                  <c:v>1.8251224924159799</c:v>
                </c:pt>
                <c:pt idx="125">
                  <c:v>1.64376424753921</c:v>
                </c:pt>
                <c:pt idx="126">
                  <c:v>1.69197943786023</c:v>
                </c:pt>
                <c:pt idx="127">
                  <c:v>1.84919613852971</c:v>
                </c:pt>
                <c:pt idx="128">
                  <c:v>1.1661166804485299</c:v>
                </c:pt>
                <c:pt idx="129">
                  <c:v>0.84779352187434298</c:v>
                </c:pt>
                <c:pt idx="130">
                  <c:v>0.68156050819421699</c:v>
                </c:pt>
                <c:pt idx="131">
                  <c:v>0.71373463987424102</c:v>
                </c:pt>
                <c:pt idx="132">
                  <c:v>0.71426683886569797</c:v>
                </c:pt>
                <c:pt idx="133">
                  <c:v>0.626975163267664</c:v>
                </c:pt>
                <c:pt idx="134">
                  <c:v>0.57562711879823303</c:v>
                </c:pt>
                <c:pt idx="135">
                  <c:v>0.34889187344572098</c:v>
                </c:pt>
                <c:pt idx="136">
                  <c:v>0.23275881840481399</c:v>
                </c:pt>
                <c:pt idx="137">
                  <c:v>8.0892515659012995E-2</c:v>
                </c:pt>
                <c:pt idx="138">
                  <c:v>0.54870060731618098</c:v>
                </c:pt>
                <c:pt idx="139">
                  <c:v>0.72992520994593102</c:v>
                </c:pt>
                <c:pt idx="140">
                  <c:v>0.70274151955146802</c:v>
                </c:pt>
                <c:pt idx="141">
                  <c:v>1.17600433587509</c:v>
                </c:pt>
                <c:pt idx="142">
                  <c:v>1.0838930077332101</c:v>
                </c:pt>
                <c:pt idx="143">
                  <c:v>1.19793560448029</c:v>
                </c:pt>
                <c:pt idx="144">
                  <c:v>1.0368486712610701</c:v>
                </c:pt>
                <c:pt idx="145">
                  <c:v>0.78341742821420701</c:v>
                </c:pt>
                <c:pt idx="146">
                  <c:v>1.41246997791982</c:v>
                </c:pt>
                <c:pt idx="147">
                  <c:v>-0.75814541734934204</c:v>
                </c:pt>
                <c:pt idx="148">
                  <c:v>-1.33712784933422</c:v>
                </c:pt>
                <c:pt idx="149">
                  <c:v>-0.90788225320750104</c:v>
                </c:pt>
                <c:pt idx="150">
                  <c:v>-0.45168584631846598</c:v>
                </c:pt>
                <c:pt idx="151">
                  <c:v>-1.12543635945959</c:v>
                </c:pt>
                <c:pt idx="152">
                  <c:v>-1.2882217183393301</c:v>
                </c:pt>
                <c:pt idx="153">
                  <c:v>-1.55861467494146</c:v>
                </c:pt>
                <c:pt idx="154">
                  <c:v>-1.56317348310385</c:v>
                </c:pt>
                <c:pt idx="155">
                  <c:v>-1.3489094994716799</c:v>
                </c:pt>
                <c:pt idx="156">
                  <c:v>-1.0751830669849201</c:v>
                </c:pt>
                <c:pt idx="157">
                  <c:v>-0.989874115715356</c:v>
                </c:pt>
                <c:pt idx="158">
                  <c:v>-0.88231065541893905</c:v>
                </c:pt>
                <c:pt idx="159">
                  <c:v>-0.35407988501511301</c:v>
                </c:pt>
                <c:pt idx="160">
                  <c:v>0.27188538676447599</c:v>
                </c:pt>
                <c:pt idx="161">
                  <c:v>0.34192345913142302</c:v>
                </c:pt>
                <c:pt idx="162">
                  <c:v>4.25601526340409E-2</c:v>
                </c:pt>
                <c:pt idx="163">
                  <c:v>0.173012782741467</c:v>
                </c:pt>
                <c:pt idx="164">
                  <c:v>0.44233434167292701</c:v>
                </c:pt>
                <c:pt idx="165">
                  <c:v>0.32702103010492301</c:v>
                </c:pt>
                <c:pt idx="166">
                  <c:v>0.53215736283070902</c:v>
                </c:pt>
                <c:pt idx="167">
                  <c:v>0.31027520702526701</c:v>
                </c:pt>
                <c:pt idx="168">
                  <c:v>0.59256911040176197</c:v>
                </c:pt>
                <c:pt idx="169">
                  <c:v>0.93936427580549198</c:v>
                </c:pt>
                <c:pt idx="170">
                  <c:v>0.77019590243781899</c:v>
                </c:pt>
                <c:pt idx="171">
                  <c:v>0.20816981854899</c:v>
                </c:pt>
                <c:pt idx="172">
                  <c:v>0.47519918426984398</c:v>
                </c:pt>
                <c:pt idx="173">
                  <c:v>0.50486911379438304</c:v>
                </c:pt>
                <c:pt idx="174">
                  <c:v>0.84230851311894905</c:v>
                </c:pt>
                <c:pt idx="175">
                  <c:v>0.51307716133227999</c:v>
                </c:pt>
                <c:pt idx="176">
                  <c:v>0.48807224853835601</c:v>
                </c:pt>
                <c:pt idx="177">
                  <c:v>0.70478149275236601</c:v>
                </c:pt>
                <c:pt idx="178">
                  <c:v>0.90065330963810497</c:v>
                </c:pt>
                <c:pt idx="179">
                  <c:v>1.04651530093599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4-408D-81E6-54CC745E3903}"/>
            </c:ext>
          </c:extLst>
        </c:ser>
        <c:ser>
          <c:idx val="2"/>
          <c:order val="2"/>
          <c:tx>
            <c:strRef>
              <c:f>'Figure 3'!$D$1</c:f>
              <c:strCache>
                <c:ptCount val="1"/>
                <c:pt idx="0">
                  <c:v>Retail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3'!$A$2:$A$181</c:f>
              <c:numCache>
                <c:formatCode>yyyy</c:formatCode>
                <c:ptCount val="18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</c:numCache>
            </c:numRef>
          </c:cat>
          <c:val>
            <c:numRef>
              <c:f>'Figure 3'!$D$2:$D$181</c:f>
              <c:numCache>
                <c:formatCode>General</c:formatCode>
                <c:ptCount val="180"/>
                <c:pt idx="0">
                  <c:v>1.41833668084027</c:v>
                </c:pt>
                <c:pt idx="1">
                  <c:v>1.02740924765312</c:v>
                </c:pt>
                <c:pt idx="2">
                  <c:v>2.0047278306209901</c:v>
                </c:pt>
                <c:pt idx="3">
                  <c:v>1.1663836407682999</c:v>
                </c:pt>
                <c:pt idx="4">
                  <c:v>1.10072747279725</c:v>
                </c:pt>
                <c:pt idx="5">
                  <c:v>1.4946644806235401</c:v>
                </c:pt>
                <c:pt idx="6">
                  <c:v>0.87589139804535798</c:v>
                </c:pt>
                <c:pt idx="7">
                  <c:v>0.55810653192305204</c:v>
                </c:pt>
                <c:pt idx="8">
                  <c:v>0.74877745159643605</c:v>
                </c:pt>
                <c:pt idx="9">
                  <c:v>0.23346370455440801</c:v>
                </c:pt>
                <c:pt idx="10">
                  <c:v>-1.2388979033748099E-2</c:v>
                </c:pt>
                <c:pt idx="11">
                  <c:v>-0.565557517107101</c:v>
                </c:pt>
                <c:pt idx="12">
                  <c:v>-0.31805343244732298</c:v>
                </c:pt>
                <c:pt idx="13">
                  <c:v>-0.50157752736166705</c:v>
                </c:pt>
                <c:pt idx="14">
                  <c:v>-2.3979931748098799</c:v>
                </c:pt>
                <c:pt idx="15">
                  <c:v>-2.6985471428746202</c:v>
                </c:pt>
                <c:pt idx="16">
                  <c:v>-2.4063354929833798</c:v>
                </c:pt>
                <c:pt idx="17">
                  <c:v>-2.5816624829181301</c:v>
                </c:pt>
                <c:pt idx="18">
                  <c:v>-2.8698986544443899</c:v>
                </c:pt>
                <c:pt idx="19">
                  <c:v>-2.63165793326867</c:v>
                </c:pt>
                <c:pt idx="20">
                  <c:v>-2.5125375726808201</c:v>
                </c:pt>
                <c:pt idx="21">
                  <c:v>-2.4429329996464202</c:v>
                </c:pt>
                <c:pt idx="22">
                  <c:v>-2.4429329996464202</c:v>
                </c:pt>
                <c:pt idx="23">
                  <c:v>-2.6860371931939402</c:v>
                </c:pt>
                <c:pt idx="24">
                  <c:v>-2.4749883229434402</c:v>
                </c:pt>
                <c:pt idx="25">
                  <c:v>-2.4163070090782299</c:v>
                </c:pt>
                <c:pt idx="26">
                  <c:v>-2.2402630674826201</c:v>
                </c:pt>
                <c:pt idx="27">
                  <c:v>-1.7319930036150699</c:v>
                </c:pt>
                <c:pt idx="28">
                  <c:v>-2.02874053223761</c:v>
                </c:pt>
                <c:pt idx="29">
                  <c:v>-1.67264349789057</c:v>
                </c:pt>
                <c:pt idx="30">
                  <c:v>-1.1522997765406799</c:v>
                </c:pt>
                <c:pt idx="31">
                  <c:v>-0.79200438973907905</c:v>
                </c:pt>
                <c:pt idx="32">
                  <c:v>-0.852053620872679</c:v>
                </c:pt>
                <c:pt idx="33">
                  <c:v>-0.45292055518700802</c:v>
                </c:pt>
                <c:pt idx="34">
                  <c:v>-0.70410132291253802</c:v>
                </c:pt>
                <c:pt idx="35">
                  <c:v>4.9440980264052303E-2</c:v>
                </c:pt>
                <c:pt idx="36">
                  <c:v>1.0588477353330099</c:v>
                </c:pt>
                <c:pt idx="37">
                  <c:v>-1.02289025810687</c:v>
                </c:pt>
                <c:pt idx="38">
                  <c:v>4.9520223362155502E-2</c:v>
                </c:pt>
                <c:pt idx="39">
                  <c:v>-0.39147288778927902</c:v>
                </c:pt>
                <c:pt idx="40">
                  <c:v>4.9496159070387201E-2</c:v>
                </c:pt>
                <c:pt idx="41">
                  <c:v>-0.32847730966646899</c:v>
                </c:pt>
                <c:pt idx="42">
                  <c:v>-0.57535476639009198</c:v>
                </c:pt>
                <c:pt idx="43">
                  <c:v>-0.70029604171778104</c:v>
                </c:pt>
                <c:pt idx="44">
                  <c:v>-0.32547221573471402</c:v>
                </c:pt>
                <c:pt idx="45">
                  <c:v>-0.32238592749607198</c:v>
                </c:pt>
                <c:pt idx="46">
                  <c:v>-0.26045441360049598</c:v>
                </c:pt>
                <c:pt idx="47">
                  <c:v>-1.2513586359297</c:v>
                </c:pt>
                <c:pt idx="48">
                  <c:v>-0.83553938783979298</c:v>
                </c:pt>
                <c:pt idx="49">
                  <c:v>-1.0123224688018</c:v>
                </c:pt>
                <c:pt idx="50">
                  <c:v>-0.71768400053178305</c:v>
                </c:pt>
                <c:pt idx="51">
                  <c:v>-0.46796570975781798</c:v>
                </c:pt>
                <c:pt idx="52">
                  <c:v>-0.75457661478117999</c:v>
                </c:pt>
                <c:pt idx="53">
                  <c:v>-0.295999166743801</c:v>
                </c:pt>
                <c:pt idx="54">
                  <c:v>-0.22567250390178401</c:v>
                </c:pt>
                <c:pt idx="55">
                  <c:v>-0.22567250390178401</c:v>
                </c:pt>
                <c:pt idx="56">
                  <c:v>-0.116533106596591</c:v>
                </c:pt>
                <c:pt idx="57">
                  <c:v>-7.18955967435316E-3</c:v>
                </c:pt>
                <c:pt idx="58">
                  <c:v>-0.27862942057972401</c:v>
                </c:pt>
                <c:pt idx="59">
                  <c:v>-0.17005347621757599</c:v>
                </c:pt>
                <c:pt idx="60">
                  <c:v>-0.53863130064259201</c:v>
                </c:pt>
                <c:pt idx="61">
                  <c:v>0.15324765012255401</c:v>
                </c:pt>
                <c:pt idx="62">
                  <c:v>-0.43218838514026198</c:v>
                </c:pt>
                <c:pt idx="63">
                  <c:v>-0.46280378219517598</c:v>
                </c:pt>
                <c:pt idx="64">
                  <c:v>-0.259216420269748</c:v>
                </c:pt>
                <c:pt idx="65">
                  <c:v>-0.259216420269748</c:v>
                </c:pt>
                <c:pt idx="66">
                  <c:v>-0.94046101446846897</c:v>
                </c:pt>
                <c:pt idx="67">
                  <c:v>-1.0443466630595599</c:v>
                </c:pt>
                <c:pt idx="68">
                  <c:v>-1.1482323116506601</c:v>
                </c:pt>
                <c:pt idx="69">
                  <c:v>-1.37509380468707</c:v>
                </c:pt>
                <c:pt idx="70">
                  <c:v>-0.86751517679930101</c:v>
                </c:pt>
                <c:pt idx="71">
                  <c:v>-0.91827303958807904</c:v>
                </c:pt>
                <c:pt idx="72">
                  <c:v>-0.80284914532089902</c:v>
                </c:pt>
                <c:pt idx="73">
                  <c:v>-0.60314408459762203</c:v>
                </c:pt>
                <c:pt idx="74">
                  <c:v>-1.3021117971290901</c:v>
                </c:pt>
                <c:pt idx="75">
                  <c:v>-0.70782414820975303</c:v>
                </c:pt>
                <c:pt idx="76">
                  <c:v>-0.30579119373734098</c:v>
                </c:pt>
                <c:pt idx="77">
                  <c:v>-5.4520597192083797E-2</c:v>
                </c:pt>
                <c:pt idx="78">
                  <c:v>-4.3107568148197098E-3</c:v>
                </c:pt>
                <c:pt idx="79">
                  <c:v>-0.50746299916400095</c:v>
                </c:pt>
                <c:pt idx="80">
                  <c:v>-0.50746299916400095</c:v>
                </c:pt>
                <c:pt idx="81">
                  <c:v>-0.38422643004916601</c:v>
                </c:pt>
                <c:pt idx="82">
                  <c:v>-0.336502272798475</c:v>
                </c:pt>
                <c:pt idx="83">
                  <c:v>-0.145605643795712</c:v>
                </c:pt>
                <c:pt idx="84">
                  <c:v>-0.14840693464129501</c:v>
                </c:pt>
                <c:pt idx="85">
                  <c:v>-0.39078820860574498</c:v>
                </c:pt>
                <c:pt idx="86">
                  <c:v>-0.43926446339863501</c:v>
                </c:pt>
                <c:pt idx="87">
                  <c:v>0.14233697876700699</c:v>
                </c:pt>
                <c:pt idx="88">
                  <c:v>0.52974755422689002</c:v>
                </c:pt>
                <c:pt idx="89">
                  <c:v>0.23918962263197799</c:v>
                </c:pt>
                <c:pt idx="90">
                  <c:v>0.46539361307598198</c:v>
                </c:pt>
                <c:pt idx="91">
                  <c:v>0.32526623661948501</c:v>
                </c:pt>
                <c:pt idx="92">
                  <c:v>0.32526623661948501</c:v>
                </c:pt>
                <c:pt idx="93">
                  <c:v>0.13562958871202199</c:v>
                </c:pt>
                <c:pt idx="94">
                  <c:v>0.31754354105867799</c:v>
                </c:pt>
                <c:pt idx="95">
                  <c:v>0.45397900531866903</c:v>
                </c:pt>
                <c:pt idx="96">
                  <c:v>0.35254617056610699</c:v>
                </c:pt>
                <c:pt idx="97">
                  <c:v>0.26446901208986001</c:v>
                </c:pt>
                <c:pt idx="98">
                  <c:v>8.8314695137365506E-2</c:v>
                </c:pt>
                <c:pt idx="99">
                  <c:v>0.350618302734791</c:v>
                </c:pt>
                <c:pt idx="100">
                  <c:v>0.43816548957613499</c:v>
                </c:pt>
                <c:pt idx="101">
                  <c:v>0.78835423694150997</c:v>
                </c:pt>
                <c:pt idx="102">
                  <c:v>0.95798996902835598</c:v>
                </c:pt>
                <c:pt idx="103">
                  <c:v>0.52281974510851104</c:v>
                </c:pt>
                <c:pt idx="104">
                  <c:v>0.218200588364619</c:v>
                </c:pt>
                <c:pt idx="105">
                  <c:v>0.74922393867342596</c:v>
                </c:pt>
                <c:pt idx="106">
                  <c:v>0.35269393422775602</c:v>
                </c:pt>
                <c:pt idx="107">
                  <c:v>2.2281916493820101E-4</c:v>
                </c:pt>
                <c:pt idx="108">
                  <c:v>4.4874740228439701E-2</c:v>
                </c:pt>
                <c:pt idx="109">
                  <c:v>-0.55588815951402804</c:v>
                </c:pt>
                <c:pt idx="110">
                  <c:v>-0.46346309801518598</c:v>
                </c:pt>
                <c:pt idx="111">
                  <c:v>0.369129492802653</c:v>
                </c:pt>
                <c:pt idx="112">
                  <c:v>0.50808337335161502</c:v>
                </c:pt>
                <c:pt idx="113">
                  <c:v>1.24917073627941</c:v>
                </c:pt>
                <c:pt idx="114">
                  <c:v>1.20107045728301</c:v>
                </c:pt>
                <c:pt idx="115">
                  <c:v>0.73859601599284896</c:v>
                </c:pt>
                <c:pt idx="116">
                  <c:v>0.92358579250891504</c:v>
                </c:pt>
                <c:pt idx="117">
                  <c:v>0.68592854633845801</c:v>
                </c:pt>
                <c:pt idx="118">
                  <c:v>1.09810799441203</c:v>
                </c:pt>
                <c:pt idx="119">
                  <c:v>0.82332169569631697</c:v>
                </c:pt>
                <c:pt idx="120">
                  <c:v>0.87281312767338803</c:v>
                </c:pt>
                <c:pt idx="121">
                  <c:v>0.82919975412606395</c:v>
                </c:pt>
                <c:pt idx="122">
                  <c:v>5.45656726915449E-4</c:v>
                </c:pt>
                <c:pt idx="123">
                  <c:v>0.89763785013489505</c:v>
                </c:pt>
                <c:pt idx="124">
                  <c:v>1.28181814606774</c:v>
                </c:pt>
                <c:pt idx="125">
                  <c:v>1.3245048456158399</c:v>
                </c:pt>
                <c:pt idx="126">
                  <c:v>1.2928552088929399</c:v>
                </c:pt>
                <c:pt idx="127">
                  <c:v>0.60383587881698697</c:v>
                </c:pt>
                <c:pt idx="128">
                  <c:v>0.94834554385496805</c:v>
                </c:pt>
                <c:pt idx="129">
                  <c:v>1.1011104240131</c:v>
                </c:pt>
                <c:pt idx="130">
                  <c:v>0.70479716885583099</c:v>
                </c:pt>
                <c:pt idx="131">
                  <c:v>1.1011104240131</c:v>
                </c:pt>
                <c:pt idx="132">
                  <c:v>1.0895057516173901</c:v>
                </c:pt>
                <c:pt idx="133">
                  <c:v>0.589796314151115</c:v>
                </c:pt>
                <c:pt idx="134">
                  <c:v>4.4658746006081898E-2</c:v>
                </c:pt>
                <c:pt idx="135">
                  <c:v>1.13640020402009</c:v>
                </c:pt>
                <c:pt idx="136">
                  <c:v>1.3261717982563599</c:v>
                </c:pt>
                <c:pt idx="137">
                  <c:v>1.3261717982563599</c:v>
                </c:pt>
                <c:pt idx="138">
                  <c:v>1.2066722998833299</c:v>
                </c:pt>
                <c:pt idx="139">
                  <c:v>0.577689072357634</c:v>
                </c:pt>
                <c:pt idx="140">
                  <c:v>0.77122237313477304</c:v>
                </c:pt>
                <c:pt idx="141">
                  <c:v>0.62382366438820802</c:v>
                </c:pt>
                <c:pt idx="142">
                  <c:v>1.0576248741418799</c:v>
                </c:pt>
                <c:pt idx="143">
                  <c:v>1.15402514297604</c:v>
                </c:pt>
                <c:pt idx="144">
                  <c:v>1.16221523454404</c:v>
                </c:pt>
                <c:pt idx="145">
                  <c:v>0.53103907109684501</c:v>
                </c:pt>
                <c:pt idx="146">
                  <c:v>0.87090315910687799</c:v>
                </c:pt>
                <c:pt idx="147">
                  <c:v>-0.35848980582911999</c:v>
                </c:pt>
                <c:pt idx="148">
                  <c:v>-0.914766112641614</c:v>
                </c:pt>
                <c:pt idx="149">
                  <c:v>-1.87560700622683</c:v>
                </c:pt>
                <c:pt idx="150">
                  <c:v>-1.50364428306567</c:v>
                </c:pt>
                <c:pt idx="151">
                  <c:v>-9.9750513687606499E-2</c:v>
                </c:pt>
                <c:pt idx="152">
                  <c:v>-0.39021129355893203</c:v>
                </c:pt>
                <c:pt idx="153">
                  <c:v>-5.0520096407938198E-2</c:v>
                </c:pt>
                <c:pt idx="154">
                  <c:v>-0.67366861210309803</c:v>
                </c:pt>
                <c:pt idx="155">
                  <c:v>-0.43399610606649802</c:v>
                </c:pt>
                <c:pt idx="156">
                  <c:v>-0.79353639090546302</c:v>
                </c:pt>
                <c:pt idx="157">
                  <c:v>-1.1884918845900401</c:v>
                </c:pt>
                <c:pt idx="158">
                  <c:v>-0.94164470103717901</c:v>
                </c:pt>
                <c:pt idx="159">
                  <c:v>-0.50428961902602998</c:v>
                </c:pt>
                <c:pt idx="160">
                  <c:v>0.19598097267730999</c:v>
                </c:pt>
                <c:pt idx="161">
                  <c:v>0.54611626852897999</c:v>
                </c:pt>
                <c:pt idx="162">
                  <c:v>1.7002094307090401</c:v>
                </c:pt>
                <c:pt idx="163">
                  <c:v>1.34930659007672</c:v>
                </c:pt>
                <c:pt idx="164">
                  <c:v>1.2490486356103501</c:v>
                </c:pt>
                <c:pt idx="165">
                  <c:v>0.96055134008505405</c:v>
                </c:pt>
                <c:pt idx="166">
                  <c:v>1.01135207241998</c:v>
                </c:pt>
                <c:pt idx="167">
                  <c:v>-0.61427136229774304</c:v>
                </c:pt>
                <c:pt idx="168">
                  <c:v>-0.41296611283394802</c:v>
                </c:pt>
                <c:pt idx="169">
                  <c:v>-0.463984353327413</c:v>
                </c:pt>
                <c:pt idx="170">
                  <c:v>0.403325735061487</c:v>
                </c:pt>
                <c:pt idx="171">
                  <c:v>0.86070322325858595</c:v>
                </c:pt>
                <c:pt idx="172">
                  <c:v>1.1661539983965299</c:v>
                </c:pt>
                <c:pt idx="173">
                  <c:v>1.1661539983965299</c:v>
                </c:pt>
                <c:pt idx="174">
                  <c:v>1.2296015599941501</c:v>
                </c:pt>
                <c:pt idx="175">
                  <c:v>1.2810487509331701</c:v>
                </c:pt>
                <c:pt idx="176">
                  <c:v>1.0752599871770701</c:v>
                </c:pt>
                <c:pt idx="177">
                  <c:v>0.61223526872585898</c:v>
                </c:pt>
                <c:pt idx="178">
                  <c:v>0.92091841436000599</c:v>
                </c:pt>
                <c:pt idx="179">
                  <c:v>1.4353903237502501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4-408D-81E6-54CC745E3903}"/>
            </c:ext>
          </c:extLst>
        </c:ser>
        <c:ser>
          <c:idx val="3"/>
          <c:order val="3"/>
          <c:tx>
            <c:strRef>
              <c:f>'Figure 3'!$E$1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3'!$A$2:$A$181</c:f>
              <c:numCache>
                <c:formatCode>yyyy</c:formatCode>
                <c:ptCount val="18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</c:numCache>
            </c:numRef>
          </c:cat>
          <c:val>
            <c:numRef>
              <c:f>'Figure 3'!$E$2:$E$181</c:f>
              <c:numCache>
                <c:formatCode>General</c:formatCode>
                <c:ptCount val="180"/>
                <c:pt idx="0">
                  <c:v>0.97857528814819394</c:v>
                </c:pt>
                <c:pt idx="1">
                  <c:v>0.27969831746863399</c:v>
                </c:pt>
                <c:pt idx="2">
                  <c:v>-0.108566666242232</c:v>
                </c:pt>
                <c:pt idx="3">
                  <c:v>0.16308176535038299</c:v>
                </c:pt>
                <c:pt idx="4">
                  <c:v>0.201866601037202</c:v>
                </c:pt>
                <c:pt idx="5">
                  <c:v>0.124296929663564</c:v>
                </c:pt>
                <c:pt idx="6">
                  <c:v>0.39208810815624501</c:v>
                </c:pt>
                <c:pt idx="7">
                  <c:v>0.12338431054832</c:v>
                </c:pt>
                <c:pt idx="8">
                  <c:v>0.12338431054832</c:v>
                </c:pt>
                <c:pt idx="9">
                  <c:v>-0.26653945090898401</c:v>
                </c:pt>
                <c:pt idx="10">
                  <c:v>-0.22736707946637599</c:v>
                </c:pt>
                <c:pt idx="11">
                  <c:v>-0.42322893667941602</c:v>
                </c:pt>
                <c:pt idx="12">
                  <c:v>-0.291402146329857</c:v>
                </c:pt>
                <c:pt idx="13">
                  <c:v>-0.58818095163780004</c:v>
                </c:pt>
                <c:pt idx="14">
                  <c:v>-1.4785173675616201</c:v>
                </c:pt>
                <c:pt idx="15">
                  <c:v>-1.79956490121485</c:v>
                </c:pt>
                <c:pt idx="16">
                  <c:v>-2.0143908471361001</c:v>
                </c:pt>
                <c:pt idx="17">
                  <c:v>-1.1980522526353701</c:v>
                </c:pt>
                <c:pt idx="18">
                  <c:v>-1.7086626104737599</c:v>
                </c:pt>
                <c:pt idx="19">
                  <c:v>-0.85258755926485097</c:v>
                </c:pt>
                <c:pt idx="20">
                  <c:v>-0.67236123269455506</c:v>
                </c:pt>
                <c:pt idx="21">
                  <c:v>-0.50123291862294095</c:v>
                </c:pt>
                <c:pt idx="22">
                  <c:v>-0.18039838760351301</c:v>
                </c:pt>
                <c:pt idx="23">
                  <c:v>-0.22623189203485999</c:v>
                </c:pt>
                <c:pt idx="24">
                  <c:v>5.0695783472348302E-3</c:v>
                </c:pt>
                <c:pt idx="25">
                  <c:v>-3.7759708470754799E-2</c:v>
                </c:pt>
                <c:pt idx="26">
                  <c:v>-0.29473542937869202</c:v>
                </c:pt>
                <c:pt idx="27">
                  <c:v>-3.6325932630093399E-2</c:v>
                </c:pt>
                <c:pt idx="28">
                  <c:v>-0.20428984081298701</c:v>
                </c:pt>
                <c:pt idx="29">
                  <c:v>0.257610906689971</c:v>
                </c:pt>
                <c:pt idx="30">
                  <c:v>0.37809858618821901</c:v>
                </c:pt>
                <c:pt idx="31">
                  <c:v>0.50208642865185005</c:v>
                </c:pt>
                <c:pt idx="32">
                  <c:v>0.171452182082169</c:v>
                </c:pt>
                <c:pt idx="33">
                  <c:v>-3.6668625211486998E-2</c:v>
                </c:pt>
                <c:pt idx="34">
                  <c:v>0.216479443984124</c:v>
                </c:pt>
                <c:pt idx="35">
                  <c:v>0.34305347858192897</c:v>
                </c:pt>
                <c:pt idx="36">
                  <c:v>0.33838815180721699</c:v>
                </c:pt>
                <c:pt idx="37">
                  <c:v>8.9080024954210996E-2</c:v>
                </c:pt>
                <c:pt idx="38">
                  <c:v>-0.28488216532529798</c:v>
                </c:pt>
                <c:pt idx="39">
                  <c:v>0.17148280106458599</c:v>
                </c:pt>
                <c:pt idx="40">
                  <c:v>0.29549856626731003</c:v>
                </c:pt>
                <c:pt idx="41">
                  <c:v>0.502191508271849</c:v>
                </c:pt>
                <c:pt idx="42">
                  <c:v>8.9056672326690595E-2</c:v>
                </c:pt>
                <c:pt idx="43">
                  <c:v>-0.32627579974723803</c:v>
                </c:pt>
                <c:pt idx="44">
                  <c:v>-0.575475282991596</c:v>
                </c:pt>
                <c:pt idx="45">
                  <c:v>-0.461428111756573</c:v>
                </c:pt>
                <c:pt idx="46">
                  <c:v>0.132653231331233</c:v>
                </c:pt>
                <c:pt idx="47">
                  <c:v>0.38725952122600699</c:v>
                </c:pt>
                <c:pt idx="48">
                  <c:v>1.2747965221340001</c:v>
                </c:pt>
                <c:pt idx="49">
                  <c:v>-3.6874954943521498E-2</c:v>
                </c:pt>
                <c:pt idx="50">
                  <c:v>0.25930892697720997</c:v>
                </c:pt>
                <c:pt idx="51">
                  <c:v>-0.211168345584406</c:v>
                </c:pt>
                <c:pt idx="52">
                  <c:v>4.8004965761780101E-2</c:v>
                </c:pt>
                <c:pt idx="53">
                  <c:v>0.56635158845415301</c:v>
                </c:pt>
                <c:pt idx="54">
                  <c:v>-0.12471147006903199</c:v>
                </c:pt>
                <c:pt idx="55">
                  <c:v>-0.16788929524691401</c:v>
                </c:pt>
                <c:pt idx="56">
                  <c:v>-8.1533644891150794E-2</c:v>
                </c:pt>
                <c:pt idx="57">
                  <c:v>-0.22217361322617901</c:v>
                </c:pt>
                <c:pt idx="58">
                  <c:v>0.36442294411917497</c:v>
                </c:pt>
                <c:pt idx="59">
                  <c:v>0.31930013201568702</c:v>
                </c:pt>
                <c:pt idx="60">
                  <c:v>0.28119888939982501</c:v>
                </c:pt>
                <c:pt idx="61">
                  <c:v>2.4975658671948899E-3</c:v>
                </c:pt>
                <c:pt idx="62">
                  <c:v>-0.50845486060929401</c:v>
                </c:pt>
                <c:pt idx="63">
                  <c:v>-0.22703396365772099</c:v>
                </c:pt>
                <c:pt idx="64">
                  <c:v>-0.54885171520718901</c:v>
                </c:pt>
                <c:pt idx="65">
                  <c:v>-0.91664343126372405</c:v>
                </c:pt>
                <c:pt idx="66">
                  <c:v>-1.19295243558514</c:v>
                </c:pt>
                <c:pt idx="67">
                  <c:v>-0.42846905271401198</c:v>
                </c:pt>
                <c:pt idx="68">
                  <c:v>-1.1451722241557001</c:v>
                </c:pt>
                <c:pt idx="69">
                  <c:v>-1.2603773783433401</c:v>
                </c:pt>
                <c:pt idx="70">
                  <c:v>-0.83949356353051396</c:v>
                </c:pt>
                <c:pt idx="71">
                  <c:v>0.189333539345303</c:v>
                </c:pt>
                <c:pt idx="72">
                  <c:v>0.36624376483701199</c:v>
                </c:pt>
                <c:pt idx="73">
                  <c:v>-0.22359993930836</c:v>
                </c:pt>
                <c:pt idx="74">
                  <c:v>-0.359717717188062</c:v>
                </c:pt>
                <c:pt idx="75">
                  <c:v>9.3916480552857395E-2</c:v>
                </c:pt>
                <c:pt idx="76">
                  <c:v>3.31354507349253E-3</c:v>
                </c:pt>
                <c:pt idx="77">
                  <c:v>3.31354507349253E-3</c:v>
                </c:pt>
                <c:pt idx="78">
                  <c:v>9.3913770899948595E-2</c:v>
                </c:pt>
                <c:pt idx="79">
                  <c:v>0.13921313761645199</c:v>
                </c:pt>
                <c:pt idx="80">
                  <c:v>-0.58557672984761</c:v>
                </c:pt>
                <c:pt idx="81">
                  <c:v>-0.60015424880588697</c:v>
                </c:pt>
                <c:pt idx="82">
                  <c:v>0.22085305868726901</c:v>
                </c:pt>
                <c:pt idx="83">
                  <c:v>0.177642147766576</c:v>
                </c:pt>
                <c:pt idx="84">
                  <c:v>0.13728174409066801</c:v>
                </c:pt>
                <c:pt idx="85">
                  <c:v>-8.4997488378353206E-2</c:v>
                </c:pt>
                <c:pt idx="86">
                  <c:v>-0.70737933929161301</c:v>
                </c:pt>
                <c:pt idx="87">
                  <c:v>-0.67740137341927198</c:v>
                </c:pt>
                <c:pt idx="88">
                  <c:v>-0.49589177787940802</c:v>
                </c:pt>
                <c:pt idx="89">
                  <c:v>-0.54126917676437403</c:v>
                </c:pt>
                <c:pt idx="90">
                  <c:v>-1.3505948590785899</c:v>
                </c:pt>
                <c:pt idx="91">
                  <c:v>-0.71871550412262997</c:v>
                </c:pt>
                <c:pt idx="92">
                  <c:v>-0.89925246268147696</c:v>
                </c:pt>
                <c:pt idx="93">
                  <c:v>-0.225760815763246</c:v>
                </c:pt>
                <c:pt idx="94">
                  <c:v>-0.72902191251020398</c:v>
                </c:pt>
                <c:pt idx="95">
                  <c:v>-0.63751989491984795</c:v>
                </c:pt>
                <c:pt idx="96">
                  <c:v>-0.230080874170635</c:v>
                </c:pt>
                <c:pt idx="97">
                  <c:v>-0.230080874170635</c:v>
                </c:pt>
                <c:pt idx="98">
                  <c:v>-0.230080874170635</c:v>
                </c:pt>
                <c:pt idx="99">
                  <c:v>-0.80590540460398197</c:v>
                </c:pt>
                <c:pt idx="100">
                  <c:v>-0.99594093052298405</c:v>
                </c:pt>
                <c:pt idx="101">
                  <c:v>-0.85341428608373204</c:v>
                </c:pt>
                <c:pt idx="102">
                  <c:v>-0.23506065748461399</c:v>
                </c:pt>
                <c:pt idx="103">
                  <c:v>-0.28244026955552798</c:v>
                </c:pt>
                <c:pt idx="104">
                  <c:v>-0.377199493697357</c:v>
                </c:pt>
                <c:pt idx="105">
                  <c:v>0.14303255454048699</c:v>
                </c:pt>
                <c:pt idx="106">
                  <c:v>0.190000020156222</c:v>
                </c:pt>
                <c:pt idx="107">
                  <c:v>0.28393495138769398</c:v>
                </c:pt>
                <c:pt idx="108">
                  <c:v>-0.18703252528370601</c:v>
                </c:pt>
                <c:pt idx="109">
                  <c:v>-4.5306731377849803E-2</c:v>
                </c:pt>
                <c:pt idx="110">
                  <c:v>-0.84841956351103798</c:v>
                </c:pt>
                <c:pt idx="111">
                  <c:v>-0.18280033942503399</c:v>
                </c:pt>
                <c:pt idx="112">
                  <c:v>-0.50720440962993896</c:v>
                </c:pt>
                <c:pt idx="113">
                  <c:v>-0.368174093827837</c:v>
                </c:pt>
                <c:pt idx="114">
                  <c:v>0.28045301713403398</c:v>
                </c:pt>
                <c:pt idx="115">
                  <c:v>-0.46049443053412298</c:v>
                </c:pt>
                <c:pt idx="116">
                  <c:v>0.60461752548885295</c:v>
                </c:pt>
                <c:pt idx="117">
                  <c:v>-0.279417889765327</c:v>
                </c:pt>
                <c:pt idx="118">
                  <c:v>-0.32634709396685702</c:v>
                </c:pt>
                <c:pt idx="119">
                  <c:v>-1.03028515698979</c:v>
                </c:pt>
                <c:pt idx="120">
                  <c:v>-0.27770653754098401</c:v>
                </c:pt>
                <c:pt idx="121">
                  <c:v>-0.464403222447551</c:v>
                </c:pt>
                <c:pt idx="122">
                  <c:v>-0.65109990735411905</c:v>
                </c:pt>
                <c:pt idx="123">
                  <c:v>-0.60362656588363905</c:v>
                </c:pt>
                <c:pt idx="124">
                  <c:v>-0.65024244741376902</c:v>
                </c:pt>
                <c:pt idx="125">
                  <c:v>-0.60362656588363905</c:v>
                </c:pt>
                <c:pt idx="126">
                  <c:v>-0.83858372015786098</c:v>
                </c:pt>
                <c:pt idx="127">
                  <c:v>-1.2123136434896999</c:v>
                </c:pt>
                <c:pt idx="128">
                  <c:v>-1.6794760476545001</c:v>
                </c:pt>
                <c:pt idx="129">
                  <c:v>-0.69046664159166604</c:v>
                </c:pt>
                <c:pt idx="130">
                  <c:v>-1.38360216734952</c:v>
                </c:pt>
                <c:pt idx="131">
                  <c:v>-1.0139298869453299</c:v>
                </c:pt>
                <c:pt idx="132">
                  <c:v>-1.3490824263527501</c:v>
                </c:pt>
                <c:pt idx="133">
                  <c:v>-1.89010232172654</c:v>
                </c:pt>
                <c:pt idx="134">
                  <c:v>-1.3039974350715999</c:v>
                </c:pt>
                <c:pt idx="135">
                  <c:v>-0.586077684285922</c:v>
                </c:pt>
                <c:pt idx="136">
                  <c:v>-1.3567880729711801</c:v>
                </c:pt>
                <c:pt idx="137">
                  <c:v>-1.22078035732084</c:v>
                </c:pt>
                <c:pt idx="138">
                  <c:v>-1.13138776690756</c:v>
                </c:pt>
                <c:pt idx="139">
                  <c:v>-0.17828889976182899</c:v>
                </c:pt>
                <c:pt idx="140">
                  <c:v>-8.7517579081283201E-2</c:v>
                </c:pt>
                <c:pt idx="141">
                  <c:v>3.3674948961293898E-3</c:v>
                </c:pt>
                <c:pt idx="142">
                  <c:v>0.22949507506648301</c:v>
                </c:pt>
                <c:pt idx="143">
                  <c:v>0.22949507506648301</c:v>
                </c:pt>
                <c:pt idx="144">
                  <c:v>-0.36825914176757801</c:v>
                </c:pt>
                <c:pt idx="145">
                  <c:v>-0.97085077617376803</c:v>
                </c:pt>
                <c:pt idx="146">
                  <c:v>-0.60002515500072795</c:v>
                </c:pt>
                <c:pt idx="147">
                  <c:v>-3.3088248774097799</c:v>
                </c:pt>
                <c:pt idx="148">
                  <c:v>-4.5256424419364798</c:v>
                </c:pt>
                <c:pt idx="149">
                  <c:v>-3.6008610928961899</c:v>
                </c:pt>
                <c:pt idx="150">
                  <c:v>-1.4840226186121399</c:v>
                </c:pt>
                <c:pt idx="151">
                  <c:v>-0.6943100756592</c:v>
                </c:pt>
                <c:pt idx="152">
                  <c:v>-0.22977328568687899</c:v>
                </c:pt>
                <c:pt idx="153">
                  <c:v>-0.13278471465592501</c:v>
                </c:pt>
                <c:pt idx="154">
                  <c:v>-2.1737019210460198</c:v>
                </c:pt>
                <c:pt idx="155">
                  <c:v>-1.9015796268606699</c:v>
                </c:pt>
                <c:pt idx="156">
                  <c:v>-2.3227798257777801</c:v>
                </c:pt>
                <c:pt idx="157">
                  <c:v>-2.7788342284943202</c:v>
                </c:pt>
                <c:pt idx="158">
                  <c:v>-1.63869822170297</c:v>
                </c:pt>
                <c:pt idx="159">
                  <c:v>-4.20836123246911E-2</c:v>
                </c:pt>
                <c:pt idx="160">
                  <c:v>-0.223513277194718</c:v>
                </c:pt>
                <c:pt idx="161">
                  <c:v>0.139346052545336</c:v>
                </c:pt>
                <c:pt idx="162">
                  <c:v>0.138301396056321</c:v>
                </c:pt>
                <c:pt idx="163">
                  <c:v>-8.6204459422618604E-2</c:v>
                </c:pt>
                <c:pt idx="164">
                  <c:v>0.183202567152109</c:v>
                </c:pt>
                <c:pt idx="165">
                  <c:v>-8.7079460630825695E-2</c:v>
                </c:pt>
                <c:pt idx="166">
                  <c:v>-0.40364754429149802</c:v>
                </c:pt>
                <c:pt idx="167">
                  <c:v>-0.49409556819454797</c:v>
                </c:pt>
                <c:pt idx="168">
                  <c:v>-0.450945404660268</c:v>
                </c:pt>
                <c:pt idx="169">
                  <c:v>-0.99595711888766003</c:v>
                </c:pt>
                <c:pt idx="170">
                  <c:v>-0.76886890462624702</c:v>
                </c:pt>
                <c:pt idx="171">
                  <c:v>-0.13265930671312501</c:v>
                </c:pt>
                <c:pt idx="172">
                  <c:v>0.32053985238453198</c:v>
                </c:pt>
                <c:pt idx="173">
                  <c:v>-0.13265930671312501</c:v>
                </c:pt>
                <c:pt idx="174">
                  <c:v>0.23195730410325099</c:v>
                </c:pt>
                <c:pt idx="175">
                  <c:v>-0.45503526597208699</c:v>
                </c:pt>
                <c:pt idx="176">
                  <c:v>-0.59243377998715396</c:v>
                </c:pt>
                <c:pt idx="177">
                  <c:v>-0.36343625662870799</c:v>
                </c:pt>
                <c:pt idx="178">
                  <c:v>-1.18782734071911</c:v>
                </c:pt>
                <c:pt idx="179">
                  <c:v>-0.54663427531546505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E4-408D-81E6-54CC745E3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2747583"/>
        <c:axId val="682756319"/>
      </c:lineChart>
      <c:dateAx>
        <c:axId val="682747583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82756319"/>
        <c:crosses val="autoZero"/>
        <c:auto val="1"/>
        <c:lblOffset val="100"/>
        <c:baseTimeUnit val="months"/>
      </c:dateAx>
      <c:valAx>
        <c:axId val="682756319"/>
        <c:scaling>
          <c:orientation val="minMax"/>
          <c:max val="3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82747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494262962799243"/>
          <c:w val="0.98819444444444426"/>
          <c:h val="8.8874294579126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+mn-lt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12770020065367E-2"/>
          <c:y val="2.8359199160469403E-2"/>
          <c:w val="0.90164487053151388"/>
          <c:h val="0.7527434366956689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'Figure 4 &amp; 5'!$A$66</c:f>
              <c:strCache>
                <c:ptCount val="1"/>
                <c:pt idx="0">
                  <c:v>HP (FYWP)</c:v>
                </c:pt>
              </c:strCache>
            </c:strRef>
          </c:tx>
          <c:spPr>
            <a:solidFill>
              <a:schemeClr val="accent1"/>
            </a:solidFill>
            <a:ln w="44450">
              <a:noFill/>
              <a:prstDash val="dash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44450"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B-4994-80EB-1722A932FE12}"/>
              </c:ext>
            </c:extLst>
          </c:dPt>
          <c:val>
            <c:numRef>
              <c:f>'Figure 4 &amp; 5'!$AM$90</c:f>
              <c:numCache>
                <c:formatCode>General</c:formatCode>
                <c:ptCount val="1"/>
                <c:pt idx="0">
                  <c:v>0.7643077894964927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E-48C7-AC8C-CA80927FF808}"/>
            </c:ext>
          </c:extLst>
        </c:ser>
        <c:ser>
          <c:idx val="5"/>
          <c:order val="1"/>
          <c:tx>
            <c:strRef>
              <c:f>'Figure 4 &amp; 5'!$A$87</c:f>
              <c:strCache>
                <c:ptCount val="1"/>
                <c:pt idx="0">
                  <c:v>MVKF (FYWP)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'Figure 4 &amp; 5'!$AM$90</c:f>
              <c:numCache>
                <c:formatCode>General</c:formatCode>
                <c:ptCount val="1"/>
                <c:pt idx="0">
                  <c:v>0.7643077894964927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EE-48C7-AC8C-CA80927FF808}"/>
            </c:ext>
          </c:extLst>
        </c:ser>
        <c:ser>
          <c:idx val="8"/>
          <c:order val="2"/>
          <c:tx>
            <c:strRef>
              <c:f>'Figure 4 &amp; 5'!$A$45</c:f>
              <c:strCache>
                <c:ptCount val="1"/>
                <c:pt idx="0">
                  <c:v>NBS 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 w="571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E7EE-48C7-AC8C-CA80927FF808}"/>
              </c:ext>
            </c:extLst>
          </c:dPt>
          <c:val>
            <c:numRef>
              <c:f>'Figure 4 &amp; 5'!$AM$48</c:f>
              <c:numCache>
                <c:formatCode>General</c:formatCode>
                <c:ptCount val="1"/>
                <c:pt idx="0">
                  <c:v>0.65770891548799748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EE-48C7-AC8C-CA80927FF808}"/>
            </c:ext>
          </c:extLst>
        </c:ser>
        <c:ser>
          <c:idx val="1"/>
          <c:order val="3"/>
          <c:tx>
            <c:strRef>
              <c:f>'Figure 4 &amp; 5'!$A$150</c:f>
              <c:strCache>
                <c:ptCount val="1"/>
                <c:pt idx="0">
                  <c:v>M. HAMILTON 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'Figure 4 &amp; 5'!$AN$151</c:f>
              <c:numCache>
                <c:formatCode>General</c:formatCode>
                <c:ptCount val="1"/>
                <c:pt idx="0">
                  <c:v>0.64229166666666659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EE-48C7-AC8C-CA80927FF808}"/>
            </c:ext>
          </c:extLst>
        </c:ser>
        <c:ser>
          <c:idx val="9"/>
          <c:order val="4"/>
          <c:tx>
            <c:strRef>
              <c:f>'Figure 4 &amp; 5'!$A$1</c:f>
              <c:strCache>
                <c:ptCount val="1"/>
                <c:pt idx="0">
                  <c:v>EC </c:v>
                </c:pt>
              </c:strCache>
            </c:strRef>
          </c:tx>
          <c:spPr>
            <a:pattFill prst="ltUpDiag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val>
            <c:numRef>
              <c:f>'Figure 4 &amp; 5'!$AM$4</c:f>
              <c:numCache>
                <c:formatCode>General</c:formatCode>
                <c:ptCount val="1"/>
                <c:pt idx="0">
                  <c:v>0.63838370589025284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EE-48C7-AC8C-CA80927FF808}"/>
            </c:ext>
          </c:extLst>
        </c:ser>
        <c:ser>
          <c:idx val="2"/>
          <c:order val="5"/>
          <c:tx>
            <c:strRef>
              <c:f>'Figure 4 &amp; 5'!$A$163</c:f>
              <c:strCache>
                <c:ptCount val="1"/>
                <c:pt idx="0">
                  <c:v>UCM A</c:v>
                </c:pt>
              </c:strCache>
            </c:strRef>
          </c:tx>
          <c:spPr>
            <a:pattFill prst="dkUpDiag">
              <a:fgClr>
                <a:schemeClr val="accent2">
                  <a:lumMod val="40000"/>
                  <a:lumOff val="60000"/>
                </a:schemeClr>
              </a:fgClr>
              <a:bgClr>
                <a:schemeClr val="accent2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chemeClr val="accent2">
                    <a:lumMod val="40000"/>
                    <a:lumOff val="60000"/>
                  </a:schemeClr>
                </a:fgClr>
                <a:bgClr>
                  <a:schemeClr val="accent2"/>
                </a:bgClr>
              </a:patt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8-4C17-A8D3-C05B9AEE7D81}"/>
              </c:ext>
            </c:extLst>
          </c:dPt>
          <c:val>
            <c:numRef>
              <c:f>'Figure 4 &amp; 5'!$AN$165</c:f>
              <c:numCache>
                <c:formatCode>General</c:formatCode>
                <c:ptCount val="1"/>
                <c:pt idx="0">
                  <c:v>0.62410863549072837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EE-48C7-AC8C-CA80927FF808}"/>
            </c:ext>
          </c:extLst>
        </c:ser>
        <c:ser>
          <c:idx val="3"/>
          <c:order val="6"/>
          <c:tx>
            <c:strRef>
              <c:f>'Figure 4 &amp; 5'!$A$177</c:f>
              <c:strCache>
                <c:ptCount val="1"/>
                <c:pt idx="0">
                  <c:v>UCM B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accent3"/>
              </a:bgClr>
            </a:patt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val>
            <c:numRef>
              <c:f>'Figure 4 &amp; 5'!$AN$179</c:f>
              <c:numCache>
                <c:formatCode>General</c:formatCode>
                <c:ptCount val="1"/>
                <c:pt idx="0">
                  <c:v>0.55298824098206834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EE-48C7-AC8C-CA80927FF808}"/>
            </c:ext>
          </c:extLst>
        </c:ser>
        <c:ser>
          <c:idx val="6"/>
          <c:order val="7"/>
          <c:tx>
            <c:strRef>
              <c:f>'Figure 4 &amp; 5'!$A$108</c:f>
              <c:strCache>
                <c:ptCount val="1"/>
                <c:pt idx="0">
                  <c:v>PCA (FYWP)</c:v>
                </c:pt>
              </c:strCache>
            </c:strRef>
          </c:tx>
          <c:spPr>
            <a:pattFill prst="ltUpDiag">
              <a:fgClr>
                <a:schemeClr val="accent4">
                  <a:lumMod val="75000"/>
                </a:schemeClr>
              </a:fgClr>
              <a:bgClr>
                <a:schemeClr val="accent4">
                  <a:lumMod val="40000"/>
                  <a:lumOff val="60000"/>
                </a:schemeClr>
              </a:bgClr>
            </a:pattFill>
            <a:ln w="9525">
              <a:solidFill>
                <a:schemeClr val="accent4">
                  <a:lumMod val="50000"/>
                </a:schemeClr>
              </a:solidFill>
              <a:prstDash val="solid"/>
            </a:ln>
            <a:effectLst/>
          </c:spPr>
          <c:invertIfNegative val="0"/>
          <c:val>
            <c:numRef>
              <c:f>'Figure 4 &amp; 5'!$AM$111</c:f>
              <c:numCache>
                <c:formatCode>General</c:formatCode>
                <c:ptCount val="1"/>
                <c:pt idx="0">
                  <c:v>0.34622197005908595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7EE-48C7-AC8C-CA80927FF808}"/>
            </c:ext>
          </c:extLst>
        </c:ser>
        <c:ser>
          <c:idx val="10"/>
          <c:order val="8"/>
          <c:tx>
            <c:strRef>
              <c:f>'Figure 4 &amp; 5'!$A$24</c:f>
              <c:strCache>
                <c:ptCount val="1"/>
                <c:pt idx="0">
                  <c:v>MoF 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EE-48C7-AC8C-CA80927FF808}"/>
              </c:ext>
            </c:extLst>
          </c:dPt>
          <c:val>
            <c:numRef>
              <c:f>'Figure 4 &amp; 5'!$AM$27</c:f>
              <c:numCache>
                <c:formatCode>General</c:formatCode>
                <c:ptCount val="1"/>
                <c:pt idx="0">
                  <c:v>0.24260417365331666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EE-48C7-AC8C-CA80927FF808}"/>
            </c:ext>
          </c:extLst>
        </c:ser>
        <c:ser>
          <c:idx val="4"/>
          <c:order val="9"/>
          <c:tx>
            <c:strRef>
              <c:f>'Figure 4 &amp; 5'!$A$192</c:f>
              <c:strCache>
                <c:ptCount val="1"/>
                <c:pt idx="0">
                  <c:v>SSM*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40000"/>
                  <a:lumOff val="60000"/>
                </a:schemeClr>
              </a:solidFill>
            </a:ln>
            <a:effectLst/>
          </c:spPr>
          <c:invertIfNegative val="0"/>
          <c:val>
            <c:numRef>
              <c:f>'Figure 4 &amp; 5'!$AN$194</c:f>
              <c:numCache>
                <c:formatCode>General</c:formatCode>
                <c:ptCount val="1"/>
                <c:pt idx="0">
                  <c:v>0.23186752052777765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7EE-48C7-AC8C-CA80927FF808}"/>
            </c:ext>
          </c:extLst>
        </c:ser>
        <c:ser>
          <c:idx val="0"/>
          <c:order val="10"/>
          <c:tx>
            <c:strRef>
              <c:f>'Figure 4 &amp; 5'!$A$136</c:f>
              <c:strCache>
                <c:ptCount val="1"/>
                <c:pt idx="0">
                  <c:v>PCA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'Figure 4 &amp; 5'!$AN$139</c:f>
              <c:numCache>
                <c:formatCode>General</c:formatCode>
                <c:ptCount val="1"/>
                <c:pt idx="0">
                  <c:v>0.11126761185166832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EE-48C7-AC8C-CA80927FF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9829072"/>
        <c:axId val="489830320"/>
      </c:barChart>
      <c:catAx>
        <c:axId val="489829072"/>
        <c:scaling>
          <c:orientation val="minMax"/>
        </c:scaling>
        <c:delete val="1"/>
        <c:axPos val="b"/>
        <c:majorTickMark val="none"/>
        <c:minorTickMark val="none"/>
        <c:tickLblPos val="nextTo"/>
        <c:crossAx val="489830320"/>
        <c:crosses val="autoZero"/>
        <c:auto val="1"/>
        <c:lblAlgn val="ctr"/>
        <c:lblOffset val="100"/>
        <c:noMultiLvlLbl val="0"/>
      </c:catAx>
      <c:valAx>
        <c:axId val="48983032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982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094255062103545E-3"/>
          <c:y val="0.81389104546123126"/>
          <c:w val="0.99699057449378958"/>
          <c:h val="0.185030303755627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87361111111111"/>
          <c:y val="3.8881349206349204E-2"/>
          <c:w val="0.88194720913690783"/>
          <c:h val="0.7704053751451746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'Figure 4 &amp; 5'!$A$45</c:f>
              <c:strCache>
                <c:ptCount val="1"/>
                <c:pt idx="0">
                  <c:v>NBS </c:v>
                </c:pt>
              </c:strCache>
            </c:strRef>
          </c:tx>
          <c:spPr>
            <a:solidFill>
              <a:schemeClr val="accent3"/>
            </a:solidFill>
            <a:ln w="38100">
              <a:noFill/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  <a:effectLst/>
          </c:spPr>
          <c:invertIfNegative val="0"/>
          <c:val>
            <c:numRef>
              <c:f>'Figure 4 &amp; 5'!$W$62</c:f>
              <c:numCache>
                <c:formatCode>0.00</c:formatCode>
                <c:ptCount val="1"/>
                <c:pt idx="0">
                  <c:v>-4.878849499999995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2-4499-9715-E37FC78223C5}"/>
            </c:ext>
          </c:extLst>
        </c:ser>
        <c:ser>
          <c:idx val="3"/>
          <c:order val="1"/>
          <c:tx>
            <c:strRef>
              <c:f>'Figure 4 &amp; 5'!$A$150</c:f>
              <c:strCache>
                <c:ptCount val="1"/>
                <c:pt idx="0">
                  <c:v>M. HAMILTON 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'Figure 4 &amp; 5'!$W$160</c:f>
              <c:numCache>
                <c:formatCode>0.00</c:formatCode>
                <c:ptCount val="1"/>
                <c:pt idx="0">
                  <c:v>-4.3499999999999996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A2-4499-9715-E37FC78223C5}"/>
            </c:ext>
          </c:extLst>
        </c:ser>
        <c:ser>
          <c:idx val="10"/>
          <c:order val="2"/>
          <c:tx>
            <c:strRef>
              <c:f>'Figure 4 &amp; 5'!$A$1</c:f>
              <c:strCache>
                <c:ptCount val="1"/>
                <c:pt idx="0">
                  <c:v>EC </c:v>
                </c:pt>
              </c:strCache>
            </c:strRef>
          </c:tx>
          <c:spPr>
            <a:pattFill prst="ltUpDiag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val>
            <c:numRef>
              <c:f>'Figure 4 &amp; 5'!$W$18</c:f>
              <c:numCache>
                <c:formatCode>0.00</c:formatCode>
                <c:ptCount val="1"/>
                <c:pt idx="0">
                  <c:v>-3.7845632013232429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A2-4499-9715-E37FC78223C5}"/>
            </c:ext>
          </c:extLst>
        </c:ser>
        <c:ser>
          <c:idx val="9"/>
          <c:order val="3"/>
          <c:tx>
            <c:strRef>
              <c:f>'Figure 4 &amp; 5'!$A$24</c:f>
              <c:strCache>
                <c:ptCount val="1"/>
                <c:pt idx="0">
                  <c:v>MoF 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'Figure 4 &amp; 5'!$W$41</c:f>
              <c:numCache>
                <c:formatCode>0.00</c:formatCode>
                <c:ptCount val="1"/>
                <c:pt idx="0">
                  <c:v>-3.6373461214121328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A2-4499-9715-E37FC78223C5}"/>
            </c:ext>
          </c:extLst>
        </c:ser>
        <c:ser>
          <c:idx val="6"/>
          <c:order val="4"/>
          <c:tx>
            <c:strRef>
              <c:f>'Figure 4 &amp; 5'!$A$66</c:f>
              <c:strCache>
                <c:ptCount val="1"/>
                <c:pt idx="0">
                  <c:v>HP (FYWP)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50-4F4C-BE60-267235CF2635}"/>
              </c:ext>
            </c:extLst>
          </c:dPt>
          <c:val>
            <c:numRef>
              <c:f>'Figure 4 &amp; 5'!$W$83</c:f>
              <c:numCache>
                <c:formatCode>0.00</c:formatCode>
                <c:ptCount val="1"/>
                <c:pt idx="0">
                  <c:v>-3.4750107264571199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A2-4499-9715-E37FC78223C5}"/>
            </c:ext>
          </c:extLst>
        </c:ser>
        <c:ser>
          <c:idx val="1"/>
          <c:order val="5"/>
          <c:tx>
            <c:strRef>
              <c:f>'Figure 4 &amp; 5'!$A$192</c:f>
              <c:strCache>
                <c:ptCount val="1"/>
                <c:pt idx="0">
                  <c:v>SSM*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40000"/>
                  <a:lumOff val="60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EC50-4F4C-BE60-267235CF2635}"/>
              </c:ext>
            </c:extLst>
          </c:dPt>
          <c:val>
            <c:numRef>
              <c:f>'Figure 4 &amp; 5'!$W$203</c:f>
              <c:numCache>
                <c:formatCode>General</c:formatCode>
                <c:ptCount val="1"/>
                <c:pt idx="0">
                  <c:v>-3.3191848997500002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A2-4499-9715-E37FC78223C5}"/>
            </c:ext>
          </c:extLst>
        </c:ser>
        <c:ser>
          <c:idx val="4"/>
          <c:order val="6"/>
          <c:tx>
            <c:strRef>
              <c:f>'Figure 4 &amp; 5'!$A$136</c:f>
              <c:strCache>
                <c:ptCount val="1"/>
                <c:pt idx="0">
                  <c:v>PCA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'Figure 4 &amp; 5'!$W$146</c:f>
              <c:numCache>
                <c:formatCode>General</c:formatCode>
                <c:ptCount val="1"/>
                <c:pt idx="0">
                  <c:v>-3.31866065841976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A2-4499-9715-E37FC78223C5}"/>
            </c:ext>
          </c:extLst>
        </c:ser>
        <c:ser>
          <c:idx val="2"/>
          <c:order val="7"/>
          <c:tx>
            <c:strRef>
              <c:f>'Figure 4 &amp; 5'!$A$163</c:f>
              <c:strCache>
                <c:ptCount val="1"/>
                <c:pt idx="0">
                  <c:v>UCM A</c:v>
                </c:pt>
              </c:strCache>
            </c:strRef>
          </c:tx>
          <c:spPr>
            <a:pattFill prst="dkUpDiag">
              <a:fgClr>
                <a:schemeClr val="accent2">
                  <a:lumMod val="40000"/>
                  <a:lumOff val="60000"/>
                </a:schemeClr>
              </a:fgClr>
              <a:bgClr>
                <a:schemeClr val="accent2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val>
            <c:numRef>
              <c:f>'Figure 4 &amp; 5'!$W$173</c:f>
              <c:numCache>
                <c:formatCode>General</c:formatCode>
                <c:ptCount val="1"/>
                <c:pt idx="0">
                  <c:v>-2.8707923384028899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A2-4499-9715-E37FC78223C5}"/>
            </c:ext>
          </c:extLst>
        </c:ser>
        <c:ser>
          <c:idx val="0"/>
          <c:order val="8"/>
          <c:tx>
            <c:strRef>
              <c:f>'Figure 4 &amp; 5'!$A$177</c:f>
              <c:strCache>
                <c:ptCount val="1"/>
                <c:pt idx="0">
                  <c:v>UCM B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accent3"/>
              </a:bgClr>
            </a:pattFill>
            <a:ln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val>
            <c:numRef>
              <c:f>'Figure 4 &amp; 5'!$W$187</c:f>
              <c:numCache>
                <c:formatCode>General</c:formatCode>
                <c:ptCount val="1"/>
                <c:pt idx="0">
                  <c:v>-2.8013016269361701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A2-4499-9715-E37FC78223C5}"/>
            </c:ext>
          </c:extLst>
        </c:ser>
        <c:ser>
          <c:idx val="7"/>
          <c:order val="9"/>
          <c:tx>
            <c:strRef>
              <c:f>'Figure 4 &amp; 5'!$A$87</c:f>
              <c:strCache>
                <c:ptCount val="1"/>
                <c:pt idx="0">
                  <c:v>MVKF (FYWP)</c:v>
                </c:pt>
              </c:strCache>
            </c:strRef>
          </c:tx>
          <c:spPr>
            <a:solidFill>
              <a:schemeClr val="accent2"/>
            </a:solidFill>
            <a:ln w="44450">
              <a:noFill/>
              <a:prstDash val="dash"/>
            </a:ln>
            <a:effectLst/>
          </c:spPr>
          <c:invertIfNegative val="0"/>
          <c:val>
            <c:numRef>
              <c:f>'Figure 4 &amp; 5'!$W$104</c:f>
              <c:numCache>
                <c:formatCode>0.00</c:formatCode>
                <c:ptCount val="1"/>
                <c:pt idx="0">
                  <c:v>-1.06258211829853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A2-4499-9715-E37FC78223C5}"/>
            </c:ext>
          </c:extLst>
        </c:ser>
        <c:ser>
          <c:idx val="5"/>
          <c:order val="10"/>
          <c:tx>
            <c:strRef>
              <c:f>'Figure 4 &amp; 5'!$A$108</c:f>
              <c:strCache>
                <c:ptCount val="1"/>
                <c:pt idx="0">
                  <c:v>PCA (FYWP)</c:v>
                </c:pt>
              </c:strCache>
            </c:strRef>
          </c:tx>
          <c:spPr>
            <a:pattFill prst="dkUpDiag">
              <a:fgClr>
                <a:schemeClr val="accent4"/>
              </a:fgClr>
              <a:bgClr>
                <a:schemeClr val="accent4">
                  <a:lumMod val="40000"/>
                  <a:lumOff val="60000"/>
                </a:schemeClr>
              </a:bgClr>
            </a:pattFill>
            <a:ln w="9525">
              <a:solidFill>
                <a:schemeClr val="tx1">
                  <a:lumMod val="95000"/>
                  <a:lumOff val="5000"/>
                </a:schemeClr>
              </a:solidFill>
              <a:prstDash val="solid"/>
            </a:ln>
            <a:effectLst/>
          </c:spPr>
          <c:invertIfNegative val="0"/>
          <c:val>
            <c:numRef>
              <c:f>'Figure 4 &amp; 5'!$W$125</c:f>
              <c:numCache>
                <c:formatCode>0.00</c:formatCode>
                <c:ptCount val="1"/>
                <c:pt idx="0">
                  <c:v>-0.716279153791757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A2-4499-9715-E37FC7822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0117008"/>
        <c:axId val="1140105776"/>
      </c:barChart>
      <c:catAx>
        <c:axId val="11401170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40105776"/>
        <c:crosses val="autoZero"/>
        <c:auto val="1"/>
        <c:lblAlgn val="ctr"/>
        <c:lblOffset val="100"/>
        <c:noMultiLvlLbl val="0"/>
      </c:catAx>
      <c:valAx>
        <c:axId val="1140105776"/>
        <c:scaling>
          <c:orientation val="minMax"/>
          <c:max val="0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40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388888888888892E-2"/>
          <c:y val="0.83555634920634925"/>
          <c:w val="0.95722199666844621"/>
          <c:h val="0.164321634665401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34444444444441E-2"/>
          <c:y val="3.8881349206349204E-2"/>
          <c:w val="0.89191555555555557"/>
          <c:h val="0.81523611111111127"/>
        </c:manualLayout>
      </c:layout>
      <c:lineChart>
        <c:grouping val="standard"/>
        <c:varyColors val="0"/>
        <c:ser>
          <c:idx val="0"/>
          <c:order val="0"/>
          <c:tx>
            <c:strRef>
              <c:f>'Figure 6'!$B$2</c:f>
              <c:strCache>
                <c:ptCount val="1"/>
                <c:pt idx="0">
                  <c:v>HP (FYWP)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6'!$B$3:$B$7</c:f>
              <c:numCache>
                <c:formatCode>0</c:formatCode>
                <c:ptCount val="5"/>
                <c:pt idx="0">
                  <c:v>2.8538043254210401</c:v>
                </c:pt>
                <c:pt idx="1">
                  <c:v>2.86264462119175</c:v>
                </c:pt>
                <c:pt idx="2">
                  <c:v>2.8013777134386801</c:v>
                </c:pt>
                <c:pt idx="3">
                  <c:v>3.04651031887613</c:v>
                </c:pt>
                <c:pt idx="4">
                  <c:v>-1.12748816545752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B-426D-8671-D45FD3DD9B87}"/>
            </c:ext>
          </c:extLst>
        </c:ser>
        <c:ser>
          <c:idx val="1"/>
          <c:order val="1"/>
          <c:tx>
            <c:strRef>
              <c:f>'Figure 6'!$C$2</c:f>
              <c:strCache>
                <c:ptCount val="1"/>
                <c:pt idx="0">
                  <c:v>NBS</c:v>
                </c:pt>
              </c:strCache>
            </c:strRef>
          </c:tx>
          <c:spPr>
            <a:ln w="2222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6'!$C$3:$C$7</c:f>
              <c:numCache>
                <c:formatCode>General</c:formatCode>
                <c:ptCount val="5"/>
                <c:pt idx="0">
                  <c:v>1.700007</c:v>
                </c:pt>
                <c:pt idx="1">
                  <c:v>1.3516010000000001</c:v>
                </c:pt>
                <c:pt idx="2">
                  <c:v>1.0567139999999999</c:v>
                </c:pt>
                <c:pt idx="3">
                  <c:v>1.2</c:v>
                </c:pt>
                <c:pt idx="4">
                  <c:v>-2.7133829999999999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B-426D-8671-D45FD3DD9B87}"/>
            </c:ext>
          </c:extLst>
        </c:ser>
        <c:ser>
          <c:idx val="2"/>
          <c:order val="2"/>
          <c:tx>
            <c:strRef>
              <c:f>'Figure 6'!$D$2</c:f>
              <c:strCache>
                <c:ptCount val="1"/>
                <c:pt idx="0">
                  <c:v>M. HAMILTON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6'!$D$3:$D$7</c:f>
              <c:numCache>
                <c:formatCode>0.000</c:formatCode>
                <c:ptCount val="5"/>
                <c:pt idx="0">
                  <c:v>2.9878730985257</c:v>
                </c:pt>
                <c:pt idx="1">
                  <c:v>2.6490550309354202</c:v>
                </c:pt>
                <c:pt idx="2">
                  <c:v>2.1416325216868102</c:v>
                </c:pt>
                <c:pt idx="3">
                  <c:v>1.8757509175971101</c:v>
                </c:pt>
                <c:pt idx="4">
                  <c:v>-2.8713729309613698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B-426D-8671-D45FD3DD9B87}"/>
            </c:ext>
          </c:extLst>
        </c:ser>
        <c:ser>
          <c:idx val="3"/>
          <c:order val="3"/>
          <c:tx>
            <c:strRef>
              <c:f>'Figure 6'!$E$2</c:f>
              <c:strCache>
                <c:ptCount val="1"/>
                <c:pt idx="0">
                  <c:v>MF SR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6'!$E$3:$E$7</c:f>
              <c:numCache>
                <c:formatCode>0.0</c:formatCode>
                <c:ptCount val="5"/>
                <c:pt idx="0">
                  <c:v>3.1178054076284698</c:v>
                </c:pt>
                <c:pt idx="1">
                  <c:v>3.0798335889404198</c:v>
                </c:pt>
                <c:pt idx="2">
                  <c:v>2.9630192612538599</c:v>
                </c:pt>
                <c:pt idx="3">
                  <c:v>3.1319546230039701</c:v>
                </c:pt>
                <c:pt idx="4">
                  <c:v>-1.2063632307369601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B-426D-8671-D45FD3DD9B87}"/>
            </c:ext>
          </c:extLst>
        </c:ser>
        <c:ser>
          <c:idx val="4"/>
          <c:order val="4"/>
          <c:tx>
            <c:strRef>
              <c:f>'Figure 6'!$F$2</c:f>
              <c:strCache>
                <c:ptCount val="1"/>
                <c:pt idx="0">
                  <c:v>PCA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6'!$F$3:$F$7</c:f>
              <c:numCache>
                <c:formatCode>0.0</c:formatCode>
                <c:ptCount val="5"/>
                <c:pt idx="0">
                  <c:v>1.6581512077861</c:v>
                </c:pt>
                <c:pt idx="1">
                  <c:v>1.5594328602780001</c:v>
                </c:pt>
                <c:pt idx="2">
                  <c:v>0.834004714881045</c:v>
                </c:pt>
                <c:pt idx="3">
                  <c:v>0.67537914799754595</c:v>
                </c:pt>
                <c:pt idx="4">
                  <c:v>0.107657232162068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FB-426D-8671-D45FD3DD9B87}"/>
            </c:ext>
          </c:extLst>
        </c:ser>
        <c:ser>
          <c:idx val="5"/>
          <c:order val="5"/>
          <c:tx>
            <c:strRef>
              <c:f>'Figure 6'!$H$2</c:f>
              <c:strCache>
                <c:ptCount val="1"/>
                <c:pt idx="0">
                  <c:v>PCA (FYWP)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6'!$H$3:$H$7</c:f>
              <c:numCache>
                <c:formatCode>0.0</c:formatCode>
                <c:ptCount val="5"/>
                <c:pt idx="0">
                  <c:v>2.1361392670217598</c:v>
                </c:pt>
                <c:pt idx="1">
                  <c:v>2.0761987460336102</c:v>
                </c:pt>
                <c:pt idx="2">
                  <c:v>1.8412499259561399</c:v>
                </c:pt>
                <c:pt idx="3">
                  <c:v>1.24372719024971</c:v>
                </c:pt>
                <c:pt idx="4">
                  <c:v>1.5560444746250699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FB-426D-8671-D45FD3DD9B87}"/>
            </c:ext>
          </c:extLst>
        </c:ser>
        <c:ser>
          <c:idx val="6"/>
          <c:order val="6"/>
          <c:tx>
            <c:strRef>
              <c:f>'Figure 6'!$I$2</c:f>
              <c:strCache>
                <c:ptCount val="1"/>
                <c:pt idx="0">
                  <c:v>UCM A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6'!$I$3:$I$7</c:f>
              <c:numCache>
                <c:formatCode>0.00</c:formatCode>
                <c:ptCount val="5"/>
                <c:pt idx="0">
                  <c:v>1.83997333138273</c:v>
                </c:pt>
                <c:pt idx="1">
                  <c:v>1.5026448992662</c:v>
                </c:pt>
                <c:pt idx="2">
                  <c:v>1.27692330922677</c:v>
                </c:pt>
                <c:pt idx="3">
                  <c:v>1.4946810694497801</c:v>
                </c:pt>
                <c:pt idx="4">
                  <c:v>-1.3605759303073901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FB-426D-8671-D45FD3DD9B87}"/>
            </c:ext>
          </c:extLst>
        </c:ser>
        <c:ser>
          <c:idx val="7"/>
          <c:order val="7"/>
          <c:tx>
            <c:strRef>
              <c:f>'Figure 6'!$J$2</c:f>
              <c:strCache>
                <c:ptCount val="1"/>
                <c:pt idx="0">
                  <c:v>UCM B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6'!$J$3:$J$7</c:f>
              <c:numCache>
                <c:formatCode>0.00</c:formatCode>
                <c:ptCount val="5"/>
                <c:pt idx="0">
                  <c:v>1.7848955469771399</c:v>
                </c:pt>
                <c:pt idx="1">
                  <c:v>1.48536209244544</c:v>
                </c:pt>
                <c:pt idx="2">
                  <c:v>1.26961803197955</c:v>
                </c:pt>
                <c:pt idx="3">
                  <c:v>1.47594149271561</c:v>
                </c:pt>
                <c:pt idx="4">
                  <c:v>-1.4139081577241699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FB-426D-8671-D45FD3DD9B87}"/>
            </c:ext>
          </c:extLst>
        </c:ser>
        <c:ser>
          <c:idx val="9"/>
          <c:order val="8"/>
          <c:tx>
            <c:strRef>
              <c:f>'Figure 6'!$K$2</c:f>
              <c:strCache>
                <c:ptCount val="1"/>
                <c:pt idx="0">
                  <c:v>SSM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6'!$K$3:$K$7</c:f>
              <c:numCache>
                <c:formatCode>General</c:formatCode>
                <c:ptCount val="5"/>
                <c:pt idx="0">
                  <c:v>1.29345869</c:v>
                </c:pt>
                <c:pt idx="1">
                  <c:v>1.7043900699999999</c:v>
                </c:pt>
                <c:pt idx="2">
                  <c:v>1.63620389</c:v>
                </c:pt>
                <c:pt idx="3">
                  <c:v>1.4165638200000001</c:v>
                </c:pt>
                <c:pt idx="4">
                  <c:v>0.50820713100000003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FB-426D-8671-D45FD3DD9B87}"/>
            </c:ext>
          </c:extLst>
        </c:ser>
        <c:ser>
          <c:idx val="8"/>
          <c:order val="9"/>
          <c:tx>
            <c:strRef>
              <c:f>'Figure 6'!$G$2</c:f>
              <c:strCache>
                <c:ptCount val="1"/>
                <c:pt idx="0">
                  <c:v>MVKF (FYWP)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6'!$A$3:$A$7</c:f>
              <c:strCache>
                <c:ptCount val="5"/>
                <c:pt idx="0">
                  <c:v>1Q2019</c:v>
                </c:pt>
                <c:pt idx="1">
                  <c:v>2Q2019</c:v>
                </c:pt>
                <c:pt idx="2">
                  <c:v>3Q2019</c:v>
                </c:pt>
                <c:pt idx="3">
                  <c:v>4Q2019</c:v>
                </c:pt>
                <c:pt idx="4">
                  <c:v>1Q2020</c:v>
                </c:pt>
              </c:strCache>
            </c:strRef>
          </c:cat>
          <c:val>
            <c:numRef>
              <c:f>'Figure 6'!$G$3:$G$7</c:f>
              <c:numCache>
                <c:formatCode>0.0</c:formatCode>
                <c:ptCount val="5"/>
                <c:pt idx="0">
                  <c:v>1.75098651675368</c:v>
                </c:pt>
                <c:pt idx="1">
                  <c:v>2.0894938363601998</c:v>
                </c:pt>
                <c:pt idx="2">
                  <c:v>1.8856753403442299</c:v>
                </c:pt>
                <c:pt idx="3">
                  <c:v>0.89852938258130899</c:v>
                </c:pt>
                <c:pt idx="4">
                  <c:v>-1.4298069820700099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FB-426D-8671-D45FD3DD9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983248"/>
        <c:axId val="417000304"/>
      </c:lineChart>
      <c:catAx>
        <c:axId val="41698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17000304"/>
        <c:crosses val="autoZero"/>
        <c:auto val="1"/>
        <c:lblAlgn val="ctr"/>
        <c:lblOffset val="100"/>
        <c:noMultiLvlLbl val="0"/>
      </c:catAx>
      <c:valAx>
        <c:axId val="417000304"/>
        <c:scaling>
          <c:orientation val="minMax"/>
          <c:max val="3.5"/>
          <c:min val="-3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16983248"/>
        <c:crosses val="autoZero"/>
        <c:crossBetween val="between"/>
        <c:majorUnit val="1"/>
        <c:min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2958333333333333E-2"/>
          <c:y val="0.51779801587301588"/>
          <c:w val="0.6706738888888889"/>
          <c:h val="0.34836825396825399"/>
        </c:manualLayout>
      </c:layout>
      <c:overlay val="0"/>
      <c:spPr>
        <a:noFill/>
        <a:ln>
          <a:noFill/>
          <a:prstDash val="sysDot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n-lt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45988148464764E-2"/>
          <c:y val="2.7752364920498419E-2"/>
          <c:w val="0.91823154418604291"/>
          <c:h val="0.87472146403514983"/>
        </c:manualLayout>
      </c:layout>
      <c:lineChart>
        <c:grouping val="standard"/>
        <c:varyColors val="0"/>
        <c:ser>
          <c:idx val="2"/>
          <c:order val="0"/>
          <c:tx>
            <c:strRef>
              <c:f>'Figure 7'!$D$1</c:f>
              <c:strCache>
                <c:ptCount val="1"/>
                <c:pt idx="0">
                  <c:v>M. HAMILTON </c:v>
                </c:pt>
              </c:strCache>
            </c:strRef>
          </c:tx>
          <c:spPr>
            <a:ln w="22225" cap="rnd" cmpd="sng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7'!$A$2:$A$16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7'!$D$2:$D$16</c:f>
              <c:numCache>
                <c:formatCode>General</c:formatCode>
                <c:ptCount val="15"/>
                <c:pt idx="0">
                  <c:v>8.5250000000000004</c:v>
                </c:pt>
                <c:pt idx="1">
                  <c:v>-5.5</c:v>
                </c:pt>
                <c:pt idx="2">
                  <c:v>-2.4</c:v>
                </c:pt>
                <c:pt idx="3">
                  <c:v>0</c:v>
                </c:pt>
                <c:pt idx="4">
                  <c:v>-0.75</c:v>
                </c:pt>
                <c:pt idx="5">
                  <c:v>-3.3250000000000002</c:v>
                </c:pt>
                <c:pt idx="6">
                  <c:v>-1.825</c:v>
                </c:pt>
                <c:pt idx="7">
                  <c:v>2.1749999999999998</c:v>
                </c:pt>
                <c:pt idx="8">
                  <c:v>1.4750000000000001</c:v>
                </c:pt>
                <c:pt idx="9">
                  <c:v>0.92500000000000004</c:v>
                </c:pt>
                <c:pt idx="10">
                  <c:v>2.15</c:v>
                </c:pt>
                <c:pt idx="11">
                  <c:v>2.125</c:v>
                </c:pt>
                <c:pt idx="12">
                  <c:v>-4.5750000000000002</c:v>
                </c:pt>
                <c:pt idx="13">
                  <c:v>-2.4500000000000002</c:v>
                </c:pt>
                <c:pt idx="14">
                  <c:v>-0.86666666666666603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8-44C3-9438-BE6617FF0C3C}"/>
            </c:ext>
          </c:extLst>
        </c:ser>
        <c:ser>
          <c:idx val="6"/>
          <c:order val="1"/>
          <c:tx>
            <c:strRef>
              <c:f>'Figure 7'!$H$1</c:f>
              <c:strCache>
                <c:ptCount val="1"/>
                <c:pt idx="0">
                  <c:v> NBS</c:v>
                </c:pt>
              </c:strCache>
            </c:strRef>
          </c:tx>
          <c:spPr>
            <a:ln w="22225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7'!$A$2:$A$16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7'!$H$2:$H$16</c:f>
              <c:numCache>
                <c:formatCode>General</c:formatCode>
                <c:ptCount val="15"/>
                <c:pt idx="0">
                  <c:v>3.4461909999999998</c:v>
                </c:pt>
                <c:pt idx="1">
                  <c:v>-5.8342039999999997</c:v>
                </c:pt>
                <c:pt idx="2">
                  <c:v>-2.1913274999999999</c:v>
                </c:pt>
                <c:pt idx="3">
                  <c:v>-1.7325444999999999</c:v>
                </c:pt>
                <c:pt idx="4">
                  <c:v>-2.0886432500000001</c:v>
                </c:pt>
                <c:pt idx="5">
                  <c:v>-2.7858827499999999</c:v>
                </c:pt>
                <c:pt idx="6">
                  <c:v>-1.9160902500000001</c:v>
                </c:pt>
                <c:pt idx="7">
                  <c:v>0.61038624100000005</c:v>
                </c:pt>
                <c:pt idx="8">
                  <c:v>1.7386917749999901E-2</c:v>
                </c:pt>
                <c:pt idx="9">
                  <c:v>0.62006117500000002</c:v>
                </c:pt>
                <c:pt idx="10">
                  <c:v>1.5970077499999999</c:v>
                </c:pt>
                <c:pt idx="11">
                  <c:v>1.3270805000000001</c:v>
                </c:pt>
                <c:pt idx="12">
                  <c:v>-3.6700683249999999</c:v>
                </c:pt>
                <c:pt idx="13">
                  <c:v>-0.19623919500000001</c:v>
                </c:pt>
                <c:pt idx="14">
                  <c:v>0.70850327908835498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8-44C3-9438-BE6617FF0C3C}"/>
            </c:ext>
          </c:extLst>
        </c:ser>
        <c:ser>
          <c:idx val="7"/>
          <c:order val="2"/>
          <c:tx>
            <c:strRef>
              <c:f>'Figure 7'!$I$1</c:f>
              <c:strCache>
                <c:ptCount val="1"/>
                <c:pt idx="0">
                  <c:v>PCA </c:v>
                </c:pt>
              </c:strCache>
            </c:strRef>
          </c:tx>
          <c:spPr>
            <a:ln w="22225" cap="rnd">
              <a:solidFill>
                <a:schemeClr val="accent3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7'!$A$2:$A$16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7'!$I$2:$I$16</c:f>
              <c:numCache>
                <c:formatCode>General</c:formatCode>
                <c:ptCount val="15"/>
                <c:pt idx="0">
                  <c:v>1.5401467335340699</c:v>
                </c:pt>
                <c:pt idx="1">
                  <c:v>-5.1859244318733699</c:v>
                </c:pt>
                <c:pt idx="2">
                  <c:v>-2.5768446958109901</c:v>
                </c:pt>
                <c:pt idx="3">
                  <c:v>-0.91975223623994995</c:v>
                </c:pt>
                <c:pt idx="4">
                  <c:v>-1.92106088663706</c:v>
                </c:pt>
                <c:pt idx="5">
                  <c:v>-2.27989307760514</c:v>
                </c:pt>
                <c:pt idx="6">
                  <c:v>-0.44398007566953501</c:v>
                </c:pt>
                <c:pt idx="7">
                  <c:v>0.57221813069489402</c:v>
                </c:pt>
                <c:pt idx="8">
                  <c:v>1.19775594650536</c:v>
                </c:pt>
                <c:pt idx="9">
                  <c:v>1.9228070044583401</c:v>
                </c:pt>
                <c:pt idx="10">
                  <c:v>2.0999346521010098</c:v>
                </c:pt>
                <c:pt idx="11">
                  <c:v>1.1817419827356701</c:v>
                </c:pt>
                <c:pt idx="12">
                  <c:v>-3.1303720721356099</c:v>
                </c:pt>
                <c:pt idx="13">
                  <c:v>0.47295267932694002</c:v>
                </c:pt>
                <c:pt idx="14">
                  <c:v>1.0506747481302801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8-44C3-9438-BE6617FF0C3C}"/>
            </c:ext>
          </c:extLst>
        </c:ser>
        <c:ser>
          <c:idx val="1"/>
          <c:order val="3"/>
          <c:tx>
            <c:strRef>
              <c:f>'Figure 7'!$C$1</c:f>
              <c:strCache>
                <c:ptCount val="1"/>
                <c:pt idx="0">
                  <c:v>MF SR</c:v>
                </c:pt>
              </c:strCache>
            </c:strRef>
          </c:tx>
          <c:spPr>
            <a:ln w="22225" cap="rnd">
              <a:solidFill>
                <a:schemeClr val="accent1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7'!$A$2:$A$16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7'!$C$2:$C$16</c:f>
              <c:numCache>
                <c:formatCode>General</c:formatCode>
                <c:ptCount val="15"/>
                <c:pt idx="0">
                  <c:v>2.8633379506300001</c:v>
                </c:pt>
                <c:pt idx="1">
                  <c:v>-5.1140678676943301</c:v>
                </c:pt>
                <c:pt idx="2">
                  <c:v>-0.82739353076021904</c:v>
                </c:pt>
                <c:pt idx="3">
                  <c:v>-0.65405221927415602</c:v>
                </c:pt>
                <c:pt idx="4">
                  <c:v>-1.5354751000470901</c:v>
                </c:pt>
                <c:pt idx="5">
                  <c:v>-2.49569616633437</c:v>
                </c:pt>
                <c:pt idx="6">
                  <c:v>-1.7602363779577901</c:v>
                </c:pt>
                <c:pt idx="7">
                  <c:v>9.6476565180300497E-2</c:v>
                </c:pt>
                <c:pt idx="8">
                  <c:v>-0.56267115018528102</c:v>
                </c:pt>
                <c:pt idx="9">
                  <c:v>0.45868459166960901</c:v>
                </c:pt>
                <c:pt idx="10">
                  <c:v>2.0686738658928898</c:v>
                </c:pt>
                <c:pt idx="11">
                  <c:v>3.07315322020668</c:v>
                </c:pt>
                <c:pt idx="12">
                  <c:v>-2.6838280436397199</c:v>
                </c:pt>
                <c:pt idx="13">
                  <c:v>-1.3031407782984901</c:v>
                </c:pt>
                <c:pt idx="14">
                  <c:v>-0.73563494825810705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78-44C3-9438-BE6617FF0C3C}"/>
            </c:ext>
          </c:extLst>
        </c:ser>
        <c:ser>
          <c:idx val="3"/>
          <c:order val="4"/>
          <c:tx>
            <c:strRef>
              <c:f>'Figure 7'!$E$1</c:f>
              <c:strCache>
                <c:ptCount val="1"/>
                <c:pt idx="0">
                  <c:v>UCM A </c:v>
                </c:pt>
              </c:strCache>
            </c:strRef>
          </c:tx>
          <c:spPr>
            <a:ln w="2222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7'!$A$2:$A$16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7'!$E$2:$E$16</c:f>
              <c:numCache>
                <c:formatCode>General</c:formatCode>
                <c:ptCount val="15"/>
                <c:pt idx="0">
                  <c:v>3.79451334412007</c:v>
                </c:pt>
                <c:pt idx="1">
                  <c:v>-5.67466581711078</c:v>
                </c:pt>
                <c:pt idx="2">
                  <c:v>-1.40156337564519</c:v>
                </c:pt>
                <c:pt idx="3">
                  <c:v>-1.31676538033621</c:v>
                </c:pt>
                <c:pt idx="4">
                  <c:v>-2.3127442652680399</c:v>
                </c:pt>
                <c:pt idx="5">
                  <c:v>-2.7783864494452</c:v>
                </c:pt>
                <c:pt idx="6">
                  <c:v>-1.54201698729506</c:v>
                </c:pt>
                <c:pt idx="7">
                  <c:v>0.92680697578335902</c:v>
                </c:pt>
                <c:pt idx="8">
                  <c:v>0.76748638537731495</c:v>
                </c:pt>
                <c:pt idx="9">
                  <c:v>1.31346179994614</c:v>
                </c:pt>
                <c:pt idx="10">
                  <c:v>1.92609124773514</c:v>
                </c:pt>
                <c:pt idx="11">
                  <c:v>1.5285556523313699</c:v>
                </c:pt>
                <c:pt idx="12">
                  <c:v>-2.6663773926146201</c:v>
                </c:pt>
                <c:pt idx="13">
                  <c:v>4.3858114461241E-2</c:v>
                </c:pt>
                <c:pt idx="14">
                  <c:v>1.1471721706290099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78-44C3-9438-BE6617FF0C3C}"/>
            </c:ext>
          </c:extLst>
        </c:ser>
        <c:ser>
          <c:idx val="4"/>
          <c:order val="5"/>
          <c:tx>
            <c:strRef>
              <c:f>'Figure 7'!$F$1</c:f>
              <c:strCache>
                <c:ptCount val="1"/>
                <c:pt idx="0">
                  <c:v>UCM B </c:v>
                </c:pt>
              </c:strCache>
            </c:strRef>
          </c:tx>
          <c:spPr>
            <a:ln w="2222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7'!$A$2:$A$16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7'!$F$2:$F$16</c:f>
              <c:numCache>
                <c:formatCode>General</c:formatCode>
                <c:ptCount val="15"/>
                <c:pt idx="0">
                  <c:v>2.89905534941273</c:v>
                </c:pt>
                <c:pt idx="1">
                  <c:v>-6.0349356159248098</c:v>
                </c:pt>
                <c:pt idx="2">
                  <c:v>-1.1673364763391401</c:v>
                </c:pt>
                <c:pt idx="3">
                  <c:v>-0.484099065409206</c:v>
                </c:pt>
                <c:pt idx="4">
                  <c:v>-1.1862192954861599</c:v>
                </c:pt>
                <c:pt idx="5">
                  <c:v>-1.89339268873202</c:v>
                </c:pt>
                <c:pt idx="6">
                  <c:v>-1.0509042864139999</c:v>
                </c:pt>
                <c:pt idx="7">
                  <c:v>1.1145937849569001</c:v>
                </c:pt>
                <c:pt idx="8">
                  <c:v>0.58023165084949602</c:v>
                </c:pt>
                <c:pt idx="9">
                  <c:v>0.87505941845658997</c:v>
                </c:pt>
                <c:pt idx="10">
                  <c:v>1.6746156487647901</c:v>
                </c:pt>
                <c:pt idx="11">
                  <c:v>1.5039542910294299</c:v>
                </c:pt>
                <c:pt idx="12">
                  <c:v>-2.7347457674649598</c:v>
                </c:pt>
                <c:pt idx="13">
                  <c:v>-1.26032401389475E-4</c:v>
                </c:pt>
                <c:pt idx="14">
                  <c:v>1.116211546762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78-44C3-9438-BE6617FF0C3C}"/>
            </c:ext>
          </c:extLst>
        </c:ser>
        <c:ser>
          <c:idx val="0"/>
          <c:order val="6"/>
          <c:tx>
            <c:strRef>
              <c:f>'Figure 7'!$J$1</c:f>
              <c:strCache>
                <c:ptCount val="1"/>
                <c:pt idx="0">
                  <c:v>SSM</c:v>
                </c:pt>
              </c:strCache>
            </c:strRef>
          </c:tx>
          <c:spPr>
            <a:ln w="2222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7'!$A$2:$A$16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7'!$J$2:$J$16</c:f>
              <c:numCache>
                <c:formatCode>General</c:formatCode>
                <c:ptCount val="15"/>
                <c:pt idx="0">
                  <c:v>2.0984733367500001</c:v>
                </c:pt>
                <c:pt idx="1">
                  <c:v>-4.9783723699999998</c:v>
                </c:pt>
                <c:pt idx="2">
                  <c:v>-1.0859164395000001</c:v>
                </c:pt>
                <c:pt idx="3">
                  <c:v>-0.52429113875</c:v>
                </c:pt>
                <c:pt idx="4">
                  <c:v>-1.4477702942499999</c:v>
                </c:pt>
                <c:pt idx="5">
                  <c:v>-2.2000506175000001</c:v>
                </c:pt>
                <c:pt idx="6">
                  <c:v>-0.86863955674999993</c:v>
                </c:pt>
                <c:pt idx="7">
                  <c:v>3.2907570500000004E-2</c:v>
                </c:pt>
                <c:pt idx="8">
                  <c:v>0.18777188275000001</c:v>
                </c:pt>
                <c:pt idx="9">
                  <c:v>0.78879441249999904</c:v>
                </c:pt>
                <c:pt idx="10">
                  <c:v>1.0290940710000001</c:v>
                </c:pt>
                <c:pt idx="11">
                  <c:v>1.5126541174999999</c:v>
                </c:pt>
                <c:pt idx="12">
                  <c:v>-3.3191848997500002</c:v>
                </c:pt>
                <c:pt idx="13">
                  <c:v>1.4475453249999999E-2</c:v>
                </c:pt>
                <c:pt idx="14">
                  <c:v>0.37553126600000003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78-44C3-9438-BE6617FF0C3C}"/>
            </c:ext>
          </c:extLst>
        </c:ser>
        <c:ser>
          <c:idx val="5"/>
          <c:order val="7"/>
          <c:tx>
            <c:strRef>
              <c:f>'Figure 7'!$G$1</c:f>
              <c:strCache>
                <c:ptCount val="1"/>
                <c:pt idx="0">
                  <c:v>EC</c:v>
                </c:pt>
              </c:strCache>
            </c:strRef>
          </c:tx>
          <c:spPr>
            <a:ln w="2222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7'!$A$2:$A$16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7'!$G$2:$G$16</c:f>
              <c:numCache>
                <c:formatCode>General</c:formatCode>
                <c:ptCount val="15"/>
                <c:pt idx="0">
                  <c:v>5.5269483044852574</c:v>
                </c:pt>
                <c:pt idx="1">
                  <c:v>-3.0037960122219709</c:v>
                </c:pt>
                <c:pt idx="2">
                  <c:v>0.258751206289487</c:v>
                </c:pt>
                <c:pt idx="3">
                  <c:v>-1.1519973419463314</c:v>
                </c:pt>
                <c:pt idx="4">
                  <c:v>-2.1470961454088555</c:v>
                </c:pt>
                <c:pt idx="5">
                  <c:v>-3.3682226809663485</c:v>
                </c:pt>
                <c:pt idx="6">
                  <c:v>-2.6684730193098249</c:v>
                </c:pt>
                <c:pt idx="7">
                  <c:v>-0.46328040113001734</c:v>
                </c:pt>
                <c:pt idx="8">
                  <c:v>-0.50588871118931733</c:v>
                </c:pt>
                <c:pt idx="9">
                  <c:v>0.4365073408247433</c:v>
                </c:pt>
                <c:pt idx="10">
                  <c:v>2.1823484725624676</c:v>
                </c:pt>
                <c:pt idx="11">
                  <c:v>2.3434554513669159</c:v>
                </c:pt>
                <c:pt idx="12">
                  <c:v>-2.2771453653698925</c:v>
                </c:pt>
                <c:pt idx="13">
                  <c:v>-0.29799298462193091</c:v>
                </c:pt>
                <c:pt idx="14">
                  <c:v>0.16587149737004037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78-44C3-9438-BE6617FF0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824687"/>
        <c:axId val="516825103"/>
      </c:lineChart>
      <c:catAx>
        <c:axId val="51682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16825103"/>
        <c:crosses val="autoZero"/>
        <c:auto val="1"/>
        <c:lblAlgn val="ctr"/>
        <c:lblOffset val="100"/>
        <c:noMultiLvlLbl val="0"/>
      </c:catAx>
      <c:valAx>
        <c:axId val="516825103"/>
        <c:scaling>
          <c:orientation val="minMax"/>
          <c:max val="6"/>
          <c:min val="-6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16824687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256666666666666"/>
          <c:y val="4.535714285714286E-2"/>
          <c:w val="0.66046111111111117"/>
          <c:h val="0.23381230158730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n-lt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44237943894054E-2"/>
          <c:y val="2.742875522878464E-2"/>
          <c:w val="0.9231866904985877"/>
          <c:h val="0.83686073954420037"/>
        </c:manualLayout>
      </c:layout>
      <c:areaChart>
        <c:grouping val="stacked"/>
        <c:varyColors val="0"/>
        <c:ser>
          <c:idx val="2"/>
          <c:order val="2"/>
          <c:tx>
            <c:strRef>
              <c:f>'Figure 9 + Table 3'!$X$2</c:f>
              <c:strCache>
                <c:ptCount val="1"/>
                <c:pt idx="0">
                  <c:v>Bottom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'Figure 9 + Table 3'!#REF!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'Figure 9 + Table 3'!$X$3:$X$17</c:f>
              <c:numCache>
                <c:formatCode>General</c:formatCode>
                <c:ptCount val="15"/>
                <c:pt idx="0">
                  <c:v>2.8670957653233353</c:v>
                </c:pt>
                <c:pt idx="1">
                  <c:v>-5.2011841567016202</c:v>
                </c:pt>
                <c:pt idx="2">
                  <c:v>-1.53391202390327</c:v>
                </c:pt>
                <c:pt idx="3">
                  <c:v>-2.121</c:v>
                </c:pt>
                <c:pt idx="4">
                  <c:v>-2.8290000000000002</c:v>
                </c:pt>
                <c:pt idx="5">
                  <c:v>-3.3682226809663485</c:v>
                </c:pt>
                <c:pt idx="6">
                  <c:v>-2.6684730193098249</c:v>
                </c:pt>
                <c:pt idx="7">
                  <c:v>-0.46328040113001734</c:v>
                </c:pt>
                <c:pt idx="8">
                  <c:v>-0.56319056739930762</c:v>
                </c:pt>
                <c:pt idx="9">
                  <c:v>0.4365073408247433</c:v>
                </c:pt>
                <c:pt idx="10">
                  <c:v>1.524</c:v>
                </c:pt>
                <c:pt idx="11">
                  <c:v>1.1220000000000001</c:v>
                </c:pt>
                <c:pt idx="12">
                  <c:v>-4.0570000000000004</c:v>
                </c:pt>
                <c:pt idx="13">
                  <c:v>-2.68550107343499</c:v>
                </c:pt>
                <c:pt idx="14">
                  <c:v>-3.3428312069781301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C-47ED-B36B-A094BDDC7FB9}"/>
            </c:ext>
          </c:extLst>
        </c:ser>
        <c:ser>
          <c:idx val="3"/>
          <c:order val="3"/>
          <c:tx>
            <c:strRef>
              <c:f>'Figure 9 + Table 3'!$Y$2</c:f>
              <c:strCache>
                <c:ptCount val="1"/>
                <c:pt idx="0">
                  <c:v>Range of institutional OGs 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  <a:prstDash val="solid"/>
            </a:ln>
            <a:effectLst/>
          </c:spPr>
          <c:cat>
            <c:strRef>
              <c:f>'Figure 9 + Table 3'!#REF!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'Figure 9 + Table 3'!$Y$3:$Y$17</c:f>
              <c:numCache>
                <c:formatCode>General</c:formatCode>
                <c:ptCount val="15"/>
                <c:pt idx="0">
                  <c:v>4.0839042346766643</c:v>
                </c:pt>
                <c:pt idx="1">
                  <c:v>2.1973881444796493</c:v>
                </c:pt>
                <c:pt idx="2">
                  <c:v>1.792663230192757</c:v>
                </c:pt>
                <c:pt idx="3">
                  <c:v>1.4667434447181709</c:v>
                </c:pt>
                <c:pt idx="4">
                  <c:v>1.6019393499999957</c:v>
                </c:pt>
                <c:pt idx="5">
                  <c:v>1.2744874309663543</c:v>
                </c:pt>
                <c:pt idx="6">
                  <c:v>1.2699665236008149</c:v>
                </c:pt>
                <c:pt idx="7">
                  <c:v>1.7692804011300174</c:v>
                </c:pt>
                <c:pt idx="8">
                  <c:v>1.7491905673993076</c:v>
                </c:pt>
                <c:pt idx="9">
                  <c:v>0.93149265917525681</c:v>
                </c:pt>
                <c:pt idx="10">
                  <c:v>0.65834847256246753</c:v>
                </c:pt>
                <c:pt idx="11">
                  <c:v>1.9511171910177711</c:v>
                </c:pt>
                <c:pt idx="12">
                  <c:v>1.7798546346301078</c:v>
                </c:pt>
                <c:pt idx="13">
                  <c:v>3.5149257984349926</c:v>
                </c:pt>
                <c:pt idx="14">
                  <c:v>4.6488514642389802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C-47ED-B36B-A094BDDC7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1770415"/>
        <c:axId val="1172784095"/>
      </c:areaChart>
      <c:areaChart>
        <c:grouping val="stacked"/>
        <c:varyColors val="0"/>
        <c:ser>
          <c:idx val="5"/>
          <c:order val="5"/>
          <c:tx>
            <c:strRef>
              <c:f>'Figure 9 + Table 3'!$C$2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val>
            <c:numRef>
              <c:f>'Figure 9 + Table 3'!$C$3:$C$17</c:f>
              <c:numCache>
                <c:formatCode>General</c:formatCode>
                <c:ptCount val="15"/>
                <c:pt idx="0">
                  <c:v>0.74017586748556297</c:v>
                </c:pt>
                <c:pt idx="1">
                  <c:v>-6.0283809975810527</c:v>
                </c:pt>
                <c:pt idx="2">
                  <c:v>-2.5907610213897398</c:v>
                </c:pt>
                <c:pt idx="3">
                  <c:v>-1.1722226359172576</c:v>
                </c:pt>
                <c:pt idx="4">
                  <c:v>-2.1099168932308627</c:v>
                </c:pt>
                <c:pt idx="5">
                  <c:v>-3.3250000000000002</c:v>
                </c:pt>
                <c:pt idx="6">
                  <c:v>-1.8499999999999999</c:v>
                </c:pt>
                <c:pt idx="7">
                  <c:v>3.2907570500000004E-2</c:v>
                </c:pt>
                <c:pt idx="8">
                  <c:v>0.18777188275000001</c:v>
                </c:pt>
                <c:pt idx="9">
                  <c:v>0.78879441249999904</c:v>
                </c:pt>
                <c:pt idx="10">
                  <c:v>1.0290940710000001</c:v>
                </c:pt>
                <c:pt idx="11">
                  <c:v>1.3366241589096799</c:v>
                </c:pt>
                <c:pt idx="12">
                  <c:v>-4.5749999999999993</c:v>
                </c:pt>
                <c:pt idx="13">
                  <c:v>-2.4750000000000001</c:v>
                </c:pt>
                <c:pt idx="14">
                  <c:v>-0.85000000000000009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C-47ED-B36B-A094BDDC7FB9}"/>
            </c:ext>
          </c:extLst>
        </c:ser>
        <c:ser>
          <c:idx val="6"/>
          <c:order val="6"/>
          <c:tx>
            <c:strRef>
              <c:f>'Figure 9 + Table 3'!$D$2</c:f>
              <c:strCache>
                <c:ptCount val="1"/>
                <c:pt idx="0">
                  <c:v>Range by the suite of CBR models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6350">
              <a:solidFill>
                <a:srgbClr val="13B5EA"/>
              </a:solidFill>
              <a:prstDash val="solid"/>
            </a:ln>
            <a:effectLst/>
          </c:spPr>
          <c:val>
            <c:numRef>
              <c:f>'Figure 9 + Table 3'!$D$3:$D$17</c:f>
              <c:numCache>
                <c:formatCode>General</c:formatCode>
                <c:ptCount val="15"/>
                <c:pt idx="0">
                  <c:v>7.8348241325144379</c:v>
                </c:pt>
                <c:pt idx="1">
                  <c:v>1.050008627581053</c:v>
                </c:pt>
                <c:pt idx="2">
                  <c:v>1.5048445818897398</c:v>
                </c:pt>
                <c:pt idx="3">
                  <c:v>1.0472226359172576</c:v>
                </c:pt>
                <c:pt idx="4">
                  <c:v>1.3599168932308627</c:v>
                </c:pt>
                <c:pt idx="5">
                  <c:v>1.4292183020999578</c:v>
                </c:pt>
                <c:pt idx="6">
                  <c:v>1.291072285290602</c:v>
                </c:pt>
                <c:pt idx="7">
                  <c:v>2.0670924295000002</c:v>
                </c:pt>
                <c:pt idx="8">
                  <c:v>1.2622281172499998</c:v>
                </c:pt>
                <c:pt idx="9">
                  <c:v>1.3225102122503609</c:v>
                </c:pt>
                <c:pt idx="10">
                  <c:v>1.1209059289999999</c:v>
                </c:pt>
                <c:pt idx="11">
                  <c:v>0.73837584109032028</c:v>
                </c:pt>
                <c:pt idx="12">
                  <c:v>2.2902454071232694</c:v>
                </c:pt>
                <c:pt idx="13">
                  <c:v>3.3668978727316858</c:v>
                </c:pt>
                <c:pt idx="14">
                  <c:v>1.8994433142074401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BC-47ED-B36B-A094BDDC7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741007"/>
        <c:axId val="1995920719"/>
      </c:areaChart>
      <c:lineChart>
        <c:grouping val="standard"/>
        <c:varyColors val="0"/>
        <c:ser>
          <c:idx val="0"/>
          <c:order val="0"/>
          <c:tx>
            <c:strRef>
              <c:f>'Figure 9 + Table 3'!$V$2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'Figure 9 + Table 3'!$A$3:$A$17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9 + Table 3'!$V$3:$V$17</c:f>
              <c:numCache>
                <c:formatCode>General</c:formatCode>
                <c:ptCount val="15"/>
                <c:pt idx="0">
                  <c:v>6.9509999999999996</c:v>
                </c:pt>
                <c:pt idx="1">
                  <c:v>-3.0037960122219709</c:v>
                </c:pt>
                <c:pt idx="2">
                  <c:v>0.258751206289487</c:v>
                </c:pt>
                <c:pt idx="3">
                  <c:v>-0.65425655528182913</c:v>
                </c:pt>
                <c:pt idx="4">
                  <c:v>-1.2270606500000045</c:v>
                </c:pt>
                <c:pt idx="5">
                  <c:v>-2.0937352499999942</c:v>
                </c:pt>
                <c:pt idx="6">
                  <c:v>-1.3985064957090101</c:v>
                </c:pt>
                <c:pt idx="7">
                  <c:v>1.306</c:v>
                </c:pt>
                <c:pt idx="8">
                  <c:v>1.1859999999999999</c:v>
                </c:pt>
                <c:pt idx="9">
                  <c:v>1.3680000000000001</c:v>
                </c:pt>
                <c:pt idx="10">
                  <c:v>2.1823484725624676</c:v>
                </c:pt>
                <c:pt idx="11">
                  <c:v>3.0731171910177713</c:v>
                </c:pt>
                <c:pt idx="12">
                  <c:v>-2.2771453653698925</c:v>
                </c:pt>
                <c:pt idx="13">
                  <c:v>0.82942472500000253</c:v>
                </c:pt>
                <c:pt idx="14">
                  <c:v>1.3060202572608497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BC-47ED-B36B-A094BDDC7FB9}"/>
            </c:ext>
          </c:extLst>
        </c:ser>
        <c:ser>
          <c:idx val="1"/>
          <c:order val="1"/>
          <c:tx>
            <c:strRef>
              <c:f>'Figure 9 + Table 3'!$W$2</c:f>
              <c:strCache>
                <c:ptCount val="1"/>
                <c:pt idx="0">
                  <c:v>Min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'Figure 9 + Table 3'!$A$3:$A$17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9 + Table 3'!$W$3:$W$17</c:f>
              <c:numCache>
                <c:formatCode>General</c:formatCode>
                <c:ptCount val="15"/>
                <c:pt idx="0">
                  <c:v>2.8670957653233353</c:v>
                </c:pt>
                <c:pt idx="1">
                  <c:v>-5.2011841567016202</c:v>
                </c:pt>
                <c:pt idx="2">
                  <c:v>-1.53391202390327</c:v>
                </c:pt>
                <c:pt idx="3">
                  <c:v>-2.121</c:v>
                </c:pt>
                <c:pt idx="4">
                  <c:v>-2.8290000000000002</c:v>
                </c:pt>
                <c:pt idx="5">
                  <c:v>-3.3682226809663485</c:v>
                </c:pt>
                <c:pt idx="6">
                  <c:v>-2.6684730193098249</c:v>
                </c:pt>
                <c:pt idx="7">
                  <c:v>-0.46328040113001734</c:v>
                </c:pt>
                <c:pt idx="8">
                  <c:v>-0.56319056739930762</c:v>
                </c:pt>
                <c:pt idx="9">
                  <c:v>0.4365073408247433</c:v>
                </c:pt>
                <c:pt idx="10">
                  <c:v>1.524</c:v>
                </c:pt>
                <c:pt idx="11">
                  <c:v>1.1220000000000001</c:v>
                </c:pt>
                <c:pt idx="12">
                  <c:v>-4.0570000000000004</c:v>
                </c:pt>
                <c:pt idx="13">
                  <c:v>-2.68550107343499</c:v>
                </c:pt>
                <c:pt idx="14">
                  <c:v>-3.3428312069781301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BC-47ED-B36B-A094BDDC7FB9}"/>
            </c:ext>
          </c:extLst>
        </c:ser>
        <c:ser>
          <c:idx val="4"/>
          <c:order val="4"/>
          <c:tx>
            <c:strRef>
              <c:f>'Figure 9 + Table 3'!$T$2</c:f>
              <c:strCache>
                <c:ptCount val="1"/>
                <c:pt idx="0">
                  <c:v>Mean of institutional OGs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9 + Table 3'!$A$3:$A$17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9 + Table 3'!$T$3:$T$17</c:f>
              <c:numCache>
                <c:formatCode>General</c:formatCode>
                <c:ptCount val="15"/>
                <c:pt idx="0">
                  <c:v>4.7455814216215844</c:v>
                </c:pt>
                <c:pt idx="1">
                  <c:v>-4.3398027879407604</c:v>
                </c:pt>
                <c:pt idx="2">
                  <c:v>-0.94969118737226077</c:v>
                </c:pt>
                <c:pt idx="3">
                  <c:v>-1.1549482974087824</c:v>
                </c:pt>
                <c:pt idx="4">
                  <c:v>-1.8502289525806521</c:v>
                </c:pt>
                <c:pt idx="5">
                  <c:v>-2.7031270730291008</c:v>
                </c:pt>
                <c:pt idx="6">
                  <c:v>-1.799783977825258</c:v>
                </c:pt>
                <c:pt idx="7">
                  <c:v>0.62854417524830386</c:v>
                </c:pt>
                <c:pt idx="8">
                  <c:v>0.14590720706877272</c:v>
                </c:pt>
                <c:pt idx="9">
                  <c:v>0.67100043141769228</c:v>
                </c:pt>
                <c:pt idx="10">
                  <c:v>1.7947762147876603</c:v>
                </c:pt>
                <c:pt idx="11">
                  <c:v>1.8750587374387435</c:v>
                </c:pt>
                <c:pt idx="12">
                  <c:v>-3.1147400861498</c:v>
                </c:pt>
                <c:pt idx="13">
                  <c:v>-1.1224284893907348</c:v>
                </c:pt>
                <c:pt idx="14">
                  <c:v>-0.91408853107145283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BC-47ED-B36B-A094BDDC7FB9}"/>
            </c:ext>
          </c:extLst>
        </c:ser>
        <c:ser>
          <c:idx val="8"/>
          <c:order val="8"/>
          <c:tx>
            <c:strRef>
              <c:f>'Figure 9 + Table 3'!$M$1</c:f>
              <c:strCache>
                <c:ptCount val="1"/>
                <c:pt idx="0">
                  <c:v>Central estimate from the suite of CBR models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9 + Table 3'!$A$3:$A$17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9 + Table 3'!$M$3:$M$17</c:f>
              <c:numCache>
                <c:formatCode>General</c:formatCode>
                <c:ptCount val="15"/>
                <c:pt idx="0">
                  <c:v>3.6930317760161664</c:v>
                </c:pt>
                <c:pt idx="1">
                  <c:v>-5.4820633014272975</c:v>
                </c:pt>
                <c:pt idx="2">
                  <c:v>-1.567227268047956</c:v>
                </c:pt>
                <c:pt idx="3">
                  <c:v>-0.71328854330248093</c:v>
                </c:pt>
                <c:pt idx="4">
                  <c:v>-1.5462613271491081</c:v>
                </c:pt>
                <c:pt idx="5">
                  <c:v>-2.5063163717721042</c:v>
                </c:pt>
                <c:pt idx="6">
                  <c:v>-1.2525942711105045</c:v>
                </c:pt>
                <c:pt idx="7">
                  <c:v>0.9388164887305388</c:v>
                </c:pt>
                <c:pt idx="8">
                  <c:v>0.74894413321834086</c:v>
                </c:pt>
                <c:pt idx="9">
                  <c:v>1.0898777102026205</c:v>
                </c:pt>
                <c:pt idx="10">
                  <c:v>1.7337352645189077</c:v>
                </c:pt>
                <c:pt idx="11">
                  <c:v>1.6639660728042467</c:v>
                </c:pt>
                <c:pt idx="12">
                  <c:v>-3.0000573886025617</c:v>
                </c:pt>
                <c:pt idx="13">
                  <c:v>-0.14517560109262218</c:v>
                </c:pt>
                <c:pt idx="14">
                  <c:v>0.53647988512826428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BC-47ED-B36B-A094BDDC7FB9}"/>
            </c:ext>
          </c:extLst>
        </c:ser>
        <c:ser>
          <c:idx val="9"/>
          <c:order val="9"/>
          <c:tx>
            <c:strRef>
              <c:f>'Figure 9 + Table 3'!$E$2</c:f>
              <c:strCache>
                <c:ptCount val="1"/>
                <c:pt idx="0">
                  <c:v>Max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'Figure 9 + Table 3'!$A$3:$A$17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'Figure 9 + Table 3'!$E$3:$E$17</c:f>
              <c:numCache>
                <c:formatCode>General</c:formatCode>
                <c:ptCount val="15"/>
                <c:pt idx="0">
                  <c:v>8.5750000000000011</c:v>
                </c:pt>
                <c:pt idx="1">
                  <c:v>-4.9783723699999998</c:v>
                </c:pt>
                <c:pt idx="2">
                  <c:v>-1.0859164395000001</c:v>
                </c:pt>
                <c:pt idx="3">
                  <c:v>-0.125</c:v>
                </c:pt>
                <c:pt idx="4">
                  <c:v>-0.75</c:v>
                </c:pt>
                <c:pt idx="5">
                  <c:v>-1.8957816979000424</c:v>
                </c:pt>
                <c:pt idx="6">
                  <c:v>-0.55892771470939795</c:v>
                </c:pt>
                <c:pt idx="7">
                  <c:v>2.1</c:v>
                </c:pt>
                <c:pt idx="8">
                  <c:v>1.45</c:v>
                </c:pt>
                <c:pt idx="9">
                  <c:v>2.11130462475036</c:v>
                </c:pt>
                <c:pt idx="10">
                  <c:v>2.15</c:v>
                </c:pt>
                <c:pt idx="11">
                  <c:v>2.0750000000000002</c:v>
                </c:pt>
                <c:pt idx="12">
                  <c:v>-2.2847545928767299</c:v>
                </c:pt>
                <c:pt idx="13">
                  <c:v>0.89189787273168597</c:v>
                </c:pt>
                <c:pt idx="14">
                  <c:v>1.04944331420744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BC-47ED-B36B-A094BDDC7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770415"/>
        <c:axId val="1172784095"/>
        <c:extLst>
          <c:ext xmlns:c15="http://schemas.microsoft.com/office/drawing/2012/chart" uri="{02D57815-91ED-43cb-92C2-25804820EDAC}">
            <c15:filteredLineSeries>
              <c15:ser>
                <c:idx val="7"/>
                <c:order val="7"/>
                <c:tx>
                  <c:strRef>
                    <c:extLst>
                      <c:ext uri="{02D57815-91ED-43cb-92C2-25804820EDAC}">
                        <c15:formulaRef>
                          <c15:sqref>'[94]Graph 9, Table 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9 + Table 3'!$A$3:$A$17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  <c:pt idx="1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9 + Table 3'!$M$3:$M$17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3.6930317760161664</c:v>
                      </c:pt>
                      <c:pt idx="1">
                        <c:v>-5.4820633014272975</c:v>
                      </c:pt>
                      <c:pt idx="2">
                        <c:v>-1.567227268047956</c:v>
                      </c:pt>
                      <c:pt idx="3">
                        <c:v>-0.71328854330248093</c:v>
                      </c:pt>
                      <c:pt idx="4">
                        <c:v>-1.5462613271491081</c:v>
                      </c:pt>
                      <c:pt idx="5">
                        <c:v>-2.5063163717721042</c:v>
                      </c:pt>
                      <c:pt idx="6">
                        <c:v>-1.2525942711105045</c:v>
                      </c:pt>
                      <c:pt idx="7">
                        <c:v>0.9388164887305388</c:v>
                      </c:pt>
                      <c:pt idx="8">
                        <c:v>0.74894413321834086</c:v>
                      </c:pt>
                      <c:pt idx="9">
                        <c:v>1.0898777102026205</c:v>
                      </c:pt>
                      <c:pt idx="10">
                        <c:v>1.7337352645189077</c:v>
                      </c:pt>
                      <c:pt idx="11">
                        <c:v>1.6639660728042467</c:v>
                      </c:pt>
                      <c:pt idx="12">
                        <c:v>-3.0000573886025617</c:v>
                      </c:pt>
                      <c:pt idx="13">
                        <c:v>-0.14517560109262218</c:v>
                      </c:pt>
                      <c:pt idx="14">
                        <c:v>0.53647988512826428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B9BC-47ED-B36B-A094BDDC7FB9}"/>
                  </c:ext>
                </c:extLst>
              </c15:ser>
            </c15:filteredLineSeries>
          </c:ext>
        </c:extLst>
      </c:lineChart>
      <c:catAx>
        <c:axId val="202177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72784095"/>
        <c:crosses val="autoZero"/>
        <c:auto val="1"/>
        <c:lblAlgn val="ctr"/>
        <c:lblOffset val="100"/>
        <c:noMultiLvlLbl val="0"/>
      </c:catAx>
      <c:valAx>
        <c:axId val="1172784095"/>
        <c:scaling>
          <c:orientation val="minMax"/>
          <c:max val="6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21770415"/>
        <c:crosses val="autoZero"/>
        <c:crossBetween val="between"/>
      </c:valAx>
      <c:valAx>
        <c:axId val="1995920719"/>
        <c:scaling>
          <c:orientation val="minMax"/>
          <c:max val="8"/>
          <c:min val="-6"/>
        </c:scaling>
        <c:delete val="1"/>
        <c:axPos val="r"/>
        <c:numFmt formatCode="General" sourceLinked="1"/>
        <c:majorTickMark val="out"/>
        <c:minorTickMark val="none"/>
        <c:tickLblPos val="nextTo"/>
        <c:crossAx val="1228741007"/>
        <c:crosses val="max"/>
        <c:crossBetween val="between"/>
      </c:valAx>
      <c:catAx>
        <c:axId val="1228741007"/>
        <c:scaling>
          <c:orientation val="minMax"/>
        </c:scaling>
        <c:delete val="1"/>
        <c:axPos val="b"/>
        <c:majorTickMark val="out"/>
        <c:minorTickMark val="none"/>
        <c:tickLblPos val="nextTo"/>
        <c:crossAx val="19959207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</c:legendEntry>
      <c:legendEntry>
        <c:idx val="4"/>
        <c:delete val="1"/>
      </c:legendEntry>
      <c:legendEntry>
        <c:idx val="5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1647011350764296"/>
          <c:y val="4.6730158730158722E-3"/>
          <c:w val="0.71057805555555553"/>
          <c:h val="0.238733395475276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n-lt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705680857689396E-2"/>
          <c:y val="3.7658837851685383E-2"/>
          <c:w val="0.88463444444444439"/>
          <c:h val="0.726219444444444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10'!$C$1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rgbClr val="00B0F0"/>
            </a:solidFill>
            <a:ln w="19050">
              <a:noFill/>
            </a:ln>
            <a:effectLst/>
          </c:spPr>
          <c:invertIfNegative val="0"/>
          <c:cat>
            <c:numRef>
              <c:f>'Figure 10'!$A$2:$A$14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'Figure 10'!$C$2:$C$14</c:f>
              <c:numCache>
                <c:formatCode>0.0</c:formatCode>
                <c:ptCount val="13"/>
                <c:pt idx="0">
                  <c:v>2.3408839796702949</c:v>
                </c:pt>
                <c:pt idx="1">
                  <c:v>1.3998429998415958</c:v>
                </c:pt>
                <c:pt idx="2">
                  <c:v>1.6258011867450506</c:v>
                </c:pt>
                <c:pt idx="3">
                  <c:v>1.3981429106832763</c:v>
                </c:pt>
                <c:pt idx="4">
                  <c:v>0.6192476070711308</c:v>
                </c:pt>
                <c:pt idx="5">
                  <c:v>1.2955408959225423</c:v>
                </c:pt>
                <c:pt idx="6">
                  <c:v>0.4965579726356566</c:v>
                </c:pt>
                <c:pt idx="7">
                  <c:v>1.2524061590984132</c:v>
                </c:pt>
                <c:pt idx="8">
                  <c:v>2.1246147499924177</c:v>
                </c:pt>
                <c:pt idx="9">
                  <c:v>1.5860201417543323</c:v>
                </c:pt>
                <c:pt idx="10">
                  <c:v>0.69496716199954278</c:v>
                </c:pt>
                <c:pt idx="11">
                  <c:v>-9.3420645518918377E-2</c:v>
                </c:pt>
                <c:pt idx="12">
                  <c:v>7.140663406013914E-2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5-4A27-97C6-780F2C272794}"/>
            </c:ext>
          </c:extLst>
        </c:ser>
        <c:ser>
          <c:idx val="1"/>
          <c:order val="2"/>
          <c:tx>
            <c:strRef>
              <c:f>'Figure 10'!$D$1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Lit>
              <c:ptCount val="13"/>
              <c:pt idx="0">
                <c:v>#REF!</c:v>
              </c:pt>
              <c:pt idx="1">
                <c:v>#REF!</c:v>
              </c:pt>
              <c:pt idx="2">
                <c:v>#REF!</c:v>
              </c:pt>
              <c:pt idx="3">
                <c:v>#REF!</c:v>
              </c:pt>
              <c:pt idx="4">
                <c:v>#REF!</c:v>
              </c:pt>
              <c:pt idx="5">
                <c:v>#REF!</c:v>
              </c:pt>
              <c:pt idx="6">
                <c:v>#REF!</c:v>
              </c:pt>
              <c:pt idx="7">
                <c:v>#REF!</c:v>
              </c:pt>
              <c:pt idx="8">
                <c:v>#REF!</c:v>
              </c:pt>
              <c:pt idx="9">
                <c:v>#REF!</c:v>
              </c:pt>
              <c:pt idx="10">
                <c:v>#REF!</c:v>
              </c:pt>
              <c:pt idx="11">
                <c:v>#REF!</c:v>
              </c:pt>
              <c:pt idx="12">
                <c:v>#REF!</c:v>
              </c:pt>
            </c:strLit>
          </c:cat>
          <c:val>
            <c:numRef>
              <c:f>'Figure 10'!$D$2:$D$14</c:f>
              <c:numCache>
                <c:formatCode>0.0</c:formatCode>
                <c:ptCount val="13"/>
                <c:pt idx="0">
                  <c:v>0.25316122940515612</c:v>
                </c:pt>
                <c:pt idx="1">
                  <c:v>0.50461720711988822</c:v>
                </c:pt>
                <c:pt idx="2">
                  <c:v>0.43343201514831942</c:v>
                </c:pt>
                <c:pt idx="3">
                  <c:v>0.29722655339555187</c:v>
                </c:pt>
                <c:pt idx="4">
                  <c:v>0.35875240107127676</c:v>
                </c:pt>
                <c:pt idx="5">
                  <c:v>0.68450458283474258</c:v>
                </c:pt>
                <c:pt idx="6">
                  <c:v>0.78851760846640107</c:v>
                </c:pt>
                <c:pt idx="7">
                  <c:v>0.58955943556191992</c:v>
                </c:pt>
                <c:pt idx="8">
                  <c:v>0.70545338832091464</c:v>
                </c:pt>
                <c:pt idx="9">
                  <c:v>0.80281934527769006</c:v>
                </c:pt>
                <c:pt idx="10">
                  <c:v>0.65065756635093086</c:v>
                </c:pt>
                <c:pt idx="11">
                  <c:v>0.45327157365325188</c:v>
                </c:pt>
                <c:pt idx="12">
                  <c:v>0.58178932707135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5-4A27-97C6-780F2C272794}"/>
            </c:ext>
          </c:extLst>
        </c:ser>
        <c:ser>
          <c:idx val="3"/>
          <c:order val="3"/>
          <c:tx>
            <c:strRef>
              <c:f>'Figure 10'!$E$1</c:f>
              <c:strCache>
                <c:ptCount val="1"/>
                <c:pt idx="0">
                  <c:v>Employment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Lit>
              <c:ptCount val="13"/>
              <c:pt idx="0">
                <c:v>#REF!</c:v>
              </c:pt>
              <c:pt idx="1">
                <c:v>#REF!</c:v>
              </c:pt>
              <c:pt idx="2">
                <c:v>#REF!</c:v>
              </c:pt>
              <c:pt idx="3">
                <c:v>#REF!</c:v>
              </c:pt>
              <c:pt idx="4">
                <c:v>#REF!</c:v>
              </c:pt>
              <c:pt idx="5">
                <c:v>#REF!</c:v>
              </c:pt>
              <c:pt idx="6">
                <c:v>#REF!</c:v>
              </c:pt>
              <c:pt idx="7">
                <c:v>#REF!</c:v>
              </c:pt>
              <c:pt idx="8">
                <c:v>#REF!</c:v>
              </c:pt>
              <c:pt idx="9">
                <c:v>#REF!</c:v>
              </c:pt>
              <c:pt idx="10">
                <c:v>#REF!</c:v>
              </c:pt>
              <c:pt idx="11">
                <c:v>#REF!</c:v>
              </c:pt>
              <c:pt idx="12">
                <c:v>#REF!</c:v>
              </c:pt>
            </c:strLit>
          </c:cat>
          <c:val>
            <c:numRef>
              <c:f>'Figure 10'!$E$2:$E$14</c:f>
              <c:numCache>
                <c:formatCode>0.0</c:formatCode>
                <c:ptCount val="13"/>
                <c:pt idx="0">
                  <c:v>-2.2629502692728065E-2</c:v>
                </c:pt>
                <c:pt idx="1">
                  <c:v>-1.5618501230302728E-2</c:v>
                </c:pt>
                <c:pt idx="2">
                  <c:v>0.15430841543734919</c:v>
                </c:pt>
                <c:pt idx="3">
                  <c:v>-0.18281081182687414</c:v>
                </c:pt>
                <c:pt idx="4">
                  <c:v>0.41880036580747931</c:v>
                </c:pt>
                <c:pt idx="5">
                  <c:v>0.70322684935658775</c:v>
                </c:pt>
                <c:pt idx="6">
                  <c:v>0.78190676528003278</c:v>
                </c:pt>
                <c:pt idx="7">
                  <c:v>0.63246124301030127</c:v>
                </c:pt>
                <c:pt idx="8">
                  <c:v>0.46268238225923564</c:v>
                </c:pt>
                <c:pt idx="9">
                  <c:v>0.39950629952253569</c:v>
                </c:pt>
                <c:pt idx="10">
                  <c:v>-0.26532983052165227</c:v>
                </c:pt>
                <c:pt idx="11">
                  <c:v>-0.13820764086962167</c:v>
                </c:pt>
                <c:pt idx="12">
                  <c:v>0.44476389628851909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F5-4A27-97C6-780F2C272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8161568"/>
        <c:axId val="948162688"/>
      </c:barChart>
      <c:lineChart>
        <c:grouping val="standard"/>
        <c:varyColors val="0"/>
        <c:ser>
          <c:idx val="2"/>
          <c:order val="1"/>
          <c:tx>
            <c:strRef>
              <c:f>'Figure 10'!$B$1</c:f>
              <c:strCache>
                <c:ptCount val="1"/>
                <c:pt idx="0">
                  <c:v>Potential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767599249984506E-2"/>
                  <c:y val="-3.7177550614161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F5-4A27-97C6-780F2C272794}"/>
                </c:ext>
              </c:extLst>
            </c:dLbl>
            <c:dLbl>
              <c:idx val="1"/>
              <c:layout>
                <c:manualLayout>
                  <c:x val="-4.129787902497984E-2"/>
                  <c:y val="-8.829668270863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5-4A27-97C6-780F2C272794}"/>
                </c:ext>
              </c:extLst>
            </c:dLbl>
            <c:dLbl>
              <c:idx val="2"/>
              <c:layout>
                <c:manualLayout>
                  <c:x val="-3.176759924998452E-2"/>
                  <c:y val="-5.576632592124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5-4A27-97C6-780F2C272794}"/>
                </c:ext>
              </c:extLst>
            </c:dLbl>
            <c:dLbl>
              <c:idx val="3"/>
              <c:layout>
                <c:manualLayout>
                  <c:x val="-4.4474638949978343E-2"/>
                  <c:y val="-0.10223826418894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5-4A27-97C6-780F2C272794}"/>
                </c:ext>
              </c:extLst>
            </c:dLbl>
            <c:dLbl>
              <c:idx val="4"/>
              <c:layout>
                <c:manualLayout>
                  <c:x val="-4.129787902497984E-2"/>
                  <c:y val="-0.12082703949602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F5-4A27-97C6-780F2C272794}"/>
                </c:ext>
              </c:extLst>
            </c:dLbl>
            <c:dLbl>
              <c:idx val="5"/>
              <c:layout>
                <c:manualLayout>
                  <c:x val="-6.0358438574970592E-2"/>
                  <c:y val="-7.9002295055093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F5-4A27-97C6-780F2C272794}"/>
                </c:ext>
              </c:extLst>
            </c:dLbl>
            <c:dLbl>
              <c:idx val="6"/>
              <c:layout>
                <c:manualLayout>
                  <c:x val="-5.4004918724973636E-2"/>
                  <c:y val="-9.2943876535403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F5-4A27-97C6-780F2C272794}"/>
                </c:ext>
              </c:extLst>
            </c:dLbl>
            <c:dLbl>
              <c:idx val="7"/>
              <c:layout>
                <c:manualLayout>
                  <c:x val="-5.0828158799975189E-2"/>
                  <c:y val="-9.2943876535403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F5-4A27-97C6-780F2C272794}"/>
                </c:ext>
              </c:extLst>
            </c:dLbl>
            <c:dLbl>
              <c:idx val="8"/>
              <c:layout>
                <c:manualLayout>
                  <c:x val="-4.1297879024979958E-2"/>
                  <c:y val="-2.3235969133850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F5-4A27-97C6-780F2C272794}"/>
                </c:ext>
              </c:extLst>
            </c:dLbl>
            <c:dLbl>
              <c:idx val="9"/>
              <c:layout>
                <c:manualLayout>
                  <c:x val="-4.129787902497984E-2"/>
                  <c:y val="-7.9002295055093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F5-4A27-97C6-780F2C272794}"/>
                </c:ext>
              </c:extLst>
            </c:dLbl>
            <c:dLbl>
              <c:idx val="10"/>
              <c:layout>
                <c:manualLayout>
                  <c:x val="-3.1767599249984492E-2"/>
                  <c:y val="-0.10688545801571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F5-4A27-97C6-780F2C272794}"/>
                </c:ext>
              </c:extLst>
            </c:dLbl>
            <c:dLbl>
              <c:idx val="11"/>
              <c:layout>
                <c:manualLayout>
                  <c:x val="-4.7651398874976852E-2"/>
                  <c:y val="-0.1068854580157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F5-4A27-97C6-780F2C272794}"/>
                </c:ext>
              </c:extLst>
            </c:dLbl>
            <c:dLbl>
              <c:idx val="12"/>
              <c:layout>
                <c:manualLayout>
                  <c:x val="-2.2237319474989262E-2"/>
                  <c:y val="-6.0413519748012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F5-4A27-97C6-780F2C272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3"/>
              <c:pt idx="0">
                <c:v>#REF!</c:v>
              </c:pt>
              <c:pt idx="1">
                <c:v>#REF!</c:v>
              </c:pt>
              <c:pt idx="2">
                <c:v>#REF!</c:v>
              </c:pt>
              <c:pt idx="3">
                <c:v>#REF!</c:v>
              </c:pt>
              <c:pt idx="4">
                <c:v>#REF!</c:v>
              </c:pt>
              <c:pt idx="5">
                <c:v>#REF!</c:v>
              </c:pt>
              <c:pt idx="6">
                <c:v>#REF!</c:v>
              </c:pt>
              <c:pt idx="7">
                <c:v>#REF!</c:v>
              </c:pt>
              <c:pt idx="8">
                <c:v>#REF!</c:v>
              </c:pt>
              <c:pt idx="9">
                <c:v>#REF!</c:v>
              </c:pt>
              <c:pt idx="10">
                <c:v>#REF!</c:v>
              </c:pt>
              <c:pt idx="11">
                <c:v>#REF!</c:v>
              </c:pt>
              <c:pt idx="12">
                <c:v>#REF!</c:v>
              </c:pt>
            </c:strLit>
          </c:cat>
          <c:val>
            <c:numRef>
              <c:f>'Figure 10'!$B$2:$B$14</c:f>
              <c:numCache>
                <c:formatCode>0.0</c:formatCode>
                <c:ptCount val="13"/>
                <c:pt idx="0">
                  <c:v>2.571415706382723</c:v>
                </c:pt>
                <c:pt idx="1">
                  <c:v>1.8888417057311813</c:v>
                </c:pt>
                <c:pt idx="2">
                  <c:v>2.2135416173307192</c:v>
                </c:pt>
                <c:pt idx="3">
                  <c:v>1.5125586522519541</c:v>
                </c:pt>
                <c:pt idx="4">
                  <c:v>1.3968003739498869</c:v>
                </c:pt>
                <c:pt idx="5">
                  <c:v>2.6832723281138726</c:v>
                </c:pt>
                <c:pt idx="6">
                  <c:v>2.0669823463820904</c:v>
                </c:pt>
                <c:pt idx="7">
                  <c:v>2.4744268376706344</c:v>
                </c:pt>
                <c:pt idx="8">
                  <c:v>3.292750520572568</c:v>
                </c:pt>
                <c:pt idx="9">
                  <c:v>2.788345786554558</c:v>
                </c:pt>
                <c:pt idx="10">
                  <c:v>1.0802948978288214</c:v>
                </c:pt>
                <c:pt idx="11">
                  <c:v>0.22164328726471183</c:v>
                </c:pt>
                <c:pt idx="12">
                  <c:v>1.0979598574200082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F5-4A27-97C6-780F2C272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161568"/>
        <c:axId val="948162688"/>
      </c:lineChart>
      <c:catAx>
        <c:axId val="9481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48162688"/>
        <c:crosses val="autoZero"/>
        <c:auto val="1"/>
        <c:lblAlgn val="ctr"/>
        <c:lblOffset val="10"/>
        <c:noMultiLvlLbl val="0"/>
      </c:catAx>
      <c:valAx>
        <c:axId val="94816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>
            <a:solidFill>
              <a:srgbClr val="C0C0C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48161568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6.4238507493595887E-2"/>
          <c:y val="0.92668803305657543"/>
          <c:w val="0.89439297146175767"/>
          <c:h val="7.331196694342452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100">
          <a:latin typeface="+mn-lt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80677553394793"/>
          <c:y val="3.7115649471999287E-2"/>
          <c:w val="0.87491077960883523"/>
          <c:h val="0.84245917310475915"/>
        </c:manualLayout>
      </c:layout>
      <c:lineChart>
        <c:grouping val="standard"/>
        <c:varyColors val="0"/>
        <c:ser>
          <c:idx val="0"/>
          <c:order val="0"/>
          <c:tx>
            <c:v>P = 1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15 &amp; 16, Table 5'!$A$9:$A$18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'Figure 15 &amp; 16, Table 5'!$H$9:$H$18</c:f>
              <c:numCache>
                <c:formatCode>General</c:formatCode>
                <c:ptCount val="10"/>
                <c:pt idx="0">
                  <c:v>-2.5063163717721042</c:v>
                </c:pt>
                <c:pt idx="1">
                  <c:v>-1.2525942711105045</c:v>
                </c:pt>
                <c:pt idx="2">
                  <c:v>0.9388164887305388</c:v>
                </c:pt>
                <c:pt idx="3">
                  <c:v>0.74894413321834086</c:v>
                </c:pt>
                <c:pt idx="4">
                  <c:v>1.0898777102026205</c:v>
                </c:pt>
                <c:pt idx="5">
                  <c:v>1.7337352645189077</c:v>
                </c:pt>
                <c:pt idx="6">
                  <c:v>1.6639660728042467</c:v>
                </c:pt>
                <c:pt idx="7">
                  <c:v>-3.0000573886025617</c:v>
                </c:pt>
                <c:pt idx="8">
                  <c:v>-0.14517560109262218</c:v>
                </c:pt>
                <c:pt idx="9">
                  <c:v>0.53647988512826428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4-4A52-8564-87651040528C}"/>
            </c:ext>
          </c:extLst>
        </c:ser>
        <c:ser>
          <c:idx val="1"/>
          <c:order val="1"/>
          <c:tx>
            <c:v>P = 2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'Figure 15 &amp; 16, Table 5'!$O$9:$O$18</c:f>
              <c:numCache>
                <c:formatCode>General</c:formatCode>
                <c:ptCount val="10"/>
                <c:pt idx="0">
                  <c:v>-2.4986541036637719</c:v>
                </c:pt>
                <c:pt idx="1">
                  <c:v>-1.2574954636266138</c:v>
                </c:pt>
                <c:pt idx="2">
                  <c:v>0.95650023562200137</c:v>
                </c:pt>
                <c:pt idx="3">
                  <c:v>0.75012060391606905</c:v>
                </c:pt>
                <c:pt idx="4">
                  <c:v>1.0832560514000964</c:v>
                </c:pt>
                <c:pt idx="5">
                  <c:v>1.7395151950832235</c:v>
                </c:pt>
                <c:pt idx="6">
                  <c:v>1.6651585385275376</c:v>
                </c:pt>
                <c:pt idx="7">
                  <c:v>-2.9900402132085553</c:v>
                </c:pt>
                <c:pt idx="8">
                  <c:v>-0.14767281677165806</c:v>
                </c:pt>
                <c:pt idx="9">
                  <c:v>0.54357548782850218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B4-4A52-8564-87651040528C}"/>
            </c:ext>
          </c:extLst>
        </c:ser>
        <c:ser>
          <c:idx val="2"/>
          <c:order val="2"/>
          <c:tx>
            <c:v>P = 0.5</c:v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'Figure 15 &amp; 16, Table 5'!$V$9:$V$18</c:f>
              <c:numCache>
                <c:formatCode>General</c:formatCode>
                <c:ptCount val="10"/>
                <c:pt idx="0">
                  <c:v>-2.5168628371827482</c:v>
                </c:pt>
                <c:pt idx="1">
                  <c:v>-1.2259257050144128</c:v>
                </c:pt>
                <c:pt idx="2">
                  <c:v>0.95008287200024122</c:v>
                </c:pt>
                <c:pt idx="3">
                  <c:v>0.78743381677985047</c:v>
                </c:pt>
                <c:pt idx="4">
                  <c:v>1.1230400692339089</c:v>
                </c:pt>
                <c:pt idx="5">
                  <c:v>1.7465738863760216</c:v>
                </c:pt>
                <c:pt idx="6">
                  <c:v>1.6573619938089248</c:v>
                </c:pt>
                <c:pt idx="7">
                  <c:v>-3.0591859229888385</c:v>
                </c:pt>
                <c:pt idx="8">
                  <c:v>-0.18177709345538504</c:v>
                </c:pt>
                <c:pt idx="9">
                  <c:v>0.50420923562524977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B4-4A52-8564-87651040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1800728"/>
        <c:axId val="971801448"/>
      </c:lineChart>
      <c:catAx>
        <c:axId val="97180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accent1">
                <a:alpha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71801448"/>
        <c:crosses val="autoZero"/>
        <c:auto val="1"/>
        <c:lblAlgn val="ctr"/>
        <c:lblOffset val="100"/>
        <c:noMultiLvlLbl val="0"/>
      </c:catAx>
      <c:valAx>
        <c:axId val="971801448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0.337732936507936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7180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541396146994794"/>
          <c:y val="0.63435952080960278"/>
          <c:w val="0.31238833333333327"/>
          <c:h val="0.246134462048684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n-lt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hyperlink" Target="#'Content '!A1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image" Target="../media/image16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ontent 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Content 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Content '!A1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26" Type="http://schemas.openxmlformats.org/officeDocument/2006/relationships/image" Target="../media/image42.png"/><Relationship Id="rId39" Type="http://schemas.openxmlformats.org/officeDocument/2006/relationships/image" Target="../media/image55.png"/><Relationship Id="rId21" Type="http://schemas.openxmlformats.org/officeDocument/2006/relationships/image" Target="../media/image37.png"/><Relationship Id="rId34" Type="http://schemas.openxmlformats.org/officeDocument/2006/relationships/image" Target="../media/image50.png"/><Relationship Id="rId42" Type="http://schemas.openxmlformats.org/officeDocument/2006/relationships/image" Target="../media/image58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6" Type="http://schemas.openxmlformats.org/officeDocument/2006/relationships/image" Target="../media/image32.png"/><Relationship Id="rId20" Type="http://schemas.openxmlformats.org/officeDocument/2006/relationships/image" Target="../media/image36.png"/><Relationship Id="rId29" Type="http://schemas.openxmlformats.org/officeDocument/2006/relationships/image" Target="../media/image45.png"/><Relationship Id="rId41" Type="http://schemas.openxmlformats.org/officeDocument/2006/relationships/image" Target="../media/image57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png"/><Relationship Id="rId32" Type="http://schemas.openxmlformats.org/officeDocument/2006/relationships/image" Target="../media/image48.png"/><Relationship Id="rId37" Type="http://schemas.openxmlformats.org/officeDocument/2006/relationships/image" Target="../media/image53.png"/><Relationship Id="rId40" Type="http://schemas.openxmlformats.org/officeDocument/2006/relationships/image" Target="../media/image56.pn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23" Type="http://schemas.openxmlformats.org/officeDocument/2006/relationships/image" Target="../media/image39.png"/><Relationship Id="rId28" Type="http://schemas.openxmlformats.org/officeDocument/2006/relationships/image" Target="../media/image44.png"/><Relationship Id="rId36" Type="http://schemas.openxmlformats.org/officeDocument/2006/relationships/image" Target="../media/image52.png"/><Relationship Id="rId10" Type="http://schemas.openxmlformats.org/officeDocument/2006/relationships/image" Target="../media/image26.png"/><Relationship Id="rId19" Type="http://schemas.openxmlformats.org/officeDocument/2006/relationships/image" Target="../media/image35.png"/><Relationship Id="rId31" Type="http://schemas.openxmlformats.org/officeDocument/2006/relationships/image" Target="../media/image47.png"/><Relationship Id="rId44" Type="http://schemas.openxmlformats.org/officeDocument/2006/relationships/hyperlink" Target="#'Content '!A1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png"/><Relationship Id="rId27" Type="http://schemas.openxmlformats.org/officeDocument/2006/relationships/image" Target="../media/image43.png"/><Relationship Id="rId30" Type="http://schemas.openxmlformats.org/officeDocument/2006/relationships/image" Target="../media/image46.png"/><Relationship Id="rId35" Type="http://schemas.openxmlformats.org/officeDocument/2006/relationships/image" Target="../media/image51.png"/><Relationship Id="rId43" Type="http://schemas.openxmlformats.org/officeDocument/2006/relationships/image" Target="../media/image59.png"/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12" Type="http://schemas.openxmlformats.org/officeDocument/2006/relationships/image" Target="../media/image28.png"/><Relationship Id="rId17" Type="http://schemas.openxmlformats.org/officeDocument/2006/relationships/image" Target="../media/image33.png"/><Relationship Id="rId25" Type="http://schemas.openxmlformats.org/officeDocument/2006/relationships/image" Target="../media/image41.png"/><Relationship Id="rId33" Type="http://schemas.openxmlformats.org/officeDocument/2006/relationships/image" Target="../media/image49.png"/><Relationship Id="rId38" Type="http://schemas.openxmlformats.org/officeDocument/2006/relationships/image" Target="../media/image5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Content 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Content 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Content '!A1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162509</xdr:rowOff>
    </xdr:from>
    <xdr:to>
      <xdr:col>5</xdr:col>
      <xdr:colOff>190500</xdr:colOff>
      <xdr:row>16</xdr:row>
      <xdr:rowOff>84937</xdr:rowOff>
    </xdr:to>
    <xdr:pic>
      <xdr:nvPicPr>
        <xdr:cNvPr id="2" name="Picture 1" descr="Obrázok, na ktorom je vývoj, diagram, rad&#10;&#10;Automaticky generovaný popis">
          <a:extLst>
            <a:ext uri="{FF2B5EF4-FFF2-40B4-BE49-F238E27FC236}">
              <a16:creationId xmlns:a16="http://schemas.microsoft.com/office/drawing/2014/main" id="{BB81F7A9-9967-BB98-1082-90B5A70D0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682"/>
          <a:ext cx="3231173" cy="2670024"/>
        </a:xfrm>
        <a:prstGeom prst="rect">
          <a:avLst/>
        </a:prstGeom>
      </xdr:spPr>
    </xdr:pic>
    <xdr:clientData/>
  </xdr:twoCellAnchor>
  <xdr:twoCellAnchor>
    <xdr:from>
      <xdr:col>6</xdr:col>
      <xdr:colOff>212481</xdr:colOff>
      <xdr:row>3</xdr:row>
      <xdr:rowOff>14654</xdr:rowOff>
    </xdr:from>
    <xdr:to>
      <xdr:col>7</xdr:col>
      <xdr:colOff>118697</xdr:colOff>
      <xdr:row>4</xdr:row>
      <xdr:rowOff>56271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F05D1E-9F4F-44A7-B303-D37AA967844E}"/>
            </a:ext>
          </a:extLst>
        </xdr:cNvPr>
        <xdr:cNvSpPr/>
      </xdr:nvSpPr>
      <xdr:spPr>
        <a:xfrm>
          <a:off x="3861289" y="564173"/>
          <a:ext cx="514350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54004</xdr:colOff>
      <xdr:row>6</xdr:row>
      <xdr:rowOff>31030</xdr:rowOff>
    </xdr:from>
    <xdr:to>
      <xdr:col>11</xdr:col>
      <xdr:colOff>567904</xdr:colOff>
      <xdr:row>19</xdr:row>
      <xdr:rowOff>127870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1DDD79E-65C6-4160-8676-1CF43245B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5</xdr:row>
      <xdr:rowOff>0</xdr:rowOff>
    </xdr:from>
    <xdr:to>
      <xdr:col>13</xdr:col>
      <xdr:colOff>516255</xdr:colOff>
      <xdr:row>6</xdr:row>
      <xdr:rowOff>34290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E94CD2-75A2-406D-891B-A7FC9112CFC4}"/>
            </a:ext>
          </a:extLst>
        </xdr:cNvPr>
        <xdr:cNvSpPr/>
      </xdr:nvSpPr>
      <xdr:spPr>
        <a:xfrm>
          <a:off x="9070731" y="1296865"/>
          <a:ext cx="51625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29035</xdr:colOff>
      <xdr:row>1</xdr:row>
      <xdr:rowOff>76266</xdr:rowOff>
    </xdr:from>
    <xdr:to>
      <xdr:col>9</xdr:col>
      <xdr:colOff>250650</xdr:colOff>
      <xdr:row>19</xdr:row>
      <xdr:rowOff>21875</xdr:rowOff>
    </xdr:to>
    <xdr:pic>
      <xdr:nvPicPr>
        <xdr:cNvPr id="2" name="Picture 1" descr="Obrázok, na ktorom je text, diagram, vývoj, vianočný stromček&#10;&#10;Automaticky generovaný popis">
          <a:extLst>
            <a:ext uri="{FF2B5EF4-FFF2-40B4-BE49-F238E27FC236}">
              <a16:creationId xmlns:a16="http://schemas.microsoft.com/office/drawing/2014/main" id="{5B199763-9C64-CE1D-9E13-EA162B308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035" y="444128"/>
          <a:ext cx="5725554" cy="32487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0</xdr:colOff>
      <xdr:row>2</xdr:row>
      <xdr:rowOff>0</xdr:rowOff>
    </xdr:from>
    <xdr:to>
      <xdr:col>10</xdr:col>
      <xdr:colOff>520065</xdr:colOff>
      <xdr:row>3</xdr:row>
      <xdr:rowOff>42573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4EEC5B-0FA2-4057-A0FF-6C60C67B7D46}"/>
            </a:ext>
          </a:extLst>
        </xdr:cNvPr>
        <xdr:cNvSpPr/>
      </xdr:nvSpPr>
      <xdr:spPr>
        <a:xfrm>
          <a:off x="6129130" y="364435"/>
          <a:ext cx="52006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163830</xdr:colOff>
      <xdr:row>1</xdr:row>
      <xdr:rowOff>76200</xdr:rowOff>
    </xdr:from>
    <xdr:to>
      <xdr:col>20</xdr:col>
      <xdr:colOff>515890</xdr:colOff>
      <xdr:row>42</xdr:row>
      <xdr:rowOff>133350</xdr:rowOff>
    </xdr:to>
    <xdr:pic>
      <xdr:nvPicPr>
        <xdr:cNvPr id="2" name="Picture 1" descr="Obrázok, na ktorom je text, diagram, snímka obrazovky, písmo&#10;&#10;Automaticky generovaný popis">
          <a:extLst>
            <a:ext uri="{FF2B5EF4-FFF2-40B4-BE49-F238E27FC236}">
              <a16:creationId xmlns:a16="http://schemas.microsoft.com/office/drawing/2014/main" id="{2C04868A-1375-77C2-2CD0-A47C4BD0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" y="438150"/>
          <a:ext cx="12547870" cy="7467600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2</xdr:row>
      <xdr:rowOff>0</xdr:rowOff>
    </xdr:from>
    <xdr:to>
      <xdr:col>22</xdr:col>
      <xdr:colOff>520065</xdr:colOff>
      <xdr:row>3</xdr:row>
      <xdr:rowOff>43815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BFED49-DA69-49D8-ADC6-28E21117AE98}"/>
            </a:ext>
          </a:extLst>
        </xdr:cNvPr>
        <xdr:cNvSpPr/>
      </xdr:nvSpPr>
      <xdr:spPr>
        <a:xfrm>
          <a:off x="13411200" y="361950"/>
          <a:ext cx="52006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5</xdr:col>
      <xdr:colOff>438316</xdr:colOff>
      <xdr:row>17</xdr:row>
      <xdr:rowOff>39029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5842E1-B973-16C3-CF1C-F703B2F5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5522"/>
          <a:ext cx="3495261" cy="2772290"/>
        </a:xfrm>
        <a:prstGeom prst="rect">
          <a:avLst/>
        </a:prstGeom>
      </xdr:spPr>
    </xdr:pic>
    <xdr:clientData/>
  </xdr:twoCellAnchor>
  <xdr:twoCellAnchor editAs="oneCell">
    <xdr:from>
      <xdr:col>6</xdr:col>
      <xdr:colOff>46438</xdr:colOff>
      <xdr:row>1</xdr:row>
      <xdr:rowOff>108916</xdr:rowOff>
    </xdr:from>
    <xdr:to>
      <xdr:col>11</xdr:col>
      <xdr:colOff>323685</xdr:colOff>
      <xdr:row>16</xdr:row>
      <xdr:rowOff>131399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7643D3-1598-599B-062D-4784EEBD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916" y="1202220"/>
          <a:ext cx="3349432" cy="275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160683</xdr:rowOff>
    </xdr:from>
    <xdr:to>
      <xdr:col>5</xdr:col>
      <xdr:colOff>455544</xdr:colOff>
      <xdr:row>33</xdr:row>
      <xdr:rowOff>102462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DCE454-9B02-7CC4-F1C7-292AF0C4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9466"/>
          <a:ext cx="3520109" cy="2864877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17</xdr:row>
      <xdr:rowOff>93759</xdr:rowOff>
    </xdr:from>
    <xdr:to>
      <xdr:col>11</xdr:col>
      <xdr:colOff>248479</xdr:colOff>
      <xdr:row>33</xdr:row>
      <xdr:rowOff>19039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25B4AF-0F1E-9291-21FD-BF5DFF431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3678" y="4102542"/>
          <a:ext cx="3236844" cy="2840758"/>
        </a:xfrm>
        <a:prstGeom prst="rect">
          <a:avLst/>
        </a:prstGeom>
      </xdr:spPr>
    </xdr:pic>
    <xdr:clientData/>
  </xdr:twoCellAnchor>
  <xdr:twoCellAnchor editAs="oneCell">
    <xdr:from>
      <xdr:col>0</xdr:col>
      <xdr:colOff>97818</xdr:colOff>
      <xdr:row>33</xdr:row>
      <xdr:rowOff>173768</xdr:rowOff>
    </xdr:from>
    <xdr:to>
      <xdr:col>5</xdr:col>
      <xdr:colOff>510954</xdr:colOff>
      <xdr:row>48</xdr:row>
      <xdr:rowOff>167701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EA0AEBC-74CE-697E-6913-FC921E71D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18" y="7098029"/>
          <a:ext cx="3471986" cy="2717669"/>
        </a:xfrm>
        <a:prstGeom prst="rect">
          <a:avLst/>
        </a:prstGeom>
      </xdr:spPr>
    </xdr:pic>
    <xdr:clientData/>
  </xdr:twoCellAnchor>
  <xdr:twoCellAnchor editAs="oneCell">
    <xdr:from>
      <xdr:col>6</xdr:col>
      <xdr:colOff>42739</xdr:colOff>
      <xdr:row>33</xdr:row>
      <xdr:rowOff>146104</xdr:rowOff>
    </xdr:from>
    <xdr:to>
      <xdr:col>11</xdr:col>
      <xdr:colOff>360625</xdr:colOff>
      <xdr:row>49</xdr:row>
      <xdr:rowOff>38725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3B293BF-54A3-9E9A-C00E-90052D804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0217" y="7070365"/>
          <a:ext cx="3382451" cy="2808099"/>
        </a:xfrm>
        <a:prstGeom prst="rect">
          <a:avLst/>
        </a:prstGeom>
      </xdr:spPr>
    </xdr:pic>
    <xdr:clientData/>
  </xdr:twoCellAnchor>
  <xdr:twoCellAnchor editAs="oneCell">
    <xdr:from>
      <xdr:col>0</xdr:col>
      <xdr:colOff>130783</xdr:colOff>
      <xdr:row>50</xdr:row>
      <xdr:rowOff>20291</xdr:rowOff>
    </xdr:from>
    <xdr:to>
      <xdr:col>5</xdr:col>
      <xdr:colOff>545990</xdr:colOff>
      <xdr:row>65</xdr:row>
      <xdr:rowOff>91962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7866076-B80B-B7E4-1EF4-904EEACE9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83" y="10042248"/>
          <a:ext cx="3472152" cy="2799216"/>
        </a:xfrm>
        <a:prstGeom prst="rect">
          <a:avLst/>
        </a:prstGeom>
      </xdr:spPr>
    </xdr:pic>
    <xdr:clientData/>
  </xdr:twoCellAnchor>
  <xdr:twoCellAnchor editAs="oneCell">
    <xdr:from>
      <xdr:col>6</xdr:col>
      <xdr:colOff>66343</xdr:colOff>
      <xdr:row>49</xdr:row>
      <xdr:rowOff>108254</xdr:rowOff>
    </xdr:from>
    <xdr:to>
      <xdr:col>11</xdr:col>
      <xdr:colOff>533897</xdr:colOff>
      <xdr:row>65</xdr:row>
      <xdr:rowOff>98989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EB177EB-C8A6-5E07-B669-199121862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821" y="9947993"/>
          <a:ext cx="3532119" cy="2911928"/>
        </a:xfrm>
        <a:prstGeom prst="rect">
          <a:avLst/>
        </a:prstGeom>
      </xdr:spPr>
    </xdr:pic>
    <xdr:clientData/>
  </xdr:twoCellAnchor>
  <xdr:twoCellAnchor editAs="oneCell">
    <xdr:from>
      <xdr:col>0</xdr:col>
      <xdr:colOff>95581</xdr:colOff>
      <xdr:row>66</xdr:row>
      <xdr:rowOff>149667</xdr:rowOff>
    </xdr:from>
    <xdr:to>
      <xdr:col>5</xdr:col>
      <xdr:colOff>551915</xdr:colOff>
      <xdr:row>82</xdr:row>
      <xdr:rowOff>60546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DD856DD-3806-B158-35BE-D93B36B0D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1" y="13087102"/>
          <a:ext cx="3528519" cy="2832072"/>
        </a:xfrm>
        <a:prstGeom prst="rect">
          <a:avLst/>
        </a:prstGeom>
      </xdr:spPr>
    </xdr:pic>
    <xdr:clientData/>
  </xdr:twoCellAnchor>
  <xdr:twoCellAnchor editAs="oneCell">
    <xdr:from>
      <xdr:col>6</xdr:col>
      <xdr:colOff>136496</xdr:colOff>
      <xdr:row>66</xdr:row>
      <xdr:rowOff>20790</xdr:rowOff>
    </xdr:from>
    <xdr:to>
      <xdr:col>12</xdr:col>
      <xdr:colOff>59305</xdr:colOff>
      <xdr:row>82</xdr:row>
      <xdr:rowOff>57978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F246B39-4231-EE66-09E2-8BC4D9D8B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974" y="12958225"/>
          <a:ext cx="3606003" cy="2952666"/>
        </a:xfrm>
        <a:prstGeom prst="rect">
          <a:avLst/>
        </a:prstGeom>
      </xdr:spPr>
    </xdr:pic>
    <xdr:clientData/>
  </xdr:twoCellAnchor>
  <xdr:twoCellAnchor editAs="oneCell">
    <xdr:from>
      <xdr:col>6</xdr:col>
      <xdr:colOff>117780</xdr:colOff>
      <xdr:row>82</xdr:row>
      <xdr:rowOff>86635</xdr:rowOff>
    </xdr:from>
    <xdr:to>
      <xdr:col>12</xdr:col>
      <xdr:colOff>325418</xdr:colOff>
      <xdr:row>91</xdr:row>
      <xdr:rowOff>74543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D1102BB-2AA2-1AFE-85F3-56554AAED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553"/>
        <a:stretch/>
      </xdr:blipFill>
      <xdr:spPr bwMode="auto">
        <a:xfrm>
          <a:off x="3795258" y="15939548"/>
          <a:ext cx="3873687" cy="16278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83</xdr:row>
      <xdr:rowOff>75291</xdr:rowOff>
    </xdr:from>
    <xdr:to>
      <xdr:col>6</xdr:col>
      <xdr:colOff>151722</xdr:colOff>
      <xdr:row>92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E1160D6-B283-5530-D630-77A737093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803"/>
        <a:stretch/>
      </xdr:blipFill>
      <xdr:spPr bwMode="auto">
        <a:xfrm>
          <a:off x="0" y="16110421"/>
          <a:ext cx="3829200" cy="15646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12</xdr:col>
      <xdr:colOff>430696</xdr:colOff>
      <xdr:row>2</xdr:row>
      <xdr:rowOff>16564</xdr:rowOff>
    </xdr:from>
    <xdr:to>
      <xdr:col>13</xdr:col>
      <xdr:colOff>334038</xdr:colOff>
      <xdr:row>3</xdr:row>
      <xdr:rowOff>61042</xdr:rowOff>
    </xdr:to>
    <xdr:sp macro="" textlink="">
      <xdr:nvSpPr>
        <xdr:cNvPr id="16" name="Šípka doľava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D377436-E4D3-46B0-86A0-82A1FE9B6B5D}"/>
            </a:ext>
          </a:extLst>
        </xdr:cNvPr>
        <xdr:cNvSpPr/>
      </xdr:nvSpPr>
      <xdr:spPr>
        <a:xfrm>
          <a:off x="7785653" y="380999"/>
          <a:ext cx="516255" cy="22669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</xdr:colOff>
      <xdr:row>1</xdr:row>
      <xdr:rowOff>13334</xdr:rowOff>
    </xdr:from>
    <xdr:to>
      <xdr:col>9</xdr:col>
      <xdr:colOff>190500</xdr:colOff>
      <xdr:row>26</xdr:row>
      <xdr:rowOff>56259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85D5E-EC00-0B56-82FB-5EF72C48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" y="194309"/>
          <a:ext cx="5614035" cy="456730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520065</xdr:colOff>
      <xdr:row>4</xdr:row>
      <xdr:rowOff>43815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3E3151-ECBC-4912-A2A0-36A5A5858A6A}"/>
            </a:ext>
          </a:extLst>
        </xdr:cNvPr>
        <xdr:cNvSpPr/>
      </xdr:nvSpPr>
      <xdr:spPr>
        <a:xfrm>
          <a:off x="6705600" y="542925"/>
          <a:ext cx="52006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6096</xdr:colOff>
      <xdr:row>22</xdr:row>
      <xdr:rowOff>158496</xdr:rowOff>
    </xdr:from>
    <xdr:to>
      <xdr:col>13</xdr:col>
      <xdr:colOff>558096</xdr:colOff>
      <xdr:row>36</xdr:row>
      <xdr:rowOff>95316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BB9AF629-4529-45E3-B4B2-F35D46C33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436245</xdr:colOff>
      <xdr:row>22</xdr:row>
      <xdr:rowOff>154387</xdr:rowOff>
    </xdr:from>
    <xdr:to>
      <xdr:col>6</xdr:col>
      <xdr:colOff>378645</xdr:colOff>
      <xdr:row>36</xdr:row>
      <xdr:rowOff>91207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C867F8AA-22CA-4E0F-B8F9-07DCED426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32</xdr:row>
      <xdr:rowOff>0</xdr:rowOff>
    </xdr:from>
    <xdr:to>
      <xdr:col>17</xdr:col>
      <xdr:colOff>521970</xdr:colOff>
      <xdr:row>33</xdr:row>
      <xdr:rowOff>42764</xdr:rowOff>
    </xdr:to>
    <xdr:sp macro="" textlink="">
      <xdr:nvSpPr>
        <xdr:cNvPr id="10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EBAADE-9911-4576-91BF-3F421CDD9024}"/>
            </a:ext>
          </a:extLst>
        </xdr:cNvPr>
        <xdr:cNvSpPr/>
      </xdr:nvSpPr>
      <xdr:spPr>
        <a:xfrm>
          <a:off x="11988362" y="5918638"/>
          <a:ext cx="521970" cy="22669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10</xdr:col>
      <xdr:colOff>520065</xdr:colOff>
      <xdr:row>3</xdr:row>
      <xdr:rowOff>224790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CBDD56-4386-4663-BEFF-59C52236B321}"/>
            </a:ext>
          </a:extLst>
        </xdr:cNvPr>
        <xdr:cNvSpPr/>
      </xdr:nvSpPr>
      <xdr:spPr>
        <a:xfrm>
          <a:off x="6221016" y="1077516"/>
          <a:ext cx="52006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4</xdr:col>
      <xdr:colOff>520065</xdr:colOff>
      <xdr:row>6</xdr:row>
      <xdr:rowOff>56271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413077-4158-4ABB-B269-6665E576106A}"/>
            </a:ext>
          </a:extLst>
        </xdr:cNvPr>
        <xdr:cNvSpPr/>
      </xdr:nvSpPr>
      <xdr:spPr>
        <a:xfrm>
          <a:off x="7495442" y="1040423"/>
          <a:ext cx="52006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121920</xdr:colOff>
      <xdr:row>4</xdr:row>
      <xdr:rowOff>160020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398E65-A4EE-446E-9F93-38B8E89C6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12192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182880</xdr:colOff>
      <xdr:row>5</xdr:row>
      <xdr:rowOff>160020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F9C5B9-B5E6-FCC0-40A5-01AF17232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"/>
          <a:ext cx="18288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182880</xdr:colOff>
      <xdr:row>6</xdr:row>
      <xdr:rowOff>160020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9DDAD6-8801-0FE9-0A5B-474CA276E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7260"/>
          <a:ext cx="18288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236220</xdr:colOff>
      <xdr:row>8</xdr:row>
      <xdr:rowOff>15240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83C242-B2D2-CAE4-74F1-6892440E7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140"/>
          <a:ext cx="23622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236220</xdr:colOff>
      <xdr:row>9</xdr:row>
      <xdr:rowOff>15240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10874D-23DB-444D-E895-C98929BF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020"/>
          <a:ext cx="23622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129540</xdr:colOff>
      <xdr:row>10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0A3EB7E-A6E2-F6E0-BDD5-10C83BB72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5900"/>
          <a:ext cx="12954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137160</xdr:colOff>
      <xdr:row>11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786F90E-5D5B-0E63-3FAB-758AFD27A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8780"/>
          <a:ext cx="13716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160020</xdr:colOff>
      <xdr:row>11</xdr:row>
      <xdr:rowOff>144780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D8DCF4F-F08F-1A5E-EB8C-9A6B260B4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"/>
          <a:ext cx="16002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121920</xdr:colOff>
      <xdr:row>12</xdr:row>
      <xdr:rowOff>152400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9F15CC6-4821-0F4E-CB26-234188636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4540"/>
          <a:ext cx="12192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121920</xdr:colOff>
      <xdr:row>13</xdr:row>
      <xdr:rowOff>144780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10FDDA-AFBA-BEA7-7AEC-36814F525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7420"/>
          <a:ext cx="12192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60960</xdr:colOff>
      <xdr:row>14</xdr:row>
      <xdr:rowOff>144780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2B7DDAF-6621-23CB-EF6C-340A3FEB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6096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137160</xdr:colOff>
      <xdr:row>16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C4B21B-3168-B31E-479E-28E06E38E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3180"/>
          <a:ext cx="13716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129540</xdr:colOff>
      <xdr:row>16</xdr:row>
      <xdr:rowOff>167640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80A328E-D03C-60C4-AB6B-B37D26B38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6060"/>
          <a:ext cx="1295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121920</xdr:colOff>
      <xdr:row>17</xdr:row>
      <xdr:rowOff>144780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B849FD2-4426-355A-034F-F2057C657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940"/>
          <a:ext cx="12192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121920</xdr:colOff>
      <xdr:row>18</xdr:row>
      <xdr:rowOff>144780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3F57330-6F71-499F-8DA0-6B16D4D83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820"/>
          <a:ext cx="12192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114300</xdr:colOff>
      <xdr:row>19</xdr:row>
      <xdr:rowOff>160020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7D6AF80-E8EE-9EA6-2E76-F37474F35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4700"/>
          <a:ext cx="11430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137160</xdr:colOff>
      <xdr:row>21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D641760-ED24-4709-63CF-6E66A6E36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7580"/>
          <a:ext cx="13716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114300</xdr:colOff>
      <xdr:row>21</xdr:row>
      <xdr:rowOff>160020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CDEA687-92A0-EE85-2E3F-57B1E359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0460"/>
          <a:ext cx="11430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114300</xdr:colOff>
      <xdr:row>22</xdr:row>
      <xdr:rowOff>160020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6E869D0-3B29-4894-38E4-60599830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63340"/>
          <a:ext cx="11430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137160</xdr:colOff>
      <xdr:row>24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4CF90BF-249C-A3D8-99A4-CE915037F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6220"/>
          <a:ext cx="13716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114300</xdr:colOff>
      <xdr:row>24</xdr:row>
      <xdr:rowOff>144780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41785D8-DC8E-98F3-CE7D-77FC11DA7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9100"/>
          <a:ext cx="11430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114300</xdr:colOff>
      <xdr:row>25</xdr:row>
      <xdr:rowOff>144780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66BC574-D0CB-863A-9196-10628182A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1980"/>
          <a:ext cx="11430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137160</xdr:colOff>
      <xdr:row>27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A8992D1-8043-922C-16B9-C6F3A3CB5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4860"/>
          <a:ext cx="13716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160020</xdr:colOff>
      <xdr:row>27</xdr:row>
      <xdr:rowOff>160020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82638E-8ECC-9ECA-4715-2346714BB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7740"/>
          <a:ext cx="16002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160020</xdr:colOff>
      <xdr:row>28</xdr:row>
      <xdr:rowOff>160020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AC5925A-95DB-D0FB-E765-FFB9FDDC8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0620"/>
          <a:ext cx="16002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160020</xdr:colOff>
      <xdr:row>29</xdr:row>
      <xdr:rowOff>144780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AD5399D-F118-57EB-0D2C-B37181903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16002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281940</xdr:colOff>
      <xdr:row>30</xdr:row>
      <xdr:rowOff>175260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E059CA1-EE63-6602-6DD2-0AAFD0253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6380"/>
          <a:ext cx="2819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327660</xdr:colOff>
      <xdr:row>32</xdr:row>
      <xdr:rowOff>15240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99CBCFF-973A-340A-2C4F-D85F2F18A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9260"/>
          <a:ext cx="32766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281940</xdr:colOff>
      <xdr:row>33</xdr:row>
      <xdr:rowOff>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70913B2-A744-37CF-E528-F1B7A92BC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2140"/>
          <a:ext cx="28194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281940</xdr:colOff>
      <xdr:row>33</xdr:row>
      <xdr:rowOff>175260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ED9D8A6-8946-3F44-235E-B1D124C4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5020"/>
          <a:ext cx="2819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320040</xdr:colOff>
      <xdr:row>34</xdr:row>
      <xdr:rowOff>152400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5321DE-B9FC-8EC3-D38B-53C1AE1BB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7900"/>
          <a:ext cx="32004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281940</xdr:colOff>
      <xdr:row>35</xdr:row>
      <xdr:rowOff>152400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16322CC-D61B-138B-8636-694E26A87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0780"/>
          <a:ext cx="28194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281940</xdr:colOff>
      <xdr:row>36</xdr:row>
      <xdr:rowOff>160020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2D4E8FF-5256-28DE-D01C-85A3041B4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3660"/>
          <a:ext cx="28194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281940</xdr:colOff>
      <xdr:row>37</xdr:row>
      <xdr:rowOff>152400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05D6174-D54C-8D33-6C7E-7CD756173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6540"/>
          <a:ext cx="28194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281940</xdr:colOff>
      <xdr:row>38</xdr:row>
      <xdr:rowOff>160020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F3F10E-76F9-6027-A9C3-B64214910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89420"/>
          <a:ext cx="28194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274320</xdr:colOff>
      <xdr:row>40</xdr:row>
      <xdr:rowOff>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05A544A-02B3-AD92-53B0-D2882B0B1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2743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281940</xdr:colOff>
      <xdr:row>40</xdr:row>
      <xdr:rowOff>175260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7318D74-CB8A-33E0-BC89-D1E4FF1CE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5180"/>
          <a:ext cx="2819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281940</xdr:colOff>
      <xdr:row>42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38222C8-49B7-BC69-D6B1-8BECB1241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8060"/>
          <a:ext cx="28194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281940</xdr:colOff>
      <xdr:row>42</xdr:row>
      <xdr:rowOff>152400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5154C0A-9B17-D4CC-E7E6-E0D0B19EF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0940"/>
          <a:ext cx="28194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281940</xdr:colOff>
      <xdr:row>43</xdr:row>
      <xdr:rowOff>160020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B30713-46BC-BF63-D966-78D688BB8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03820"/>
          <a:ext cx="28194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327660</xdr:colOff>
      <xdr:row>45</xdr:row>
      <xdr:rowOff>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518869E-40DF-064E-86C7-D582955C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6700"/>
          <a:ext cx="32766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320040</xdr:colOff>
      <xdr:row>45</xdr:row>
      <xdr:rowOff>160020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C94C5EC6-6D5D-6664-8275-3BCF1FCC5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69580"/>
          <a:ext cx="32004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320040</xdr:colOff>
      <xdr:row>46</xdr:row>
      <xdr:rowOff>152400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02BC556-F706-3794-20D0-38F1C2295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2460"/>
          <a:ext cx="32004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3</xdr:row>
      <xdr:rowOff>0</xdr:rowOff>
    </xdr:from>
    <xdr:to>
      <xdr:col>10</xdr:col>
      <xdr:colOff>521970</xdr:colOff>
      <xdr:row>4</xdr:row>
      <xdr:rowOff>36195</xdr:rowOff>
    </xdr:to>
    <xdr:sp macro="" textlink="">
      <xdr:nvSpPr>
        <xdr:cNvPr id="45" name="Šípka doľava 1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422A2A3F-2674-47FC-ABD9-BC8005A1E0DA}"/>
            </a:ext>
          </a:extLst>
        </xdr:cNvPr>
        <xdr:cNvSpPr/>
      </xdr:nvSpPr>
      <xdr:spPr>
        <a:xfrm>
          <a:off x="6096000" y="571500"/>
          <a:ext cx="521970" cy="22669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41461</xdr:colOff>
      <xdr:row>1</xdr:row>
      <xdr:rowOff>89854</xdr:rowOff>
    </xdr:from>
    <xdr:to>
      <xdr:col>11</xdr:col>
      <xdr:colOff>593461</xdr:colOff>
      <xdr:row>15</xdr:row>
      <xdr:rowOff>49534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4C27C8C5-587B-4AEC-976A-0564B816FB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19050</xdr:colOff>
      <xdr:row>3</xdr:row>
      <xdr:rowOff>76200</xdr:rowOff>
    </xdr:to>
    <xdr:sp macro="" textlink="">
      <xdr:nvSpPr>
        <xdr:cNvPr id="11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A7BB2C-04AD-4992-A7D9-6AB980390D67}"/>
            </a:ext>
          </a:extLst>
        </xdr:cNvPr>
        <xdr:cNvSpPr/>
      </xdr:nvSpPr>
      <xdr:spPr>
        <a:xfrm>
          <a:off x="8039100" y="361950"/>
          <a:ext cx="628650" cy="25717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</xdr:colOff>
      <xdr:row>1</xdr:row>
      <xdr:rowOff>59055</xdr:rowOff>
    </xdr:from>
    <xdr:to>
      <xdr:col>11</xdr:col>
      <xdr:colOff>560341</xdr:colOff>
      <xdr:row>15</xdr:row>
      <xdr:rowOff>18735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A07B26-4AB7-4A42-8A51-5493B873193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</xdr:row>
      <xdr:rowOff>0</xdr:rowOff>
    </xdr:from>
    <xdr:to>
      <xdr:col>13</xdr:col>
      <xdr:colOff>520065</xdr:colOff>
      <xdr:row>4</xdr:row>
      <xdr:rowOff>43815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E1F520-9066-42CF-8A4B-8F45EB49D564}"/>
            </a:ext>
          </a:extLst>
        </xdr:cNvPr>
        <xdr:cNvSpPr/>
      </xdr:nvSpPr>
      <xdr:spPr>
        <a:xfrm>
          <a:off x="8039100" y="542925"/>
          <a:ext cx="52006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515735</xdr:colOff>
      <xdr:row>2</xdr:row>
      <xdr:rowOff>150147</xdr:rowOff>
    </xdr:from>
    <xdr:to>
      <xdr:col>45</xdr:col>
      <xdr:colOff>345014</xdr:colOff>
      <xdr:row>17</xdr:row>
      <xdr:rowOff>77775</xdr:rowOff>
    </xdr:to>
    <xdr:graphicFrame macro="">
      <xdr:nvGraphicFramePr>
        <xdr:cNvPr id="12" name="Chart 10">
          <a:extLst>
            <a:ext uri="{FF2B5EF4-FFF2-40B4-BE49-F238E27FC236}">
              <a16:creationId xmlns:a16="http://schemas.microsoft.com/office/drawing/2014/main" id="{DF8458C2-0885-4CBE-92AA-8107AEFA9F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588736</xdr:colOff>
      <xdr:row>22</xdr:row>
      <xdr:rowOff>81102</xdr:rowOff>
    </xdr:from>
    <xdr:to>
      <xdr:col>45</xdr:col>
      <xdr:colOff>418015</xdr:colOff>
      <xdr:row>37</xdr:row>
      <xdr:rowOff>8731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id="{E470F477-CEDF-4C38-B250-5F3F3972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0</xdr:colOff>
      <xdr:row>5</xdr:row>
      <xdr:rowOff>0</xdr:rowOff>
    </xdr:from>
    <xdr:to>
      <xdr:col>47</xdr:col>
      <xdr:colOff>516255</xdr:colOff>
      <xdr:row>6</xdr:row>
      <xdr:rowOff>49802</xdr:rowOff>
    </xdr:to>
    <xdr:sp macro="" textlink="">
      <xdr:nvSpPr>
        <xdr:cNvPr id="9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7B5560-1351-437C-97ED-A21E0AF21159}"/>
            </a:ext>
          </a:extLst>
        </xdr:cNvPr>
        <xdr:cNvSpPr/>
      </xdr:nvSpPr>
      <xdr:spPr>
        <a:xfrm>
          <a:off x="21281571" y="938893"/>
          <a:ext cx="516255" cy="22669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15241</xdr:colOff>
      <xdr:row>1</xdr:row>
      <xdr:rowOff>112845</xdr:rowOff>
    </xdr:from>
    <xdr:to>
      <xdr:col>18</xdr:col>
      <xdr:colOff>567241</xdr:colOff>
      <xdr:row>11</xdr:row>
      <xdr:rowOff>110625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983D4CC-9DBA-4FE7-A0E1-2EF4AC3B4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22</xdr:col>
      <xdr:colOff>520065</xdr:colOff>
      <xdr:row>1</xdr:row>
      <xdr:rowOff>224790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AC5CE3-6254-4FC1-91AE-DD074860E007}"/>
            </a:ext>
          </a:extLst>
        </xdr:cNvPr>
        <xdr:cNvSpPr/>
      </xdr:nvSpPr>
      <xdr:spPr>
        <a:xfrm>
          <a:off x="14697075" y="180975"/>
          <a:ext cx="52006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0.8761</cdr:x>
      <cdr:y>0.38213</cdr:y>
    </cdr:from>
    <cdr:to>
      <cdr:x>0.93283</cdr:x>
      <cdr:y>0.86855</cdr:y>
    </cdr:to>
    <cdr:sp macro="" textlink="">
      <cdr:nvSpPr>
        <cdr:cNvPr id="2" name="Right Brace 1">
          <a:extLst xmlns:a="http://schemas.openxmlformats.org/drawingml/2006/main">
            <a:ext uri="{FF2B5EF4-FFF2-40B4-BE49-F238E27FC236}">
              <a16:creationId xmlns:a16="http://schemas.microsoft.com/office/drawing/2014/main" id="{67691FE3-5929-9E18-5F9C-EFC2423E8F09}"/>
            </a:ext>
          </a:extLst>
        </cdr:cNvPr>
        <cdr:cNvSpPr/>
      </cdr:nvSpPr>
      <cdr:spPr>
        <a:xfrm xmlns:a="http://schemas.openxmlformats.org/drawingml/2006/main">
          <a:off x="3153963" y="951487"/>
          <a:ext cx="204228" cy="1211170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sz="1800">
            <a:ln>
              <a:noFill/>
            </a:ln>
            <a:solidFill>
              <a:schemeClr val="accent1"/>
            </a:solidFill>
            <a:latin typeface="Constantia" panose="02030602050306030303" pitchFamily="18" charset="0"/>
          </a:endParaRPr>
        </a:p>
      </cdr:txBody>
    </cdr:sp>
  </cdr:relSizeAnchor>
  <cdr:relSizeAnchor xmlns:cdr="http://schemas.openxmlformats.org/drawingml/2006/chartDrawing">
    <cdr:from>
      <cdr:x>0.87768</cdr:x>
      <cdr:y>0.63176</cdr:y>
    </cdr:from>
    <cdr:to>
      <cdr:x>0.95399</cdr:x>
      <cdr:y>0.78754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73CA4D1-F5E3-97C7-01BD-B63185CAD3C2}"/>
            </a:ext>
          </a:extLst>
        </cdr:cNvPr>
        <cdr:cNvSpPr txBox="1"/>
      </cdr:nvSpPr>
      <cdr:spPr>
        <a:xfrm xmlns:a="http://schemas.openxmlformats.org/drawingml/2006/main">
          <a:off x="12428827" y="5000404"/>
          <a:ext cx="1080655" cy="12330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0.92894</cdr:x>
      <cdr:y>0.54434</cdr:y>
    </cdr:from>
    <cdr:to>
      <cdr:x>1</cdr:x>
      <cdr:y>0.76904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A6A83EC-840A-F62C-B9C0-79DD8394778D}"/>
            </a:ext>
          </a:extLst>
        </cdr:cNvPr>
        <cdr:cNvSpPr txBox="1"/>
      </cdr:nvSpPr>
      <cdr:spPr>
        <a:xfrm xmlns:a="http://schemas.openxmlformats.org/drawingml/2006/main">
          <a:off x="3344185" y="1383829"/>
          <a:ext cx="255815" cy="57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+mn-lt"/>
            </a:rPr>
            <a:t>≅ 3,5 </a:t>
          </a:r>
          <a:br>
            <a:rPr lang="sk-SK" sz="1000" b="1">
              <a:latin typeface="+mn-lt"/>
            </a:rPr>
          </a:br>
          <a:r>
            <a:rPr lang="en-US" sz="1000" b="1">
              <a:latin typeface="+mn-lt"/>
            </a:rPr>
            <a:t>p.p.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593152</xdr:colOff>
      <xdr:row>1</xdr:row>
      <xdr:rowOff>96659</xdr:rowOff>
    </xdr:from>
    <xdr:to>
      <xdr:col>16</xdr:col>
      <xdr:colOff>535552</xdr:colOff>
      <xdr:row>15</xdr:row>
      <xdr:rowOff>56339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2BBE6649-565E-48F8-BDC0-BA17C381D8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19</xdr:col>
      <xdr:colOff>520065</xdr:colOff>
      <xdr:row>3</xdr:row>
      <xdr:rowOff>41617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F33769-879C-4ED5-9FA3-5A84DDC8EE36}"/>
            </a:ext>
          </a:extLst>
        </xdr:cNvPr>
        <xdr:cNvSpPr/>
      </xdr:nvSpPr>
      <xdr:spPr>
        <a:xfrm>
          <a:off x="11554558" y="366346"/>
          <a:ext cx="52006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520065</xdr:colOff>
      <xdr:row>4</xdr:row>
      <xdr:rowOff>43815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32928C-D185-4ACC-841D-7667C0378193}"/>
            </a:ext>
          </a:extLst>
        </xdr:cNvPr>
        <xdr:cNvSpPr/>
      </xdr:nvSpPr>
      <xdr:spPr>
        <a:xfrm>
          <a:off x="3590925" y="914400"/>
          <a:ext cx="520065" cy="2247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57353</xdr:colOff>
      <xdr:row>23</xdr:row>
      <xdr:rowOff>48411</xdr:rowOff>
    </xdr:from>
    <xdr:to>
      <xdr:col>5</xdr:col>
      <xdr:colOff>609353</xdr:colOff>
      <xdr:row>37</xdr:row>
      <xdr:rowOff>31399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02BBBE-2F49-475D-9F62-F4B23954C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295275</xdr:colOff>
      <xdr:row>23</xdr:row>
      <xdr:rowOff>78105</xdr:rowOff>
    </xdr:from>
    <xdr:to>
      <xdr:col>10</xdr:col>
      <xdr:colOff>201930</xdr:colOff>
      <xdr:row>24</xdr:row>
      <xdr:rowOff>106680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DA33D5-3554-4C35-B96C-B3536BA6924C}"/>
            </a:ext>
          </a:extLst>
        </xdr:cNvPr>
        <xdr:cNvSpPr/>
      </xdr:nvSpPr>
      <xdr:spPr>
        <a:xfrm>
          <a:off x="5353050" y="4345305"/>
          <a:ext cx="516255" cy="2286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omas Micko" id="{BA0F8CFC-7093-465E-AC14-6C2790F05C48}" userId="S::tomas.micko@RRZ.SK::9f63f120-b05d-4448-93f0-4cc3c85d5f44" providerId="AD"/>
</personList>
</file>

<file path=xl/theme/theme1.xml><?xml version="1.0" encoding="utf-8"?>
<a:theme xmlns:a="http://schemas.openxmlformats.org/drawingml/2006/main" name="Motív Office">
  <a:themeElements>
    <a:clrScheme name="Motív_RRZ_CI">
      <a:dk1>
        <a:sysClr val="windowText" lastClr="000000"/>
      </a:dk1>
      <a:lt1>
        <a:sysClr val="window" lastClr="FFFFFF"/>
      </a:lt1>
      <a:dk2>
        <a:srgbClr val="D82727"/>
      </a:dk2>
      <a:lt2>
        <a:srgbClr val="37B268"/>
      </a:lt2>
      <a:accent1>
        <a:srgbClr val="58595B"/>
      </a:accent1>
      <a:accent2>
        <a:srgbClr val="13B5EA"/>
      </a:accent2>
      <a:accent3>
        <a:srgbClr val="DCB47B"/>
      </a:accent3>
      <a:accent4>
        <a:srgbClr val="3657A7"/>
      </a:accent4>
      <a:accent5>
        <a:srgbClr val="997468"/>
      </a:accent5>
      <a:accent6>
        <a:srgbClr val="9C479B"/>
      </a:accent6>
      <a:hlink>
        <a:srgbClr val="13B5EA"/>
      </a:hlink>
      <a:folHlink>
        <a:srgbClr val="003399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64" dT="2022-11-10T16:03:25.97" personId="{BA0F8CFC-7093-465E-AC14-6C2790F05C48}" id="{9C9D5E8B-DA2B-43B8-9E5F-5158556FE0DC}">
    <text>P3Q</text>
  </threadedComment>
  <threadedComment ref="A85" dT="2022-11-10T16:08:59.61" personId="{BA0F8CFC-7093-465E-AC14-6C2790F05C48}" id="{1106930D-DC3E-4652-AABC-290E21C646F8}">
    <text>P3Q</text>
  </threadedComment>
  <threadedComment ref="A106" dT="2022-11-10T16:08:52.40" personId="{BA0F8CFC-7093-465E-AC14-6C2790F05C48}" id="{9ECDF54F-666F-478A-A7BC-FB01D96E2DAC}">
    <text>P3Q</text>
  </threadedComment>
  <threadedComment ref="A127" dT="2022-11-10T16:08:52.40" personId="{BA0F8CFC-7093-465E-AC14-6C2790F05C48}" id="{EB63A2E3-26A1-4303-B711-D0C4B558B496}">
    <text>P3Q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1" dT="2023-08-22T08:47:54.00" personId="{BA0F8CFC-7093-465E-AC14-6C2790F05C48}" id="{9C5C4E82-39E5-4158-BD0D-7121420566A8}">
    <text xml:space="preserve">Data Autumn 2022				
</text>
  </threadedComment>
</ThreadedComment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160E2-3D48-4A72-931A-8461F3690D4A}">
  <dimension ref="A1:S23"/>
  <sheetViews>
    <sheetView showGridLines="0" zoomScale="70" zoomScaleNormal="70" workbookViewId="0">
      <selection sqref="A1:C1"/>
    </sheetView>
  </sheetViews>
  <sheetFormatPr defaultRowHeight="14.4"/>
  <sheetData>
    <row r="1" spans="1:13" ht="42" customHeight="1">
      <c r="A1" s="161" t="s">
        <v>0</v>
      </c>
      <c r="B1" s="161"/>
      <c r="C1" s="161"/>
      <c r="D1" s="143"/>
      <c r="E1" s="143"/>
      <c r="F1" s="143"/>
      <c r="G1" s="143"/>
    </row>
    <row r="2" spans="1:13" s="139" customFormat="1" ht="21">
      <c r="A2" s="162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</row>
    <row r="3" spans="1:13" s="140" customFormat="1" ht="21">
      <c r="A3" s="162" t="s">
        <v>2</v>
      </c>
      <c r="B3" s="162"/>
      <c r="C3" s="162"/>
      <c r="D3" s="162"/>
      <c r="E3" s="162"/>
      <c r="F3" s="162"/>
      <c r="G3" s="162"/>
      <c r="H3" s="162"/>
    </row>
    <row r="4" spans="1:13" s="140" customFormat="1" ht="21">
      <c r="A4" s="162" t="s">
        <v>3</v>
      </c>
      <c r="B4" s="162"/>
      <c r="C4" s="162"/>
      <c r="D4" s="162"/>
      <c r="E4" s="162"/>
      <c r="F4" s="162"/>
      <c r="G4" s="162"/>
      <c r="H4" s="162"/>
    </row>
    <row r="5" spans="1:13" s="140" customFormat="1" ht="21">
      <c r="A5" s="141" t="s">
        <v>4</v>
      </c>
      <c r="B5" s="141"/>
      <c r="C5" s="141"/>
      <c r="D5" s="141"/>
      <c r="E5" s="141"/>
      <c r="F5" s="141"/>
      <c r="G5" s="141"/>
      <c r="H5" s="141"/>
    </row>
    <row r="6" spans="1:13" s="140" customFormat="1" ht="21">
      <c r="A6" s="144" t="s">
        <v>5</v>
      </c>
      <c r="B6" s="144"/>
      <c r="C6" s="144"/>
      <c r="D6" s="144"/>
      <c r="E6" s="144"/>
      <c r="F6" s="144"/>
      <c r="G6" s="144"/>
      <c r="H6" s="144"/>
      <c r="I6" s="144"/>
    </row>
    <row r="7" spans="1:13" s="140" customFormat="1" ht="21">
      <c r="A7" s="142"/>
    </row>
    <row r="8" spans="1:13" s="139" customFormat="1" ht="21">
      <c r="A8" s="141" t="s">
        <v>6</v>
      </c>
      <c r="B8" s="141"/>
      <c r="C8" s="141"/>
      <c r="D8" s="141"/>
      <c r="E8" s="141"/>
      <c r="F8" s="141"/>
      <c r="G8" s="141"/>
      <c r="H8" s="141"/>
    </row>
    <row r="9" spans="1:13" s="139" customFormat="1" ht="21">
      <c r="A9" s="163" t="s">
        <v>7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</row>
    <row r="10" spans="1:13" s="139" customFormat="1" ht="21">
      <c r="A10" s="162" t="s">
        <v>8</v>
      </c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</row>
    <row r="11" spans="1:13" s="139" customFormat="1" ht="21">
      <c r="A11" s="162" t="s">
        <v>9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</row>
    <row r="12" spans="1:13" s="139" customFormat="1" ht="21">
      <c r="A12" s="162" t="s">
        <v>10</v>
      </c>
      <c r="B12" s="162"/>
      <c r="C12" s="162"/>
      <c r="D12" s="162"/>
      <c r="E12" s="162"/>
      <c r="F12" s="162"/>
      <c r="G12" s="162"/>
      <c r="H12" s="162"/>
      <c r="I12" s="162"/>
      <c r="J12" s="162"/>
      <c r="K12" s="162"/>
    </row>
    <row r="13" spans="1:13" s="139" customFormat="1" ht="21">
      <c r="A13" s="162" t="s">
        <v>11</v>
      </c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</row>
    <row r="14" spans="1:13" s="139" customFormat="1" ht="21">
      <c r="A14" s="162" t="s">
        <v>12</v>
      </c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</row>
    <row r="15" spans="1:13" s="139" customFormat="1" ht="21">
      <c r="A15" s="162" t="s">
        <v>13</v>
      </c>
      <c r="B15" s="162"/>
      <c r="C15" s="162"/>
      <c r="D15" s="162"/>
      <c r="E15" s="162"/>
      <c r="F15" s="162"/>
      <c r="G15" s="162"/>
      <c r="H15" s="162"/>
      <c r="I15" s="162"/>
      <c r="J15" s="162"/>
    </row>
    <row r="16" spans="1:13" s="139" customFormat="1" ht="21">
      <c r="A16" s="162" t="s">
        <v>14</v>
      </c>
      <c r="B16" s="162"/>
      <c r="C16" s="162"/>
      <c r="D16" s="162"/>
      <c r="E16" s="162"/>
      <c r="F16" s="162"/>
      <c r="G16" s="162"/>
      <c r="H16" s="162"/>
      <c r="I16" s="162"/>
      <c r="J16" s="162"/>
      <c r="K16" s="162"/>
    </row>
    <row r="17" spans="1:19" s="139" customFormat="1" ht="2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</row>
    <row r="18" spans="1:19" s="139" customFormat="1" ht="21">
      <c r="A18" s="162" t="s">
        <v>16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</row>
    <row r="19" spans="1:19" s="139" customFormat="1" ht="21">
      <c r="A19" s="162" t="s">
        <v>17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</row>
    <row r="20" spans="1:19" s="139" customFormat="1" ht="21">
      <c r="A20" s="163" t="s">
        <v>18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</row>
    <row r="21" spans="1:19" s="139" customFormat="1" ht="21">
      <c r="A21" s="162" t="s">
        <v>19</v>
      </c>
      <c r="B21" s="162"/>
      <c r="C21" s="162"/>
      <c r="D21" s="162"/>
      <c r="E21" s="162"/>
      <c r="F21" s="162"/>
      <c r="G21" s="162"/>
      <c r="H21" s="162"/>
      <c r="I21" s="162"/>
    </row>
    <row r="22" spans="1:19" s="139" customFormat="1" ht="21">
      <c r="A22" s="162" t="s">
        <v>20</v>
      </c>
      <c r="B22" s="162"/>
      <c r="C22" s="162"/>
      <c r="D22" s="162"/>
      <c r="E22" s="162"/>
      <c r="F22" s="162"/>
      <c r="G22" s="162"/>
      <c r="H22" s="162"/>
      <c r="I22" s="162"/>
    </row>
    <row r="23" spans="1:19" s="139" customFormat="1" ht="21">
      <c r="A23" s="162" t="s">
        <v>21</v>
      </c>
      <c r="B23" s="162"/>
      <c r="C23" s="162"/>
      <c r="D23" s="162"/>
      <c r="E23" s="162"/>
      <c r="F23" s="162"/>
      <c r="G23" s="162"/>
      <c r="H23" s="162"/>
      <c r="I23" s="162"/>
    </row>
  </sheetData>
  <mergeCells count="19">
    <mergeCell ref="A21:I21"/>
    <mergeCell ref="A20:S20"/>
    <mergeCell ref="A9:M9"/>
    <mergeCell ref="A22:I22"/>
    <mergeCell ref="A23:I23"/>
    <mergeCell ref="A18:K18"/>
    <mergeCell ref="A19:K19"/>
    <mergeCell ref="A1:C1"/>
    <mergeCell ref="A14:L14"/>
    <mergeCell ref="A15:J15"/>
    <mergeCell ref="A16:K16"/>
    <mergeCell ref="A17:K17"/>
    <mergeCell ref="A10:L10"/>
    <mergeCell ref="A11:M11"/>
    <mergeCell ref="A12:K12"/>
    <mergeCell ref="A13:M13"/>
    <mergeCell ref="A2:K2"/>
    <mergeCell ref="A3:H3"/>
    <mergeCell ref="A4:H4"/>
  </mergeCells>
  <hyperlinks>
    <hyperlink ref="A9" location="'Figure 2'!G1" display="Figure 2: Weights of individual sectors in the economy (Value added approach)" xr:uid="{614F3108-476C-4C9A-B3CA-4B173FAE357F}"/>
    <hyperlink ref="A10" location="'Figure 3'!A1" display="Figure 3: Weighted and standardized vintages of individual sectors in the economy" xr:uid="{549D4DEF-AF5D-4DF8-A3CA-99C43DDE3EFA}"/>
    <hyperlink ref="A8" location="'Figure 1'!A1" display="Figure 1: SSM Output gap estimate and confidence intervals (90%)" xr:uid="{190E8D08-1ACE-44F5-A415-36DBD9552B33}"/>
    <hyperlink ref="A2" location="'Table 1'!A1" display="Table 1: Correlations and loadings of PCA variables" xr:uid="{48FA4028-3763-4348-98A7-C5EFE8E52BCA}"/>
    <hyperlink ref="A3" location="'Table 2'!A1" display="Table 2: Overview of models " xr:uid="{6036E113-D54F-4722-A2A0-326276EF2645}"/>
    <hyperlink ref="A13" location="'Figure 6'!A1" display="Figure 6: Performance of the models at the turning point (Autumn 2022, % of GDP)" xr:uid="{B685F466-307A-4252-98EB-1A510AF15AE8}"/>
    <hyperlink ref="A14" location="'Figure 7'!A1" display="Figure 7: The output gap vintages by institutions (Autumn 2022, % of GDP)" xr:uid="{6948E1B8-D080-4A3B-8650-B8F1C6BCEC61}"/>
    <hyperlink ref="A15" location="'Figure 8'!A1" display="Figure 8 : Heatmap of models‘ performance" xr:uid="{02E6AA0E-1D37-401A-9D8A-73F5AB542B91}"/>
    <hyperlink ref="A17" location="'Figure 10'!A1" display="Figure 10: Potential growth and its components (in % of GDP)" xr:uid="{84B72A50-7E95-490F-99E9-092F68005A95}"/>
    <hyperlink ref="A18" location="'Figure 11'!A1" display="Figure 11: Asymptotic properties of key SSM variables" xr:uid="{C74A7A3D-16EF-471A-8D55-AD1B506BF091}"/>
    <hyperlink ref="A19" location="'Figure 12'!A1" display="Figure 12: Estimated covariances, comparison of model and data properties" xr:uid="{0FF0F59C-6FA4-490C-9CD4-60A7DA488151}"/>
    <hyperlink ref="A20" location="'Figure 13'!A1" display="Figure 13: Bayesian estimation, prior and posterior distributions of the SSM-model parameters and shocks standard deviations" xr:uid="{14AD6412-3933-4CA7-9377-19C7B2BFC314}"/>
    <hyperlink ref="A21" location="'Figure 14'!A1" display="Figure 14: Estimated shocks histograms (2007-2022)" xr:uid="{CD32B9F7-15D7-4507-8F2D-4C1117ED0F2F}"/>
    <hyperlink ref="A12" location="'Figure 4 &amp; 5'!A1" display="Figure 5: Point estimates of the output gap for 2020 (2021, % of GDP)" xr:uid="{002BF55A-7993-4AD4-9BF7-1F4721275107}"/>
    <hyperlink ref="A11" location="'Figure 4 &amp; 5'!A1" display="Figure 4: Evaluation of ex post average revisions of output gap estimates for period 2013 -2021" xr:uid="{B6968300-0585-48C9-9416-75CB16919846}"/>
    <hyperlink ref="A16" location="'Figure 9 + Table 3'!A1" display="Figure 9 : Central CBR estimate of the output gap" xr:uid="{49D3DE03-39DB-4F60-9E0E-A49CC5B41A9C}"/>
    <hyperlink ref="A4" location="'Figure 9 + Table 3'!A1" display="Table 3: Obtained weights for period 2013-2022" xr:uid="{449DC295-29C0-432C-A81F-8A1B3B239529}"/>
    <hyperlink ref="A5" location="'Table 4'!A1" display="Table 4: Bayesian estimation of the SSMA model: Priors and Posteriors statistics" xr:uid="{1471A80D-6141-4885-9B98-B48F093DF609}"/>
    <hyperlink ref="A6" location="'Figure 15 &amp; 16, Table 5'!A1" display="Table 5: Obtained weights for period 2013-2022 for various values of P" xr:uid="{97DF76CA-32EE-4BEB-B536-9BEF9A5BF6F1}"/>
    <hyperlink ref="A22" location="'Figure 15 &amp; 16, Table 5'!A1" display="Figure 15: Output gap sensitivity for different values of P" xr:uid="{0092F091-6EEA-4000-B0A7-F2A2B287DC60}"/>
    <hyperlink ref="A23" location="'Figure 15 &amp; 16, Table 5'!A1" display="Figure 16: Weights of individual models" xr:uid="{56C17C03-3271-4395-879F-E044077916E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117B1-2EBA-41E0-BC56-6AC2A184EB1F}">
  <dimension ref="A1:P17"/>
  <sheetViews>
    <sheetView showGridLines="0" zoomScaleNormal="100" workbookViewId="0">
      <pane xSplit="1" ySplit="1" topLeftCell="B2" activePane="bottomRight" state="frozen"/>
      <selection pane="topRight" activeCell="F19" sqref="F19"/>
      <selection pane="bottomLeft" activeCell="F19" sqref="F19"/>
      <selection pane="bottomRight" activeCell="N22" sqref="N22"/>
    </sheetView>
  </sheetViews>
  <sheetFormatPr defaultColWidth="9" defaultRowHeight="13.8"/>
  <cols>
    <col min="1" max="1" width="9" style="154"/>
    <col min="2" max="3" width="12.88671875" style="154" customWidth="1"/>
    <col min="4" max="4" width="9" style="154"/>
    <col min="5" max="5" width="15.5546875" style="154" bestFit="1" customWidth="1"/>
    <col min="6" max="16384" width="9" style="8"/>
  </cols>
  <sheetData>
    <row r="1" spans="1:16" ht="42.15" customHeight="1">
      <c r="A1" s="156"/>
      <c r="B1" s="156" t="s">
        <v>108</v>
      </c>
      <c r="C1" s="156" t="s">
        <v>109</v>
      </c>
      <c r="D1" s="156" t="s">
        <v>110</v>
      </c>
      <c r="E1" s="156" t="s">
        <v>111</v>
      </c>
      <c r="F1"/>
      <c r="G1"/>
      <c r="H1"/>
      <c r="I1"/>
      <c r="J1"/>
      <c r="K1"/>
      <c r="L1"/>
      <c r="M1"/>
      <c r="N1"/>
      <c r="O1"/>
      <c r="P1"/>
    </row>
    <row r="2" spans="1:16" ht="15" thickBot="1">
      <c r="A2" s="157">
        <v>2010</v>
      </c>
      <c r="B2" s="152">
        <v>2.571415706382723</v>
      </c>
      <c r="C2" s="152">
        <v>2.3408839796702949</v>
      </c>
      <c r="D2" s="152">
        <v>0.25316122940515612</v>
      </c>
      <c r="E2" s="153">
        <v>-2.2629502692728065E-2</v>
      </c>
      <c r="F2"/>
      <c r="G2"/>
      <c r="H2"/>
      <c r="I2"/>
      <c r="J2"/>
      <c r="K2"/>
      <c r="L2"/>
      <c r="M2"/>
      <c r="N2"/>
      <c r="O2"/>
      <c r="P2"/>
    </row>
    <row r="3" spans="1:16" ht="15" thickBot="1">
      <c r="A3" s="157">
        <v>2011</v>
      </c>
      <c r="B3" s="152">
        <v>1.8888417057311813</v>
      </c>
      <c r="C3" s="152">
        <v>1.3998429998415958</v>
      </c>
      <c r="D3" s="152">
        <v>0.50461720711988822</v>
      </c>
      <c r="E3" s="153">
        <v>-1.5618501230302728E-2</v>
      </c>
      <c r="F3"/>
      <c r="G3"/>
      <c r="H3"/>
      <c r="I3"/>
      <c r="J3"/>
      <c r="K3"/>
      <c r="L3"/>
      <c r="M3"/>
      <c r="N3"/>
      <c r="O3"/>
      <c r="P3"/>
    </row>
    <row r="4" spans="1:16" ht="15" thickBot="1">
      <c r="A4" s="157">
        <v>2012</v>
      </c>
      <c r="B4" s="152">
        <v>2.2135416173307192</v>
      </c>
      <c r="C4" s="152">
        <v>1.6258011867450506</v>
      </c>
      <c r="D4" s="152">
        <v>0.43343201514831942</v>
      </c>
      <c r="E4" s="153">
        <v>0.15430841543734919</v>
      </c>
      <c r="F4"/>
      <c r="G4"/>
      <c r="H4"/>
      <c r="I4"/>
      <c r="J4"/>
      <c r="K4"/>
      <c r="L4"/>
      <c r="M4"/>
      <c r="N4"/>
      <c r="O4"/>
      <c r="P4"/>
    </row>
    <row r="5" spans="1:16" ht="15" thickBot="1">
      <c r="A5" s="157">
        <v>2013</v>
      </c>
      <c r="B5" s="152">
        <v>1.5125586522519541</v>
      </c>
      <c r="C5" s="152">
        <v>1.3981429106832763</v>
      </c>
      <c r="D5" s="152">
        <v>0.29722655339555187</v>
      </c>
      <c r="E5" s="153">
        <v>-0.18281081182687414</v>
      </c>
      <c r="F5"/>
      <c r="G5"/>
      <c r="H5"/>
      <c r="I5"/>
      <c r="J5"/>
      <c r="K5"/>
      <c r="L5"/>
      <c r="M5"/>
      <c r="N5"/>
      <c r="O5"/>
      <c r="P5"/>
    </row>
    <row r="6" spans="1:16" ht="15" thickBot="1">
      <c r="A6" s="157">
        <v>2014</v>
      </c>
      <c r="B6" s="152">
        <v>1.3968003739498869</v>
      </c>
      <c r="C6" s="152">
        <v>0.6192476070711308</v>
      </c>
      <c r="D6" s="152">
        <v>0.35875240107127676</v>
      </c>
      <c r="E6" s="153">
        <v>0.41880036580747931</v>
      </c>
      <c r="F6"/>
      <c r="G6" s="145" t="s">
        <v>15</v>
      </c>
      <c r="H6"/>
      <c r="I6"/>
      <c r="J6"/>
      <c r="K6"/>
      <c r="L6"/>
      <c r="M6"/>
      <c r="N6"/>
      <c r="O6"/>
      <c r="P6"/>
    </row>
    <row r="7" spans="1:16" ht="15" thickBot="1">
      <c r="A7" s="157">
        <v>2015</v>
      </c>
      <c r="B7" s="152">
        <v>2.6832723281138726</v>
      </c>
      <c r="C7" s="152">
        <v>1.2955408959225423</v>
      </c>
      <c r="D7" s="152">
        <v>0.68450458283474258</v>
      </c>
      <c r="E7" s="153">
        <v>0.70322684935658775</v>
      </c>
      <c r="F7"/>
      <c r="G7"/>
      <c r="H7"/>
      <c r="I7"/>
      <c r="J7"/>
      <c r="K7"/>
      <c r="L7"/>
      <c r="M7"/>
      <c r="N7"/>
      <c r="O7"/>
      <c r="P7"/>
    </row>
    <row r="8" spans="1:16" ht="15" thickBot="1">
      <c r="A8" s="157">
        <v>2016</v>
      </c>
      <c r="B8" s="152">
        <v>2.0669823463820904</v>
      </c>
      <c r="C8" s="152">
        <v>0.4965579726356566</v>
      </c>
      <c r="D8" s="152">
        <v>0.78851760846640107</v>
      </c>
      <c r="E8" s="153">
        <v>0.78190676528003278</v>
      </c>
      <c r="F8"/>
      <c r="G8"/>
      <c r="H8"/>
      <c r="I8"/>
      <c r="J8"/>
      <c r="K8"/>
      <c r="L8"/>
      <c r="M8"/>
      <c r="N8"/>
      <c r="O8"/>
      <c r="P8"/>
    </row>
    <row r="9" spans="1:16" ht="15" thickBot="1">
      <c r="A9" s="157">
        <v>2017</v>
      </c>
      <c r="B9" s="152">
        <v>2.4744268376706344</v>
      </c>
      <c r="C9" s="152">
        <v>1.2524061590984132</v>
      </c>
      <c r="D9" s="152">
        <v>0.58955943556191992</v>
      </c>
      <c r="E9" s="153">
        <v>0.63246124301030127</v>
      </c>
      <c r="F9"/>
      <c r="G9"/>
      <c r="H9"/>
      <c r="I9"/>
      <c r="J9"/>
      <c r="K9"/>
      <c r="L9"/>
      <c r="M9"/>
      <c r="N9"/>
      <c r="O9"/>
      <c r="P9"/>
    </row>
    <row r="10" spans="1:16" ht="15" thickBot="1">
      <c r="A10" s="157">
        <v>2018</v>
      </c>
      <c r="B10" s="152">
        <v>3.292750520572568</v>
      </c>
      <c r="C10" s="152">
        <v>2.1246147499924177</v>
      </c>
      <c r="D10" s="152">
        <v>0.70545338832091464</v>
      </c>
      <c r="E10" s="153">
        <v>0.46268238225923564</v>
      </c>
      <c r="F10"/>
      <c r="G10"/>
      <c r="H10"/>
      <c r="I10"/>
      <c r="J10"/>
      <c r="K10"/>
      <c r="L10"/>
      <c r="M10"/>
      <c r="N10"/>
      <c r="O10"/>
      <c r="P10"/>
    </row>
    <row r="11" spans="1:16" ht="15" thickBot="1">
      <c r="A11" s="157">
        <v>2019</v>
      </c>
      <c r="B11" s="152">
        <v>2.788345786554558</v>
      </c>
      <c r="C11" s="152">
        <v>1.5860201417543323</v>
      </c>
      <c r="D11" s="152">
        <v>0.80281934527769006</v>
      </c>
      <c r="E11" s="153">
        <v>0.39950629952253569</v>
      </c>
      <c r="F11"/>
      <c r="G11"/>
      <c r="H11"/>
      <c r="I11"/>
      <c r="J11"/>
      <c r="K11"/>
      <c r="L11"/>
      <c r="M11"/>
      <c r="N11"/>
      <c r="O11"/>
      <c r="P11"/>
    </row>
    <row r="12" spans="1:16" ht="15" thickBot="1">
      <c r="A12" s="157">
        <v>2020</v>
      </c>
      <c r="B12" s="152">
        <v>1.0802948978288214</v>
      </c>
      <c r="C12" s="152">
        <v>0.69496716199954278</v>
      </c>
      <c r="D12" s="152">
        <v>0.65065756635093086</v>
      </c>
      <c r="E12" s="153">
        <v>-0.26532983052165227</v>
      </c>
      <c r="F12"/>
      <c r="G12"/>
      <c r="H12"/>
      <c r="I12"/>
      <c r="J12"/>
      <c r="K12"/>
      <c r="L12"/>
      <c r="M12"/>
      <c r="N12"/>
      <c r="O12"/>
      <c r="P12"/>
    </row>
    <row r="13" spans="1:16" ht="15" thickBot="1">
      <c r="A13" s="157">
        <v>2021</v>
      </c>
      <c r="B13" s="152">
        <v>0.22164328726471183</v>
      </c>
      <c r="C13" s="152">
        <v>-9.3420645518918377E-2</v>
      </c>
      <c r="D13" s="152">
        <v>0.45327157365325188</v>
      </c>
      <c r="E13" s="153">
        <v>-0.13820764086962167</v>
      </c>
      <c r="F13"/>
      <c r="G13"/>
      <c r="H13"/>
      <c r="I13"/>
      <c r="J13"/>
      <c r="K13"/>
      <c r="L13"/>
      <c r="M13"/>
      <c r="N13"/>
      <c r="O13"/>
      <c r="P13"/>
    </row>
    <row r="14" spans="1:16" ht="15" thickBot="1">
      <c r="A14" s="157">
        <v>2022</v>
      </c>
      <c r="B14" s="152">
        <v>1.0979598574200082</v>
      </c>
      <c r="C14" s="152">
        <v>7.140663406013914E-2</v>
      </c>
      <c r="D14" s="152">
        <v>0.58178932707135</v>
      </c>
      <c r="E14" s="153">
        <v>0.44476389628851909</v>
      </c>
      <c r="F14"/>
      <c r="G14"/>
      <c r="H14"/>
      <c r="I14"/>
      <c r="J14"/>
      <c r="K14"/>
      <c r="L14"/>
      <c r="M14"/>
      <c r="N14"/>
      <c r="O14"/>
      <c r="P14"/>
    </row>
    <row r="15" spans="1:16" ht="14.4">
      <c r="E15" s="159" t="s">
        <v>112</v>
      </c>
      <c r="F15"/>
      <c r="G15"/>
      <c r="H15"/>
      <c r="I15"/>
      <c r="J15"/>
      <c r="K15"/>
      <c r="L15"/>
      <c r="M15"/>
      <c r="N15"/>
      <c r="O15"/>
      <c r="P15"/>
    </row>
    <row r="16" spans="1:16" ht="14.4">
      <c r="A16" s="158"/>
      <c r="B16" s="158"/>
      <c r="C16" s="158"/>
      <c r="D16" s="158"/>
      <c r="E16" s="158"/>
      <c r="F16"/>
      <c r="G16"/>
      <c r="H16"/>
      <c r="I16"/>
      <c r="J16"/>
      <c r="K16"/>
      <c r="L16"/>
      <c r="M16"/>
      <c r="N16"/>
      <c r="O16"/>
      <c r="P16"/>
    </row>
    <row r="17" spans="1:16" ht="14.4">
      <c r="A17" s="158"/>
      <c r="B17" s="158"/>
      <c r="C17" s="158"/>
      <c r="D17" s="158"/>
      <c r="E17" s="158"/>
      <c r="F17"/>
      <c r="G17"/>
      <c r="H17"/>
      <c r="I17"/>
      <c r="J17"/>
      <c r="K17"/>
      <c r="L17"/>
      <c r="M17"/>
      <c r="N17"/>
      <c r="O17"/>
      <c r="P1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90887-7F0B-4204-9B6B-77EBEE07740E}">
  <dimension ref="A1"/>
  <sheetViews>
    <sheetView showGridLines="0" zoomScaleNormal="100" workbookViewId="0"/>
  </sheetViews>
  <sheetFormatPr defaultRowHeight="14.4"/>
  <sheetData>
    <row r="1" spans="1:1">
      <c r="A1" s="145" t="s">
        <v>16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8EC4E-3F7A-4990-974F-FD626D5D1D1B}">
  <dimension ref="A1:H1"/>
  <sheetViews>
    <sheetView showGridLines="0" zoomScaleNormal="100" workbookViewId="0"/>
  </sheetViews>
  <sheetFormatPr defaultRowHeight="14.4"/>
  <sheetData>
    <row r="1" spans="1:8">
      <c r="A1" s="145" t="s">
        <v>17</v>
      </c>
      <c r="B1" s="85"/>
      <c r="C1" s="85"/>
      <c r="D1" s="85"/>
      <c r="E1" s="85"/>
      <c r="F1" s="85"/>
      <c r="G1" s="85"/>
      <c r="H1" s="8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F6AB0-292F-41E9-B734-921A5C25DCB0}">
  <dimension ref="A1"/>
  <sheetViews>
    <sheetView showGridLines="0" zoomScale="115" zoomScaleNormal="115" workbookViewId="0"/>
  </sheetViews>
  <sheetFormatPr defaultRowHeight="14.4"/>
  <sheetData>
    <row r="1" spans="1:1">
      <c r="A1" s="145" t="s">
        <v>18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F177D-3227-4481-8A9C-3052BD6DB092}">
  <dimension ref="A1"/>
  <sheetViews>
    <sheetView showGridLines="0" workbookViewId="0"/>
  </sheetViews>
  <sheetFormatPr defaultRowHeight="14.4"/>
  <sheetData>
    <row r="1" spans="1:1">
      <c r="A1" s="145" t="s">
        <v>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9517B-7BDD-49ED-89DE-DBFC176D9822}">
  <dimension ref="A1:V42"/>
  <sheetViews>
    <sheetView showGridLines="0" zoomScale="70" zoomScaleNormal="70" workbookViewId="0">
      <selection activeCell="L3" sqref="L3"/>
    </sheetView>
  </sheetViews>
  <sheetFormatPr defaultRowHeight="14.4"/>
  <cols>
    <col min="16" max="21" width="11.6640625" customWidth="1"/>
  </cols>
  <sheetData>
    <row r="1" spans="1:22" ht="15" thickBot="1"/>
    <row r="2" spans="1:22" ht="15" thickBot="1">
      <c r="C2" s="170" t="s">
        <v>113</v>
      </c>
      <c r="D2" s="170"/>
      <c r="E2" s="170"/>
      <c r="F2" s="170"/>
      <c r="G2" s="170"/>
      <c r="H2" s="170"/>
      <c r="J2" s="170" t="s">
        <v>114</v>
      </c>
      <c r="K2" s="170"/>
      <c r="L2" s="170"/>
      <c r="M2" s="170"/>
      <c r="N2" s="170"/>
      <c r="O2" s="170"/>
      <c r="Q2" s="170" t="s">
        <v>115</v>
      </c>
      <c r="R2" s="170"/>
      <c r="S2" s="170"/>
      <c r="T2" s="170"/>
      <c r="U2" s="170"/>
      <c r="V2" s="170"/>
    </row>
    <row r="3" spans="1:22">
      <c r="C3" t="s">
        <v>60</v>
      </c>
      <c r="D3" t="s">
        <v>62</v>
      </c>
      <c r="E3" t="s">
        <v>107</v>
      </c>
      <c r="F3" s="11" t="s">
        <v>63</v>
      </c>
      <c r="G3" t="s">
        <v>68</v>
      </c>
      <c r="H3" t="s">
        <v>116</v>
      </c>
      <c r="J3" t="s">
        <v>60</v>
      </c>
      <c r="K3" t="s">
        <v>62</v>
      </c>
      <c r="L3" t="s">
        <v>107</v>
      </c>
      <c r="M3" s="11" t="s">
        <v>63</v>
      </c>
      <c r="N3" t="s">
        <v>68</v>
      </c>
      <c r="O3" t="s">
        <v>116</v>
      </c>
      <c r="Q3" t="s">
        <v>60</v>
      </c>
      <c r="R3" t="s">
        <v>62</v>
      </c>
      <c r="S3" t="s">
        <v>107</v>
      </c>
      <c r="T3" s="11" t="s">
        <v>63</v>
      </c>
      <c r="U3" t="s">
        <v>68</v>
      </c>
      <c r="V3" t="s">
        <v>116</v>
      </c>
    </row>
    <row r="4" spans="1:22">
      <c r="A4" s="12">
        <v>2008</v>
      </c>
      <c r="B4" s="21"/>
      <c r="C4">
        <v>0.12223847031306102</v>
      </c>
      <c r="D4">
        <v>0.35121844732502006</v>
      </c>
      <c r="E4">
        <v>0.12242129152073747</v>
      </c>
      <c r="F4">
        <v>0.1838694518018682</v>
      </c>
      <c r="G4">
        <v>0.22025233903931327</v>
      </c>
      <c r="H4">
        <v>3.4670321338555952</v>
      </c>
      <c r="J4">
        <v>0.11239854984640503</v>
      </c>
      <c r="K4">
        <v>0.34200580502437089</v>
      </c>
      <c r="L4">
        <v>0.13248835628500941</v>
      </c>
      <c r="M4">
        <v>0.19891902481144985</v>
      </c>
      <c r="N4">
        <v>0.21418826403276478</v>
      </c>
      <c r="O4">
        <v>3.5416740912851119</v>
      </c>
      <c r="Q4">
        <v>0.16699403005735877</v>
      </c>
      <c r="R4">
        <v>0.27633079392851284</v>
      </c>
      <c r="S4">
        <v>0.15461649365295618</v>
      </c>
      <c r="T4">
        <v>0.18741405774912659</v>
      </c>
      <c r="U4">
        <v>0.21464462461204559</v>
      </c>
      <c r="V4">
        <v>3.4900143033087621</v>
      </c>
    </row>
    <row r="5" spans="1:22">
      <c r="A5" s="12">
        <f>1+A4</f>
        <v>2009</v>
      </c>
      <c r="B5" s="12"/>
      <c r="C5">
        <v>0.12980668760516945</v>
      </c>
      <c r="D5">
        <v>0.3623487538992522</v>
      </c>
      <c r="E5">
        <v>0.12833445872163676</v>
      </c>
      <c r="F5">
        <v>0.1885235617759374</v>
      </c>
      <c r="G5">
        <v>0.19098653799800414</v>
      </c>
      <c r="H5">
        <v>-5.4830008817628588</v>
      </c>
      <c r="J5">
        <v>0.11976928644358548</v>
      </c>
      <c r="K5">
        <v>0.34986090247409946</v>
      </c>
      <c r="L5">
        <v>0.14403186906400131</v>
      </c>
      <c r="M5">
        <v>0.20577870049162003</v>
      </c>
      <c r="N5">
        <v>0.18055924152669359</v>
      </c>
      <c r="O5">
        <v>-5.4972723191516986</v>
      </c>
      <c r="Q5">
        <v>0.1709652993872332</v>
      </c>
      <c r="R5">
        <v>0.28145715838248964</v>
      </c>
      <c r="S5">
        <v>0.15675596990123095</v>
      </c>
      <c r="T5">
        <v>0.18924527285679171</v>
      </c>
      <c r="U5">
        <v>0.2015762994722545</v>
      </c>
      <c r="V5">
        <v>-5.461553057149704</v>
      </c>
    </row>
    <row r="6" spans="1:22">
      <c r="A6" s="12">
        <f t="shared" ref="A6:A18" si="0">1+A5</f>
        <v>2010</v>
      </c>
      <c r="B6" s="12"/>
      <c r="C6">
        <v>0.11647260050079779</v>
      </c>
      <c r="D6">
        <v>0.40289937466257503</v>
      </c>
      <c r="E6">
        <v>0.11985891445088749</v>
      </c>
      <c r="F6">
        <v>0.18949867930089462</v>
      </c>
      <c r="G6">
        <v>0.17127043108484516</v>
      </c>
      <c r="H6">
        <v>-1.5102004915277205</v>
      </c>
      <c r="J6">
        <v>0.10857314780942147</v>
      </c>
      <c r="K6">
        <v>0.38676162226714877</v>
      </c>
      <c r="L6">
        <v>0.13265359307444363</v>
      </c>
      <c r="M6">
        <v>0.20833544054190248</v>
      </c>
      <c r="N6">
        <v>0.1636761963070836</v>
      </c>
      <c r="O6">
        <v>-1.511233175819426</v>
      </c>
      <c r="Q6">
        <v>0.16324479361958677</v>
      </c>
      <c r="R6">
        <v>0.29888627238478926</v>
      </c>
      <c r="S6">
        <v>0.15475817017085367</v>
      </c>
      <c r="T6">
        <v>0.19075990502876092</v>
      </c>
      <c r="U6">
        <v>0.19235085879600949</v>
      </c>
      <c r="V6">
        <v>-1.598335933906089</v>
      </c>
    </row>
    <row r="7" spans="1:22">
      <c r="A7" s="12">
        <f t="shared" si="0"/>
        <v>2011</v>
      </c>
      <c r="B7" s="12"/>
      <c r="C7">
        <v>0.14109545827075898</v>
      </c>
      <c r="D7">
        <v>0.36852343064427717</v>
      </c>
      <c r="E7">
        <v>0.12519761563530055</v>
      </c>
      <c r="F7">
        <v>0.18807378899948685</v>
      </c>
      <c r="G7">
        <v>0.17710970645017637</v>
      </c>
      <c r="H7">
        <v>-0.7909720957512697</v>
      </c>
      <c r="J7">
        <v>0.12474686286701341</v>
      </c>
      <c r="K7">
        <v>0.35068872184139177</v>
      </c>
      <c r="L7">
        <v>0.13958404575236791</v>
      </c>
      <c r="M7">
        <v>0.21349909605742326</v>
      </c>
      <c r="N7">
        <v>0.17148127348180353</v>
      </c>
      <c r="O7">
        <v>-0.76281229607826984</v>
      </c>
      <c r="Q7">
        <v>0.17937109448786889</v>
      </c>
      <c r="R7">
        <v>0.28576558410596392</v>
      </c>
      <c r="S7">
        <v>0.15625963314096558</v>
      </c>
      <c r="T7">
        <v>0.1861577457112511</v>
      </c>
      <c r="U7">
        <v>0.19244594255395056</v>
      </c>
      <c r="V7">
        <v>-0.74813487074700469</v>
      </c>
    </row>
    <row r="8" spans="1:22">
      <c r="A8" s="12">
        <f t="shared" si="0"/>
        <v>2012</v>
      </c>
      <c r="B8" s="12"/>
      <c r="C8">
        <v>0.13475367383976145</v>
      </c>
      <c r="D8">
        <v>0.31721868088930344</v>
      </c>
      <c r="E8">
        <v>0.14407889246805028</v>
      </c>
      <c r="F8">
        <v>0.20724367168571375</v>
      </c>
      <c r="G8">
        <v>0.19670508111717111</v>
      </c>
      <c r="H8">
        <v>-1.588138806634686</v>
      </c>
      <c r="J8">
        <v>0.12465550023191538</v>
      </c>
      <c r="K8">
        <v>0.31089304253200584</v>
      </c>
      <c r="L8">
        <v>0.1543122560568716</v>
      </c>
      <c r="M8">
        <v>0.22796642475115617</v>
      </c>
      <c r="N8">
        <v>0.18217277642805091</v>
      </c>
      <c r="O8">
        <v>-1.565169357118162</v>
      </c>
      <c r="Q8">
        <v>0.1694881034649961</v>
      </c>
      <c r="R8">
        <v>0.25981016290453174</v>
      </c>
      <c r="S8">
        <v>0.16909076080168256</v>
      </c>
      <c r="T8">
        <v>0.19687862806040746</v>
      </c>
      <c r="U8">
        <v>0.20473234476838237</v>
      </c>
      <c r="V8">
        <v>-1.5570391954000686</v>
      </c>
    </row>
    <row r="9" spans="1:22">
      <c r="A9" s="12">
        <f t="shared" si="0"/>
        <v>2013</v>
      </c>
      <c r="B9" s="12"/>
      <c r="C9">
        <v>0.12952445140074514</v>
      </c>
      <c r="D9">
        <v>0.28950630043764952</v>
      </c>
      <c r="E9">
        <v>0.17182553000658557</v>
      </c>
      <c r="F9">
        <v>0.21074271015451618</v>
      </c>
      <c r="G9">
        <v>0.19840100800050367</v>
      </c>
      <c r="H9">
        <v>-2.5063163717721042</v>
      </c>
      <c r="J9">
        <v>0.12421723105437457</v>
      </c>
      <c r="K9">
        <v>0.2878212037344729</v>
      </c>
      <c r="L9">
        <v>0.17239963236086081</v>
      </c>
      <c r="M9">
        <v>0.23125410674524327</v>
      </c>
      <c r="N9">
        <v>0.18430782610504842</v>
      </c>
      <c r="O9">
        <v>-2.4986541036637719</v>
      </c>
      <c r="Q9">
        <v>0.16247639154512142</v>
      </c>
      <c r="R9">
        <v>0.24638162445744446</v>
      </c>
      <c r="S9">
        <v>0.19036397730864105</v>
      </c>
      <c r="T9">
        <v>0.19700436811637248</v>
      </c>
      <c r="U9">
        <v>0.20377363857242053</v>
      </c>
      <c r="V9">
        <v>-2.5168628371827482</v>
      </c>
    </row>
    <row r="10" spans="1:22">
      <c r="A10" s="12">
        <f t="shared" si="0"/>
        <v>2014</v>
      </c>
      <c r="B10" s="12"/>
      <c r="C10">
        <v>0.12952445140074514</v>
      </c>
      <c r="D10">
        <v>0.28950630043764952</v>
      </c>
      <c r="E10">
        <v>0.17182553000658557</v>
      </c>
      <c r="F10">
        <v>0.21074271015451618</v>
      </c>
      <c r="G10">
        <v>0.19840100800050367</v>
      </c>
      <c r="H10">
        <v>-1.2525942711105045</v>
      </c>
      <c r="J10">
        <v>0.12421723105437457</v>
      </c>
      <c r="K10">
        <v>0.2878212037344729</v>
      </c>
      <c r="L10">
        <v>0.17239963236086081</v>
      </c>
      <c r="M10">
        <v>0.23125410674524327</v>
      </c>
      <c r="N10">
        <v>0.18430782610504842</v>
      </c>
      <c r="O10">
        <v>-1.2574954636266138</v>
      </c>
      <c r="Q10">
        <v>0.16247639154512142</v>
      </c>
      <c r="R10">
        <v>0.24638162445744446</v>
      </c>
      <c r="S10">
        <v>0.19036397730864105</v>
      </c>
      <c r="T10">
        <v>0.19700436811637248</v>
      </c>
      <c r="U10">
        <v>0.20377363857242053</v>
      </c>
      <c r="V10">
        <v>-1.2259257050144128</v>
      </c>
    </row>
    <row r="11" spans="1:22">
      <c r="A11" s="12">
        <f t="shared" si="0"/>
        <v>2015</v>
      </c>
      <c r="B11" s="12"/>
      <c r="C11">
        <v>0.12952445140074514</v>
      </c>
      <c r="D11">
        <v>0.28950630043764952</v>
      </c>
      <c r="E11">
        <v>0.17182553000658557</v>
      </c>
      <c r="F11">
        <v>0.21074271015451618</v>
      </c>
      <c r="G11">
        <v>0.19840100800050367</v>
      </c>
      <c r="H11">
        <v>0.9388164887305388</v>
      </c>
      <c r="J11">
        <v>0.12421723105437457</v>
      </c>
      <c r="K11">
        <v>0.2878212037344729</v>
      </c>
      <c r="L11">
        <v>0.17239963236086081</v>
      </c>
      <c r="M11">
        <v>0.23125410674524327</v>
      </c>
      <c r="N11">
        <v>0.18430782610504842</v>
      </c>
      <c r="O11">
        <v>0.95650023562200137</v>
      </c>
      <c r="Q11">
        <v>0.16247639154512142</v>
      </c>
      <c r="R11">
        <v>0.24638162445744446</v>
      </c>
      <c r="S11">
        <v>0.19036397730864105</v>
      </c>
      <c r="T11">
        <v>0.19700436811637248</v>
      </c>
      <c r="U11">
        <v>0.20377363857242053</v>
      </c>
      <c r="V11">
        <v>0.95008287200024122</v>
      </c>
    </row>
    <row r="12" spans="1:22">
      <c r="A12" s="12">
        <f t="shared" si="0"/>
        <v>2016</v>
      </c>
      <c r="B12" s="12"/>
      <c r="C12">
        <v>0.12952445140074514</v>
      </c>
      <c r="D12">
        <v>0.28950630043764952</v>
      </c>
      <c r="E12">
        <v>0.17182553000658557</v>
      </c>
      <c r="F12">
        <v>0.21074271015451618</v>
      </c>
      <c r="G12">
        <v>0.19840100800050367</v>
      </c>
      <c r="H12">
        <v>0.74894413321834086</v>
      </c>
      <c r="J12">
        <v>0.12421723105437457</v>
      </c>
      <c r="K12">
        <v>0.2878212037344729</v>
      </c>
      <c r="L12">
        <v>0.17239963236086081</v>
      </c>
      <c r="M12">
        <v>0.23125410674524327</v>
      </c>
      <c r="N12">
        <v>0.18430782610504842</v>
      </c>
      <c r="O12">
        <v>0.75012060391606905</v>
      </c>
      <c r="Q12">
        <v>0.16247639154512142</v>
      </c>
      <c r="R12">
        <v>0.24638162445744446</v>
      </c>
      <c r="S12">
        <v>0.19036397730864105</v>
      </c>
      <c r="T12">
        <v>0.19700436811637248</v>
      </c>
      <c r="U12">
        <v>0.20377363857242053</v>
      </c>
      <c r="V12">
        <v>0.78743381677985047</v>
      </c>
    </row>
    <row r="13" spans="1:22">
      <c r="A13" s="12">
        <f t="shared" si="0"/>
        <v>2017</v>
      </c>
      <c r="B13" s="12"/>
      <c r="C13">
        <v>0.12952445140074514</v>
      </c>
      <c r="D13">
        <v>0.28950630043764952</v>
      </c>
      <c r="E13">
        <v>0.17182553000658557</v>
      </c>
      <c r="F13">
        <v>0.21074271015451618</v>
      </c>
      <c r="G13">
        <v>0.19840100800050367</v>
      </c>
      <c r="H13">
        <v>1.0898777102026205</v>
      </c>
      <c r="J13">
        <v>0.12421723105437457</v>
      </c>
      <c r="K13">
        <v>0.2878212037344729</v>
      </c>
      <c r="L13">
        <v>0.17239963236086081</v>
      </c>
      <c r="M13">
        <v>0.23125410674524327</v>
      </c>
      <c r="N13">
        <v>0.18430782610504842</v>
      </c>
      <c r="O13">
        <v>1.0832560514000964</v>
      </c>
      <c r="Q13">
        <v>0.16247639154512142</v>
      </c>
      <c r="R13">
        <v>0.24638162445744446</v>
      </c>
      <c r="S13">
        <v>0.19036397730864105</v>
      </c>
      <c r="T13">
        <v>0.19700436811637248</v>
      </c>
      <c r="U13">
        <v>0.20377363857242053</v>
      </c>
      <c r="V13">
        <v>1.1230400692339089</v>
      </c>
    </row>
    <row r="14" spans="1:22">
      <c r="A14" s="12">
        <f t="shared" si="0"/>
        <v>2018</v>
      </c>
      <c r="B14" s="12"/>
      <c r="C14">
        <v>0.12952445140074514</v>
      </c>
      <c r="D14">
        <v>0.28950630043764952</v>
      </c>
      <c r="E14">
        <v>0.17182553000658557</v>
      </c>
      <c r="F14">
        <v>0.21074271015451618</v>
      </c>
      <c r="G14">
        <v>0.19840100800050367</v>
      </c>
      <c r="H14">
        <v>1.7337352645189077</v>
      </c>
      <c r="J14">
        <v>0.12421723105437457</v>
      </c>
      <c r="K14">
        <v>0.2878212037344729</v>
      </c>
      <c r="L14">
        <v>0.17239963236086081</v>
      </c>
      <c r="M14">
        <v>0.23125410674524327</v>
      </c>
      <c r="N14">
        <v>0.18430782610504842</v>
      </c>
      <c r="O14">
        <v>1.7395151950832235</v>
      </c>
      <c r="Q14">
        <v>0.16247639154512142</v>
      </c>
      <c r="R14">
        <v>0.24638162445744446</v>
      </c>
      <c r="S14">
        <v>0.19036397730864105</v>
      </c>
      <c r="T14">
        <v>0.19700436811637248</v>
      </c>
      <c r="U14">
        <v>0.20377363857242053</v>
      </c>
      <c r="V14">
        <v>1.7465738863760216</v>
      </c>
    </row>
    <row r="15" spans="1:22">
      <c r="A15" s="12">
        <f t="shared" si="0"/>
        <v>2019</v>
      </c>
      <c r="B15" s="12"/>
      <c r="C15">
        <v>0.12952445140074514</v>
      </c>
      <c r="D15">
        <v>0.28950630043764952</v>
      </c>
      <c r="E15">
        <v>0.17182553000658557</v>
      </c>
      <c r="F15">
        <v>0.21074271015451618</v>
      </c>
      <c r="G15">
        <v>0.19840100800050367</v>
      </c>
      <c r="H15">
        <v>1.6639660728042467</v>
      </c>
      <c r="J15">
        <v>0.12421723105437457</v>
      </c>
      <c r="K15">
        <v>0.2878212037344729</v>
      </c>
      <c r="L15">
        <v>0.17239963236086081</v>
      </c>
      <c r="M15">
        <v>0.23125410674524327</v>
      </c>
      <c r="N15">
        <v>0.18430782610504842</v>
      </c>
      <c r="O15">
        <v>1.6651585385275376</v>
      </c>
      <c r="Q15">
        <v>0.16247639154512142</v>
      </c>
      <c r="R15">
        <v>0.24638162445744446</v>
      </c>
      <c r="S15">
        <v>0.19036397730864105</v>
      </c>
      <c r="T15">
        <v>0.19700436811637248</v>
      </c>
      <c r="U15">
        <v>0.20377363857242053</v>
      </c>
      <c r="V15">
        <v>1.6573619938089248</v>
      </c>
    </row>
    <row r="16" spans="1:22">
      <c r="A16" s="12">
        <f t="shared" si="0"/>
        <v>2020</v>
      </c>
      <c r="B16" s="12"/>
      <c r="C16">
        <v>0.12952445140074514</v>
      </c>
      <c r="D16">
        <v>0.28950630043764952</v>
      </c>
      <c r="E16">
        <v>0.17182553000658557</v>
      </c>
      <c r="F16">
        <v>0.21074271015451618</v>
      </c>
      <c r="G16">
        <v>0.19840100800050367</v>
      </c>
      <c r="H16">
        <v>-3.0000573886025617</v>
      </c>
      <c r="J16">
        <v>0.12421723105437457</v>
      </c>
      <c r="K16">
        <v>0.2878212037344729</v>
      </c>
      <c r="L16">
        <v>0.17239963236086081</v>
      </c>
      <c r="M16">
        <v>0.23125410674524327</v>
      </c>
      <c r="N16">
        <v>0.18430782610504842</v>
      </c>
      <c r="O16">
        <v>-2.9900402132085553</v>
      </c>
      <c r="Q16">
        <v>0.16247639154512142</v>
      </c>
      <c r="R16">
        <v>0.24638162445744446</v>
      </c>
      <c r="S16">
        <v>0.19036397730864105</v>
      </c>
      <c r="T16">
        <v>0.19700436811637248</v>
      </c>
      <c r="U16">
        <v>0.20377363857242053</v>
      </c>
      <c r="V16">
        <v>-3.0591859229888385</v>
      </c>
    </row>
    <row r="17" spans="1:22">
      <c r="A17" s="12">
        <f t="shared" si="0"/>
        <v>2021</v>
      </c>
      <c r="B17" s="12"/>
      <c r="C17">
        <v>0.12952445140074514</v>
      </c>
      <c r="D17">
        <v>0.28950630043764952</v>
      </c>
      <c r="E17">
        <v>0.17182553000658557</v>
      </c>
      <c r="F17">
        <v>0.21074271015451618</v>
      </c>
      <c r="G17">
        <v>0.19840100800050367</v>
      </c>
      <c r="H17">
        <v>-0.14517560109262218</v>
      </c>
      <c r="J17">
        <v>0.12421723105437457</v>
      </c>
      <c r="K17">
        <v>0.2878212037344729</v>
      </c>
      <c r="L17">
        <v>0.17239963236086081</v>
      </c>
      <c r="M17">
        <v>0.23125410674524327</v>
      </c>
      <c r="N17">
        <v>0.18430782610504842</v>
      </c>
      <c r="O17">
        <v>-0.14767281677165806</v>
      </c>
      <c r="Q17">
        <v>0.16247639154512142</v>
      </c>
      <c r="R17">
        <v>0.24638162445744446</v>
      </c>
      <c r="S17">
        <v>0.19036397730864105</v>
      </c>
      <c r="T17">
        <v>0.19700436811637248</v>
      </c>
      <c r="U17">
        <v>0.20377363857242053</v>
      </c>
      <c r="V17">
        <v>-0.18177709345538504</v>
      </c>
    </row>
    <row r="18" spans="1:22">
      <c r="A18" s="12">
        <f t="shared" si="0"/>
        <v>2022</v>
      </c>
      <c r="B18" s="12"/>
      <c r="C18">
        <v>0.12952445140074514</v>
      </c>
      <c r="D18">
        <v>0.28950630043764952</v>
      </c>
      <c r="E18">
        <v>0.17182553000658557</v>
      </c>
      <c r="F18">
        <v>0.21074271015451618</v>
      </c>
      <c r="G18">
        <v>0.19840100800050367</v>
      </c>
      <c r="H18">
        <v>0.53647988512826428</v>
      </c>
      <c r="J18">
        <v>0.12421723105437457</v>
      </c>
      <c r="K18">
        <v>0.2878212037344729</v>
      </c>
      <c r="L18">
        <v>0.17239963236086081</v>
      </c>
      <c r="M18">
        <v>0.23125410674524327</v>
      </c>
      <c r="N18">
        <v>0.18430782610504842</v>
      </c>
      <c r="O18">
        <v>0.54357548782850218</v>
      </c>
      <c r="Q18">
        <v>0.16247639154512142</v>
      </c>
      <c r="R18">
        <v>0.24638162445744446</v>
      </c>
      <c r="S18">
        <v>0.19036397730864105</v>
      </c>
      <c r="T18">
        <v>0.19700436811637248</v>
      </c>
      <c r="U18">
        <v>0.20377363857242053</v>
      </c>
      <c r="V18">
        <v>0.50420923562524977</v>
      </c>
    </row>
    <row r="19" spans="1:22">
      <c r="A19" s="12"/>
      <c r="B19" s="12"/>
    </row>
    <row r="20" spans="1:22">
      <c r="A20" s="21"/>
      <c r="B20" s="21"/>
    </row>
    <row r="21" spans="1:22">
      <c r="A21" s="12"/>
      <c r="B21" s="12"/>
    </row>
    <row r="22" spans="1:22" s="155" customFormat="1">
      <c r="A22" s="160"/>
      <c r="B22" s="145" t="s">
        <v>20</v>
      </c>
      <c r="I22" s="145" t="s">
        <v>21</v>
      </c>
      <c r="P22" s="145" t="s">
        <v>5</v>
      </c>
    </row>
    <row r="23" spans="1:22">
      <c r="A23" s="12"/>
      <c r="B23" s="12"/>
    </row>
    <row r="24" spans="1:22" ht="15" thickBot="1">
      <c r="A24" s="12"/>
      <c r="B24" s="12"/>
    </row>
    <row r="25" spans="1:22" ht="15" thickBot="1">
      <c r="A25" s="12"/>
      <c r="B25" s="12"/>
      <c r="P25" s="22"/>
      <c r="Q25" s="23" t="s">
        <v>60</v>
      </c>
      <c r="R25" s="23" t="s">
        <v>62</v>
      </c>
      <c r="S25" s="23" t="s">
        <v>63</v>
      </c>
      <c r="T25" s="23" t="s">
        <v>68</v>
      </c>
      <c r="U25" s="24" t="s">
        <v>98</v>
      </c>
    </row>
    <row r="26" spans="1:22">
      <c r="A26" s="12"/>
      <c r="B26" s="12"/>
      <c r="P26" s="25" t="s">
        <v>117</v>
      </c>
      <c r="Q26" s="26">
        <f>Q18</f>
        <v>0.16247639154512142</v>
      </c>
      <c r="R26" s="26">
        <f>R18</f>
        <v>0.24638162445744446</v>
      </c>
      <c r="S26" s="26">
        <f>T18</f>
        <v>0.19700436811637248</v>
      </c>
      <c r="T26" s="26">
        <f>U18</f>
        <v>0.20377363857242053</v>
      </c>
      <c r="U26" s="27">
        <f>S18</f>
        <v>0.19036397730864105</v>
      </c>
    </row>
    <row r="27" spans="1:22">
      <c r="A27" s="12"/>
      <c r="B27" s="12"/>
      <c r="P27" s="25" t="s">
        <v>113</v>
      </c>
      <c r="Q27" s="26">
        <f>C18</f>
        <v>0.12952445140074514</v>
      </c>
      <c r="R27" s="26">
        <f>D18</f>
        <v>0.28950630043764952</v>
      </c>
      <c r="S27" s="26">
        <f>F18</f>
        <v>0.21074271015451618</v>
      </c>
      <c r="T27" s="26">
        <f>G18</f>
        <v>0.19840100800050367</v>
      </c>
      <c r="U27" s="27">
        <f>E18</f>
        <v>0.17182553000658557</v>
      </c>
    </row>
    <row r="28" spans="1:22" ht="15" thickBot="1">
      <c r="A28" s="12"/>
      <c r="B28" s="12"/>
      <c r="P28" s="28" t="s">
        <v>114</v>
      </c>
      <c r="Q28" s="29">
        <f>J18</f>
        <v>0.12421723105437457</v>
      </c>
      <c r="R28" s="29">
        <f>K18</f>
        <v>0.2878212037344729</v>
      </c>
      <c r="S28" s="29">
        <f>M18</f>
        <v>0.23125410674524327</v>
      </c>
      <c r="T28" s="29">
        <f>N18</f>
        <v>0.18430782610504842</v>
      </c>
      <c r="U28" s="30">
        <f>L18</f>
        <v>0.17239963236086081</v>
      </c>
    </row>
    <row r="29" spans="1:22">
      <c r="A29" s="12"/>
      <c r="B29" s="12"/>
    </row>
    <row r="30" spans="1:22">
      <c r="A30" s="12"/>
      <c r="B30" s="12"/>
    </row>
    <row r="31" spans="1:22">
      <c r="A31" s="12"/>
      <c r="B31" s="12"/>
    </row>
    <row r="32" spans="1:22">
      <c r="A32" s="12"/>
      <c r="B32" s="12"/>
    </row>
    <row r="33" spans="1:2">
      <c r="A33" s="12"/>
      <c r="B33" s="12"/>
    </row>
    <row r="34" spans="1:2">
      <c r="A34" s="12"/>
      <c r="B34" s="12"/>
    </row>
    <row r="42" spans="1:2">
      <c r="A42" s="20"/>
      <c r="B42" s="20"/>
    </row>
  </sheetData>
  <mergeCells count="3">
    <mergeCell ref="C2:H2"/>
    <mergeCell ref="J2:O2"/>
    <mergeCell ref="Q2:V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03D93-D452-410D-9B11-F950301901A2}">
  <dimension ref="A1:I10"/>
  <sheetViews>
    <sheetView showGridLines="0" zoomScaleNormal="100" workbookViewId="0">
      <selection activeCell="A2" sqref="A2"/>
    </sheetView>
  </sheetViews>
  <sheetFormatPr defaultRowHeight="14.4"/>
  <cols>
    <col min="1" max="1" width="10.109375" customWidth="1"/>
    <col min="7" max="7" width="9.6640625" customWidth="1"/>
  </cols>
  <sheetData>
    <row r="1" spans="1:9" ht="15" thickBot="1">
      <c r="A1" s="145" t="s">
        <v>1</v>
      </c>
    </row>
    <row r="2" spans="1:9" ht="39.6" thickTop="1" thickBot="1">
      <c r="A2" s="41" t="s">
        <v>118</v>
      </c>
      <c r="B2" s="48" t="s">
        <v>119</v>
      </c>
      <c r="C2" s="49" t="s">
        <v>120</v>
      </c>
      <c r="D2" s="49" t="s">
        <v>121</v>
      </c>
      <c r="E2" s="49" t="s">
        <v>122</v>
      </c>
      <c r="F2" s="49" t="s">
        <v>123</v>
      </c>
      <c r="G2" s="49" t="s">
        <v>124</v>
      </c>
      <c r="H2" s="49" t="s">
        <v>125</v>
      </c>
      <c r="I2" s="50" t="s">
        <v>126</v>
      </c>
    </row>
    <row r="3" spans="1:9" ht="30" thickTop="1" thickBot="1">
      <c r="A3" s="45" t="s">
        <v>119</v>
      </c>
      <c r="B3" s="42" t="s">
        <v>127</v>
      </c>
      <c r="C3" s="43"/>
      <c r="D3" s="43"/>
      <c r="E3" s="43"/>
      <c r="F3" s="43"/>
      <c r="G3" s="43"/>
      <c r="H3" s="43"/>
      <c r="I3" s="42" t="s">
        <v>128</v>
      </c>
    </row>
    <row r="4" spans="1:9" ht="20.399999999999999" thickTop="1" thickBot="1">
      <c r="A4" s="45" t="s">
        <v>120</v>
      </c>
      <c r="B4" s="42" t="s">
        <v>129</v>
      </c>
      <c r="C4" s="42" t="s">
        <v>127</v>
      </c>
      <c r="D4" s="43"/>
      <c r="E4" s="43"/>
      <c r="F4" s="43"/>
      <c r="G4" s="43"/>
      <c r="H4" s="43"/>
      <c r="I4" s="42" t="s">
        <v>130</v>
      </c>
    </row>
    <row r="5" spans="1:9" ht="20.399999999999999" thickTop="1" thickBot="1">
      <c r="A5" s="45" t="s">
        <v>121</v>
      </c>
      <c r="B5" s="42" t="s">
        <v>131</v>
      </c>
      <c r="C5" s="42" t="s">
        <v>132</v>
      </c>
      <c r="D5" s="42" t="s">
        <v>127</v>
      </c>
      <c r="E5" s="43"/>
      <c r="F5" s="43"/>
      <c r="G5" s="43"/>
      <c r="H5" s="43"/>
      <c r="I5" s="42" t="s">
        <v>133</v>
      </c>
    </row>
    <row r="6" spans="1:9" ht="15.6" thickTop="1" thickBot="1">
      <c r="A6" s="46" t="s">
        <v>122</v>
      </c>
      <c r="B6" s="42" t="s">
        <v>134</v>
      </c>
      <c r="C6" s="42" t="s">
        <v>132</v>
      </c>
      <c r="D6" s="42" t="s">
        <v>135</v>
      </c>
      <c r="E6" s="42" t="s">
        <v>127</v>
      </c>
      <c r="F6" s="43"/>
      <c r="G6" s="43"/>
      <c r="H6" s="43"/>
      <c r="I6" s="42" t="s">
        <v>136</v>
      </c>
    </row>
    <row r="7" spans="1:9" ht="15.6" thickTop="1" thickBot="1">
      <c r="A7" s="46" t="s">
        <v>123</v>
      </c>
      <c r="B7" s="42" t="s">
        <v>137</v>
      </c>
      <c r="C7" s="42" t="s">
        <v>138</v>
      </c>
      <c r="D7" s="42" t="s">
        <v>139</v>
      </c>
      <c r="E7" s="42" t="s">
        <v>140</v>
      </c>
      <c r="F7" s="42" t="s">
        <v>127</v>
      </c>
      <c r="G7" s="43"/>
      <c r="H7" s="43"/>
      <c r="I7" s="42" t="s">
        <v>141</v>
      </c>
    </row>
    <row r="8" spans="1:9" ht="15.6" thickTop="1" thickBot="1">
      <c r="A8" s="46" t="s">
        <v>124</v>
      </c>
      <c r="B8" s="42" t="s">
        <v>142</v>
      </c>
      <c r="C8" s="42" t="s">
        <v>143</v>
      </c>
      <c r="D8" s="42" t="s">
        <v>144</v>
      </c>
      <c r="E8" s="42" t="s">
        <v>145</v>
      </c>
      <c r="F8" s="42" t="s">
        <v>139</v>
      </c>
      <c r="G8" s="42" t="s">
        <v>127</v>
      </c>
      <c r="H8" s="43"/>
      <c r="I8" s="42" t="s">
        <v>136</v>
      </c>
    </row>
    <row r="9" spans="1:9" ht="15.6" thickTop="1" thickBot="1">
      <c r="A9" s="47" t="s">
        <v>125</v>
      </c>
      <c r="B9" s="44" t="s">
        <v>146</v>
      </c>
      <c r="C9" s="44" t="s">
        <v>147</v>
      </c>
      <c r="D9" s="44" t="s">
        <v>145</v>
      </c>
      <c r="E9" s="44" t="s">
        <v>148</v>
      </c>
      <c r="F9" s="44" t="s">
        <v>136</v>
      </c>
      <c r="G9" s="44" t="s">
        <v>149</v>
      </c>
      <c r="H9" s="44" t="s">
        <v>127</v>
      </c>
      <c r="I9" s="44" t="s">
        <v>133</v>
      </c>
    </row>
    <row r="10" spans="1:9" ht="15" thickTop="1"/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B7E9-76A9-40E5-852E-55A543F27839}">
  <dimension ref="A1:C72"/>
  <sheetViews>
    <sheetView showGridLines="0" zoomScaleNormal="100" workbookViewId="0"/>
  </sheetViews>
  <sheetFormatPr defaultColWidth="9.109375" defaultRowHeight="13.8"/>
  <cols>
    <col min="1" max="1" width="62" style="2" customWidth="1"/>
    <col min="2" max="2" width="19.109375" style="2" customWidth="1"/>
    <col min="3" max="3" width="15.109375" style="2" customWidth="1"/>
    <col min="4" max="4" width="13.109375" style="2" customWidth="1"/>
    <col min="5" max="11" width="9.109375" style="2"/>
    <col min="12" max="12" width="17.6640625" style="2" customWidth="1"/>
    <col min="13" max="13" width="11.6640625" style="2" customWidth="1"/>
    <col min="14" max="14" width="10.44140625" style="2" customWidth="1"/>
    <col min="15" max="15" width="11.33203125" style="2" customWidth="1"/>
    <col min="16" max="16384" width="9.109375" style="2"/>
  </cols>
  <sheetData>
    <row r="1" spans="1:3">
      <c r="A1" s="145" t="s">
        <v>2</v>
      </c>
    </row>
    <row r="3" spans="1:3">
      <c r="A3" s="31" t="s">
        <v>150</v>
      </c>
      <c r="B3" s="31" t="s">
        <v>151</v>
      </c>
      <c r="C3" s="31" t="s">
        <v>152</v>
      </c>
    </row>
    <row r="4" spans="1:3" ht="14.4" thickBot="1">
      <c r="A4" s="32"/>
      <c r="B4" s="32"/>
      <c r="C4" s="32"/>
    </row>
    <row r="5" spans="1:3" ht="27.6" customHeight="1">
      <c r="A5" s="33" t="s">
        <v>153</v>
      </c>
      <c r="B5" s="34" t="s">
        <v>53</v>
      </c>
      <c r="C5" s="171" t="s">
        <v>154</v>
      </c>
    </row>
    <row r="6" spans="1:3">
      <c r="A6" s="35" t="s">
        <v>155</v>
      </c>
      <c r="B6" s="36" t="s">
        <v>55</v>
      </c>
      <c r="C6" s="172"/>
    </row>
    <row r="7" spans="1:3">
      <c r="A7" s="37" t="s">
        <v>156</v>
      </c>
      <c r="B7" s="38" t="s">
        <v>65</v>
      </c>
      <c r="C7" s="172"/>
    </row>
    <row r="8" spans="1:3">
      <c r="A8" s="35" t="s">
        <v>157</v>
      </c>
      <c r="B8" s="38" t="s">
        <v>77</v>
      </c>
      <c r="C8" s="172"/>
    </row>
    <row r="9" spans="1:3">
      <c r="A9" s="35" t="s">
        <v>158</v>
      </c>
      <c r="B9" s="36" t="s">
        <v>57</v>
      </c>
      <c r="C9" s="172"/>
    </row>
    <row r="10" spans="1:3" ht="14.4" thickBot="1">
      <c r="A10" s="39" t="s">
        <v>159</v>
      </c>
      <c r="B10" s="40" t="s">
        <v>101</v>
      </c>
      <c r="C10" s="173"/>
    </row>
    <row r="11" spans="1:3" ht="27.6" customHeight="1">
      <c r="A11" s="35" t="s">
        <v>160</v>
      </c>
      <c r="B11" s="36" t="s">
        <v>68</v>
      </c>
      <c r="C11" s="174" t="s">
        <v>161</v>
      </c>
    </row>
    <row r="12" spans="1:3">
      <c r="A12" s="35" t="s">
        <v>158</v>
      </c>
      <c r="B12" s="36" t="s">
        <v>60</v>
      </c>
      <c r="C12" s="172"/>
    </row>
    <row r="13" spans="1:3">
      <c r="A13" s="35" t="s">
        <v>162</v>
      </c>
      <c r="B13" s="36" t="s">
        <v>66</v>
      </c>
      <c r="C13" s="172"/>
    </row>
    <row r="14" spans="1:3">
      <c r="A14" s="35" t="s">
        <v>163</v>
      </c>
      <c r="B14" s="36" t="s">
        <v>62</v>
      </c>
      <c r="C14" s="172"/>
    </row>
    <row r="15" spans="1:3">
      <c r="A15" s="35" t="s">
        <v>164</v>
      </c>
      <c r="B15" s="36" t="s">
        <v>63</v>
      </c>
      <c r="C15" s="172"/>
    </row>
    <row r="64" ht="16.2" customHeight="1"/>
    <row r="65" ht="16.2" customHeight="1"/>
    <row r="66" ht="16.2" customHeight="1"/>
    <row r="67" ht="16.2" customHeight="1"/>
    <row r="68" ht="16.2" customHeight="1"/>
    <row r="69" ht="16.2" customHeight="1"/>
    <row r="70" ht="16.2" customHeight="1"/>
    <row r="71" ht="16.2" customHeight="1"/>
    <row r="72" ht="16.2" customHeight="1"/>
  </sheetData>
  <mergeCells count="2">
    <mergeCell ref="C5:C10"/>
    <mergeCell ref="C11:C15"/>
  </mergeCells>
  <pageMargins left="0.70000000000000007" right="0.70000000000000007" top="0.75" bottom="0.75" header="0.30000000000000004" footer="0.30000000000000004"/>
  <pageSetup paperSize="9" fitToWidth="0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22A1D-5D5D-48CA-8EB3-1664749DFFEB}">
  <dimension ref="A1:I47"/>
  <sheetViews>
    <sheetView showGridLines="0" tabSelected="1" zoomScale="85" zoomScaleNormal="85" workbookViewId="0">
      <selection activeCell="W35" sqref="W35"/>
    </sheetView>
  </sheetViews>
  <sheetFormatPr defaultRowHeight="14.4"/>
  <sheetData>
    <row r="1" spans="1:9" ht="15" thickBot="1">
      <c r="A1" s="145" t="s">
        <v>4</v>
      </c>
    </row>
    <row r="2" spans="1:9" ht="15" thickBot="1">
      <c r="A2" s="126"/>
      <c r="B2" s="175" t="s">
        <v>165</v>
      </c>
      <c r="C2" s="176"/>
      <c r="D2" s="176"/>
      <c r="E2" s="177"/>
      <c r="F2" s="175" t="s">
        <v>166</v>
      </c>
      <c r="G2" s="176"/>
      <c r="H2" s="176"/>
      <c r="I2" s="177"/>
    </row>
    <row r="3" spans="1:9" ht="15" thickBot="1">
      <c r="A3" s="82"/>
      <c r="B3" s="178" t="s">
        <v>167</v>
      </c>
      <c r="C3" s="180" t="s">
        <v>168</v>
      </c>
      <c r="D3" s="175" t="s">
        <v>169</v>
      </c>
      <c r="E3" s="177"/>
      <c r="F3" s="182" t="s">
        <v>170</v>
      </c>
      <c r="G3" s="182" t="s">
        <v>171</v>
      </c>
      <c r="H3" s="184" t="s">
        <v>172</v>
      </c>
      <c r="I3" s="185"/>
    </row>
    <row r="4" spans="1:9" ht="15" thickBot="1">
      <c r="A4" s="127"/>
      <c r="B4" s="179"/>
      <c r="C4" s="181"/>
      <c r="D4" s="128" t="s">
        <v>170</v>
      </c>
      <c r="E4" s="129" t="s">
        <v>171</v>
      </c>
      <c r="F4" s="183"/>
      <c r="G4" s="183"/>
      <c r="H4" s="186"/>
      <c r="I4" s="187"/>
    </row>
    <row r="5" spans="1:9">
      <c r="A5" s="130"/>
      <c r="B5" s="131" t="s">
        <v>173</v>
      </c>
      <c r="C5" s="132" t="s">
        <v>174</v>
      </c>
      <c r="D5" s="132" t="s">
        <v>175</v>
      </c>
      <c r="E5" s="132" t="s">
        <v>139</v>
      </c>
      <c r="F5" s="131" t="s">
        <v>175</v>
      </c>
      <c r="G5" s="132" t="s">
        <v>140</v>
      </c>
      <c r="H5" s="132" t="s">
        <v>176</v>
      </c>
      <c r="I5" s="133" t="s">
        <v>177</v>
      </c>
    </row>
    <row r="6" spans="1:9">
      <c r="A6" s="130"/>
      <c r="B6" s="131" t="s">
        <v>178</v>
      </c>
      <c r="C6" s="132" t="s">
        <v>174</v>
      </c>
      <c r="D6" s="132" t="s">
        <v>140</v>
      </c>
      <c r="E6" s="132" t="s">
        <v>179</v>
      </c>
      <c r="F6" s="131" t="s">
        <v>180</v>
      </c>
      <c r="G6" s="132" t="s">
        <v>181</v>
      </c>
      <c r="H6" s="132" t="s">
        <v>182</v>
      </c>
      <c r="I6" s="133" t="s">
        <v>183</v>
      </c>
    </row>
    <row r="7" spans="1:9">
      <c r="A7" s="130"/>
      <c r="B7" s="131" t="s">
        <v>184</v>
      </c>
      <c r="C7" s="132" t="s">
        <v>185</v>
      </c>
      <c r="D7" s="132" t="s">
        <v>184</v>
      </c>
      <c r="E7" s="132" t="s">
        <v>140</v>
      </c>
      <c r="F7" s="131" t="s">
        <v>186</v>
      </c>
      <c r="G7" s="132" t="s">
        <v>187</v>
      </c>
      <c r="H7" s="132" t="s">
        <v>188</v>
      </c>
      <c r="I7" s="133" t="s">
        <v>189</v>
      </c>
    </row>
    <row r="8" spans="1:9">
      <c r="A8" s="130"/>
      <c r="B8" s="131" t="s">
        <v>175</v>
      </c>
      <c r="C8" s="132" t="s">
        <v>174</v>
      </c>
      <c r="D8" s="132" t="s">
        <v>190</v>
      </c>
      <c r="E8" s="132" t="s">
        <v>140</v>
      </c>
      <c r="F8" s="131" t="s">
        <v>147</v>
      </c>
      <c r="G8" s="132" t="s">
        <v>179</v>
      </c>
      <c r="H8" s="132" t="s">
        <v>132</v>
      </c>
      <c r="I8" s="133" t="s">
        <v>191</v>
      </c>
    </row>
    <row r="9" spans="1:9">
      <c r="A9" s="130"/>
      <c r="B9" s="131" t="s">
        <v>192</v>
      </c>
      <c r="C9" s="132" t="s">
        <v>174</v>
      </c>
      <c r="D9" s="132" t="s">
        <v>139</v>
      </c>
      <c r="E9" s="132" t="s">
        <v>179</v>
      </c>
      <c r="F9" s="131" t="s">
        <v>187</v>
      </c>
      <c r="G9" s="132" t="s">
        <v>186</v>
      </c>
      <c r="H9" s="132" t="s">
        <v>193</v>
      </c>
      <c r="I9" s="133" t="s">
        <v>140</v>
      </c>
    </row>
    <row r="10" spans="1:9">
      <c r="A10" s="130"/>
      <c r="B10" s="131" t="s">
        <v>194</v>
      </c>
      <c r="C10" s="132" t="s">
        <v>174</v>
      </c>
      <c r="D10" s="132" t="s">
        <v>194</v>
      </c>
      <c r="E10" s="132" t="s">
        <v>192</v>
      </c>
      <c r="F10" s="131" t="s">
        <v>194</v>
      </c>
      <c r="G10" s="132" t="s">
        <v>192</v>
      </c>
      <c r="H10" s="132" t="s">
        <v>187</v>
      </c>
      <c r="I10" s="133" t="s">
        <v>195</v>
      </c>
    </row>
    <row r="11" spans="1:9">
      <c r="A11" s="130"/>
      <c r="B11" s="131" t="s">
        <v>194</v>
      </c>
      <c r="C11" s="132" t="s">
        <v>174</v>
      </c>
      <c r="D11" s="132" t="s">
        <v>178</v>
      </c>
      <c r="E11" s="132" t="s">
        <v>140</v>
      </c>
      <c r="F11" s="131" t="s">
        <v>181</v>
      </c>
      <c r="G11" s="132" t="s">
        <v>193</v>
      </c>
      <c r="H11" s="132" t="s">
        <v>182</v>
      </c>
      <c r="I11" s="133" t="s">
        <v>180</v>
      </c>
    </row>
    <row r="12" spans="1:9">
      <c r="A12" s="130"/>
      <c r="B12" s="131" t="s">
        <v>196</v>
      </c>
      <c r="C12" s="132" t="s">
        <v>174</v>
      </c>
      <c r="D12" s="132" t="s">
        <v>196</v>
      </c>
      <c r="E12" s="132" t="s">
        <v>179</v>
      </c>
      <c r="F12" s="131" t="s">
        <v>197</v>
      </c>
      <c r="G12" s="132" t="s">
        <v>182</v>
      </c>
      <c r="H12" s="132" t="s">
        <v>198</v>
      </c>
      <c r="I12" s="133" t="s">
        <v>199</v>
      </c>
    </row>
    <row r="13" spans="1:9">
      <c r="A13" s="130"/>
      <c r="B13" s="131" t="s">
        <v>200</v>
      </c>
      <c r="C13" s="132" t="s">
        <v>174</v>
      </c>
      <c r="D13" s="132" t="s">
        <v>201</v>
      </c>
      <c r="E13" s="132" t="s">
        <v>140</v>
      </c>
      <c r="F13" s="131" t="s">
        <v>202</v>
      </c>
      <c r="G13" s="132" t="s">
        <v>179</v>
      </c>
      <c r="H13" s="132" t="s">
        <v>203</v>
      </c>
      <c r="I13" s="133" t="s">
        <v>204</v>
      </c>
    </row>
    <row r="14" spans="1:9">
      <c r="A14" s="130"/>
      <c r="B14" s="131" t="s">
        <v>205</v>
      </c>
      <c r="C14" s="132" t="s">
        <v>174</v>
      </c>
      <c r="D14" s="132" t="s">
        <v>196</v>
      </c>
      <c r="E14" s="132" t="s">
        <v>140</v>
      </c>
      <c r="F14" s="131" t="s">
        <v>206</v>
      </c>
      <c r="G14" s="132" t="s">
        <v>207</v>
      </c>
      <c r="H14" s="132" t="s">
        <v>203</v>
      </c>
      <c r="I14" s="133" t="s">
        <v>127</v>
      </c>
    </row>
    <row r="15" spans="1:9">
      <c r="A15" s="130"/>
      <c r="B15" s="131" t="s">
        <v>208</v>
      </c>
      <c r="C15" s="132" t="s">
        <v>174</v>
      </c>
      <c r="D15" s="132" t="s">
        <v>175</v>
      </c>
      <c r="E15" s="132" t="s">
        <v>139</v>
      </c>
      <c r="F15" s="131" t="s">
        <v>176</v>
      </c>
      <c r="G15" s="132" t="s">
        <v>187</v>
      </c>
      <c r="H15" s="132" t="s">
        <v>141</v>
      </c>
      <c r="I15" s="133" t="s">
        <v>208</v>
      </c>
    </row>
    <row r="16" spans="1:9">
      <c r="A16" s="130"/>
      <c r="B16" s="131" t="s">
        <v>192</v>
      </c>
      <c r="C16" s="132" t="s">
        <v>174</v>
      </c>
      <c r="D16" s="132" t="s">
        <v>192</v>
      </c>
      <c r="E16" s="132" t="s">
        <v>181</v>
      </c>
      <c r="F16" s="131" t="s">
        <v>187</v>
      </c>
      <c r="G16" s="132" t="s">
        <v>193</v>
      </c>
      <c r="H16" s="132" t="s">
        <v>186</v>
      </c>
      <c r="I16" s="133" t="s">
        <v>192</v>
      </c>
    </row>
    <row r="17" spans="1:9">
      <c r="A17" s="130"/>
      <c r="B17" s="131" t="s">
        <v>209</v>
      </c>
      <c r="C17" s="132" t="s">
        <v>174</v>
      </c>
      <c r="D17" s="132" t="s">
        <v>132</v>
      </c>
      <c r="E17" s="132" t="s">
        <v>139</v>
      </c>
      <c r="F17" s="131" t="s">
        <v>210</v>
      </c>
      <c r="G17" s="132" t="s">
        <v>211</v>
      </c>
      <c r="H17" s="132" t="s">
        <v>209</v>
      </c>
      <c r="I17" s="133" t="s">
        <v>200</v>
      </c>
    </row>
    <row r="18" spans="1:9">
      <c r="A18" s="130"/>
      <c r="B18" s="131" t="s">
        <v>173</v>
      </c>
      <c r="C18" s="132" t="s">
        <v>174</v>
      </c>
      <c r="D18" s="132" t="s">
        <v>212</v>
      </c>
      <c r="E18" s="132" t="s">
        <v>140</v>
      </c>
      <c r="F18" s="131" t="s">
        <v>213</v>
      </c>
      <c r="G18" s="132" t="s">
        <v>192</v>
      </c>
      <c r="H18" s="132" t="s">
        <v>134</v>
      </c>
      <c r="I18" s="133" t="s">
        <v>214</v>
      </c>
    </row>
    <row r="19" spans="1:9">
      <c r="A19" s="130"/>
      <c r="B19" s="131" t="s">
        <v>209</v>
      </c>
      <c r="C19" s="132" t="s">
        <v>174</v>
      </c>
      <c r="D19" s="132" t="s">
        <v>209</v>
      </c>
      <c r="E19" s="132" t="s">
        <v>140</v>
      </c>
      <c r="F19" s="131" t="s">
        <v>201</v>
      </c>
      <c r="G19" s="132" t="s">
        <v>192</v>
      </c>
      <c r="H19" s="132" t="s">
        <v>203</v>
      </c>
      <c r="I19" s="133" t="s">
        <v>196</v>
      </c>
    </row>
    <row r="20" spans="1:9">
      <c r="A20" s="130"/>
      <c r="B20" s="131" t="s">
        <v>200</v>
      </c>
      <c r="C20" s="132" t="s">
        <v>174</v>
      </c>
      <c r="D20" s="132" t="s">
        <v>200</v>
      </c>
      <c r="E20" s="132" t="s">
        <v>140</v>
      </c>
      <c r="F20" s="131" t="s">
        <v>215</v>
      </c>
      <c r="G20" s="132" t="s">
        <v>216</v>
      </c>
      <c r="H20" s="132" t="s">
        <v>217</v>
      </c>
      <c r="I20" s="133" t="s">
        <v>199</v>
      </c>
    </row>
    <row r="21" spans="1:9">
      <c r="A21" s="130"/>
      <c r="B21" s="131" t="s">
        <v>218</v>
      </c>
      <c r="C21" s="132" t="s">
        <v>174</v>
      </c>
      <c r="D21" s="132" t="s">
        <v>178</v>
      </c>
      <c r="E21" s="132" t="s">
        <v>192</v>
      </c>
      <c r="F21" s="131" t="s">
        <v>211</v>
      </c>
      <c r="G21" s="132" t="s">
        <v>193</v>
      </c>
      <c r="H21" s="132" t="s">
        <v>179</v>
      </c>
      <c r="I21" s="133" t="s">
        <v>207</v>
      </c>
    </row>
    <row r="22" spans="1:9">
      <c r="A22" s="130"/>
      <c r="B22" s="131" t="s">
        <v>215</v>
      </c>
      <c r="C22" s="132" t="s">
        <v>174</v>
      </c>
      <c r="D22" s="132" t="s">
        <v>205</v>
      </c>
      <c r="E22" s="132" t="s">
        <v>179</v>
      </c>
      <c r="F22" s="131" t="s">
        <v>127</v>
      </c>
      <c r="G22" s="132" t="s">
        <v>184</v>
      </c>
      <c r="H22" s="132" t="s">
        <v>199</v>
      </c>
      <c r="I22" s="133" t="s">
        <v>127</v>
      </c>
    </row>
    <row r="23" spans="1:9">
      <c r="A23" s="130"/>
      <c r="B23" s="131" t="s">
        <v>175</v>
      </c>
      <c r="C23" s="132" t="s">
        <v>174</v>
      </c>
      <c r="D23" s="132" t="s">
        <v>190</v>
      </c>
      <c r="E23" s="132" t="s">
        <v>140</v>
      </c>
      <c r="F23" s="131" t="s">
        <v>208</v>
      </c>
      <c r="G23" s="132" t="s">
        <v>211</v>
      </c>
      <c r="H23" s="132" t="s">
        <v>141</v>
      </c>
      <c r="I23" s="133" t="s">
        <v>191</v>
      </c>
    </row>
    <row r="24" spans="1:9">
      <c r="A24" s="130"/>
      <c r="B24" s="131" t="s">
        <v>208</v>
      </c>
      <c r="C24" s="132" t="s">
        <v>174</v>
      </c>
      <c r="D24" s="132" t="s">
        <v>209</v>
      </c>
      <c r="E24" s="132" t="s">
        <v>139</v>
      </c>
      <c r="F24" s="131" t="s">
        <v>219</v>
      </c>
      <c r="G24" s="132" t="s">
        <v>220</v>
      </c>
      <c r="H24" s="132" t="s">
        <v>220</v>
      </c>
      <c r="I24" s="133" t="s">
        <v>190</v>
      </c>
    </row>
    <row r="25" spans="1:9">
      <c r="A25" s="130"/>
      <c r="B25" s="131" t="s">
        <v>200</v>
      </c>
      <c r="C25" s="132" t="s">
        <v>174</v>
      </c>
      <c r="D25" s="132" t="s">
        <v>204</v>
      </c>
      <c r="E25" s="132" t="s">
        <v>140</v>
      </c>
      <c r="F25" s="131" t="s">
        <v>196</v>
      </c>
      <c r="G25" s="132" t="s">
        <v>179</v>
      </c>
      <c r="H25" s="132" t="s">
        <v>144</v>
      </c>
      <c r="I25" s="133" t="s">
        <v>199</v>
      </c>
    </row>
    <row r="26" spans="1:9">
      <c r="A26" s="130"/>
      <c r="B26" s="131" t="s">
        <v>175</v>
      </c>
      <c r="C26" s="132" t="s">
        <v>174</v>
      </c>
      <c r="D26" s="132" t="s">
        <v>190</v>
      </c>
      <c r="E26" s="132" t="s">
        <v>140</v>
      </c>
      <c r="F26" s="131" t="s">
        <v>221</v>
      </c>
      <c r="G26" s="132" t="s">
        <v>180</v>
      </c>
      <c r="H26" s="132" t="s">
        <v>222</v>
      </c>
      <c r="I26" s="133" t="s">
        <v>223</v>
      </c>
    </row>
    <row r="27" spans="1:9">
      <c r="A27" s="130"/>
      <c r="B27" s="131" t="s">
        <v>224</v>
      </c>
      <c r="C27" s="132" t="s">
        <v>174</v>
      </c>
      <c r="D27" s="132" t="s">
        <v>212</v>
      </c>
      <c r="E27" s="132" t="s">
        <v>140</v>
      </c>
      <c r="F27" s="131" t="s">
        <v>144</v>
      </c>
      <c r="G27" s="132" t="s">
        <v>180</v>
      </c>
      <c r="H27" s="132" t="s">
        <v>148</v>
      </c>
      <c r="I27" s="133" t="s">
        <v>225</v>
      </c>
    </row>
    <row r="28" spans="1:9">
      <c r="A28" s="134"/>
      <c r="B28" s="132" t="s">
        <v>208</v>
      </c>
      <c r="C28" s="132" t="s">
        <v>174</v>
      </c>
      <c r="D28" s="132" t="s">
        <v>209</v>
      </c>
      <c r="E28" s="132" t="s">
        <v>140</v>
      </c>
      <c r="F28" s="131" t="s">
        <v>223</v>
      </c>
      <c r="G28" s="132" t="s">
        <v>179</v>
      </c>
      <c r="H28" s="132" t="s">
        <v>136</v>
      </c>
      <c r="I28" s="133" t="s">
        <v>224</v>
      </c>
    </row>
    <row r="29" spans="1:9">
      <c r="A29" s="134"/>
      <c r="B29" s="132" t="s">
        <v>204</v>
      </c>
      <c r="C29" s="132" t="s">
        <v>174</v>
      </c>
      <c r="D29" s="132" t="s">
        <v>204</v>
      </c>
      <c r="E29" s="132" t="s">
        <v>192</v>
      </c>
      <c r="F29" s="131" t="s">
        <v>199</v>
      </c>
      <c r="G29" s="132" t="s">
        <v>182</v>
      </c>
      <c r="H29" s="132" t="s">
        <v>197</v>
      </c>
      <c r="I29" s="133" t="s">
        <v>127</v>
      </c>
    </row>
    <row r="30" spans="1:9">
      <c r="A30" s="130"/>
      <c r="B30" s="131" t="s">
        <v>226</v>
      </c>
      <c r="C30" s="132" t="s">
        <v>174</v>
      </c>
      <c r="D30" s="132" t="s">
        <v>204</v>
      </c>
      <c r="E30" s="132" t="s">
        <v>192</v>
      </c>
      <c r="F30" s="131" t="s">
        <v>217</v>
      </c>
      <c r="G30" s="132" t="s">
        <v>186</v>
      </c>
      <c r="H30" s="132" t="s">
        <v>196</v>
      </c>
      <c r="I30" s="133" t="s">
        <v>197</v>
      </c>
    </row>
    <row r="31" spans="1:9">
      <c r="A31" s="130"/>
      <c r="B31" s="131" t="s">
        <v>187</v>
      </c>
      <c r="C31" s="132" t="s">
        <v>227</v>
      </c>
      <c r="D31" s="132" t="s">
        <v>181</v>
      </c>
      <c r="E31" s="132" t="s">
        <v>181</v>
      </c>
      <c r="F31" s="131" t="s">
        <v>186</v>
      </c>
      <c r="G31" s="132" t="s">
        <v>193</v>
      </c>
      <c r="H31" s="132" t="s">
        <v>182</v>
      </c>
      <c r="I31" s="133" t="s">
        <v>228</v>
      </c>
    </row>
    <row r="32" spans="1:9">
      <c r="A32" s="130"/>
      <c r="B32" s="131" t="s">
        <v>187</v>
      </c>
      <c r="C32" s="132" t="s">
        <v>227</v>
      </c>
      <c r="D32" s="132" t="s">
        <v>181</v>
      </c>
      <c r="E32" s="132" t="s">
        <v>181</v>
      </c>
      <c r="F32" s="131" t="s">
        <v>216</v>
      </c>
      <c r="G32" s="132" t="s">
        <v>182</v>
      </c>
      <c r="H32" s="132" t="s">
        <v>193</v>
      </c>
      <c r="I32" s="133" t="s">
        <v>181</v>
      </c>
    </row>
    <row r="33" spans="1:9">
      <c r="A33" s="130"/>
      <c r="B33" s="131" t="s">
        <v>181</v>
      </c>
      <c r="C33" s="132" t="s">
        <v>227</v>
      </c>
      <c r="D33" s="132" t="s">
        <v>179</v>
      </c>
      <c r="E33" s="132" t="s">
        <v>181</v>
      </c>
      <c r="F33" s="131" t="s">
        <v>179</v>
      </c>
      <c r="G33" s="132" t="s">
        <v>182</v>
      </c>
      <c r="H33" s="132" t="s">
        <v>228</v>
      </c>
      <c r="I33" s="133" t="s">
        <v>192</v>
      </c>
    </row>
    <row r="34" spans="1:9">
      <c r="A34" s="130"/>
      <c r="B34" s="131" t="s">
        <v>209</v>
      </c>
      <c r="C34" s="132" t="s">
        <v>227</v>
      </c>
      <c r="D34" s="132" t="s">
        <v>190</v>
      </c>
      <c r="E34" s="132" t="s">
        <v>209</v>
      </c>
      <c r="F34" s="131" t="s">
        <v>202</v>
      </c>
      <c r="G34" s="132" t="s">
        <v>179</v>
      </c>
      <c r="H34" s="132" t="s">
        <v>223</v>
      </c>
      <c r="I34" s="133" t="s">
        <v>229</v>
      </c>
    </row>
    <row r="35" spans="1:9">
      <c r="A35" s="130"/>
      <c r="B35" s="131" t="s">
        <v>194</v>
      </c>
      <c r="C35" s="132" t="s">
        <v>227</v>
      </c>
      <c r="D35" s="132" t="s">
        <v>230</v>
      </c>
      <c r="E35" s="132" t="s">
        <v>194</v>
      </c>
      <c r="F35" s="131" t="s">
        <v>222</v>
      </c>
      <c r="G35" s="132" t="s">
        <v>192</v>
      </c>
      <c r="H35" s="132" t="s">
        <v>180</v>
      </c>
      <c r="I35" s="133" t="s">
        <v>231</v>
      </c>
    </row>
    <row r="36" spans="1:9">
      <c r="A36" s="130"/>
      <c r="B36" s="131" t="s">
        <v>193</v>
      </c>
      <c r="C36" s="132" t="s">
        <v>227</v>
      </c>
      <c r="D36" s="132" t="s">
        <v>216</v>
      </c>
      <c r="E36" s="132" t="s">
        <v>216</v>
      </c>
      <c r="F36" s="131" t="s">
        <v>216</v>
      </c>
      <c r="G36" s="132" t="s">
        <v>182</v>
      </c>
      <c r="H36" s="132" t="s">
        <v>182</v>
      </c>
      <c r="I36" s="133" t="s">
        <v>181</v>
      </c>
    </row>
    <row r="37" spans="1:9">
      <c r="A37" s="130"/>
      <c r="B37" s="131" t="s">
        <v>193</v>
      </c>
      <c r="C37" s="132" t="s">
        <v>227</v>
      </c>
      <c r="D37" s="132" t="s">
        <v>193</v>
      </c>
      <c r="E37" s="132" t="s">
        <v>193</v>
      </c>
      <c r="F37" s="131" t="s">
        <v>193</v>
      </c>
      <c r="G37" s="132" t="s">
        <v>182</v>
      </c>
      <c r="H37" s="132" t="s">
        <v>182</v>
      </c>
      <c r="I37" s="133" t="s">
        <v>186</v>
      </c>
    </row>
    <row r="38" spans="1:9">
      <c r="A38" s="130"/>
      <c r="B38" s="131" t="s">
        <v>193</v>
      </c>
      <c r="C38" s="132" t="s">
        <v>227</v>
      </c>
      <c r="D38" s="132" t="s">
        <v>216</v>
      </c>
      <c r="E38" s="132" t="s">
        <v>216</v>
      </c>
      <c r="F38" s="131" t="s">
        <v>182</v>
      </c>
      <c r="G38" s="132" t="s">
        <v>184</v>
      </c>
      <c r="H38" s="132" t="s">
        <v>184</v>
      </c>
      <c r="I38" s="133" t="s">
        <v>182</v>
      </c>
    </row>
    <row r="39" spans="1:9">
      <c r="A39" s="130"/>
      <c r="B39" s="131" t="s">
        <v>193</v>
      </c>
      <c r="C39" s="132" t="s">
        <v>227</v>
      </c>
      <c r="D39" s="132" t="s">
        <v>216</v>
      </c>
      <c r="E39" s="132" t="s">
        <v>216</v>
      </c>
      <c r="F39" s="131" t="s">
        <v>182</v>
      </c>
      <c r="G39" s="132" t="s">
        <v>184</v>
      </c>
      <c r="H39" s="132" t="s">
        <v>184</v>
      </c>
      <c r="I39" s="133" t="s">
        <v>182</v>
      </c>
    </row>
    <row r="40" spans="1:9">
      <c r="A40" s="130"/>
      <c r="B40" s="131" t="s">
        <v>182</v>
      </c>
      <c r="C40" s="132" t="s">
        <v>227</v>
      </c>
      <c r="D40" s="132" t="s">
        <v>193</v>
      </c>
      <c r="E40" s="132" t="s">
        <v>182</v>
      </c>
      <c r="F40" s="131" t="s">
        <v>193</v>
      </c>
      <c r="G40" s="132" t="s">
        <v>184</v>
      </c>
      <c r="H40" s="132" t="s">
        <v>182</v>
      </c>
      <c r="I40" s="133" t="s">
        <v>193</v>
      </c>
    </row>
    <row r="41" spans="1:9">
      <c r="A41" s="130"/>
      <c r="B41" s="131" t="s">
        <v>182</v>
      </c>
      <c r="C41" s="132" t="s">
        <v>227</v>
      </c>
      <c r="D41" s="132" t="s">
        <v>193</v>
      </c>
      <c r="E41" s="132" t="s">
        <v>182</v>
      </c>
      <c r="F41" s="131" t="s">
        <v>193</v>
      </c>
      <c r="G41" s="132" t="s">
        <v>184</v>
      </c>
      <c r="H41" s="132" t="s">
        <v>193</v>
      </c>
      <c r="I41" s="133" t="s">
        <v>193</v>
      </c>
    </row>
    <row r="42" spans="1:9">
      <c r="A42" s="130"/>
      <c r="B42" s="131" t="s">
        <v>182</v>
      </c>
      <c r="C42" s="132" t="s">
        <v>227</v>
      </c>
      <c r="D42" s="132" t="s">
        <v>193</v>
      </c>
      <c r="E42" s="132" t="s">
        <v>182</v>
      </c>
      <c r="F42" s="131" t="s">
        <v>182</v>
      </c>
      <c r="G42" s="132" t="s">
        <v>184</v>
      </c>
      <c r="H42" s="132" t="s">
        <v>182</v>
      </c>
      <c r="I42" s="133" t="s">
        <v>182</v>
      </c>
    </row>
    <row r="43" spans="1:9">
      <c r="A43" s="130"/>
      <c r="B43" s="131" t="s">
        <v>139</v>
      </c>
      <c r="C43" s="132" t="s">
        <v>227</v>
      </c>
      <c r="D43" s="132" t="s">
        <v>137</v>
      </c>
      <c r="E43" s="132" t="s">
        <v>139</v>
      </c>
      <c r="F43" s="131" t="s">
        <v>140</v>
      </c>
      <c r="G43" s="132" t="s">
        <v>216</v>
      </c>
      <c r="H43" s="132" t="s">
        <v>179</v>
      </c>
      <c r="I43" s="133" t="s">
        <v>232</v>
      </c>
    </row>
    <row r="44" spans="1:9">
      <c r="A44" s="130"/>
      <c r="B44" s="131" t="s">
        <v>139</v>
      </c>
      <c r="C44" s="132" t="s">
        <v>227</v>
      </c>
      <c r="D44" s="132" t="s">
        <v>137</v>
      </c>
      <c r="E44" s="132" t="s">
        <v>139</v>
      </c>
      <c r="F44" s="131" t="s">
        <v>183</v>
      </c>
      <c r="G44" s="132" t="s">
        <v>216</v>
      </c>
      <c r="H44" s="132" t="s">
        <v>220</v>
      </c>
      <c r="I44" s="133" t="s">
        <v>233</v>
      </c>
    </row>
    <row r="45" spans="1:9">
      <c r="A45" s="130"/>
      <c r="B45" s="131" t="s">
        <v>181</v>
      </c>
      <c r="C45" s="132" t="s">
        <v>227</v>
      </c>
      <c r="D45" s="132" t="s">
        <v>139</v>
      </c>
      <c r="E45" s="132" t="s">
        <v>179</v>
      </c>
      <c r="F45" s="131" t="s">
        <v>137</v>
      </c>
      <c r="G45" s="132" t="s">
        <v>216</v>
      </c>
      <c r="H45" s="132" t="s">
        <v>139</v>
      </c>
      <c r="I45" s="133" t="s">
        <v>178</v>
      </c>
    </row>
    <row r="46" spans="1:9">
      <c r="A46" s="130"/>
      <c r="B46" s="131" t="s">
        <v>193</v>
      </c>
      <c r="C46" s="132" t="s">
        <v>227</v>
      </c>
      <c r="D46" s="132" t="s">
        <v>181</v>
      </c>
      <c r="E46" s="132" t="s">
        <v>186</v>
      </c>
      <c r="F46" s="131" t="s">
        <v>186</v>
      </c>
      <c r="G46" s="132" t="s">
        <v>184</v>
      </c>
      <c r="H46" s="132" t="s">
        <v>216</v>
      </c>
      <c r="I46" s="133" t="s">
        <v>181</v>
      </c>
    </row>
    <row r="47" spans="1:9" ht="15" thickBot="1">
      <c r="A47" s="135"/>
      <c r="B47" s="136" t="s">
        <v>216</v>
      </c>
      <c r="C47" s="137" t="s">
        <v>227</v>
      </c>
      <c r="D47" s="137" t="s">
        <v>181</v>
      </c>
      <c r="E47" s="137" t="s">
        <v>186</v>
      </c>
      <c r="F47" s="136" t="s">
        <v>193</v>
      </c>
      <c r="G47" s="137" t="s">
        <v>184</v>
      </c>
      <c r="H47" s="137" t="s">
        <v>182</v>
      </c>
      <c r="I47" s="138" t="s">
        <v>193</v>
      </c>
    </row>
  </sheetData>
  <mergeCells count="8">
    <mergeCell ref="B2:E2"/>
    <mergeCell ref="F2:I2"/>
    <mergeCell ref="B3:B4"/>
    <mergeCell ref="C3:C4"/>
    <mergeCell ref="D3:E3"/>
    <mergeCell ref="F3:F4"/>
    <mergeCell ref="G3:G4"/>
    <mergeCell ref="H3:I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0CCBC-A817-4893-B1B7-3A48D17BBDA3}">
  <dimension ref="A1"/>
  <sheetViews>
    <sheetView showGridLines="0" zoomScale="115" zoomScaleNormal="115" workbookViewId="0">
      <selection activeCell="I15" sqref="I15"/>
    </sheetView>
  </sheetViews>
  <sheetFormatPr defaultRowHeight="14.4"/>
  <sheetData>
    <row r="1" spans="1:1">
      <c r="A1" s="145" t="s">
        <v>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55901-614E-4148-AAC3-2F788C0A85B5}">
  <dimension ref="A1:G181"/>
  <sheetViews>
    <sheetView showGridLines="0" zoomScaleNormal="100" workbookViewId="0">
      <selection activeCell="G1" sqref="G1"/>
    </sheetView>
  </sheetViews>
  <sheetFormatPr defaultColWidth="8.88671875" defaultRowHeight="14.4"/>
  <cols>
    <col min="1" max="1" width="10.5546875" style="86" bestFit="1" customWidth="1"/>
    <col min="2" max="16384" width="8.88671875" style="1"/>
  </cols>
  <sheetData>
    <row r="1" spans="1:7">
      <c r="B1" s="1" t="s">
        <v>22</v>
      </c>
      <c r="C1" s="1" t="s">
        <v>23</v>
      </c>
      <c r="D1" s="1" t="s">
        <v>24</v>
      </c>
      <c r="E1" s="1" t="s">
        <v>25</v>
      </c>
      <c r="G1" s="85" t="s">
        <v>7</v>
      </c>
    </row>
    <row r="2" spans="1:7">
      <c r="A2" s="86">
        <v>39448</v>
      </c>
      <c r="B2" s="1">
        <v>0.25927627046356749</v>
      </c>
      <c r="C2" s="1">
        <v>0.12409369771332963</v>
      </c>
      <c r="D2" s="1">
        <v>0.19971900558305553</v>
      </c>
      <c r="E2" s="1">
        <v>0.41691102624004744</v>
      </c>
    </row>
    <row r="3" spans="1:7">
      <c r="A3" s="86">
        <v>39479</v>
      </c>
      <c r="B3" s="1">
        <v>0.25927627046356749</v>
      </c>
      <c r="C3" s="1">
        <v>0.12409369771332963</v>
      </c>
      <c r="D3" s="1">
        <v>0.19971900558305553</v>
      </c>
      <c r="E3" s="1">
        <v>0.41691102624004744</v>
      </c>
    </row>
    <row r="4" spans="1:7">
      <c r="A4" s="86">
        <v>39508</v>
      </c>
      <c r="B4" s="1">
        <v>0.25927627046356749</v>
      </c>
      <c r="C4" s="1">
        <v>0.12409369771332963</v>
      </c>
      <c r="D4" s="1">
        <v>0.19971900558305553</v>
      </c>
      <c r="E4" s="1">
        <v>0.41691102624004744</v>
      </c>
    </row>
    <row r="5" spans="1:7">
      <c r="A5" s="86">
        <v>39539</v>
      </c>
      <c r="B5" s="1">
        <v>0.26307470905808855</v>
      </c>
      <c r="C5" s="1">
        <v>0.11920507765383112</v>
      </c>
      <c r="D5" s="1">
        <v>0.20125655246038066</v>
      </c>
      <c r="E5" s="1">
        <v>0.4164636608276997</v>
      </c>
    </row>
    <row r="6" spans="1:7">
      <c r="A6" s="86">
        <v>39569</v>
      </c>
      <c r="B6" s="1">
        <v>0.26307470905808855</v>
      </c>
      <c r="C6" s="1">
        <v>0.11920507765383112</v>
      </c>
      <c r="D6" s="1">
        <v>0.20125655246038066</v>
      </c>
      <c r="E6" s="1">
        <v>0.4164636608276997</v>
      </c>
    </row>
    <row r="7" spans="1:7">
      <c r="A7" s="86">
        <v>39600</v>
      </c>
      <c r="B7" s="1">
        <v>0.26307470905808855</v>
      </c>
      <c r="C7" s="1">
        <v>0.11920507765383112</v>
      </c>
      <c r="D7" s="1">
        <v>0.20125655246038066</v>
      </c>
      <c r="E7" s="1">
        <v>0.4164636608276997</v>
      </c>
    </row>
    <row r="8" spans="1:7">
      <c r="A8" s="86">
        <v>39630</v>
      </c>
      <c r="B8" s="1">
        <v>0.27927066531419925</v>
      </c>
      <c r="C8" s="1">
        <v>0.11372366429984868</v>
      </c>
      <c r="D8" s="1">
        <v>0.19482186839798754</v>
      </c>
      <c r="E8" s="1">
        <v>0.41218380198796462</v>
      </c>
    </row>
    <row r="9" spans="1:7">
      <c r="A9" s="86">
        <v>39661</v>
      </c>
      <c r="B9" s="1">
        <v>0.27927066531419925</v>
      </c>
      <c r="C9" s="1">
        <v>0.11372366429984868</v>
      </c>
      <c r="D9" s="1">
        <v>0.19482186839798754</v>
      </c>
      <c r="E9" s="1">
        <v>0.41218380198796462</v>
      </c>
    </row>
    <row r="10" spans="1:7">
      <c r="A10" s="86">
        <v>39692</v>
      </c>
      <c r="B10" s="1">
        <v>0.27927066531419925</v>
      </c>
      <c r="C10" s="1">
        <v>0.11372366429984868</v>
      </c>
      <c r="D10" s="1">
        <v>0.19482186839798754</v>
      </c>
      <c r="E10" s="1">
        <v>0.41218380198796462</v>
      </c>
    </row>
    <row r="11" spans="1:7">
      <c r="A11" s="86">
        <v>39722</v>
      </c>
      <c r="B11" s="1">
        <v>0.28014916762126141</v>
      </c>
      <c r="C11" s="1">
        <v>0.11082217781382477</v>
      </c>
      <c r="D11" s="1">
        <v>0.18840371377561804</v>
      </c>
      <c r="E11" s="1">
        <v>0.4206249407892958</v>
      </c>
    </row>
    <row r="12" spans="1:7">
      <c r="A12" s="86">
        <v>39753</v>
      </c>
      <c r="B12" s="1">
        <v>0.28014916762126141</v>
      </c>
      <c r="C12" s="1">
        <v>0.11082217781382477</v>
      </c>
      <c r="D12" s="1">
        <v>0.18840371377561804</v>
      </c>
      <c r="E12" s="1">
        <v>0.4206249407892958</v>
      </c>
    </row>
    <row r="13" spans="1:7">
      <c r="A13" s="86">
        <v>39783</v>
      </c>
      <c r="B13" s="1">
        <v>0.28014916762126141</v>
      </c>
      <c r="C13" s="1">
        <v>0.11082217781382477</v>
      </c>
      <c r="D13" s="1">
        <v>0.18840371377561804</v>
      </c>
      <c r="E13" s="1">
        <v>0.4206249407892958</v>
      </c>
    </row>
    <row r="14" spans="1:7">
      <c r="A14" s="86">
        <v>39814</v>
      </c>
      <c r="B14" s="1">
        <v>0.23346996646277732</v>
      </c>
      <c r="C14" s="1">
        <v>0.12376053150590309</v>
      </c>
      <c r="D14" s="1">
        <v>0.18751945565956823</v>
      </c>
      <c r="E14" s="1">
        <v>0.45525004637175126</v>
      </c>
    </row>
    <row r="15" spans="1:7">
      <c r="A15" s="86">
        <v>39845</v>
      </c>
      <c r="B15" s="1">
        <v>0.23346996646277732</v>
      </c>
      <c r="C15" s="1">
        <v>0.12376053150590309</v>
      </c>
      <c r="D15" s="1">
        <v>0.18751945565956823</v>
      </c>
      <c r="E15" s="1">
        <v>0.45525004637175126</v>
      </c>
    </row>
    <row r="16" spans="1:7">
      <c r="A16" s="86">
        <v>39873</v>
      </c>
      <c r="B16" s="1">
        <v>0.23346996646277732</v>
      </c>
      <c r="C16" s="1">
        <v>0.12376053150590309</v>
      </c>
      <c r="D16" s="1">
        <v>0.18751945565956823</v>
      </c>
      <c r="E16" s="1">
        <v>0.45525004637175126</v>
      </c>
    </row>
    <row r="17" spans="1:5">
      <c r="A17" s="86">
        <v>39904</v>
      </c>
      <c r="B17" s="1">
        <v>0.23687650936030358</v>
      </c>
      <c r="C17" s="1">
        <v>0.12262814809434751</v>
      </c>
      <c r="D17" s="1">
        <v>0.17914389786441259</v>
      </c>
      <c r="E17" s="1">
        <v>0.46135144468093636</v>
      </c>
    </row>
    <row r="18" spans="1:5">
      <c r="A18" s="86">
        <v>39934</v>
      </c>
      <c r="B18" s="1">
        <v>0.23687650936030358</v>
      </c>
      <c r="C18" s="1">
        <v>0.12262814809434751</v>
      </c>
      <c r="D18" s="1">
        <v>0.17914389786441259</v>
      </c>
      <c r="E18" s="1">
        <v>0.46135144468093636</v>
      </c>
    </row>
    <row r="19" spans="1:5">
      <c r="A19" s="86">
        <v>39965</v>
      </c>
      <c r="B19" s="1">
        <v>0.23687650936030358</v>
      </c>
      <c r="C19" s="1">
        <v>0.12262814809434751</v>
      </c>
      <c r="D19" s="1">
        <v>0.17914389786441259</v>
      </c>
      <c r="E19" s="1">
        <v>0.46135144468093636</v>
      </c>
    </row>
    <row r="20" spans="1:5">
      <c r="A20" s="86">
        <v>39995</v>
      </c>
      <c r="B20" s="1">
        <v>0.21222587381164257</v>
      </c>
      <c r="C20" s="1">
        <v>0.12139527917037453</v>
      </c>
      <c r="D20" s="1">
        <v>0.18257045636840047</v>
      </c>
      <c r="E20" s="1">
        <v>0.48380839064958242</v>
      </c>
    </row>
    <row r="21" spans="1:5">
      <c r="A21" s="86">
        <v>40026</v>
      </c>
      <c r="B21" s="1">
        <v>0.21222587381164257</v>
      </c>
      <c r="C21" s="1">
        <v>0.12139527917037453</v>
      </c>
      <c r="D21" s="1">
        <v>0.18257045636840047</v>
      </c>
      <c r="E21" s="1">
        <v>0.48380839064958242</v>
      </c>
    </row>
    <row r="22" spans="1:5">
      <c r="A22" s="86">
        <v>40057</v>
      </c>
      <c r="B22" s="1">
        <v>0.21222587381164257</v>
      </c>
      <c r="C22" s="1">
        <v>0.12139527917037453</v>
      </c>
      <c r="D22" s="1">
        <v>0.18257045636840047</v>
      </c>
      <c r="E22" s="1">
        <v>0.48380839064958242</v>
      </c>
    </row>
    <row r="23" spans="1:5">
      <c r="A23" s="86">
        <v>40087</v>
      </c>
      <c r="B23" s="1">
        <v>0.19170599349875972</v>
      </c>
      <c r="C23" s="1">
        <v>0.1298457074800082</v>
      </c>
      <c r="D23" s="1">
        <v>0.18629746981124345</v>
      </c>
      <c r="E23" s="1">
        <v>0.49215082920998854</v>
      </c>
    </row>
    <row r="24" spans="1:5">
      <c r="A24" s="86">
        <v>40118</v>
      </c>
      <c r="B24" s="1">
        <v>0.19170599349875972</v>
      </c>
      <c r="C24" s="1">
        <v>0.1298457074800082</v>
      </c>
      <c r="D24" s="1">
        <v>0.18629746981124345</v>
      </c>
      <c r="E24" s="1">
        <v>0.49215082920998854</v>
      </c>
    </row>
    <row r="25" spans="1:5">
      <c r="A25" s="86">
        <v>40148</v>
      </c>
      <c r="B25" s="1">
        <v>0.19170599349875972</v>
      </c>
      <c r="C25" s="1">
        <v>0.1298457074800082</v>
      </c>
      <c r="D25" s="1">
        <v>0.18629746981124345</v>
      </c>
      <c r="E25" s="1">
        <v>0.49215082920998854</v>
      </c>
    </row>
    <row r="26" spans="1:5">
      <c r="A26" s="86">
        <v>40179</v>
      </c>
      <c r="B26" s="1">
        <v>0.24288385448838878</v>
      </c>
      <c r="C26" s="1">
        <v>0.11734753501727908</v>
      </c>
      <c r="D26" s="1">
        <v>0.17987645772388294</v>
      </c>
      <c r="E26" s="1">
        <v>0.45989215277044915</v>
      </c>
    </row>
    <row r="27" spans="1:5">
      <c r="A27" s="86">
        <v>40210</v>
      </c>
      <c r="B27" s="1">
        <v>0.24288385448838878</v>
      </c>
      <c r="C27" s="1">
        <v>0.11734753501727908</v>
      </c>
      <c r="D27" s="1">
        <v>0.17987645772388294</v>
      </c>
      <c r="E27" s="1">
        <v>0.45989215277044915</v>
      </c>
    </row>
    <row r="28" spans="1:5">
      <c r="A28" s="86">
        <v>40238</v>
      </c>
      <c r="B28" s="1">
        <v>0.24288385448838878</v>
      </c>
      <c r="C28" s="1">
        <v>0.11734753501727908</v>
      </c>
      <c r="D28" s="1">
        <v>0.17987645772388294</v>
      </c>
      <c r="E28" s="1">
        <v>0.45989215277044915</v>
      </c>
    </row>
    <row r="29" spans="1:5">
      <c r="A29" s="86">
        <v>40269</v>
      </c>
      <c r="B29" s="1">
        <v>0.25348808895742869</v>
      </c>
      <c r="C29" s="1">
        <v>0.11369668438780893</v>
      </c>
      <c r="D29" s="1">
        <v>0.18192467336212642</v>
      </c>
      <c r="E29" s="1">
        <v>0.450890553292636</v>
      </c>
    </row>
    <row r="30" spans="1:5">
      <c r="A30" s="86">
        <v>40299</v>
      </c>
      <c r="B30" s="1">
        <v>0.25348808895742869</v>
      </c>
      <c r="C30" s="1">
        <v>0.11369668438780893</v>
      </c>
      <c r="D30" s="1">
        <v>0.18192467336212642</v>
      </c>
      <c r="E30" s="1">
        <v>0.450890553292636</v>
      </c>
    </row>
    <row r="31" spans="1:5">
      <c r="A31" s="86">
        <v>40330</v>
      </c>
      <c r="B31" s="1">
        <v>0.25348808895742869</v>
      </c>
      <c r="C31" s="1">
        <v>0.11369668438780893</v>
      </c>
      <c r="D31" s="1">
        <v>0.18192467336212642</v>
      </c>
      <c r="E31" s="1">
        <v>0.450890553292636</v>
      </c>
    </row>
    <row r="32" spans="1:5">
      <c r="A32" s="86">
        <v>40360</v>
      </c>
      <c r="B32" s="1">
        <v>0.26275902996086481</v>
      </c>
      <c r="C32" s="1">
        <v>0.10938602681721947</v>
      </c>
      <c r="D32" s="1">
        <v>0.18406954912711498</v>
      </c>
      <c r="E32" s="1">
        <v>0.44378539409480072</v>
      </c>
    </row>
    <row r="33" spans="1:5">
      <c r="A33" s="86">
        <v>40391</v>
      </c>
      <c r="B33" s="1">
        <v>0.26275902996086481</v>
      </c>
      <c r="C33" s="1">
        <v>0.10938602681721947</v>
      </c>
      <c r="D33" s="1">
        <v>0.18406954912711498</v>
      </c>
      <c r="E33" s="1">
        <v>0.44378539409480072</v>
      </c>
    </row>
    <row r="34" spans="1:5">
      <c r="A34" s="86">
        <v>40422</v>
      </c>
      <c r="B34" s="1">
        <v>0.26275902996086481</v>
      </c>
      <c r="C34" s="1">
        <v>0.10938602681721947</v>
      </c>
      <c r="D34" s="1">
        <v>0.18406954912711498</v>
      </c>
      <c r="E34" s="1">
        <v>0.44378539409480072</v>
      </c>
    </row>
    <row r="35" spans="1:5">
      <c r="A35" s="86">
        <v>40452</v>
      </c>
      <c r="B35" s="1">
        <v>0.24839095883586579</v>
      </c>
      <c r="C35" s="1">
        <v>0.10608020698576974</v>
      </c>
      <c r="D35" s="1">
        <v>0.19248677206946882</v>
      </c>
      <c r="E35" s="1">
        <v>0.45304206210889575</v>
      </c>
    </row>
    <row r="36" spans="1:5">
      <c r="A36" s="86">
        <v>40483</v>
      </c>
      <c r="B36" s="1">
        <v>0.24839095883586579</v>
      </c>
      <c r="C36" s="1">
        <v>0.10608020698576974</v>
      </c>
      <c r="D36" s="1">
        <v>0.19248677206946882</v>
      </c>
      <c r="E36" s="1">
        <v>0.45304206210889575</v>
      </c>
    </row>
    <row r="37" spans="1:5">
      <c r="A37" s="86">
        <v>40513</v>
      </c>
      <c r="B37" s="1">
        <v>0.24839095883586579</v>
      </c>
      <c r="C37" s="1">
        <v>0.10608020698576974</v>
      </c>
      <c r="D37" s="1">
        <v>0.19248677206946882</v>
      </c>
      <c r="E37" s="1">
        <v>0.45304206210889575</v>
      </c>
    </row>
    <row r="38" spans="1:5">
      <c r="A38" s="86">
        <v>40544</v>
      </c>
      <c r="B38" s="1">
        <v>0.25692365418852137</v>
      </c>
      <c r="C38" s="1">
        <v>0.10353747036141117</v>
      </c>
      <c r="D38" s="1">
        <v>0.19336889971655152</v>
      </c>
      <c r="E38" s="1">
        <v>0.44616997573351591</v>
      </c>
    </row>
    <row r="39" spans="1:5">
      <c r="A39" s="86">
        <v>40575</v>
      </c>
      <c r="B39" s="1">
        <v>0.25692365418852137</v>
      </c>
      <c r="C39" s="1">
        <v>0.10353747036141117</v>
      </c>
      <c r="D39" s="1">
        <v>0.19336889971655152</v>
      </c>
      <c r="E39" s="1">
        <v>0.44616997573351591</v>
      </c>
    </row>
    <row r="40" spans="1:5">
      <c r="A40" s="86">
        <v>40603</v>
      </c>
      <c r="B40" s="1">
        <v>0.25692365418852137</v>
      </c>
      <c r="C40" s="1">
        <v>0.10353747036141117</v>
      </c>
      <c r="D40" s="1">
        <v>0.19336889971655152</v>
      </c>
      <c r="E40" s="1">
        <v>0.44616997573351591</v>
      </c>
    </row>
    <row r="41" spans="1:5">
      <c r="A41" s="86">
        <v>40634</v>
      </c>
      <c r="B41" s="1">
        <v>0.2609304910794667</v>
      </c>
      <c r="C41" s="1">
        <v>0.10208315393106254</v>
      </c>
      <c r="D41" s="1">
        <v>0.19310101800086457</v>
      </c>
      <c r="E41" s="1">
        <v>0.44388533698860611</v>
      </c>
    </row>
    <row r="42" spans="1:5">
      <c r="A42" s="86">
        <v>40664</v>
      </c>
      <c r="B42" s="1">
        <v>0.2609304910794667</v>
      </c>
      <c r="C42" s="1">
        <v>0.10208315393106254</v>
      </c>
      <c r="D42" s="1">
        <v>0.19310101800086457</v>
      </c>
      <c r="E42" s="1">
        <v>0.44388533698860611</v>
      </c>
    </row>
    <row r="43" spans="1:5">
      <c r="A43" s="86">
        <v>40695</v>
      </c>
      <c r="B43" s="1">
        <v>0.2609304910794667</v>
      </c>
      <c r="C43" s="1">
        <v>0.10208315393106254</v>
      </c>
      <c r="D43" s="1">
        <v>0.19310101800086457</v>
      </c>
      <c r="E43" s="1">
        <v>0.44388533698860611</v>
      </c>
    </row>
    <row r="44" spans="1:5">
      <c r="A44" s="86">
        <v>40725</v>
      </c>
      <c r="B44" s="1">
        <v>0.25767883709397471</v>
      </c>
      <c r="C44" s="1">
        <v>0.10485370691792711</v>
      </c>
      <c r="D44" s="1">
        <v>0.19149191240906646</v>
      </c>
      <c r="E44" s="1">
        <v>0.44597554357903174</v>
      </c>
    </row>
    <row r="45" spans="1:5">
      <c r="A45" s="86">
        <v>40756</v>
      </c>
      <c r="B45" s="1">
        <v>0.25767883709397471</v>
      </c>
      <c r="C45" s="1">
        <v>0.10485370691792711</v>
      </c>
      <c r="D45" s="1">
        <v>0.19149191240906646</v>
      </c>
      <c r="E45" s="1">
        <v>0.44597554357903174</v>
      </c>
    </row>
    <row r="46" spans="1:5">
      <c r="A46" s="86">
        <v>40787</v>
      </c>
      <c r="B46" s="1">
        <v>0.25767883709397471</v>
      </c>
      <c r="C46" s="1">
        <v>0.10485370691792711</v>
      </c>
      <c r="D46" s="1">
        <v>0.19149191240906646</v>
      </c>
      <c r="E46" s="1">
        <v>0.44597554357903174</v>
      </c>
    </row>
    <row r="47" spans="1:5">
      <c r="A47" s="86">
        <v>40817</v>
      </c>
      <c r="B47" s="1">
        <v>0.24619537394703794</v>
      </c>
      <c r="C47" s="1">
        <v>0.10831355393183485</v>
      </c>
      <c r="D47" s="1">
        <v>0.18983933056787342</v>
      </c>
      <c r="E47" s="1">
        <v>0.45565174155325389</v>
      </c>
    </row>
    <row r="48" spans="1:5">
      <c r="A48" s="86">
        <v>40848</v>
      </c>
      <c r="B48" s="1">
        <v>0.24619537394703794</v>
      </c>
      <c r="C48" s="1">
        <v>0.10831355393183485</v>
      </c>
      <c r="D48" s="1">
        <v>0.18983933056787342</v>
      </c>
      <c r="E48" s="1">
        <v>0.45565174155325389</v>
      </c>
    </row>
    <row r="49" spans="1:5">
      <c r="A49" s="86">
        <v>40878</v>
      </c>
      <c r="B49" s="1">
        <v>0.24619537394703794</v>
      </c>
      <c r="C49" s="1">
        <v>0.10831355393183485</v>
      </c>
      <c r="D49" s="1">
        <v>0.18983933056787342</v>
      </c>
      <c r="E49" s="1">
        <v>0.45565174155325389</v>
      </c>
    </row>
    <row r="50" spans="1:5">
      <c r="A50" s="86">
        <v>40909</v>
      </c>
      <c r="B50" s="1">
        <v>0.25400127072491852</v>
      </c>
      <c r="C50" s="1">
        <v>0.11102958973738361</v>
      </c>
      <c r="D50" s="1">
        <v>0.180631688320221</v>
      </c>
      <c r="E50" s="1">
        <v>0.45433745121747687</v>
      </c>
    </row>
    <row r="51" spans="1:5">
      <c r="A51" s="86">
        <v>40940</v>
      </c>
      <c r="B51" s="1">
        <v>0.25400127072491852</v>
      </c>
      <c r="C51" s="1">
        <v>0.11102958973738361</v>
      </c>
      <c r="D51" s="1">
        <v>0.180631688320221</v>
      </c>
      <c r="E51" s="1">
        <v>0.45433745121747687</v>
      </c>
    </row>
    <row r="52" spans="1:5">
      <c r="A52" s="86">
        <v>40969</v>
      </c>
      <c r="B52" s="1">
        <v>0.25400127072491852</v>
      </c>
      <c r="C52" s="1">
        <v>0.11102958973738361</v>
      </c>
      <c r="D52" s="1">
        <v>0.180631688320221</v>
      </c>
      <c r="E52" s="1">
        <v>0.45433745121747687</v>
      </c>
    </row>
    <row r="53" spans="1:5">
      <c r="A53" s="86">
        <v>41000</v>
      </c>
      <c r="B53" s="1">
        <v>0.24841674712809714</v>
      </c>
      <c r="C53" s="1">
        <v>0.11204792713615595</v>
      </c>
      <c r="D53" s="1">
        <v>0.17571029325984089</v>
      </c>
      <c r="E53" s="1">
        <v>0.46382503247590612</v>
      </c>
    </row>
    <row r="54" spans="1:5">
      <c r="A54" s="86">
        <v>41030</v>
      </c>
      <c r="B54" s="1">
        <v>0.24841674712809714</v>
      </c>
      <c r="C54" s="1">
        <v>0.11204792713615595</v>
      </c>
      <c r="D54" s="1">
        <v>0.17571029325984089</v>
      </c>
      <c r="E54" s="1">
        <v>0.46382503247590612</v>
      </c>
    </row>
    <row r="55" spans="1:5">
      <c r="A55" s="86">
        <v>41061</v>
      </c>
      <c r="B55" s="1">
        <v>0.24841674712809714</v>
      </c>
      <c r="C55" s="1">
        <v>0.11204792713615595</v>
      </c>
      <c r="D55" s="1">
        <v>0.17571029325984089</v>
      </c>
      <c r="E55" s="1">
        <v>0.46382503247590612</v>
      </c>
    </row>
    <row r="56" spans="1:5">
      <c r="A56" s="86">
        <v>41091</v>
      </c>
      <c r="B56" s="1">
        <v>0.26139495760452419</v>
      </c>
      <c r="C56" s="1">
        <v>0.10769727602496415</v>
      </c>
      <c r="D56" s="1">
        <v>0.16727307972750222</v>
      </c>
      <c r="E56" s="1">
        <v>0.4636346866430095</v>
      </c>
    </row>
    <row r="57" spans="1:5">
      <c r="A57" s="86">
        <v>41122</v>
      </c>
      <c r="B57" s="1">
        <v>0.26139495760452419</v>
      </c>
      <c r="C57" s="1">
        <v>0.10769727602496415</v>
      </c>
      <c r="D57" s="1">
        <v>0.16727307972750222</v>
      </c>
      <c r="E57" s="1">
        <v>0.4636346866430095</v>
      </c>
    </row>
    <row r="58" spans="1:5">
      <c r="A58" s="86">
        <v>41153</v>
      </c>
      <c r="B58" s="1">
        <v>0.26139495760452419</v>
      </c>
      <c r="C58" s="1">
        <v>0.10769727602496415</v>
      </c>
      <c r="D58" s="1">
        <v>0.16727307972750222</v>
      </c>
      <c r="E58" s="1">
        <v>0.4636346866430095</v>
      </c>
    </row>
    <row r="59" spans="1:5">
      <c r="A59" s="86">
        <v>41183</v>
      </c>
      <c r="B59" s="1">
        <v>0.24455728578951344</v>
      </c>
      <c r="C59" s="1">
        <v>0.1045136538027534</v>
      </c>
      <c r="D59" s="1">
        <v>0.1664095005673476</v>
      </c>
      <c r="E59" s="1">
        <v>0.48451955984038558</v>
      </c>
    </row>
    <row r="60" spans="1:5">
      <c r="A60" s="86">
        <v>41214</v>
      </c>
      <c r="B60" s="1">
        <v>0.24455728578951344</v>
      </c>
      <c r="C60" s="1">
        <v>0.1045136538027534</v>
      </c>
      <c r="D60" s="1">
        <v>0.1664095005673476</v>
      </c>
      <c r="E60" s="1">
        <v>0.48451955984038558</v>
      </c>
    </row>
    <row r="61" spans="1:5">
      <c r="A61" s="86">
        <v>41244</v>
      </c>
      <c r="B61" s="1">
        <v>0.24455728578951344</v>
      </c>
      <c r="C61" s="1">
        <v>0.1045136538027534</v>
      </c>
      <c r="D61" s="1">
        <v>0.1664095005673476</v>
      </c>
      <c r="E61" s="1">
        <v>0.48451955984038558</v>
      </c>
    </row>
    <row r="62" spans="1:5">
      <c r="A62" s="86">
        <v>41275</v>
      </c>
      <c r="B62" s="1">
        <v>0.24136182323243791</v>
      </c>
      <c r="C62" s="1">
        <v>9.6724872650756522E-2</v>
      </c>
      <c r="D62" s="1">
        <v>0.16314030250194428</v>
      </c>
      <c r="E62" s="1">
        <v>0.49877300161486121</v>
      </c>
    </row>
    <row r="63" spans="1:5">
      <c r="A63" s="86">
        <v>41306</v>
      </c>
      <c r="B63" s="1">
        <v>0.24136182323243791</v>
      </c>
      <c r="C63" s="1">
        <v>9.6724872650756522E-2</v>
      </c>
      <c r="D63" s="1">
        <v>0.16314030250194428</v>
      </c>
      <c r="E63" s="1">
        <v>0.49877300161486121</v>
      </c>
    </row>
    <row r="64" spans="1:5">
      <c r="A64" s="86">
        <v>41334</v>
      </c>
      <c r="B64" s="1">
        <v>0.24136182323243791</v>
      </c>
      <c r="C64" s="1">
        <v>9.6724872650756522E-2</v>
      </c>
      <c r="D64" s="1">
        <v>0.16314030250194428</v>
      </c>
      <c r="E64" s="1">
        <v>0.49877300161486121</v>
      </c>
    </row>
    <row r="65" spans="1:5">
      <c r="A65" s="86">
        <v>41365</v>
      </c>
      <c r="B65" s="1">
        <v>0.25551765268987942</v>
      </c>
      <c r="C65" s="1">
        <v>9.4808658061281081E-2</v>
      </c>
      <c r="D65" s="1">
        <v>0.15601462837308305</v>
      </c>
      <c r="E65" s="1">
        <v>0.49365906087575645</v>
      </c>
    </row>
    <row r="66" spans="1:5">
      <c r="A66" s="86">
        <v>41395</v>
      </c>
      <c r="B66" s="1">
        <v>0.25551765268987942</v>
      </c>
      <c r="C66" s="1">
        <v>9.4808658061281081E-2</v>
      </c>
      <c r="D66" s="1">
        <v>0.15601462837308305</v>
      </c>
      <c r="E66" s="1">
        <v>0.49365906087575645</v>
      </c>
    </row>
    <row r="67" spans="1:5">
      <c r="A67" s="86">
        <v>41426</v>
      </c>
      <c r="B67" s="1">
        <v>0.25551765268987942</v>
      </c>
      <c r="C67" s="1">
        <v>9.4808658061281081E-2</v>
      </c>
      <c r="D67" s="1">
        <v>0.15601462837308305</v>
      </c>
      <c r="E67" s="1">
        <v>0.49365906087575645</v>
      </c>
    </row>
    <row r="68" spans="1:5">
      <c r="A68" s="86">
        <v>41456</v>
      </c>
      <c r="B68" s="1">
        <v>0.23457060614531489</v>
      </c>
      <c r="C68" s="1">
        <v>9.3154327936476822E-2</v>
      </c>
      <c r="D68" s="1">
        <v>0.15922089372299247</v>
      </c>
      <c r="E68" s="1">
        <v>0.51305417219521576</v>
      </c>
    </row>
    <row r="69" spans="1:5">
      <c r="A69" s="86">
        <v>41487</v>
      </c>
      <c r="B69" s="1">
        <v>0.23457060614531489</v>
      </c>
      <c r="C69" s="1">
        <v>9.3154327936476822E-2</v>
      </c>
      <c r="D69" s="1">
        <v>0.15922089372299247</v>
      </c>
      <c r="E69" s="1">
        <v>0.51305417219521576</v>
      </c>
    </row>
    <row r="70" spans="1:5">
      <c r="A70" s="86">
        <v>41518</v>
      </c>
      <c r="B70" s="1">
        <v>0.23457060614531489</v>
      </c>
      <c r="C70" s="1">
        <v>9.3154327936476822E-2</v>
      </c>
      <c r="D70" s="1">
        <v>0.15922089372299247</v>
      </c>
      <c r="E70" s="1">
        <v>0.51305417219521576</v>
      </c>
    </row>
    <row r="71" spans="1:5">
      <c r="A71" s="86">
        <v>41548</v>
      </c>
      <c r="B71" s="1">
        <v>0.25117005840991108</v>
      </c>
      <c r="C71" s="1">
        <v>9.1089698277465686E-2</v>
      </c>
      <c r="D71" s="1">
        <v>0.15558861856864653</v>
      </c>
      <c r="E71" s="1">
        <v>0.50215162474397679</v>
      </c>
    </row>
    <row r="72" spans="1:5">
      <c r="A72" s="86">
        <v>41579</v>
      </c>
      <c r="B72" s="1">
        <v>0.25117005840991108</v>
      </c>
      <c r="C72" s="1">
        <v>9.1089698277465686E-2</v>
      </c>
      <c r="D72" s="1">
        <v>0.15558861856864653</v>
      </c>
      <c r="E72" s="1">
        <v>0.50215162474397679</v>
      </c>
    </row>
    <row r="73" spans="1:5">
      <c r="A73" s="86">
        <v>41609</v>
      </c>
      <c r="B73" s="1">
        <v>0.25117005840991108</v>
      </c>
      <c r="C73" s="1">
        <v>9.1089698277465686E-2</v>
      </c>
      <c r="D73" s="1">
        <v>0.15558861856864653</v>
      </c>
      <c r="E73" s="1">
        <v>0.50215162474397679</v>
      </c>
    </row>
    <row r="74" spans="1:5">
      <c r="A74" s="86">
        <v>41640</v>
      </c>
      <c r="B74" s="1">
        <v>0.26513270099637959</v>
      </c>
      <c r="C74" s="1">
        <v>9.4626133269501228E-2</v>
      </c>
      <c r="D74" s="1">
        <v>0.15303951354494455</v>
      </c>
      <c r="E74" s="1">
        <v>0.48720165218917477</v>
      </c>
    </row>
    <row r="75" spans="1:5">
      <c r="A75" s="86">
        <v>41671</v>
      </c>
      <c r="B75" s="1">
        <v>0.26513270099637959</v>
      </c>
      <c r="C75" s="1">
        <v>9.4626133269501228E-2</v>
      </c>
      <c r="D75" s="1">
        <v>0.15303951354494455</v>
      </c>
      <c r="E75" s="1">
        <v>0.48720165218917477</v>
      </c>
    </row>
    <row r="76" spans="1:5">
      <c r="A76" s="86">
        <v>41699</v>
      </c>
      <c r="B76" s="1">
        <v>0.26513270099637959</v>
      </c>
      <c r="C76" s="1">
        <v>9.4626133269501228E-2</v>
      </c>
      <c r="D76" s="1">
        <v>0.15303951354494455</v>
      </c>
      <c r="E76" s="1">
        <v>0.48720165218917477</v>
      </c>
    </row>
    <row r="77" spans="1:5">
      <c r="A77" s="86">
        <v>41730</v>
      </c>
      <c r="B77" s="1">
        <v>0.26295245118853411</v>
      </c>
      <c r="C77" s="1">
        <v>9.6565132858068711E-2</v>
      </c>
      <c r="D77" s="1">
        <v>0.15404448830355402</v>
      </c>
      <c r="E77" s="1">
        <v>0.48643792764984328</v>
      </c>
    </row>
    <row r="78" spans="1:5">
      <c r="A78" s="86">
        <v>41760</v>
      </c>
      <c r="B78" s="1">
        <v>0.26295245118853411</v>
      </c>
      <c r="C78" s="1">
        <v>9.6565132858068711E-2</v>
      </c>
      <c r="D78" s="1">
        <v>0.15404448830355402</v>
      </c>
      <c r="E78" s="1">
        <v>0.48643792764984328</v>
      </c>
    </row>
    <row r="79" spans="1:5">
      <c r="A79" s="86">
        <v>41791</v>
      </c>
      <c r="B79" s="1">
        <v>0.26295245118853411</v>
      </c>
      <c r="C79" s="1">
        <v>9.6565132858068711E-2</v>
      </c>
      <c r="D79" s="1">
        <v>0.15404448830355402</v>
      </c>
      <c r="E79" s="1">
        <v>0.48643792764984328</v>
      </c>
    </row>
    <row r="80" spans="1:5">
      <c r="A80" s="86">
        <v>41821</v>
      </c>
      <c r="B80" s="1">
        <v>0.2619862262578409</v>
      </c>
      <c r="C80" s="1">
        <v>9.7366612565980892E-2</v>
      </c>
      <c r="D80" s="1">
        <v>0.15423179388501418</v>
      </c>
      <c r="E80" s="1">
        <v>0.48641536729116391</v>
      </c>
    </row>
    <row r="81" spans="1:5">
      <c r="A81" s="86">
        <v>41852</v>
      </c>
      <c r="B81" s="1">
        <v>0.2619862262578409</v>
      </c>
      <c r="C81" s="1">
        <v>9.7366612565980892E-2</v>
      </c>
      <c r="D81" s="1">
        <v>0.15423179388501418</v>
      </c>
      <c r="E81" s="1">
        <v>0.48641536729116391</v>
      </c>
    </row>
    <row r="82" spans="1:5">
      <c r="A82" s="86">
        <v>41883</v>
      </c>
      <c r="B82" s="1">
        <v>0.2619862262578409</v>
      </c>
      <c r="C82" s="1">
        <v>9.7366612565980892E-2</v>
      </c>
      <c r="D82" s="1">
        <v>0.15423179388501418</v>
      </c>
      <c r="E82" s="1">
        <v>0.48641536729116391</v>
      </c>
    </row>
    <row r="83" spans="1:5">
      <c r="A83" s="86">
        <v>41913</v>
      </c>
      <c r="B83" s="1">
        <v>0.29249815622337266</v>
      </c>
      <c r="C83" s="1">
        <v>9.7222520567954801E-2</v>
      </c>
      <c r="D83" s="1">
        <v>0.14628936860260267</v>
      </c>
      <c r="E83" s="1">
        <v>0.4639899546060699</v>
      </c>
    </row>
    <row r="84" spans="1:5">
      <c r="A84" s="86">
        <v>41944</v>
      </c>
      <c r="B84" s="1">
        <v>0.29249815622337266</v>
      </c>
      <c r="C84" s="1">
        <v>9.7222520567954801E-2</v>
      </c>
      <c r="D84" s="1">
        <v>0.14628936860260267</v>
      </c>
      <c r="E84" s="1">
        <v>0.4639899546060699</v>
      </c>
    </row>
    <row r="85" spans="1:5">
      <c r="A85" s="86">
        <v>41974</v>
      </c>
      <c r="B85" s="1">
        <v>0.29249815622337266</v>
      </c>
      <c r="C85" s="1">
        <v>9.7222520567954801E-2</v>
      </c>
      <c r="D85" s="1">
        <v>0.14628936860260267</v>
      </c>
      <c r="E85" s="1">
        <v>0.4639899546060699</v>
      </c>
    </row>
    <row r="86" spans="1:5">
      <c r="A86" s="86">
        <v>42005</v>
      </c>
      <c r="B86" s="1">
        <v>0.27579348463277781</v>
      </c>
      <c r="C86" s="1">
        <v>9.8253915082488902E-2</v>
      </c>
      <c r="D86" s="1">
        <v>0.14859478122619182</v>
      </c>
      <c r="E86" s="1">
        <v>0.47735781905854135</v>
      </c>
    </row>
    <row r="87" spans="1:5">
      <c r="A87" s="86">
        <v>42036</v>
      </c>
      <c r="B87" s="1">
        <v>0.27579348463277781</v>
      </c>
      <c r="C87" s="1">
        <v>9.8253915082488902E-2</v>
      </c>
      <c r="D87" s="1">
        <v>0.14859478122619182</v>
      </c>
      <c r="E87" s="1">
        <v>0.47735781905854135</v>
      </c>
    </row>
    <row r="88" spans="1:5">
      <c r="A88" s="86">
        <v>42064</v>
      </c>
      <c r="B88" s="1">
        <v>0.27579348463277781</v>
      </c>
      <c r="C88" s="1">
        <v>9.8253915082488902E-2</v>
      </c>
      <c r="D88" s="1">
        <v>0.14859478122619182</v>
      </c>
      <c r="E88" s="1">
        <v>0.47735781905854135</v>
      </c>
    </row>
    <row r="89" spans="1:5">
      <c r="A89" s="86">
        <v>42095</v>
      </c>
      <c r="B89" s="1">
        <v>0.26521884490011999</v>
      </c>
      <c r="C89" s="1">
        <v>9.9086172791352137E-2</v>
      </c>
      <c r="D89" s="1">
        <v>0.14844172149623661</v>
      </c>
      <c r="E89" s="1">
        <v>0.48725326081229131</v>
      </c>
    </row>
    <row r="90" spans="1:5">
      <c r="A90" s="86">
        <v>42125</v>
      </c>
      <c r="B90" s="1">
        <v>0.26521884490011999</v>
      </c>
      <c r="C90" s="1">
        <v>9.9086172791352137E-2</v>
      </c>
      <c r="D90" s="1">
        <v>0.14844172149623661</v>
      </c>
      <c r="E90" s="1">
        <v>0.48725326081229131</v>
      </c>
    </row>
    <row r="91" spans="1:5">
      <c r="A91" s="86">
        <v>42156</v>
      </c>
      <c r="B91" s="1">
        <v>0.26521884490011999</v>
      </c>
      <c r="C91" s="1">
        <v>9.9086172791352137E-2</v>
      </c>
      <c r="D91" s="1">
        <v>0.14844172149623661</v>
      </c>
      <c r="E91" s="1">
        <v>0.48725326081229131</v>
      </c>
    </row>
    <row r="92" spans="1:5">
      <c r="A92" s="86">
        <v>42186</v>
      </c>
      <c r="B92" s="1">
        <v>0.27441806059188228</v>
      </c>
      <c r="C92" s="1">
        <v>9.7761692113972815E-2</v>
      </c>
      <c r="D92" s="1">
        <v>0.14317798089885597</v>
      </c>
      <c r="E92" s="1">
        <v>0.48464226639528896</v>
      </c>
    </row>
    <row r="93" spans="1:5">
      <c r="A93" s="86">
        <v>42217</v>
      </c>
      <c r="B93" s="1">
        <v>0.27441806059188228</v>
      </c>
      <c r="C93" s="1">
        <v>9.7761692113972815E-2</v>
      </c>
      <c r="D93" s="1">
        <v>0.14317798089885597</v>
      </c>
      <c r="E93" s="1">
        <v>0.48464226639528896</v>
      </c>
    </row>
    <row r="94" spans="1:5">
      <c r="A94" s="86">
        <v>42248</v>
      </c>
      <c r="B94" s="1">
        <v>0.27441806059188228</v>
      </c>
      <c r="C94" s="1">
        <v>9.7761692113972815E-2</v>
      </c>
      <c r="D94" s="1">
        <v>0.14317798089885597</v>
      </c>
      <c r="E94" s="1">
        <v>0.48464226639528896</v>
      </c>
    </row>
    <row r="95" spans="1:5">
      <c r="A95" s="86">
        <v>42278</v>
      </c>
      <c r="B95" s="1">
        <v>0.27090326256323677</v>
      </c>
      <c r="C95" s="1">
        <v>9.8426034609391699E-2</v>
      </c>
      <c r="D95" s="1">
        <v>0.13940569494504268</v>
      </c>
      <c r="E95" s="1">
        <v>0.49126500788232885</v>
      </c>
    </row>
    <row r="96" spans="1:5">
      <c r="A96" s="86">
        <v>42309</v>
      </c>
      <c r="B96" s="1">
        <v>0.27090326256323677</v>
      </c>
      <c r="C96" s="1">
        <v>9.8426034609391699E-2</v>
      </c>
      <c r="D96" s="1">
        <v>0.13940569494504268</v>
      </c>
      <c r="E96" s="1">
        <v>0.49126500788232885</v>
      </c>
    </row>
    <row r="97" spans="1:5">
      <c r="A97" s="86">
        <v>42339</v>
      </c>
      <c r="B97" s="1">
        <v>0.27090326256323677</v>
      </c>
      <c r="C97" s="1">
        <v>9.8426034609391699E-2</v>
      </c>
      <c r="D97" s="1">
        <v>0.13940569494504268</v>
      </c>
      <c r="E97" s="1">
        <v>0.49126500788232885</v>
      </c>
    </row>
    <row r="98" spans="1:5">
      <c r="A98" s="86">
        <v>42370</v>
      </c>
      <c r="B98" s="1">
        <v>0.26828378368896338</v>
      </c>
      <c r="C98" s="1">
        <v>9.7335756436074297E-2</v>
      </c>
      <c r="D98" s="1">
        <v>0.13499192698279736</v>
      </c>
      <c r="E98" s="1">
        <v>0.49938853289216489</v>
      </c>
    </row>
    <row r="99" spans="1:5">
      <c r="A99" s="86">
        <v>42401</v>
      </c>
      <c r="B99" s="1">
        <v>0.26828378368896338</v>
      </c>
      <c r="C99" s="1">
        <v>9.7335756436074297E-2</v>
      </c>
      <c r="D99" s="1">
        <v>0.13499192698279736</v>
      </c>
      <c r="E99" s="1">
        <v>0.49938853289216489</v>
      </c>
    </row>
    <row r="100" spans="1:5">
      <c r="A100" s="86">
        <v>42430</v>
      </c>
      <c r="B100" s="1">
        <v>0.26828378368896338</v>
      </c>
      <c r="C100" s="1">
        <v>9.7335756436074297E-2</v>
      </c>
      <c r="D100" s="1">
        <v>0.13499192698279736</v>
      </c>
      <c r="E100" s="1">
        <v>0.49938853289216489</v>
      </c>
    </row>
    <row r="101" spans="1:5">
      <c r="A101" s="86">
        <v>42461</v>
      </c>
      <c r="B101" s="1">
        <v>0.25844403593354376</v>
      </c>
      <c r="C101" s="1">
        <v>9.7235614442787277E-2</v>
      </c>
      <c r="D101" s="1">
        <v>0.13417966312824603</v>
      </c>
      <c r="E101" s="1">
        <v>0.51014068649542299</v>
      </c>
    </row>
    <row r="102" spans="1:5">
      <c r="A102" s="86">
        <v>42491</v>
      </c>
      <c r="B102" s="1">
        <v>0.25844403593354376</v>
      </c>
      <c r="C102" s="1">
        <v>9.7235614442787277E-2</v>
      </c>
      <c r="D102" s="1">
        <v>0.13417966312824603</v>
      </c>
      <c r="E102" s="1">
        <v>0.51014068649542299</v>
      </c>
    </row>
    <row r="103" spans="1:5">
      <c r="A103" s="86">
        <v>42522</v>
      </c>
      <c r="B103" s="1">
        <v>0.25844403593354376</v>
      </c>
      <c r="C103" s="1">
        <v>9.7235614442787277E-2</v>
      </c>
      <c r="D103" s="1">
        <v>0.13417966312824603</v>
      </c>
      <c r="E103" s="1">
        <v>0.51014068649542299</v>
      </c>
    </row>
    <row r="104" spans="1:5">
      <c r="A104" s="86">
        <v>42552</v>
      </c>
      <c r="B104" s="1">
        <v>0.25911146765515447</v>
      </c>
      <c r="C104" s="1">
        <v>9.874272119946341E-2</v>
      </c>
      <c r="D104" s="1">
        <v>0.1333931932155091</v>
      </c>
      <c r="E104" s="1">
        <v>0.50875261792987303</v>
      </c>
    </row>
    <row r="105" spans="1:5">
      <c r="A105" s="86">
        <v>42583</v>
      </c>
      <c r="B105" s="1">
        <v>0.25911146765515447</v>
      </c>
      <c r="C105" s="1">
        <v>9.874272119946341E-2</v>
      </c>
      <c r="D105" s="1">
        <v>0.1333931932155091</v>
      </c>
      <c r="E105" s="1">
        <v>0.50875261792987303</v>
      </c>
    </row>
    <row r="106" spans="1:5">
      <c r="A106" s="86">
        <v>42614</v>
      </c>
      <c r="B106" s="1">
        <v>0.25911146765515447</v>
      </c>
      <c r="C106" s="1">
        <v>9.874272119946341E-2</v>
      </c>
      <c r="D106" s="1">
        <v>0.1333931932155091</v>
      </c>
      <c r="E106" s="1">
        <v>0.50875261792987303</v>
      </c>
    </row>
    <row r="107" spans="1:5">
      <c r="A107" s="86">
        <v>42644</v>
      </c>
      <c r="B107" s="1">
        <v>0.26114667104327388</v>
      </c>
      <c r="C107" s="1">
        <v>9.9472071776355447E-2</v>
      </c>
      <c r="D107" s="1">
        <v>0.13505418388621368</v>
      </c>
      <c r="E107" s="1">
        <v>0.50432707329415705</v>
      </c>
    </row>
    <row r="108" spans="1:5">
      <c r="A108" s="86">
        <v>42675</v>
      </c>
      <c r="B108" s="1">
        <v>0.26114667104327388</v>
      </c>
      <c r="C108" s="1">
        <v>9.9472071776355447E-2</v>
      </c>
      <c r="D108" s="1">
        <v>0.13505418388621368</v>
      </c>
      <c r="E108" s="1">
        <v>0.50432707329415705</v>
      </c>
    </row>
    <row r="109" spans="1:5">
      <c r="A109" s="86">
        <v>42705</v>
      </c>
      <c r="B109" s="1">
        <v>0.26114667104327388</v>
      </c>
      <c r="C109" s="1">
        <v>9.9472071776355447E-2</v>
      </c>
      <c r="D109" s="1">
        <v>0.13505418388621368</v>
      </c>
      <c r="E109" s="1">
        <v>0.50432707329415705</v>
      </c>
    </row>
    <row r="110" spans="1:5">
      <c r="A110" s="86">
        <v>42736</v>
      </c>
      <c r="B110" s="1">
        <v>0.24613902910499247</v>
      </c>
      <c r="C110" s="1">
        <v>0.10493097724742319</v>
      </c>
      <c r="D110" s="1">
        <v>0.14165576375396857</v>
      </c>
      <c r="E110" s="1">
        <v>0.50727422989361592</v>
      </c>
    </row>
    <row r="111" spans="1:5">
      <c r="A111" s="86">
        <v>42767</v>
      </c>
      <c r="B111" s="1">
        <v>0.24613902910499247</v>
      </c>
      <c r="C111" s="1">
        <v>0.10493097724742319</v>
      </c>
      <c r="D111" s="1">
        <v>0.14165576375396857</v>
      </c>
      <c r="E111" s="1">
        <v>0.50727422989361592</v>
      </c>
    </row>
    <row r="112" spans="1:5">
      <c r="A112" s="86">
        <v>42795</v>
      </c>
      <c r="B112" s="1">
        <v>0.24613902910499247</v>
      </c>
      <c r="C112" s="1">
        <v>0.10493097724742319</v>
      </c>
      <c r="D112" s="1">
        <v>0.14165576375396857</v>
      </c>
      <c r="E112" s="1">
        <v>0.50727422989361592</v>
      </c>
    </row>
    <row r="113" spans="1:5">
      <c r="A113" s="86">
        <v>42826</v>
      </c>
      <c r="B113" s="1">
        <v>0.25798780202676069</v>
      </c>
      <c r="C113" s="1">
        <v>0.10240686186095914</v>
      </c>
      <c r="D113" s="1">
        <v>0.14197893772197842</v>
      </c>
      <c r="E113" s="1">
        <v>0.49762639839030182</v>
      </c>
    </row>
    <row r="114" spans="1:5">
      <c r="A114" s="86">
        <v>42856</v>
      </c>
      <c r="B114" s="1">
        <v>0.25798780202676069</v>
      </c>
      <c r="C114" s="1">
        <v>0.10240686186095914</v>
      </c>
      <c r="D114" s="1">
        <v>0.14197893772197842</v>
      </c>
      <c r="E114" s="1">
        <v>0.49762639839030182</v>
      </c>
    </row>
    <row r="115" spans="1:5">
      <c r="A115" s="86">
        <v>42887</v>
      </c>
      <c r="B115" s="1">
        <v>0.25798780202676069</v>
      </c>
      <c r="C115" s="1">
        <v>0.10240686186095914</v>
      </c>
      <c r="D115" s="1">
        <v>0.14197893772197842</v>
      </c>
      <c r="E115" s="1">
        <v>0.49762639839030182</v>
      </c>
    </row>
    <row r="116" spans="1:5">
      <c r="A116" s="86">
        <v>42917</v>
      </c>
      <c r="B116" s="1">
        <v>0.25705899540468036</v>
      </c>
      <c r="C116" s="1">
        <v>0.10391930299891095</v>
      </c>
      <c r="D116" s="1">
        <v>0.14176278410909027</v>
      </c>
      <c r="E116" s="1">
        <v>0.49725891748731849</v>
      </c>
    </row>
    <row r="117" spans="1:5">
      <c r="A117" s="86">
        <v>42948</v>
      </c>
      <c r="B117" s="1">
        <v>0.25705899540468036</v>
      </c>
      <c r="C117" s="1">
        <v>0.10391930299891095</v>
      </c>
      <c r="D117" s="1">
        <v>0.14176278410909027</v>
      </c>
      <c r="E117" s="1">
        <v>0.49725891748731849</v>
      </c>
    </row>
    <row r="118" spans="1:5">
      <c r="A118" s="86">
        <v>42979</v>
      </c>
      <c r="B118" s="1">
        <v>0.25705899540468036</v>
      </c>
      <c r="C118" s="1">
        <v>0.10391930299891095</v>
      </c>
      <c r="D118" s="1">
        <v>0.14176278410909027</v>
      </c>
      <c r="E118" s="1">
        <v>0.49725891748731849</v>
      </c>
    </row>
    <row r="119" spans="1:5">
      <c r="A119" s="86">
        <v>43009</v>
      </c>
      <c r="B119" s="1">
        <v>0.25145703773646338</v>
      </c>
      <c r="C119" s="1">
        <v>0.10424250317455148</v>
      </c>
      <c r="D119" s="1">
        <v>0.14038422906247919</v>
      </c>
      <c r="E119" s="1">
        <v>0.50391623002650598</v>
      </c>
    </row>
    <row r="120" spans="1:5">
      <c r="A120" s="86">
        <v>43040</v>
      </c>
      <c r="B120" s="1">
        <v>0.25145703773646338</v>
      </c>
      <c r="C120" s="1">
        <v>0.10424250317455148</v>
      </c>
      <c r="D120" s="1">
        <v>0.14038422906247919</v>
      </c>
      <c r="E120" s="1">
        <v>0.50391623002650598</v>
      </c>
    </row>
    <row r="121" spans="1:5">
      <c r="A121" s="86">
        <v>43070</v>
      </c>
      <c r="B121" s="1">
        <v>0.25145703773646338</v>
      </c>
      <c r="C121" s="1">
        <v>0.10424250317455148</v>
      </c>
      <c r="D121" s="1">
        <v>0.14038422906247919</v>
      </c>
      <c r="E121" s="1">
        <v>0.50391623002650598</v>
      </c>
    </row>
    <row r="122" spans="1:5">
      <c r="A122" s="86">
        <v>43101</v>
      </c>
      <c r="B122" s="1">
        <v>0.26230209943904231</v>
      </c>
      <c r="C122" s="1">
        <v>0.10283162319988762</v>
      </c>
      <c r="D122" s="1">
        <v>0.13368853944037076</v>
      </c>
      <c r="E122" s="1">
        <v>0.50117773792069931</v>
      </c>
    </row>
    <row r="123" spans="1:5">
      <c r="A123" s="86">
        <v>43132</v>
      </c>
      <c r="B123" s="1">
        <v>0.26230209943904231</v>
      </c>
      <c r="C123" s="1">
        <v>0.10283162319988762</v>
      </c>
      <c r="D123" s="1">
        <v>0.13368853944037076</v>
      </c>
      <c r="E123" s="1">
        <v>0.50117773792069931</v>
      </c>
    </row>
    <row r="124" spans="1:5">
      <c r="A124" s="86">
        <v>43160</v>
      </c>
      <c r="B124" s="1">
        <v>0.26230209943904231</v>
      </c>
      <c r="C124" s="1">
        <v>0.10283162319988762</v>
      </c>
      <c r="D124" s="1">
        <v>0.13368853944037076</v>
      </c>
      <c r="E124" s="1">
        <v>0.50117773792069931</v>
      </c>
    </row>
    <row r="125" spans="1:5">
      <c r="A125" s="86">
        <v>43191</v>
      </c>
      <c r="B125" s="1">
        <v>0.26593337720535243</v>
      </c>
      <c r="C125" s="1">
        <v>0.10266679201529252</v>
      </c>
      <c r="D125" s="1">
        <v>0.13084799573971284</v>
      </c>
      <c r="E125" s="1">
        <v>0.50055183503964218</v>
      </c>
    </row>
    <row r="126" spans="1:5">
      <c r="A126" s="86">
        <v>43221</v>
      </c>
      <c r="B126" s="1">
        <v>0.26593337720535243</v>
      </c>
      <c r="C126" s="1">
        <v>0.10266679201529252</v>
      </c>
      <c r="D126" s="1">
        <v>0.13084799573971284</v>
      </c>
      <c r="E126" s="1">
        <v>0.50055183503964218</v>
      </c>
    </row>
    <row r="127" spans="1:5">
      <c r="A127" s="86">
        <v>43252</v>
      </c>
      <c r="B127" s="1">
        <v>0.26593337720535243</v>
      </c>
      <c r="C127" s="1">
        <v>0.10266679201529252</v>
      </c>
      <c r="D127" s="1">
        <v>0.13084799573971284</v>
      </c>
      <c r="E127" s="1">
        <v>0.50055183503964218</v>
      </c>
    </row>
    <row r="128" spans="1:5">
      <c r="A128" s="86">
        <v>43282</v>
      </c>
      <c r="B128" s="1">
        <v>0.26509070849938948</v>
      </c>
      <c r="C128" s="1">
        <v>0.10127617902455048</v>
      </c>
      <c r="D128" s="1">
        <v>0.13200364416904098</v>
      </c>
      <c r="E128" s="1">
        <v>0.50162946830701904</v>
      </c>
    </row>
    <row r="129" spans="1:5">
      <c r="A129" s="86">
        <v>43313</v>
      </c>
      <c r="B129" s="1">
        <v>0.26509070849938948</v>
      </c>
      <c r="C129" s="1">
        <v>0.10127617902455048</v>
      </c>
      <c r="D129" s="1">
        <v>0.13200364416904098</v>
      </c>
      <c r="E129" s="1">
        <v>0.50162946830701904</v>
      </c>
    </row>
    <row r="130" spans="1:5">
      <c r="A130" s="86">
        <v>43344</v>
      </c>
      <c r="B130" s="1">
        <v>0.26509070849938948</v>
      </c>
      <c r="C130" s="1">
        <v>0.10127617902455048</v>
      </c>
      <c r="D130" s="1">
        <v>0.13200364416904098</v>
      </c>
      <c r="E130" s="1">
        <v>0.50162946830701904</v>
      </c>
    </row>
    <row r="131" spans="1:5">
      <c r="A131" s="86">
        <v>43374</v>
      </c>
      <c r="B131" s="1">
        <v>0.26866077834681712</v>
      </c>
      <c r="C131" s="1">
        <v>0.1001756599618991</v>
      </c>
      <c r="D131" s="1">
        <v>0.13498036122985774</v>
      </c>
      <c r="E131" s="1">
        <v>0.496183200461426</v>
      </c>
    </row>
    <row r="132" spans="1:5">
      <c r="A132" s="86">
        <v>43405</v>
      </c>
      <c r="B132" s="1">
        <v>0.26866077834681712</v>
      </c>
      <c r="C132" s="1">
        <v>0.1001756599618991</v>
      </c>
      <c r="D132" s="1">
        <v>0.13498036122985774</v>
      </c>
      <c r="E132" s="1">
        <v>0.496183200461426</v>
      </c>
    </row>
    <row r="133" spans="1:5">
      <c r="A133" s="86">
        <v>43435</v>
      </c>
      <c r="B133" s="1">
        <v>0.26866077834681712</v>
      </c>
      <c r="C133" s="1">
        <v>0.1001756599618991</v>
      </c>
      <c r="D133" s="1">
        <v>0.13498036122985774</v>
      </c>
      <c r="E133" s="1">
        <v>0.496183200461426</v>
      </c>
    </row>
    <row r="134" spans="1:5">
      <c r="A134" s="86">
        <v>43466</v>
      </c>
      <c r="B134" s="1">
        <v>0.28071049944074306</v>
      </c>
      <c r="C134" s="1">
        <v>9.5924719155765198E-2</v>
      </c>
      <c r="D134" s="1">
        <v>0.1392513338450849</v>
      </c>
      <c r="E134" s="1">
        <v>0.4841134475584068</v>
      </c>
    </row>
    <row r="135" spans="1:5">
      <c r="A135" s="86">
        <v>43497</v>
      </c>
      <c r="B135" s="1">
        <v>0.28071049944074306</v>
      </c>
      <c r="C135" s="1">
        <v>9.5924719155765198E-2</v>
      </c>
      <c r="D135" s="1">
        <v>0.1392513338450849</v>
      </c>
      <c r="E135" s="1">
        <v>0.4841134475584068</v>
      </c>
    </row>
    <row r="136" spans="1:5">
      <c r="A136" s="86">
        <v>43525</v>
      </c>
      <c r="B136" s="1">
        <v>0.28071049944074306</v>
      </c>
      <c r="C136" s="1">
        <v>9.5924719155765198E-2</v>
      </c>
      <c r="D136" s="1">
        <v>0.1392513338450849</v>
      </c>
      <c r="E136" s="1">
        <v>0.4841134475584068</v>
      </c>
    </row>
    <row r="137" spans="1:5">
      <c r="A137" s="86">
        <v>43556</v>
      </c>
      <c r="B137" s="1">
        <v>0.2843222160986924</v>
      </c>
      <c r="C137" s="1">
        <v>8.3442850307959698E-2</v>
      </c>
      <c r="D137" s="1">
        <v>0.14542722333316677</v>
      </c>
      <c r="E137" s="1">
        <v>0.48680771026018094</v>
      </c>
    </row>
    <row r="138" spans="1:5">
      <c r="A138" s="86">
        <v>43586</v>
      </c>
      <c r="B138" s="1">
        <v>0.2843222160986924</v>
      </c>
      <c r="C138" s="1">
        <v>8.3442850307959698E-2</v>
      </c>
      <c r="D138" s="1">
        <v>0.14542722333316677</v>
      </c>
      <c r="E138" s="1">
        <v>0.48680771026018094</v>
      </c>
    </row>
    <row r="139" spans="1:5">
      <c r="A139" s="86">
        <v>43617</v>
      </c>
      <c r="B139" s="1">
        <v>0.2843222160986924</v>
      </c>
      <c r="C139" s="1">
        <v>8.3442850307959698E-2</v>
      </c>
      <c r="D139" s="1">
        <v>0.14542722333316677</v>
      </c>
      <c r="E139" s="1">
        <v>0.48680771026018094</v>
      </c>
    </row>
    <row r="140" spans="1:5">
      <c r="A140" s="86">
        <v>43647</v>
      </c>
      <c r="B140" s="1">
        <v>0.27971041802167612</v>
      </c>
      <c r="C140" s="1">
        <v>8.4637688207011008E-2</v>
      </c>
      <c r="D140" s="1">
        <v>0.14830992313570607</v>
      </c>
      <c r="E140" s="1">
        <v>0.4873419706356068</v>
      </c>
    </row>
    <row r="141" spans="1:5">
      <c r="A141" s="86">
        <v>43678</v>
      </c>
      <c r="B141" s="1">
        <v>0.27971041802167612</v>
      </c>
      <c r="C141" s="1">
        <v>8.4637688207011008E-2</v>
      </c>
      <c r="D141" s="1">
        <v>0.14830992313570607</v>
      </c>
      <c r="E141" s="1">
        <v>0.4873419706356068</v>
      </c>
    </row>
    <row r="142" spans="1:5">
      <c r="A142" s="86">
        <v>43709</v>
      </c>
      <c r="B142" s="1">
        <v>0.27971041802167612</v>
      </c>
      <c r="C142" s="1">
        <v>8.4637688207011008E-2</v>
      </c>
      <c r="D142" s="1">
        <v>0.14830992313570607</v>
      </c>
      <c r="E142" s="1">
        <v>0.4873419706356068</v>
      </c>
    </row>
    <row r="143" spans="1:5">
      <c r="A143" s="86">
        <v>43739</v>
      </c>
      <c r="B143" s="1">
        <v>0.28468840627570591</v>
      </c>
      <c r="C143" s="1">
        <v>8.1940833518466261E-2</v>
      </c>
      <c r="D143" s="1">
        <v>0.14774838649104718</v>
      </c>
      <c r="E143" s="1">
        <v>0.48562237371478062</v>
      </c>
    </row>
    <row r="144" spans="1:5">
      <c r="A144" s="86">
        <v>43770</v>
      </c>
      <c r="B144" s="1">
        <v>0.28468840627570591</v>
      </c>
      <c r="C144" s="1">
        <v>8.1940833518466261E-2</v>
      </c>
      <c r="D144" s="1">
        <v>0.14774838649104718</v>
      </c>
      <c r="E144" s="1">
        <v>0.48562237371478062</v>
      </c>
    </row>
    <row r="145" spans="1:5">
      <c r="A145" s="86">
        <v>43800</v>
      </c>
      <c r="B145" s="1">
        <v>0.28468840627570591</v>
      </c>
      <c r="C145" s="1">
        <v>8.1940833518466261E-2</v>
      </c>
      <c r="D145" s="1">
        <v>0.14774838649104718</v>
      </c>
      <c r="E145" s="1">
        <v>0.48562237371478062</v>
      </c>
    </row>
    <row r="146" spans="1:5">
      <c r="A146" s="86">
        <v>43831</v>
      </c>
      <c r="B146" s="1">
        <v>0.26889854082280029</v>
      </c>
      <c r="C146" s="1">
        <v>8.45432140939925E-2</v>
      </c>
      <c r="D146" s="1">
        <v>0.14882700235773727</v>
      </c>
      <c r="E146" s="1">
        <v>0.49773124272547004</v>
      </c>
    </row>
    <row r="147" spans="1:5">
      <c r="A147" s="86">
        <v>43862</v>
      </c>
      <c r="B147" s="1">
        <v>0.26889854082280029</v>
      </c>
      <c r="C147" s="1">
        <v>8.45432140939925E-2</v>
      </c>
      <c r="D147" s="1">
        <v>0.14882700235773727</v>
      </c>
      <c r="E147" s="1">
        <v>0.49773124272547004</v>
      </c>
    </row>
    <row r="148" spans="1:5">
      <c r="A148" s="86">
        <v>43891</v>
      </c>
      <c r="B148" s="1">
        <v>0.26889854082280029</v>
      </c>
      <c r="C148" s="1">
        <v>8.45432140939925E-2</v>
      </c>
      <c r="D148" s="1">
        <v>0.14882700235773727</v>
      </c>
      <c r="E148" s="1">
        <v>0.49773124272547004</v>
      </c>
    </row>
    <row r="149" spans="1:5">
      <c r="A149" s="86">
        <v>43922</v>
      </c>
      <c r="B149" s="1">
        <v>0.22910539669293567</v>
      </c>
      <c r="C149" s="1">
        <v>9.3242524782793046E-2</v>
      </c>
      <c r="D149" s="1">
        <v>0.15501451824248255</v>
      </c>
      <c r="E149" s="1">
        <v>0.52263756028178876</v>
      </c>
    </row>
    <row r="150" spans="1:5">
      <c r="A150" s="86">
        <v>43952</v>
      </c>
      <c r="B150" s="1">
        <v>0.22910539669293567</v>
      </c>
      <c r="C150" s="1">
        <v>9.3242524782793046E-2</v>
      </c>
      <c r="D150" s="1">
        <v>0.15501451824248255</v>
      </c>
      <c r="E150" s="1">
        <v>0.52263756028178876</v>
      </c>
    </row>
    <row r="151" spans="1:5">
      <c r="A151" s="86">
        <v>43983</v>
      </c>
      <c r="B151" s="1">
        <v>0.22910539669293567</v>
      </c>
      <c r="C151" s="1">
        <v>9.3242524782793046E-2</v>
      </c>
      <c r="D151" s="1">
        <v>0.15501451824248255</v>
      </c>
      <c r="E151" s="1">
        <v>0.52263756028178876</v>
      </c>
    </row>
    <row r="152" spans="1:5">
      <c r="A152" s="86">
        <v>44013</v>
      </c>
      <c r="B152" s="1">
        <v>0.26832447306014329</v>
      </c>
      <c r="C152" s="1">
        <v>8.4473301512783552E-2</v>
      </c>
      <c r="D152" s="1">
        <v>0.14839208812702756</v>
      </c>
      <c r="E152" s="1">
        <v>0.49881013730004575</v>
      </c>
    </row>
    <row r="153" spans="1:5">
      <c r="A153" s="86">
        <v>44044</v>
      </c>
      <c r="B153" s="1">
        <v>0.26832447306014329</v>
      </c>
      <c r="C153" s="1">
        <v>8.4473301512783552E-2</v>
      </c>
      <c r="D153" s="1">
        <v>0.14839208812702756</v>
      </c>
      <c r="E153" s="1">
        <v>0.49881013730004575</v>
      </c>
    </row>
    <row r="154" spans="1:5">
      <c r="A154" s="86">
        <v>44075</v>
      </c>
      <c r="B154" s="1">
        <v>0.26832447306014329</v>
      </c>
      <c r="C154" s="1">
        <v>8.4473301512783552E-2</v>
      </c>
      <c r="D154" s="1">
        <v>0.14839208812702756</v>
      </c>
      <c r="E154" s="1">
        <v>0.49881013730004575</v>
      </c>
    </row>
    <row r="155" spans="1:5">
      <c r="A155" s="86">
        <v>44105</v>
      </c>
      <c r="B155" s="1">
        <v>0.28090253491232725</v>
      </c>
      <c r="C155" s="1">
        <v>8.5164371336919037E-2</v>
      </c>
      <c r="D155" s="1">
        <v>0.14693413817795697</v>
      </c>
      <c r="E155" s="1">
        <v>0.48699895557279671</v>
      </c>
    </row>
    <row r="156" spans="1:5">
      <c r="A156" s="86">
        <v>44136</v>
      </c>
      <c r="B156" s="1">
        <v>0.28090253491232725</v>
      </c>
      <c r="C156" s="1">
        <v>8.5164371336919037E-2</v>
      </c>
      <c r="D156" s="1">
        <v>0.14693413817795697</v>
      </c>
      <c r="E156" s="1">
        <v>0.48699895557279671</v>
      </c>
    </row>
    <row r="157" spans="1:5">
      <c r="A157" s="86">
        <v>44166</v>
      </c>
      <c r="B157" s="1">
        <v>0.28090253491232725</v>
      </c>
      <c r="C157" s="1">
        <v>8.5164371336919037E-2</v>
      </c>
      <c r="D157" s="1">
        <v>0.14693413817795697</v>
      </c>
      <c r="E157" s="1">
        <v>0.48699895557279671</v>
      </c>
    </row>
    <row r="158" spans="1:5">
      <c r="A158" s="86">
        <v>44197</v>
      </c>
      <c r="B158" s="1">
        <v>0.28967496389847519</v>
      </c>
      <c r="C158" s="1">
        <v>6.9290452064517713E-2</v>
      </c>
      <c r="D158" s="1">
        <v>0.15133266129180775</v>
      </c>
      <c r="E158" s="1">
        <v>0.48970192274519936</v>
      </c>
    </row>
    <row r="159" spans="1:5">
      <c r="A159" s="86">
        <v>44228</v>
      </c>
      <c r="B159" s="1">
        <v>0.28967496389847519</v>
      </c>
      <c r="C159" s="1">
        <v>6.9290452064517713E-2</v>
      </c>
      <c r="D159" s="1">
        <v>0.15133266129180775</v>
      </c>
      <c r="E159" s="1">
        <v>0.48970192274519936</v>
      </c>
    </row>
    <row r="160" spans="1:5">
      <c r="A160" s="86">
        <v>44256</v>
      </c>
      <c r="B160" s="1">
        <v>0.28967496389847519</v>
      </c>
      <c r="C160" s="1">
        <v>6.9290452064517713E-2</v>
      </c>
      <c r="D160" s="1">
        <v>0.15133266129180775</v>
      </c>
      <c r="E160" s="1">
        <v>0.48970192274519936</v>
      </c>
    </row>
    <row r="161" spans="1:5">
      <c r="A161" s="86">
        <v>44287</v>
      </c>
      <c r="B161" s="1">
        <v>0.27786147692562196</v>
      </c>
      <c r="C161" s="1">
        <v>8.1775052139645615E-2</v>
      </c>
      <c r="D161" s="1">
        <v>0.15332477993292817</v>
      </c>
      <c r="E161" s="1">
        <v>0.48703869100180425</v>
      </c>
    </row>
    <row r="162" spans="1:5">
      <c r="A162" s="86">
        <v>44317</v>
      </c>
      <c r="B162" s="1">
        <v>0.27786147692562196</v>
      </c>
      <c r="C162" s="1">
        <v>8.1775052139645615E-2</v>
      </c>
      <c r="D162" s="1">
        <v>0.15332477993292817</v>
      </c>
      <c r="E162" s="1">
        <v>0.48703869100180425</v>
      </c>
    </row>
    <row r="163" spans="1:5">
      <c r="A163" s="86">
        <v>44348</v>
      </c>
      <c r="B163" s="1">
        <v>0.27786147692562196</v>
      </c>
      <c r="C163" s="1">
        <v>8.1775052139645615E-2</v>
      </c>
      <c r="D163" s="1">
        <v>0.15332477993292817</v>
      </c>
      <c r="E163" s="1">
        <v>0.48703869100180425</v>
      </c>
    </row>
    <row r="164" spans="1:5">
      <c r="A164" s="86">
        <v>44378</v>
      </c>
      <c r="B164" s="1">
        <v>0.28558587109971478</v>
      </c>
      <c r="C164" s="1">
        <v>7.8613616064997546E-2</v>
      </c>
      <c r="D164" s="1">
        <v>0.15366088896271182</v>
      </c>
      <c r="E164" s="1">
        <v>0.48213962387257586</v>
      </c>
    </row>
    <row r="165" spans="1:5">
      <c r="A165" s="86">
        <v>44409</v>
      </c>
      <c r="B165" s="1">
        <v>0.28558587109971478</v>
      </c>
      <c r="C165" s="1">
        <v>7.8613616064997546E-2</v>
      </c>
      <c r="D165" s="1">
        <v>0.15366088896271182</v>
      </c>
      <c r="E165" s="1">
        <v>0.48213962387257586</v>
      </c>
    </row>
    <row r="166" spans="1:5">
      <c r="A166" s="86">
        <v>44440</v>
      </c>
      <c r="B166" s="1">
        <v>0.28558587109971478</v>
      </c>
      <c r="C166" s="1">
        <v>7.8613616064997546E-2</v>
      </c>
      <c r="D166" s="1">
        <v>0.15366088896271182</v>
      </c>
      <c r="E166" s="1">
        <v>0.48213962387257586</v>
      </c>
    </row>
    <row r="167" spans="1:5">
      <c r="A167" s="86">
        <v>44470</v>
      </c>
      <c r="B167" s="1">
        <v>0.28046539770298706</v>
      </c>
      <c r="C167" s="1">
        <v>7.8208352068033352E-2</v>
      </c>
      <c r="D167" s="1">
        <v>0.1557200270460305</v>
      </c>
      <c r="E167" s="1">
        <v>0.48560622318294916</v>
      </c>
    </row>
    <row r="168" spans="1:5">
      <c r="A168" s="86">
        <v>44501</v>
      </c>
      <c r="B168" s="1">
        <v>0.28046539770298706</v>
      </c>
      <c r="C168" s="1">
        <v>7.8208352068033352E-2</v>
      </c>
      <c r="D168" s="1">
        <v>0.1557200270460305</v>
      </c>
      <c r="E168" s="1">
        <v>0.48560622318294916</v>
      </c>
    </row>
    <row r="169" spans="1:5">
      <c r="A169" s="86">
        <v>44531</v>
      </c>
      <c r="B169" s="1">
        <v>0.28046539770298706</v>
      </c>
      <c r="C169" s="1">
        <v>7.8208352068033352E-2</v>
      </c>
      <c r="D169" s="1">
        <v>0.1557200270460305</v>
      </c>
      <c r="E169" s="1">
        <v>0.48560622318294916</v>
      </c>
    </row>
    <row r="170" spans="1:5">
      <c r="A170" s="86">
        <v>44562</v>
      </c>
      <c r="B170" s="1">
        <v>0.27692080717341766</v>
      </c>
      <c r="C170" s="1">
        <v>7.9007043369451774E-2</v>
      </c>
      <c r="D170" s="1">
        <v>0.15638675712595573</v>
      </c>
      <c r="E170" s="1">
        <v>0.48768539233117475</v>
      </c>
    </row>
    <row r="171" spans="1:5">
      <c r="A171" s="86">
        <v>44593</v>
      </c>
      <c r="B171" s="1">
        <v>0.27692080717341766</v>
      </c>
      <c r="C171" s="1">
        <v>7.9007043369451774E-2</v>
      </c>
      <c r="D171" s="1">
        <v>0.15638675712595573</v>
      </c>
      <c r="E171" s="1">
        <v>0.48768539233117475</v>
      </c>
    </row>
    <row r="172" spans="1:5">
      <c r="A172" s="86">
        <v>44621</v>
      </c>
      <c r="B172" s="1">
        <v>0.27692080717341766</v>
      </c>
      <c r="C172" s="1">
        <v>7.9007043369451774E-2</v>
      </c>
      <c r="D172" s="1">
        <v>0.15638675712595573</v>
      </c>
      <c r="E172" s="1">
        <v>0.48768539233117475</v>
      </c>
    </row>
    <row r="173" spans="1:5">
      <c r="A173" s="86">
        <v>44652</v>
      </c>
      <c r="B173" s="1">
        <v>0.27813197492497782</v>
      </c>
      <c r="C173" s="1">
        <v>7.9181751193412989E-2</v>
      </c>
      <c r="D173" s="1">
        <v>0.15605025354135182</v>
      </c>
      <c r="E173" s="1">
        <v>0.48663602034025721</v>
      </c>
    </row>
    <row r="174" spans="1:5">
      <c r="A174" s="86">
        <v>44682</v>
      </c>
      <c r="B174" s="1">
        <v>0.27813197492497782</v>
      </c>
      <c r="C174" s="1">
        <v>7.9181751193412989E-2</v>
      </c>
      <c r="D174" s="1">
        <v>0.15605025354135182</v>
      </c>
      <c r="E174" s="1">
        <v>0.48663602034025721</v>
      </c>
    </row>
    <row r="175" spans="1:5">
      <c r="A175" s="86">
        <v>44713</v>
      </c>
      <c r="B175" s="1">
        <v>0.27813197492497782</v>
      </c>
      <c r="C175" s="1">
        <v>7.9181751193412989E-2</v>
      </c>
      <c r="D175" s="1">
        <v>0.15605025354135182</v>
      </c>
      <c r="E175" s="1">
        <v>0.48663602034025721</v>
      </c>
    </row>
    <row r="176" spans="1:5">
      <c r="A176" s="86">
        <v>44743</v>
      </c>
      <c r="B176" s="1">
        <v>0.29387551388981792</v>
      </c>
      <c r="C176" s="1">
        <v>7.7751079232934228E-2</v>
      </c>
      <c r="D176" s="1">
        <v>0.15257495522597866</v>
      </c>
      <c r="E176" s="1">
        <v>0.47579845165126922</v>
      </c>
    </row>
    <row r="177" spans="1:5">
      <c r="A177" s="86">
        <v>44774</v>
      </c>
      <c r="B177" s="1">
        <v>0.29387551388981792</v>
      </c>
      <c r="C177" s="1">
        <v>7.7751079232934228E-2</v>
      </c>
      <c r="D177" s="1">
        <v>0.15257495522597866</v>
      </c>
      <c r="E177" s="1">
        <v>0.47579845165126922</v>
      </c>
    </row>
    <row r="178" spans="1:5">
      <c r="A178" s="86">
        <v>44805</v>
      </c>
      <c r="B178" s="1">
        <v>0.29387551388981792</v>
      </c>
      <c r="C178" s="1">
        <v>7.7751079232934228E-2</v>
      </c>
      <c r="D178" s="1">
        <v>0.15257495522597866</v>
      </c>
      <c r="E178" s="1">
        <v>0.47579845165126922</v>
      </c>
    </row>
    <row r="179" spans="1:5">
      <c r="A179" s="86">
        <v>44835</v>
      </c>
      <c r="B179" s="1">
        <v>0.29387551388981792</v>
      </c>
      <c r="C179" s="1">
        <v>7.7751079232934228E-2</v>
      </c>
      <c r="D179" s="1">
        <v>0.15257495522597866</v>
      </c>
      <c r="E179" s="1">
        <v>0.47579845165126922</v>
      </c>
    </row>
    <row r="180" spans="1:5">
      <c r="A180" s="86">
        <v>44866</v>
      </c>
      <c r="B180" s="1">
        <v>0.29387551388981792</v>
      </c>
      <c r="C180" s="1">
        <v>7.7751079232934228E-2</v>
      </c>
      <c r="D180" s="1">
        <v>0.15257495522597866</v>
      </c>
      <c r="E180" s="1">
        <v>0.47579845165126922</v>
      </c>
    </row>
    <row r="181" spans="1:5">
      <c r="A181" s="86">
        <v>44896</v>
      </c>
      <c r="B181" s="1">
        <v>0.29387551388981792</v>
      </c>
      <c r="C181" s="1">
        <v>7.7751079232934228E-2</v>
      </c>
      <c r="D181" s="1">
        <v>0.15257495522597866</v>
      </c>
      <c r="E181" s="1">
        <v>0.47579845165126922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D183F-63DF-4299-82C3-74E1B863519A}">
  <dimension ref="A1:G181"/>
  <sheetViews>
    <sheetView showGridLines="0" zoomScaleNormal="100" workbookViewId="0">
      <selection activeCell="G1" sqref="G1"/>
    </sheetView>
  </sheetViews>
  <sheetFormatPr defaultColWidth="8.88671875" defaultRowHeight="14.4"/>
  <cols>
    <col min="1" max="1" width="10.5546875" style="86" bestFit="1" customWidth="1"/>
    <col min="2" max="5" width="8.88671875" style="1"/>
    <col min="6" max="16384" width="8.88671875" style="84"/>
  </cols>
  <sheetData>
    <row r="1" spans="1:7">
      <c r="B1" s="1" t="s">
        <v>22</v>
      </c>
      <c r="C1" s="1" t="s">
        <v>23</v>
      </c>
      <c r="D1" s="1" t="s">
        <v>24</v>
      </c>
      <c r="E1" s="1" t="s">
        <v>25</v>
      </c>
      <c r="G1" s="145" t="s">
        <v>8</v>
      </c>
    </row>
    <row r="2" spans="1:7">
      <c r="A2" s="86">
        <v>39448</v>
      </c>
      <c r="B2" s="1">
        <v>0.58054427767259598</v>
      </c>
      <c r="C2" s="1">
        <v>0.63830790745036803</v>
      </c>
      <c r="D2" s="1">
        <v>1.41833668084027</v>
      </c>
      <c r="E2" s="1">
        <v>0.97857528814819394</v>
      </c>
    </row>
    <row r="3" spans="1:7">
      <c r="A3" s="86">
        <v>39479</v>
      </c>
      <c r="B3" s="1">
        <v>0.50840493682410504</v>
      </c>
      <c r="C3" s="1">
        <v>0.811017494593954</v>
      </c>
      <c r="D3" s="1">
        <v>1.02740924765312</v>
      </c>
      <c r="E3" s="1">
        <v>0.27969831746863399</v>
      </c>
    </row>
    <row r="4" spans="1:7">
      <c r="A4" s="86">
        <v>39508</v>
      </c>
      <c r="B4" s="1">
        <v>0.58054427767259598</v>
      </c>
      <c r="C4" s="1">
        <v>1.00365511102333</v>
      </c>
      <c r="D4" s="1">
        <v>2.0047278306209901</v>
      </c>
      <c r="E4" s="1">
        <v>-0.108566666242232</v>
      </c>
    </row>
    <row r="5" spans="1:7">
      <c r="A5" s="86">
        <v>39539</v>
      </c>
      <c r="B5" s="1">
        <v>0.22377247972002801</v>
      </c>
      <c r="C5" s="1">
        <v>0.87479250559021404</v>
      </c>
      <c r="D5" s="1">
        <v>1.1663836407682999</v>
      </c>
      <c r="E5" s="1">
        <v>0.16308176535038299</v>
      </c>
    </row>
    <row r="6" spans="1:7">
      <c r="A6" s="86">
        <v>39569</v>
      </c>
      <c r="B6" s="1">
        <v>0.44336106071235099</v>
      </c>
      <c r="C6" s="1">
        <v>0.85564953280210998</v>
      </c>
      <c r="D6" s="1">
        <v>1.10072747279725</v>
      </c>
      <c r="E6" s="1">
        <v>0.201866601037202</v>
      </c>
    </row>
    <row r="7" spans="1:7">
      <c r="A7" s="86">
        <v>39600</v>
      </c>
      <c r="B7" s="1">
        <v>0.37016486704824297</v>
      </c>
      <c r="C7" s="1">
        <v>1.3406048434340601</v>
      </c>
      <c r="D7" s="1">
        <v>1.4946644806235401</v>
      </c>
      <c r="E7" s="1">
        <v>0.124296929663564</v>
      </c>
    </row>
    <row r="8" spans="1:7">
      <c r="A8" s="86">
        <v>39630</v>
      </c>
      <c r="B8" s="1">
        <v>0.16280522367160299</v>
      </c>
      <c r="C8" s="1">
        <v>1.14504461739712</v>
      </c>
      <c r="D8" s="1">
        <v>0.87589139804535798</v>
      </c>
      <c r="E8" s="1">
        <v>0.39208810815624501</v>
      </c>
    </row>
    <row r="9" spans="1:7">
      <c r="A9" s="86">
        <v>39661</v>
      </c>
      <c r="B9" s="1">
        <v>1.17293708731978</v>
      </c>
      <c r="C9" s="1">
        <v>1.18157005832468</v>
      </c>
      <c r="D9" s="1">
        <v>0.55810653192305204</v>
      </c>
      <c r="E9" s="1">
        <v>0.12338431054832</v>
      </c>
    </row>
    <row r="10" spans="1:7">
      <c r="A10" s="86">
        <v>39692</v>
      </c>
      <c r="B10" s="1">
        <v>8.5102772621743497E-2</v>
      </c>
      <c r="C10" s="1">
        <v>0.88327895741623697</v>
      </c>
      <c r="D10" s="1">
        <v>0.74877745159643605</v>
      </c>
      <c r="E10" s="1">
        <v>0.12338431054832</v>
      </c>
    </row>
    <row r="11" spans="1:7">
      <c r="A11" s="86">
        <v>39722</v>
      </c>
      <c r="B11" s="1">
        <v>-1.16162841012484</v>
      </c>
      <c r="C11" s="1">
        <v>0.45735624978126799</v>
      </c>
      <c r="D11" s="1">
        <v>0.23346370455440801</v>
      </c>
      <c r="E11" s="1">
        <v>-0.26653945090898401</v>
      </c>
    </row>
    <row r="12" spans="1:7">
      <c r="A12" s="86">
        <v>39753</v>
      </c>
      <c r="B12" s="1">
        <v>-1.9410972082264699</v>
      </c>
      <c r="C12" s="1">
        <v>0.38023689187159299</v>
      </c>
      <c r="D12" s="1">
        <v>-1.2388979033748099E-2</v>
      </c>
      <c r="E12" s="1">
        <v>-0.22736707946637599</v>
      </c>
    </row>
    <row r="13" spans="1:7">
      <c r="A13" s="86">
        <v>39783</v>
      </c>
      <c r="B13" s="1">
        <v>-2.3308316072772799</v>
      </c>
      <c r="C13" s="1">
        <v>0.35650785866861601</v>
      </c>
      <c r="D13" s="1">
        <v>-0.565557517107101</v>
      </c>
      <c r="E13" s="1">
        <v>-0.42322893667941602</v>
      </c>
    </row>
    <row r="14" spans="1:7">
      <c r="A14" s="86">
        <v>39814</v>
      </c>
      <c r="B14" s="1">
        <v>-2.2103069697242801</v>
      </c>
      <c r="C14" s="1">
        <v>0.76909169630927898</v>
      </c>
      <c r="D14" s="1">
        <v>-0.31805343244732298</v>
      </c>
      <c r="E14" s="1">
        <v>-0.291402146329857</v>
      </c>
    </row>
    <row r="15" spans="1:7">
      <c r="A15" s="86">
        <v>39845</v>
      </c>
      <c r="B15" s="1">
        <v>-2.4051844584172901</v>
      </c>
      <c r="C15" s="1">
        <v>-0.25113400256504798</v>
      </c>
      <c r="D15" s="1">
        <v>-0.50157752736166705</v>
      </c>
      <c r="E15" s="1">
        <v>-0.58818095163780004</v>
      </c>
    </row>
    <row r="16" spans="1:7">
      <c r="A16" s="86">
        <v>39873</v>
      </c>
      <c r="B16" s="1">
        <v>-2.5351027842126399</v>
      </c>
      <c r="C16" s="1">
        <v>-0.45650411078000902</v>
      </c>
      <c r="D16" s="1">
        <v>-2.3979931748098799</v>
      </c>
      <c r="E16" s="1">
        <v>-1.4785173675616201</v>
      </c>
    </row>
    <row r="17" spans="1:5">
      <c r="A17" s="86">
        <v>39904</v>
      </c>
      <c r="B17" s="1">
        <v>-2.5054840454334499</v>
      </c>
      <c r="C17" s="1">
        <v>-1.2662889608474699</v>
      </c>
      <c r="D17" s="1">
        <v>-2.6985471428746202</v>
      </c>
      <c r="E17" s="1">
        <v>-1.79956490121485</v>
      </c>
    </row>
    <row r="18" spans="1:5">
      <c r="A18" s="86">
        <v>39934</v>
      </c>
      <c r="B18" s="1">
        <v>-2.5054840454334499</v>
      </c>
      <c r="C18" s="1">
        <v>-1.8111197401591199</v>
      </c>
      <c r="D18" s="1">
        <v>-2.4063354929833798</v>
      </c>
      <c r="E18" s="1">
        <v>-2.0143908471361001</v>
      </c>
    </row>
    <row r="19" spans="1:5">
      <c r="A19" s="86">
        <v>39965</v>
      </c>
      <c r="B19" s="1">
        <v>-2.6372979998473398</v>
      </c>
      <c r="C19" s="1">
        <v>-1.7060921200508501</v>
      </c>
      <c r="D19" s="1">
        <v>-2.5816624829181301</v>
      </c>
      <c r="E19" s="1">
        <v>-1.1980522526353701</v>
      </c>
    </row>
    <row r="20" spans="1:5">
      <c r="A20" s="86">
        <v>39995</v>
      </c>
      <c r="B20" s="1">
        <v>-1.7773647321995101</v>
      </c>
      <c r="C20" s="1">
        <v>-1.7669158130226199</v>
      </c>
      <c r="D20" s="1">
        <v>-2.8698986544443899</v>
      </c>
      <c r="E20" s="1">
        <v>-1.7086626104737599</v>
      </c>
    </row>
    <row r="21" spans="1:5">
      <c r="A21" s="86">
        <v>40026</v>
      </c>
      <c r="B21" s="1">
        <v>-1.6002196974411</v>
      </c>
      <c r="C21" s="1">
        <v>-1.6629441110783501</v>
      </c>
      <c r="D21" s="1">
        <v>-2.63165793326867</v>
      </c>
      <c r="E21" s="1">
        <v>-0.85258755926485097</v>
      </c>
    </row>
    <row r="22" spans="1:5">
      <c r="A22" s="86">
        <v>40057</v>
      </c>
      <c r="B22" s="1">
        <v>-1.6592680423605699</v>
      </c>
      <c r="C22" s="1">
        <v>-1.7214281934219999</v>
      </c>
      <c r="D22" s="1">
        <v>-2.5125375726808201</v>
      </c>
      <c r="E22" s="1">
        <v>-0.67236123269455506</v>
      </c>
    </row>
    <row r="23" spans="1:5">
      <c r="A23" s="86">
        <v>40087</v>
      </c>
      <c r="B23" s="1">
        <v>-1.1301090820394</v>
      </c>
      <c r="C23" s="1">
        <v>-1.89688029923591</v>
      </c>
      <c r="D23" s="1">
        <v>-2.4429329996464202</v>
      </c>
      <c r="E23" s="1">
        <v>-0.50123291862294095</v>
      </c>
    </row>
    <row r="24" spans="1:5">
      <c r="A24" s="86">
        <v>40118</v>
      </c>
      <c r="B24" s="1">
        <v>-1.18344810910493</v>
      </c>
      <c r="C24" s="1">
        <v>-1.77176988143172</v>
      </c>
      <c r="D24" s="1">
        <v>-2.4429329996464202</v>
      </c>
      <c r="E24" s="1">
        <v>-0.18039838760351301</v>
      </c>
    </row>
    <row r="25" spans="1:5">
      <c r="A25" s="86">
        <v>40148</v>
      </c>
      <c r="B25" s="1">
        <v>-1.2367871361704601</v>
      </c>
      <c r="C25" s="1">
        <v>-1.7370169875972299</v>
      </c>
      <c r="D25" s="1">
        <v>-2.6860371931939402</v>
      </c>
      <c r="E25" s="1">
        <v>-0.22623189203485999</v>
      </c>
    </row>
    <row r="26" spans="1:5">
      <c r="A26" s="86">
        <v>40179</v>
      </c>
      <c r="B26" s="1">
        <v>-1.4865511670993199</v>
      </c>
      <c r="C26" s="1">
        <v>-1.4692931243723</v>
      </c>
      <c r="D26" s="1">
        <v>-2.4749883229434402</v>
      </c>
      <c r="E26" s="1">
        <v>5.0695783472348302E-3</v>
      </c>
    </row>
    <row r="27" spans="1:5">
      <c r="A27" s="86">
        <v>40210</v>
      </c>
      <c r="B27" s="1">
        <v>-1.41897274530929</v>
      </c>
      <c r="C27" s="1">
        <v>-1.2431570522720601</v>
      </c>
      <c r="D27" s="1">
        <v>-2.4163070090782299</v>
      </c>
      <c r="E27" s="1">
        <v>-3.7759708470754799E-2</v>
      </c>
    </row>
    <row r="28" spans="1:5">
      <c r="A28" s="86">
        <v>40238</v>
      </c>
      <c r="B28" s="1">
        <v>-0.134982731298708</v>
      </c>
      <c r="C28" s="1">
        <v>-1.4378853365805999</v>
      </c>
      <c r="D28" s="1">
        <v>-2.2402630674826201</v>
      </c>
      <c r="E28" s="1">
        <v>-0.29473542937869202</v>
      </c>
    </row>
    <row r="29" spans="1:5">
      <c r="A29" s="86">
        <v>40269</v>
      </c>
      <c r="B29" s="1">
        <v>-1.1967108220549401</v>
      </c>
      <c r="C29" s="1">
        <v>-1.29576481050484</v>
      </c>
      <c r="D29" s="1">
        <v>-1.7319930036150699</v>
      </c>
      <c r="E29" s="1">
        <v>-3.6325932630093399E-2</v>
      </c>
    </row>
    <row r="30" spans="1:5">
      <c r="A30" s="86">
        <v>40299</v>
      </c>
      <c r="B30" s="1">
        <v>-1.05565307220658</v>
      </c>
      <c r="C30" s="1">
        <v>-1.3748844909642599</v>
      </c>
      <c r="D30" s="1">
        <v>-2.02874053223761</v>
      </c>
      <c r="E30" s="1">
        <v>-0.20428984081298701</v>
      </c>
    </row>
    <row r="31" spans="1:5">
      <c r="A31" s="86">
        <v>40330</v>
      </c>
      <c r="B31" s="1">
        <v>-0.35036432296480302</v>
      </c>
      <c r="C31" s="1">
        <v>-0.73584091802279505</v>
      </c>
      <c r="D31" s="1">
        <v>-1.67264349789057</v>
      </c>
      <c r="E31" s="1">
        <v>0.257610906689971</v>
      </c>
    </row>
    <row r="32" spans="1:5">
      <c r="A32" s="86">
        <v>40360</v>
      </c>
      <c r="B32" s="1">
        <v>-0.87317912732456004</v>
      </c>
      <c r="C32" s="1">
        <v>-0.83675141815453202</v>
      </c>
      <c r="D32" s="1">
        <v>-1.1522997765406799</v>
      </c>
      <c r="E32" s="1">
        <v>0.37809858618821901</v>
      </c>
    </row>
    <row r="33" spans="1:5">
      <c r="A33" s="86">
        <v>40391</v>
      </c>
      <c r="B33" s="1">
        <v>-0.72696240498838305</v>
      </c>
      <c r="C33" s="1">
        <v>-0.79576374539255001</v>
      </c>
      <c r="D33" s="1">
        <v>-0.79200438973907905</v>
      </c>
      <c r="E33" s="1">
        <v>0.50208642865185005</v>
      </c>
    </row>
    <row r="34" spans="1:5">
      <c r="A34" s="86">
        <v>40422</v>
      </c>
      <c r="B34" s="1">
        <v>-0.72696240498838305</v>
      </c>
      <c r="C34" s="1">
        <v>-0.90701600003221505</v>
      </c>
      <c r="D34" s="1">
        <v>-0.852053620872679</v>
      </c>
      <c r="E34" s="1">
        <v>0.171452182082169</v>
      </c>
    </row>
    <row r="35" spans="1:5">
      <c r="A35" s="86">
        <v>40452</v>
      </c>
      <c r="B35" s="1">
        <v>-0.62072835250838199</v>
      </c>
      <c r="C35" s="1">
        <v>-0.75467167581182404</v>
      </c>
      <c r="D35" s="1">
        <v>-0.45292055518700802</v>
      </c>
      <c r="E35" s="1">
        <v>-3.6668625211486998E-2</v>
      </c>
    </row>
    <row r="36" spans="1:5">
      <c r="A36" s="86">
        <v>40483</v>
      </c>
      <c r="B36" s="1">
        <v>-0.75894971778108</v>
      </c>
      <c r="C36" s="1">
        <v>-0.99316543613761199</v>
      </c>
      <c r="D36" s="1">
        <v>-0.70410132291253802</v>
      </c>
      <c r="E36" s="1">
        <v>0.216479443984124</v>
      </c>
    </row>
    <row r="37" spans="1:5">
      <c r="A37" s="86">
        <v>40513</v>
      </c>
      <c r="B37" s="1">
        <v>0.13948915649145899</v>
      </c>
      <c r="C37" s="1">
        <v>-0.84552644165021995</v>
      </c>
      <c r="D37" s="1">
        <v>4.9440980264052303E-2</v>
      </c>
      <c r="E37" s="1">
        <v>0.34305347858192897</v>
      </c>
    </row>
    <row r="38" spans="1:5">
      <c r="A38" s="86">
        <v>40544</v>
      </c>
      <c r="B38" s="1">
        <v>0.43187092026788099</v>
      </c>
      <c r="C38" s="1">
        <v>-0.96381101341806796</v>
      </c>
      <c r="D38" s="1">
        <v>1.0588477353330099</v>
      </c>
      <c r="E38" s="1">
        <v>0.33838815180721699</v>
      </c>
    </row>
    <row r="39" spans="1:5">
      <c r="A39" s="86">
        <v>40575</v>
      </c>
      <c r="B39" s="1">
        <v>0.14593186339379999</v>
      </c>
      <c r="C39" s="1">
        <v>-0.70886468963273497</v>
      </c>
      <c r="D39" s="1">
        <v>-1.02289025810687</v>
      </c>
      <c r="E39" s="1">
        <v>8.9080024954210996E-2</v>
      </c>
    </row>
    <row r="40" spans="1:5">
      <c r="A40" s="86">
        <v>40603</v>
      </c>
      <c r="B40" s="1">
        <v>7.4447099175280196E-2</v>
      </c>
      <c r="C40" s="1">
        <v>-0.76983011488574904</v>
      </c>
      <c r="D40" s="1">
        <v>4.9520223362155502E-2</v>
      </c>
      <c r="E40" s="1">
        <v>-0.28488216532529798</v>
      </c>
    </row>
    <row r="41" spans="1:5">
      <c r="A41" s="86">
        <v>40634</v>
      </c>
      <c r="B41" s="1">
        <v>7.6357669909909498E-2</v>
      </c>
      <c r="C41" s="1">
        <v>-1.1579191177306201</v>
      </c>
      <c r="D41" s="1">
        <v>-0.39147288778927902</v>
      </c>
      <c r="E41" s="1">
        <v>0.17148280106458599</v>
      </c>
    </row>
    <row r="42" spans="1:5">
      <c r="A42" s="86">
        <v>40664</v>
      </c>
      <c r="B42" s="1">
        <v>-6.8841530927797601E-2</v>
      </c>
      <c r="C42" s="1">
        <v>-1.17977696781875</v>
      </c>
      <c r="D42" s="1">
        <v>4.9496159070387201E-2</v>
      </c>
      <c r="E42" s="1">
        <v>0.29549856626731003</v>
      </c>
    </row>
    <row r="43" spans="1:5">
      <c r="A43" s="86">
        <v>40695</v>
      </c>
      <c r="B43" s="1">
        <v>-0.94003673595404103</v>
      </c>
      <c r="C43" s="1">
        <v>-1.31638853086957</v>
      </c>
      <c r="D43" s="1">
        <v>-0.32847730966646899</v>
      </c>
      <c r="E43" s="1">
        <v>0.502191508271849</v>
      </c>
    </row>
    <row r="44" spans="1:5">
      <c r="A44" s="86">
        <v>40725</v>
      </c>
      <c r="B44" s="1">
        <v>-1.28739555515481</v>
      </c>
      <c r="C44" s="1">
        <v>-1.53734368193576</v>
      </c>
      <c r="D44" s="1">
        <v>-0.57535476639009198</v>
      </c>
      <c r="E44" s="1">
        <v>8.9056672326690595E-2</v>
      </c>
    </row>
    <row r="45" spans="1:5">
      <c r="A45" s="86">
        <v>40756</v>
      </c>
      <c r="B45" s="1">
        <v>-1.28739555515481</v>
      </c>
      <c r="C45" s="1">
        <v>-1.21741585455142</v>
      </c>
      <c r="D45" s="1">
        <v>-0.70029604171778104</v>
      </c>
      <c r="E45" s="1">
        <v>-0.32627579974723803</v>
      </c>
    </row>
    <row r="46" spans="1:5">
      <c r="A46" s="86">
        <v>40787</v>
      </c>
      <c r="B46" s="1">
        <v>-0.92892114819637295</v>
      </c>
      <c r="C46" s="1">
        <v>-1.36896061489137</v>
      </c>
      <c r="D46" s="1">
        <v>-0.32547221573471402</v>
      </c>
      <c r="E46" s="1">
        <v>-0.575475282991596</v>
      </c>
    </row>
    <row r="47" spans="1:5">
      <c r="A47" s="86">
        <v>40817</v>
      </c>
      <c r="B47" s="1">
        <v>-0.75266601054993498</v>
      </c>
      <c r="C47" s="1">
        <v>-0.94450451389041701</v>
      </c>
      <c r="D47" s="1">
        <v>-0.32238592749607198</v>
      </c>
      <c r="E47" s="1">
        <v>-0.461428111756573</v>
      </c>
    </row>
    <row r="48" spans="1:5">
      <c r="A48" s="86">
        <v>40848</v>
      </c>
      <c r="B48" s="1">
        <v>-1.0266652001361201</v>
      </c>
      <c r="C48" s="1">
        <v>-0.782161273773885</v>
      </c>
      <c r="D48" s="1">
        <v>-0.26045441360049598</v>
      </c>
      <c r="E48" s="1">
        <v>0.132653231331233</v>
      </c>
    </row>
    <row r="49" spans="1:5">
      <c r="A49" s="86">
        <v>40878</v>
      </c>
      <c r="B49" s="1">
        <v>-1.09516499753267</v>
      </c>
      <c r="C49" s="1">
        <v>-0.92131262244519796</v>
      </c>
      <c r="D49" s="1">
        <v>-1.2513586359297</v>
      </c>
      <c r="E49" s="1">
        <v>0.38725952122600699</v>
      </c>
    </row>
    <row r="50" spans="1:5">
      <c r="A50" s="86">
        <v>40909</v>
      </c>
      <c r="B50" s="1">
        <v>-0.42164798908663798</v>
      </c>
      <c r="C50" s="1">
        <v>-1.0276284824048301</v>
      </c>
      <c r="D50" s="1">
        <v>-0.83553938783979298</v>
      </c>
      <c r="E50" s="1">
        <v>1.2747965221340001</v>
      </c>
    </row>
    <row r="51" spans="1:5">
      <c r="A51" s="86">
        <v>40940</v>
      </c>
      <c r="B51" s="1">
        <v>-0.35097632980978399</v>
      </c>
      <c r="C51" s="1">
        <v>-1.47932391552048</v>
      </c>
      <c r="D51" s="1">
        <v>-1.0123224688018</v>
      </c>
      <c r="E51" s="1">
        <v>-3.6874954943521498E-2</v>
      </c>
    </row>
    <row r="52" spans="1:5">
      <c r="A52" s="86">
        <v>40969</v>
      </c>
      <c r="B52" s="1">
        <v>-0.35097632980978399</v>
      </c>
      <c r="C52" s="1">
        <v>-1.47932391552048</v>
      </c>
      <c r="D52" s="1">
        <v>-0.71768400053178305</v>
      </c>
      <c r="E52" s="1">
        <v>0.25930892697720997</v>
      </c>
    </row>
    <row r="53" spans="1:5">
      <c r="A53" s="86">
        <v>41000</v>
      </c>
      <c r="B53" s="1">
        <v>-0.48255209199594201</v>
      </c>
      <c r="C53" s="1">
        <v>-0.73116446681800595</v>
      </c>
      <c r="D53" s="1">
        <v>-0.46796570975781798</v>
      </c>
      <c r="E53" s="1">
        <v>-0.211168345584406</v>
      </c>
    </row>
    <row r="54" spans="1:5">
      <c r="A54" s="86">
        <v>41030</v>
      </c>
      <c r="B54" s="1">
        <v>-0.96637709661570004</v>
      </c>
      <c r="C54" s="1">
        <v>-0.821132547974736</v>
      </c>
      <c r="D54" s="1">
        <v>-0.75457661478117999</v>
      </c>
      <c r="E54" s="1">
        <v>4.8004965761780101E-2</v>
      </c>
    </row>
    <row r="55" spans="1:5">
      <c r="A55" s="86">
        <v>41061</v>
      </c>
      <c r="B55" s="1">
        <v>-0.89725923881287695</v>
      </c>
      <c r="C55" s="1">
        <v>-0.84512403628319799</v>
      </c>
      <c r="D55" s="1">
        <v>-0.295999166743801</v>
      </c>
      <c r="E55" s="1">
        <v>0.56635158845415301</v>
      </c>
    </row>
    <row r="56" spans="1:5">
      <c r="A56" s="86">
        <v>41091</v>
      </c>
      <c r="B56" s="1">
        <v>-0.94162448743153804</v>
      </c>
      <c r="C56" s="1">
        <v>-0.89300921922663301</v>
      </c>
      <c r="D56" s="1">
        <v>-0.22567250390178401</v>
      </c>
      <c r="E56" s="1">
        <v>-0.12471147006903199</v>
      </c>
    </row>
    <row r="57" spans="1:5">
      <c r="A57" s="86">
        <v>41122</v>
      </c>
      <c r="B57" s="1">
        <v>-0.94162448743153804</v>
      </c>
      <c r="C57" s="1">
        <v>-1.4233877287346699</v>
      </c>
      <c r="D57" s="1">
        <v>-0.22567250390178401</v>
      </c>
      <c r="E57" s="1">
        <v>-0.16788929524691401</v>
      </c>
    </row>
    <row r="58" spans="1:5">
      <c r="A58" s="86">
        <v>41153</v>
      </c>
      <c r="B58" s="1">
        <v>-1.01435331799129</v>
      </c>
      <c r="C58" s="1">
        <v>-1.6424571130966801</v>
      </c>
      <c r="D58" s="1">
        <v>-0.116533106596591</v>
      </c>
      <c r="E58" s="1">
        <v>-8.1533644891150794E-2</v>
      </c>
    </row>
    <row r="59" spans="1:5">
      <c r="A59" s="86">
        <v>41183</v>
      </c>
      <c r="B59" s="1">
        <v>-0.74797784456142402</v>
      </c>
      <c r="C59" s="1">
        <v>-2.36594741887918</v>
      </c>
      <c r="D59" s="1">
        <v>-7.18955967435316E-3</v>
      </c>
      <c r="E59" s="1">
        <v>-0.22217361322617901</v>
      </c>
    </row>
    <row r="60" spans="1:5">
      <c r="A60" s="86">
        <v>41214</v>
      </c>
      <c r="B60" s="1">
        <v>-1.8366822672227501</v>
      </c>
      <c r="C60" s="1">
        <v>-2.3771365509201301</v>
      </c>
      <c r="D60" s="1">
        <v>-0.27862942057972401</v>
      </c>
      <c r="E60" s="1">
        <v>0.36442294411917497</v>
      </c>
    </row>
    <row r="61" spans="1:5">
      <c r="A61" s="86">
        <v>41244</v>
      </c>
      <c r="B61" s="1">
        <v>-1.8366822672227501</v>
      </c>
      <c r="C61" s="1">
        <v>-2.1701376081624799</v>
      </c>
      <c r="D61" s="1">
        <v>-0.17005347621757599</v>
      </c>
      <c r="E61" s="1">
        <v>0.31930013201568702</v>
      </c>
    </row>
    <row r="62" spans="1:5">
      <c r="A62" s="86">
        <v>41275</v>
      </c>
      <c r="B62" s="1">
        <v>-1.4775368722632101</v>
      </c>
      <c r="C62" s="1">
        <v>-1.67184517044601</v>
      </c>
      <c r="D62" s="1">
        <v>-0.53863130064259201</v>
      </c>
      <c r="E62" s="1">
        <v>0.28119888939982501</v>
      </c>
    </row>
    <row r="63" spans="1:5">
      <c r="A63" s="86">
        <v>41306</v>
      </c>
      <c r="B63" s="1">
        <v>-1.4775368722632101</v>
      </c>
      <c r="C63" s="1">
        <v>-1.7029109881364799</v>
      </c>
      <c r="D63" s="1">
        <v>0.15324765012255401</v>
      </c>
      <c r="E63" s="1">
        <v>2.4975658671948899E-3</v>
      </c>
    </row>
    <row r="64" spans="1:5">
      <c r="A64" s="86">
        <v>41334</v>
      </c>
      <c r="B64" s="1">
        <v>-2.0147764060731399</v>
      </c>
      <c r="C64" s="1">
        <v>-1.65113462531903</v>
      </c>
      <c r="D64" s="1">
        <v>-0.43218838514026198</v>
      </c>
      <c r="E64" s="1">
        <v>-0.50845486060929401</v>
      </c>
    </row>
    <row r="65" spans="1:5">
      <c r="A65" s="86">
        <v>41365</v>
      </c>
      <c r="B65" s="1">
        <v>-1.7035625092236999</v>
      </c>
      <c r="C65" s="1">
        <v>-1.73514550846174</v>
      </c>
      <c r="D65" s="1">
        <v>-0.46280378219517598</v>
      </c>
      <c r="E65" s="1">
        <v>-0.22703396365772099</v>
      </c>
    </row>
    <row r="66" spans="1:5">
      <c r="A66" s="86">
        <v>41395</v>
      </c>
      <c r="B66" s="1">
        <v>-0.63715899644302998</v>
      </c>
      <c r="C66" s="1">
        <v>-1.65901957502566</v>
      </c>
      <c r="D66" s="1">
        <v>-0.259216420269748</v>
      </c>
      <c r="E66" s="1">
        <v>-0.54885171520718901</v>
      </c>
    </row>
    <row r="67" spans="1:5">
      <c r="A67" s="86">
        <v>41426</v>
      </c>
      <c r="B67" s="1">
        <v>-1.49028180666757</v>
      </c>
      <c r="C67" s="1">
        <v>-1.3240654679068999</v>
      </c>
      <c r="D67" s="1">
        <v>-0.259216420269748</v>
      </c>
      <c r="E67" s="1">
        <v>-0.91664343126372405</v>
      </c>
    </row>
    <row r="68" spans="1:5">
      <c r="A68" s="86">
        <v>41456</v>
      </c>
      <c r="B68" s="1">
        <v>-1.04572321398816</v>
      </c>
      <c r="C68" s="1">
        <v>-1.0217129179197899</v>
      </c>
      <c r="D68" s="1">
        <v>-0.94046101446846897</v>
      </c>
      <c r="E68" s="1">
        <v>-1.19295243558514</v>
      </c>
    </row>
    <row r="69" spans="1:5">
      <c r="A69" s="86">
        <v>41487</v>
      </c>
      <c r="B69" s="1">
        <v>-0.915192418559031</v>
      </c>
      <c r="C69" s="1">
        <v>-1.23114620044696</v>
      </c>
      <c r="D69" s="1">
        <v>-1.0443466630595599</v>
      </c>
      <c r="E69" s="1">
        <v>-0.42846905271401198</v>
      </c>
    </row>
    <row r="70" spans="1:5">
      <c r="A70" s="86">
        <v>41518</v>
      </c>
      <c r="B70" s="1">
        <v>-0.26253844141338101</v>
      </c>
      <c r="C70" s="1">
        <v>-1.6699587924086601</v>
      </c>
      <c r="D70" s="1">
        <v>-1.1482323116506601</v>
      </c>
      <c r="E70" s="1">
        <v>-1.1451722241557001</v>
      </c>
    </row>
    <row r="71" spans="1:5">
      <c r="A71" s="86">
        <v>41548</v>
      </c>
      <c r="B71" s="1">
        <v>-0.34759990175612498</v>
      </c>
      <c r="C71" s="1">
        <v>-1.08683038861238</v>
      </c>
      <c r="D71" s="1">
        <v>-1.37509380468707</v>
      </c>
      <c r="E71" s="1">
        <v>-1.2603773783433401</v>
      </c>
    </row>
    <row r="72" spans="1:5">
      <c r="A72" s="86">
        <v>41579</v>
      </c>
      <c r="B72" s="1">
        <v>-0.48736774415968798</v>
      </c>
      <c r="C72" s="1">
        <v>-0.99418661497255101</v>
      </c>
      <c r="D72" s="1">
        <v>-0.86751517679930101</v>
      </c>
      <c r="E72" s="1">
        <v>-0.83949356353051396</v>
      </c>
    </row>
    <row r="73" spans="1:5">
      <c r="A73" s="86">
        <v>41609</v>
      </c>
      <c r="B73" s="1">
        <v>-6.8064216948998099E-2</v>
      </c>
      <c r="C73" s="1">
        <v>-1.0624504481808399</v>
      </c>
      <c r="D73" s="1">
        <v>-0.91827303958807904</v>
      </c>
      <c r="E73" s="1">
        <v>0.189333539345303</v>
      </c>
    </row>
    <row r="74" spans="1:5">
      <c r="A74" s="86">
        <v>41640</v>
      </c>
      <c r="B74" s="1">
        <v>-0.65932655946379504</v>
      </c>
      <c r="C74" s="1">
        <v>-0.77446439702346803</v>
      </c>
      <c r="D74" s="1">
        <v>-0.80284914532089902</v>
      </c>
      <c r="E74" s="1">
        <v>0.36624376483701199</v>
      </c>
    </row>
    <row r="75" spans="1:5">
      <c r="A75" s="86">
        <v>41671</v>
      </c>
      <c r="B75" s="1">
        <v>-0.65932655946379504</v>
      </c>
      <c r="C75" s="1">
        <v>5.5905346414580103E-3</v>
      </c>
      <c r="D75" s="1">
        <v>-0.60314408459762203</v>
      </c>
      <c r="E75" s="1">
        <v>-0.22359993930836</v>
      </c>
    </row>
    <row r="76" spans="1:5">
      <c r="A76" s="86">
        <v>41699</v>
      </c>
      <c r="B76" s="1">
        <v>-6.91761919639272E-2</v>
      </c>
      <c r="C76" s="1">
        <v>-0.65289739468607599</v>
      </c>
      <c r="D76" s="1">
        <v>-1.3021117971290901</v>
      </c>
      <c r="E76" s="1">
        <v>-0.359717717188062</v>
      </c>
    </row>
    <row r="77" spans="1:5">
      <c r="A77" s="86">
        <v>41730</v>
      </c>
      <c r="B77" s="1">
        <v>4.1596190249013404E-3</v>
      </c>
      <c r="C77" s="1">
        <v>-1.30207865884833</v>
      </c>
      <c r="D77" s="1">
        <v>-0.70782414820975303</v>
      </c>
      <c r="E77" s="1">
        <v>9.3916480552857395E-2</v>
      </c>
    </row>
    <row r="78" spans="1:5">
      <c r="A78" s="86">
        <v>41760</v>
      </c>
      <c r="B78" s="1">
        <v>4.1596190249013404E-3</v>
      </c>
      <c r="C78" s="1">
        <v>-0.81101553759655498</v>
      </c>
      <c r="D78" s="1">
        <v>-0.30579119373734098</v>
      </c>
      <c r="E78" s="1">
        <v>3.31354507349253E-3</v>
      </c>
    </row>
    <row r="79" spans="1:5">
      <c r="A79" s="86">
        <v>41791</v>
      </c>
      <c r="B79" s="1">
        <v>7.7321796455639899E-2</v>
      </c>
      <c r="C79" s="1">
        <v>-1.2969095733614699</v>
      </c>
      <c r="D79" s="1">
        <v>-5.4520597192083797E-2</v>
      </c>
      <c r="E79" s="1">
        <v>3.31354507349253E-3</v>
      </c>
    </row>
    <row r="80" spans="1:5">
      <c r="A80" s="86">
        <v>41821</v>
      </c>
      <c r="B80" s="1">
        <v>0.14975441496356301</v>
      </c>
      <c r="C80" s="1">
        <v>-1.2294960264010999</v>
      </c>
      <c r="D80" s="1">
        <v>-4.3107568148197098E-3</v>
      </c>
      <c r="E80" s="1">
        <v>9.3913770899948595E-2</v>
      </c>
    </row>
    <row r="81" spans="1:5">
      <c r="A81" s="86">
        <v>41852</v>
      </c>
      <c r="B81" s="1">
        <v>0.22264775626253</v>
      </c>
      <c r="C81" s="1">
        <v>-0.81774894965768496</v>
      </c>
      <c r="D81" s="1">
        <v>-0.50746299916400095</v>
      </c>
      <c r="E81" s="1">
        <v>0.13921313761645199</v>
      </c>
    </row>
    <row r="82" spans="1:5">
      <c r="A82" s="86">
        <v>41883</v>
      </c>
      <c r="B82" s="1">
        <v>0.29554109756149699</v>
      </c>
      <c r="C82" s="1">
        <v>-0.18188637544633199</v>
      </c>
      <c r="D82" s="1">
        <v>-0.50746299916400095</v>
      </c>
      <c r="E82" s="1">
        <v>-0.58557672984761</v>
      </c>
    </row>
    <row r="83" spans="1:5">
      <c r="A83" s="86">
        <v>41913</v>
      </c>
      <c r="B83" s="1">
        <v>1.00272244394045E-2</v>
      </c>
      <c r="C83" s="1">
        <v>8.9005473655790507E-2</v>
      </c>
      <c r="D83" s="1">
        <v>-0.38422643004916601</v>
      </c>
      <c r="E83" s="1">
        <v>-0.60015424880588697</v>
      </c>
    </row>
    <row r="84" spans="1:5">
      <c r="A84" s="86">
        <v>41944</v>
      </c>
      <c r="B84" s="1">
        <v>0.57970669823538701</v>
      </c>
      <c r="C84" s="1">
        <v>0.23992945263764801</v>
      </c>
      <c r="D84" s="1">
        <v>-0.336502272798475</v>
      </c>
      <c r="E84" s="1">
        <v>0.22085305868726901</v>
      </c>
    </row>
    <row r="85" spans="1:5">
      <c r="A85" s="86">
        <v>41974</v>
      </c>
      <c r="B85" s="1">
        <v>9.1410006410259204E-2</v>
      </c>
      <c r="C85" s="1">
        <v>0.323197854834535</v>
      </c>
      <c r="D85" s="1">
        <v>-0.145605643795712</v>
      </c>
      <c r="E85" s="1">
        <v>0.177642147766576</v>
      </c>
    </row>
    <row r="86" spans="1:5">
      <c r="A86" s="86">
        <v>42005</v>
      </c>
      <c r="B86" s="1">
        <v>8.3444756628141395E-2</v>
      </c>
      <c r="C86" s="1">
        <v>0.35818079002949699</v>
      </c>
      <c r="D86" s="1">
        <v>-0.14840693464129501</v>
      </c>
      <c r="E86" s="1">
        <v>0.13728174409066801</v>
      </c>
    </row>
    <row r="87" spans="1:5">
      <c r="A87" s="86">
        <v>42036</v>
      </c>
      <c r="B87" s="1">
        <v>-0.45370012397745701</v>
      </c>
      <c r="C87" s="1">
        <v>0.379218730803695</v>
      </c>
      <c r="D87" s="1">
        <v>-0.39078820860574498</v>
      </c>
      <c r="E87" s="1">
        <v>-8.4997488378353206E-2</v>
      </c>
    </row>
    <row r="88" spans="1:5">
      <c r="A88" s="86">
        <v>42064</v>
      </c>
      <c r="B88" s="1">
        <v>-0.22349517514648601</v>
      </c>
      <c r="C88" s="1">
        <v>0.79997754628765305</v>
      </c>
      <c r="D88" s="1">
        <v>-0.43926446339863501</v>
      </c>
      <c r="E88" s="1">
        <v>-0.70737933929161301</v>
      </c>
    </row>
    <row r="89" spans="1:5">
      <c r="A89" s="86">
        <v>42095</v>
      </c>
      <c r="B89" s="1">
        <v>0.29978076787735197</v>
      </c>
      <c r="C89" s="1">
        <v>0.79083951527193697</v>
      </c>
      <c r="D89" s="1">
        <v>0.14233697876700699</v>
      </c>
      <c r="E89" s="1">
        <v>-0.67740137341927198</v>
      </c>
    </row>
    <row r="90" spans="1:5">
      <c r="A90" s="86">
        <v>42125</v>
      </c>
      <c r="B90" s="1">
        <v>0.81633011627083596</v>
      </c>
      <c r="C90" s="1">
        <v>1.0242170795424199</v>
      </c>
      <c r="D90" s="1">
        <v>0.52974755422689002</v>
      </c>
      <c r="E90" s="1">
        <v>-0.49589177787940802</v>
      </c>
    </row>
    <row r="91" spans="1:5">
      <c r="A91" s="86">
        <v>42156</v>
      </c>
      <c r="B91" s="1">
        <v>0.29978076787735197</v>
      </c>
      <c r="C91" s="1">
        <v>1.3212430704321301</v>
      </c>
      <c r="D91" s="1">
        <v>0.23918962263197799</v>
      </c>
      <c r="E91" s="1">
        <v>-0.54126917676437403</v>
      </c>
    </row>
    <row r="92" spans="1:5">
      <c r="A92" s="86">
        <v>42186</v>
      </c>
      <c r="B92" s="1">
        <v>-6.9915671457933398E-2</v>
      </c>
      <c r="C92" s="1">
        <v>1.48674519703125</v>
      </c>
      <c r="D92" s="1">
        <v>0.46539361307598198</v>
      </c>
      <c r="E92" s="1">
        <v>-1.3505948590785899</v>
      </c>
    </row>
    <row r="93" spans="1:5">
      <c r="A93" s="86">
        <v>42217</v>
      </c>
      <c r="B93" s="1">
        <v>0.38819809204132599</v>
      </c>
      <c r="C93" s="1">
        <v>1.05762798493314</v>
      </c>
      <c r="D93" s="1">
        <v>0.32526623661948501</v>
      </c>
      <c r="E93" s="1">
        <v>-0.71871550412262997</v>
      </c>
    </row>
    <row r="94" spans="1:5">
      <c r="A94" s="86">
        <v>42248</v>
      </c>
      <c r="B94" s="1">
        <v>0.769959561624042</v>
      </c>
      <c r="C94" s="1">
        <v>1.23032149711896</v>
      </c>
      <c r="D94" s="1">
        <v>0.32526623661948501</v>
      </c>
      <c r="E94" s="1">
        <v>-0.89925246268147696</v>
      </c>
    </row>
    <row r="95" spans="1:5">
      <c r="A95" s="86">
        <v>42278</v>
      </c>
      <c r="B95" s="1">
        <v>0.75948219803100903</v>
      </c>
      <c r="C95" s="1">
        <v>1.46523452777701</v>
      </c>
      <c r="D95" s="1">
        <v>0.13562958871202199</v>
      </c>
      <c r="E95" s="1">
        <v>-0.225760815763246</v>
      </c>
    </row>
    <row r="96" spans="1:5">
      <c r="A96" s="86">
        <v>42309</v>
      </c>
      <c r="B96" s="1">
        <v>0.53335911981706796</v>
      </c>
      <c r="C96" s="1">
        <v>1.5073841171346101</v>
      </c>
      <c r="D96" s="1">
        <v>0.31754354105867799</v>
      </c>
      <c r="E96" s="1">
        <v>-0.72902191251020398</v>
      </c>
    </row>
    <row r="97" spans="1:5">
      <c r="A97" s="86">
        <v>42339</v>
      </c>
      <c r="B97" s="1">
        <v>0.38261040100777399</v>
      </c>
      <c r="C97" s="1">
        <v>0.85406548209186295</v>
      </c>
      <c r="D97" s="1">
        <v>0.45397900531866903</v>
      </c>
      <c r="E97" s="1">
        <v>-0.63751989491984795</v>
      </c>
    </row>
    <row r="98" spans="1:5">
      <c r="A98" s="86">
        <v>42370</v>
      </c>
      <c r="B98" s="1">
        <v>0.90096478265186097</v>
      </c>
      <c r="C98" s="1">
        <v>0.87586967443070696</v>
      </c>
      <c r="D98" s="1">
        <v>0.35254617056610699</v>
      </c>
      <c r="E98" s="1">
        <v>-0.230080874170635</v>
      </c>
    </row>
    <row r="99" spans="1:5">
      <c r="A99" s="86">
        <v>42401</v>
      </c>
      <c r="B99" s="1">
        <v>0.82631924998873896</v>
      </c>
      <c r="C99" s="1">
        <v>0.84460765483492695</v>
      </c>
      <c r="D99" s="1">
        <v>0.26446901208986001</v>
      </c>
      <c r="E99" s="1">
        <v>-0.230080874170635</v>
      </c>
    </row>
    <row r="100" spans="1:5">
      <c r="A100" s="86">
        <v>42430</v>
      </c>
      <c r="B100" s="1">
        <v>0.52773711933624901</v>
      </c>
      <c r="C100" s="1">
        <v>0.53198745887713195</v>
      </c>
      <c r="D100" s="1">
        <v>8.8314695137365506E-2</v>
      </c>
      <c r="E100" s="1">
        <v>-0.230080874170635</v>
      </c>
    </row>
    <row r="101" spans="1:5">
      <c r="A101" s="86">
        <v>42461</v>
      </c>
      <c r="B101" s="1">
        <v>0.50661877127266697</v>
      </c>
      <c r="C101" s="1">
        <v>0.46377570252428002</v>
      </c>
      <c r="D101" s="1">
        <v>0.350618302734791</v>
      </c>
      <c r="E101" s="1">
        <v>-0.80590540460398197</v>
      </c>
    </row>
    <row r="102" spans="1:5">
      <c r="A102" s="86">
        <v>42491</v>
      </c>
      <c r="B102" s="1">
        <v>0.86615769793832897</v>
      </c>
      <c r="C102" s="1">
        <v>0.94783847481879901</v>
      </c>
      <c r="D102" s="1">
        <v>0.43816548957613499</v>
      </c>
      <c r="E102" s="1">
        <v>-0.99594093052298405</v>
      </c>
    </row>
    <row r="103" spans="1:5">
      <c r="A103" s="86">
        <v>42522</v>
      </c>
      <c r="B103" s="1">
        <v>0.79424991260519695</v>
      </c>
      <c r="C103" s="1">
        <v>0.35967618160072701</v>
      </c>
      <c r="D103" s="1">
        <v>0.78835423694150997</v>
      </c>
      <c r="E103" s="1">
        <v>-0.85341428608373204</v>
      </c>
    </row>
    <row r="104" spans="1:5">
      <c r="A104" s="86">
        <v>42552</v>
      </c>
      <c r="B104" s="1">
        <v>0.86851866826521695</v>
      </c>
      <c r="C104" s="1">
        <v>0.49210273882324801</v>
      </c>
      <c r="D104" s="1">
        <v>0.95798996902835598</v>
      </c>
      <c r="E104" s="1">
        <v>-0.23506065748461399</v>
      </c>
    </row>
    <row r="105" spans="1:5">
      <c r="A105" s="86">
        <v>42583</v>
      </c>
      <c r="B105" s="1">
        <v>0.50805123232309302</v>
      </c>
      <c r="C105" s="1">
        <v>1.01538216324773</v>
      </c>
      <c r="D105" s="1">
        <v>0.52281974510851104</v>
      </c>
      <c r="E105" s="1">
        <v>-0.28244026955552798</v>
      </c>
    </row>
    <row r="106" spans="1:5">
      <c r="A106" s="86">
        <v>42614</v>
      </c>
      <c r="B106" s="1">
        <v>0.50805123232309302</v>
      </c>
      <c r="C106" s="1">
        <v>1.1898086380558901</v>
      </c>
      <c r="D106" s="1">
        <v>0.218200588364619</v>
      </c>
      <c r="E106" s="1">
        <v>-0.377199493697357</v>
      </c>
    </row>
    <row r="107" spans="1:5">
      <c r="A107" s="86">
        <v>42644</v>
      </c>
      <c r="B107" s="1">
        <v>0.51241924404441097</v>
      </c>
      <c r="C107" s="1">
        <v>0.57560613508095504</v>
      </c>
      <c r="D107" s="1">
        <v>0.74922393867342596</v>
      </c>
      <c r="E107" s="1">
        <v>0.14303255454048699</v>
      </c>
    </row>
    <row r="108" spans="1:5">
      <c r="A108" s="86">
        <v>42675</v>
      </c>
      <c r="B108" s="1">
        <v>0.43975949512038998</v>
      </c>
      <c r="C108" s="1">
        <v>0.61820367540208698</v>
      </c>
      <c r="D108" s="1">
        <v>0.35269393422775602</v>
      </c>
      <c r="E108" s="1">
        <v>0.190000020156222</v>
      </c>
    </row>
    <row r="109" spans="1:5">
      <c r="A109" s="86">
        <v>42705</v>
      </c>
      <c r="B109" s="1">
        <v>0.43975949512038998</v>
      </c>
      <c r="C109" s="1">
        <v>1.0814519263944</v>
      </c>
      <c r="D109" s="1">
        <v>2.2281916493820101E-4</v>
      </c>
      <c r="E109" s="1">
        <v>0.28393495138769398</v>
      </c>
    </row>
    <row r="110" spans="1:5">
      <c r="A110" s="86">
        <v>42736</v>
      </c>
      <c r="B110" s="1">
        <v>0.75414589517505004</v>
      </c>
      <c r="C110" s="1">
        <v>1.1744883972434199</v>
      </c>
      <c r="D110" s="1">
        <v>4.4874740228439701E-2</v>
      </c>
      <c r="E110" s="1">
        <v>-0.18703252528370601</v>
      </c>
    </row>
    <row r="111" spans="1:5">
      <c r="A111" s="86">
        <v>42767</v>
      </c>
      <c r="B111" s="1">
        <v>0.75414589517505004</v>
      </c>
      <c r="C111" s="1">
        <v>1.1351700612259701</v>
      </c>
      <c r="D111" s="1">
        <v>-0.55588815951402804</v>
      </c>
      <c r="E111" s="1">
        <v>-4.5306731377849803E-2</v>
      </c>
    </row>
    <row r="112" spans="1:5">
      <c r="A112" s="86">
        <v>42795</v>
      </c>
      <c r="B112" s="1">
        <v>0.75414589517505004</v>
      </c>
      <c r="C112" s="1">
        <v>1.1351700612259701</v>
      </c>
      <c r="D112" s="1">
        <v>-0.46346309801518598</v>
      </c>
      <c r="E112" s="1">
        <v>-0.84841956351103798</v>
      </c>
    </row>
    <row r="113" spans="1:5">
      <c r="A113" s="86">
        <v>42826</v>
      </c>
      <c r="B113" s="1">
        <v>0.64920128057763204</v>
      </c>
      <c r="C113" s="1">
        <v>1.2558778924279099</v>
      </c>
      <c r="D113" s="1">
        <v>0.369129492802653</v>
      </c>
      <c r="E113" s="1">
        <v>-0.18280033942503399</v>
      </c>
    </row>
    <row r="114" spans="1:5">
      <c r="A114" s="86">
        <v>42856</v>
      </c>
      <c r="B114" s="1">
        <v>0.505639589012985</v>
      </c>
      <c r="C114" s="1">
        <v>1.21750535925644</v>
      </c>
      <c r="D114" s="1">
        <v>0.50808337335161502</v>
      </c>
      <c r="E114" s="1">
        <v>-0.50720440962993896</v>
      </c>
    </row>
    <row r="115" spans="1:5">
      <c r="A115" s="86">
        <v>42887</v>
      </c>
      <c r="B115" s="1">
        <v>0.64920128057763204</v>
      </c>
      <c r="C115" s="1">
        <v>1.36551370148924</v>
      </c>
      <c r="D115" s="1">
        <v>1.24917073627941</v>
      </c>
      <c r="E115" s="1">
        <v>-0.368174093827837</v>
      </c>
    </row>
    <row r="116" spans="1:5">
      <c r="A116" s="86">
        <v>42917</v>
      </c>
      <c r="B116" s="1">
        <v>0.71821341970658903</v>
      </c>
      <c r="C116" s="1">
        <v>1.4023654564844099</v>
      </c>
      <c r="D116" s="1">
        <v>1.20107045728301</v>
      </c>
      <c r="E116" s="1">
        <v>0.28045301713403398</v>
      </c>
    </row>
    <row r="117" spans="1:5">
      <c r="A117" s="86">
        <v>42948</v>
      </c>
      <c r="B117" s="1">
        <v>0.64669099902955096</v>
      </c>
      <c r="C117" s="1">
        <v>1.3968027057788801</v>
      </c>
      <c r="D117" s="1">
        <v>0.73859601599284896</v>
      </c>
      <c r="E117" s="1">
        <v>-0.46049443053412298</v>
      </c>
    </row>
    <row r="118" spans="1:5">
      <c r="A118" s="86">
        <v>42979</v>
      </c>
      <c r="B118" s="1">
        <v>0.64669099902955096</v>
      </c>
      <c r="C118" s="1">
        <v>1.58593622976709</v>
      </c>
      <c r="D118" s="1">
        <v>0.92358579250891504</v>
      </c>
      <c r="E118" s="1">
        <v>0.60461752548885295</v>
      </c>
    </row>
    <row r="119" spans="1:5">
      <c r="A119" s="86">
        <v>43009</v>
      </c>
      <c r="B119" s="1">
        <v>0.98136945512762297</v>
      </c>
      <c r="C119" s="1">
        <v>1.60760803848477</v>
      </c>
      <c r="D119" s="1">
        <v>0.68592854633845801</v>
      </c>
      <c r="E119" s="1">
        <v>-0.279417889765327</v>
      </c>
    </row>
    <row r="120" spans="1:5">
      <c r="A120" s="86">
        <v>43040</v>
      </c>
      <c r="B120" s="1">
        <v>0.42165930744339403</v>
      </c>
      <c r="C120" s="1">
        <v>1.3788259287589999</v>
      </c>
      <c r="D120" s="1">
        <v>1.09810799441203</v>
      </c>
      <c r="E120" s="1">
        <v>-0.32634709396685702</v>
      </c>
    </row>
    <row r="121" spans="1:5">
      <c r="A121" s="86">
        <v>43070</v>
      </c>
      <c r="B121" s="1">
        <v>0.49162307590392201</v>
      </c>
      <c r="C121" s="1">
        <v>1.41230623749936</v>
      </c>
      <c r="D121" s="1">
        <v>0.82332169569631697</v>
      </c>
      <c r="E121" s="1">
        <v>-1.03028515698979</v>
      </c>
    </row>
    <row r="122" spans="1:5">
      <c r="A122" s="86">
        <v>43101</v>
      </c>
      <c r="B122" s="1">
        <v>0.29595537412737399</v>
      </c>
      <c r="C122" s="1">
        <v>1.0959501316458999</v>
      </c>
      <c r="D122" s="1">
        <v>0.87281312767338803</v>
      </c>
      <c r="E122" s="1">
        <v>-0.27770653754098401</v>
      </c>
    </row>
    <row r="123" spans="1:5">
      <c r="A123" s="86">
        <v>43132</v>
      </c>
      <c r="B123" s="1">
        <v>0.58788028530996705</v>
      </c>
      <c r="C123" s="1">
        <v>1.49778065556133</v>
      </c>
      <c r="D123" s="1">
        <v>0.82919975412606395</v>
      </c>
      <c r="E123" s="1">
        <v>-0.464403222447551</v>
      </c>
    </row>
    <row r="124" spans="1:5">
      <c r="A124" s="86">
        <v>43160</v>
      </c>
      <c r="B124" s="1">
        <v>1.0987488798795</v>
      </c>
      <c r="C124" s="1">
        <v>1.3326448238152599</v>
      </c>
      <c r="D124" s="1">
        <v>5.45656726915449E-4</v>
      </c>
      <c r="E124" s="1">
        <v>-0.65109990735411905</v>
      </c>
    </row>
    <row r="125" spans="1:5">
      <c r="A125" s="86">
        <v>43191</v>
      </c>
      <c r="B125" s="1">
        <v>0.96664203494290002</v>
      </c>
      <c r="C125" s="1">
        <v>1.8580967187572099</v>
      </c>
      <c r="D125" s="1">
        <v>0.89763785013489505</v>
      </c>
      <c r="E125" s="1">
        <v>-0.60362656588363905</v>
      </c>
    </row>
    <row r="126" spans="1:5">
      <c r="A126" s="86">
        <v>43221</v>
      </c>
      <c r="B126" s="1">
        <v>-6.9239957252905507E-2</v>
      </c>
      <c r="C126" s="1">
        <v>1.8251224924159799</v>
      </c>
      <c r="D126" s="1">
        <v>1.28181814606774</v>
      </c>
      <c r="E126" s="1">
        <v>-0.65024244741376902</v>
      </c>
    </row>
    <row r="127" spans="1:5">
      <c r="A127" s="86">
        <v>43252</v>
      </c>
      <c r="B127" s="1">
        <v>7.8743184489352497E-2</v>
      </c>
      <c r="C127" s="1">
        <v>1.64376424753921</v>
      </c>
      <c r="D127" s="1">
        <v>1.3245048456158399</v>
      </c>
      <c r="E127" s="1">
        <v>-0.60362656588363905</v>
      </c>
    </row>
    <row r="128" spans="1:5">
      <c r="A128" s="86">
        <v>43282</v>
      </c>
      <c r="B128" s="1">
        <v>0.15209848894478101</v>
      </c>
      <c r="C128" s="1">
        <v>1.69197943786023</v>
      </c>
      <c r="D128" s="1">
        <v>1.2928552088929399</v>
      </c>
      <c r="E128" s="1">
        <v>-0.83858372015786098</v>
      </c>
    </row>
    <row r="129" spans="1:5">
      <c r="A129" s="86">
        <v>43313</v>
      </c>
      <c r="B129" s="1">
        <v>7.8341376726166798E-2</v>
      </c>
      <c r="C129" s="1">
        <v>1.84919613852971</v>
      </c>
      <c r="D129" s="1">
        <v>0.60383587881698697</v>
      </c>
      <c r="E129" s="1">
        <v>-1.2123136434896999</v>
      </c>
    </row>
    <row r="130" spans="1:5">
      <c r="A130" s="86">
        <v>43344</v>
      </c>
      <c r="B130" s="1">
        <v>0.74215538669369896</v>
      </c>
      <c r="C130" s="1">
        <v>1.1661166804485299</v>
      </c>
      <c r="D130" s="1">
        <v>0.94834554385496805</v>
      </c>
      <c r="E130" s="1">
        <v>-1.6794760476545001</v>
      </c>
    </row>
    <row r="131" spans="1:5">
      <c r="A131" s="86">
        <v>43374</v>
      </c>
      <c r="B131" s="1">
        <v>0.67804708645629896</v>
      </c>
      <c r="C131" s="1">
        <v>0.84779352187434298</v>
      </c>
      <c r="D131" s="1">
        <v>1.1011104240131</v>
      </c>
      <c r="E131" s="1">
        <v>-0.69046664159166604</v>
      </c>
    </row>
    <row r="132" spans="1:5">
      <c r="A132" s="86">
        <v>43405</v>
      </c>
      <c r="B132" s="1">
        <v>0.67804708645629896</v>
      </c>
      <c r="C132" s="1">
        <v>0.68156050819421699</v>
      </c>
      <c r="D132" s="1">
        <v>0.70479716885583099</v>
      </c>
      <c r="E132" s="1">
        <v>-1.38360216734952</v>
      </c>
    </row>
    <row r="133" spans="1:5">
      <c r="A133" s="86">
        <v>43435</v>
      </c>
      <c r="B133" s="1">
        <v>0.67804708645629896</v>
      </c>
      <c r="C133" s="1">
        <v>0.71373463987424102</v>
      </c>
      <c r="D133" s="1">
        <v>1.1011104240131</v>
      </c>
      <c r="E133" s="1">
        <v>-1.0139298869453299</v>
      </c>
    </row>
    <row r="134" spans="1:5">
      <c r="A134" s="86">
        <v>43466</v>
      </c>
      <c r="B134" s="1">
        <v>0.476304630984907</v>
      </c>
      <c r="C134" s="1">
        <v>0.71426683886569797</v>
      </c>
      <c r="D134" s="1">
        <v>1.0895057516173901</v>
      </c>
      <c r="E134" s="1">
        <v>-1.3490824263527501</v>
      </c>
    </row>
    <row r="135" spans="1:5">
      <c r="A135" s="86">
        <v>43497</v>
      </c>
      <c r="B135" s="1">
        <v>0.3982015698652</v>
      </c>
      <c r="C135" s="1">
        <v>0.626975163267664</v>
      </c>
      <c r="D135" s="1">
        <v>0.589796314151115</v>
      </c>
      <c r="E135" s="1">
        <v>-1.89010232172654</v>
      </c>
    </row>
    <row r="136" spans="1:5">
      <c r="A136" s="86">
        <v>43525</v>
      </c>
      <c r="B136" s="1">
        <v>0.320098508745493</v>
      </c>
      <c r="C136" s="1">
        <v>0.57562711879823303</v>
      </c>
      <c r="D136" s="1">
        <v>4.4658746006081898E-2</v>
      </c>
      <c r="E136" s="1">
        <v>-1.3039974350715999</v>
      </c>
    </row>
    <row r="137" spans="1:5">
      <c r="A137" s="86">
        <v>43556</v>
      </c>
      <c r="B137" s="1">
        <v>0.40394333841658697</v>
      </c>
      <c r="C137" s="1">
        <v>0.34889187344572098</v>
      </c>
      <c r="D137" s="1">
        <v>1.13640020402009</v>
      </c>
      <c r="E137" s="1">
        <v>-0.586077684285922</v>
      </c>
    </row>
    <row r="138" spans="1:5">
      <c r="A138" s="86">
        <v>43586</v>
      </c>
      <c r="B138" s="1">
        <v>-0.466244239621186</v>
      </c>
      <c r="C138" s="1">
        <v>0.23275881840481399</v>
      </c>
      <c r="D138" s="1">
        <v>1.3261717982563599</v>
      </c>
      <c r="E138" s="1">
        <v>-1.3567880729711801</v>
      </c>
    </row>
    <row r="139" spans="1:5">
      <c r="A139" s="86">
        <v>43617</v>
      </c>
      <c r="B139" s="1">
        <v>-0.78267608618037698</v>
      </c>
      <c r="C139" s="1">
        <v>8.0892515659012995E-2</v>
      </c>
      <c r="D139" s="1">
        <v>1.3261717982563599</v>
      </c>
      <c r="E139" s="1">
        <v>-1.22078035732084</v>
      </c>
    </row>
    <row r="140" spans="1:5">
      <c r="A140" s="86">
        <v>43647</v>
      </c>
      <c r="B140" s="1">
        <v>-0.61511078592747404</v>
      </c>
      <c r="C140" s="1">
        <v>0.54870060731618098</v>
      </c>
      <c r="D140" s="1">
        <v>1.2066722998833299</v>
      </c>
      <c r="E140" s="1">
        <v>-1.13138776690756</v>
      </c>
    </row>
    <row r="141" spans="1:5">
      <c r="A141" s="86">
        <v>43678</v>
      </c>
      <c r="B141" s="1">
        <v>-0.14816195605278401</v>
      </c>
      <c r="C141" s="1">
        <v>0.72992520994593102</v>
      </c>
      <c r="D141" s="1">
        <v>0.577689072357634</v>
      </c>
      <c r="E141" s="1">
        <v>-0.17828889976182899</v>
      </c>
    </row>
    <row r="142" spans="1:5">
      <c r="A142" s="86">
        <v>43709</v>
      </c>
      <c r="B142" s="1">
        <v>-0.303811566011014</v>
      </c>
      <c r="C142" s="1">
        <v>0.70274151955146802</v>
      </c>
      <c r="D142" s="1">
        <v>0.77122237313477304</v>
      </c>
      <c r="E142" s="1">
        <v>-8.7517579081283201E-2</v>
      </c>
    </row>
    <row r="143" spans="1:5">
      <c r="A143" s="86">
        <v>43739</v>
      </c>
      <c r="B143" s="1">
        <v>-0.466782834598225</v>
      </c>
      <c r="C143" s="1">
        <v>1.17600433587509</v>
      </c>
      <c r="D143" s="1">
        <v>0.62382366438820802</v>
      </c>
      <c r="E143" s="1">
        <v>3.3674948961293898E-3</v>
      </c>
    </row>
    <row r="144" spans="1:5">
      <c r="A144" s="86">
        <v>43770</v>
      </c>
      <c r="B144" s="1">
        <v>-0.22915329056917599</v>
      </c>
      <c r="C144" s="1">
        <v>1.0838930077332101</v>
      </c>
      <c r="D144" s="1">
        <v>1.0576248741418799</v>
      </c>
      <c r="E144" s="1">
        <v>0.22949507506648301</v>
      </c>
    </row>
    <row r="145" spans="1:5">
      <c r="A145" s="86">
        <v>43800</v>
      </c>
      <c r="B145" s="1">
        <v>-7.0733594549810402E-2</v>
      </c>
      <c r="C145" s="1">
        <v>1.19793560448029</v>
      </c>
      <c r="D145" s="1">
        <v>1.15402514297604</v>
      </c>
      <c r="E145" s="1">
        <v>0.22949507506648301</v>
      </c>
    </row>
    <row r="146" spans="1:5">
      <c r="A146" s="86">
        <v>43831</v>
      </c>
      <c r="B146" s="1">
        <v>5.3404778905808701E-3</v>
      </c>
      <c r="C146" s="1">
        <v>1.0368486712610701</v>
      </c>
      <c r="D146" s="1">
        <v>1.16221523454404</v>
      </c>
      <c r="E146" s="1">
        <v>-0.36825914176757801</v>
      </c>
    </row>
    <row r="147" spans="1:5">
      <c r="A147" s="86">
        <v>43862</v>
      </c>
      <c r="B147" s="1">
        <v>-0.21910925816195201</v>
      </c>
      <c r="C147" s="1">
        <v>0.78341742821420701</v>
      </c>
      <c r="D147" s="1">
        <v>0.53103907109684501</v>
      </c>
      <c r="E147" s="1">
        <v>-0.97085077617376803</v>
      </c>
    </row>
    <row r="148" spans="1:5">
      <c r="A148" s="86">
        <v>43891</v>
      </c>
      <c r="B148" s="1">
        <v>-0.21910925816195201</v>
      </c>
      <c r="C148" s="1">
        <v>1.41246997791982</v>
      </c>
      <c r="D148" s="1">
        <v>0.87090315910687799</v>
      </c>
      <c r="E148" s="1">
        <v>-0.60002515500072795</v>
      </c>
    </row>
    <row r="149" spans="1:5">
      <c r="A149" s="86">
        <v>43922</v>
      </c>
      <c r="B149" s="1">
        <v>-4.3372081627177099</v>
      </c>
      <c r="C149" s="1">
        <v>-0.75814541734934204</v>
      </c>
      <c r="D149" s="1">
        <v>-0.35848980582911999</v>
      </c>
      <c r="E149" s="1">
        <v>-3.3088248774097799</v>
      </c>
    </row>
    <row r="150" spans="1:5">
      <c r="A150" s="86">
        <v>43952</v>
      </c>
      <c r="B150" s="1">
        <v>-4.4009529561487097</v>
      </c>
      <c r="C150" s="1">
        <v>-1.33712784933422</v>
      </c>
      <c r="D150" s="1">
        <v>-0.914766112641614</v>
      </c>
      <c r="E150" s="1">
        <v>-4.5256424419364798</v>
      </c>
    </row>
    <row r="151" spans="1:5">
      <c r="A151" s="86">
        <v>43983</v>
      </c>
      <c r="B151" s="1">
        <v>-2.3611195663567002</v>
      </c>
      <c r="C151" s="1">
        <v>-0.90788225320750104</v>
      </c>
      <c r="D151" s="1">
        <v>-1.87560700622683</v>
      </c>
      <c r="E151" s="1">
        <v>-3.6008610928961899</v>
      </c>
    </row>
    <row r="152" spans="1:5">
      <c r="A152" s="86">
        <v>44013</v>
      </c>
      <c r="B152" s="1">
        <v>-2.6077634119391702</v>
      </c>
      <c r="C152" s="1">
        <v>-0.45168584631846598</v>
      </c>
      <c r="D152" s="1">
        <v>-1.50364428306567</v>
      </c>
      <c r="E152" s="1">
        <v>-1.4840226186121399</v>
      </c>
    </row>
    <row r="153" spans="1:5">
      <c r="A153" s="86">
        <v>44044</v>
      </c>
      <c r="B153" s="1">
        <v>-0.293400943867832</v>
      </c>
      <c r="C153" s="1">
        <v>-1.12543635945959</v>
      </c>
      <c r="D153" s="1">
        <v>-9.9750513687606499E-2</v>
      </c>
      <c r="E153" s="1">
        <v>-0.6943100756592</v>
      </c>
    </row>
    <row r="154" spans="1:5">
      <c r="A154" s="86">
        <v>44075</v>
      </c>
      <c r="B154" s="1">
        <v>-0.51737150529409104</v>
      </c>
      <c r="C154" s="1">
        <v>-1.2882217183393301</v>
      </c>
      <c r="D154" s="1">
        <v>-0.39021129355893203</v>
      </c>
      <c r="E154" s="1">
        <v>-0.22977328568687899</v>
      </c>
    </row>
    <row r="155" spans="1:5">
      <c r="A155" s="86">
        <v>44105</v>
      </c>
      <c r="B155" s="1">
        <v>-0.30490156587848299</v>
      </c>
      <c r="C155" s="1">
        <v>-1.55861467494146</v>
      </c>
      <c r="D155" s="1">
        <v>-5.0520096407938198E-2</v>
      </c>
      <c r="E155" s="1">
        <v>-0.13278471465592501</v>
      </c>
    </row>
    <row r="156" spans="1:5">
      <c r="A156" s="86">
        <v>44136</v>
      </c>
      <c r="B156" s="1">
        <v>0.39850686048900003</v>
      </c>
      <c r="C156" s="1">
        <v>-1.56317348310385</v>
      </c>
      <c r="D156" s="1">
        <v>-0.67366861210309803</v>
      </c>
      <c r="E156" s="1">
        <v>-2.1737019210460198</v>
      </c>
    </row>
    <row r="157" spans="1:5">
      <c r="A157" s="86">
        <v>44166</v>
      </c>
      <c r="B157" s="1">
        <v>0.78928931958204596</v>
      </c>
      <c r="C157" s="1">
        <v>-1.3489094994716799</v>
      </c>
      <c r="D157" s="1">
        <v>-0.43399610606649802</v>
      </c>
      <c r="E157" s="1">
        <v>-1.9015796268606699</v>
      </c>
    </row>
    <row r="158" spans="1:5">
      <c r="A158" s="86">
        <v>44197</v>
      </c>
      <c r="B158" s="1">
        <v>-0.474117097112425</v>
      </c>
      <c r="C158" s="1">
        <v>-1.0751830669849201</v>
      </c>
      <c r="D158" s="1">
        <v>-0.79353639090546302</v>
      </c>
      <c r="E158" s="1">
        <v>-2.3227798257777801</v>
      </c>
    </row>
    <row r="159" spans="1:5">
      <c r="A159" s="86">
        <v>44228</v>
      </c>
      <c r="B159" s="1">
        <v>0.170661105492354</v>
      </c>
      <c r="C159" s="1">
        <v>-0.989874115715356</v>
      </c>
      <c r="D159" s="1">
        <v>-1.1884918845900401</v>
      </c>
      <c r="E159" s="1">
        <v>-2.7788342284943202</v>
      </c>
    </row>
    <row r="160" spans="1:5">
      <c r="A160" s="86">
        <v>44256</v>
      </c>
      <c r="B160" s="1">
        <v>-0.15172799581003499</v>
      </c>
      <c r="C160" s="1">
        <v>-0.88231065541893905</v>
      </c>
      <c r="D160" s="1">
        <v>-0.94164470103717901</v>
      </c>
      <c r="E160" s="1">
        <v>-1.63869822170297</v>
      </c>
    </row>
    <row r="161" spans="1:5">
      <c r="A161" s="86">
        <v>44287</v>
      </c>
      <c r="B161" s="1">
        <v>8.4430832593218902E-2</v>
      </c>
      <c r="C161" s="1">
        <v>-0.35407988501511301</v>
      </c>
      <c r="D161" s="1">
        <v>-0.50428961902602998</v>
      </c>
      <c r="E161" s="1">
        <v>-4.20836123246911E-2</v>
      </c>
    </row>
    <row r="162" spans="1:5">
      <c r="A162" s="86">
        <v>44317</v>
      </c>
      <c r="B162" s="1">
        <v>0.16174120024377101</v>
      </c>
      <c r="C162" s="1">
        <v>0.27188538676447599</v>
      </c>
      <c r="D162" s="1">
        <v>0.19598097267730999</v>
      </c>
      <c r="E162" s="1">
        <v>-0.223513277194718</v>
      </c>
    </row>
    <row r="163" spans="1:5">
      <c r="A163" s="86">
        <v>44348</v>
      </c>
      <c r="B163" s="1">
        <v>0.78022414144818697</v>
      </c>
      <c r="C163" s="1">
        <v>0.34192345913142302</v>
      </c>
      <c r="D163" s="1">
        <v>0.54611626852897999</v>
      </c>
      <c r="E163" s="1">
        <v>0.139346052545336</v>
      </c>
    </row>
    <row r="164" spans="1:5">
      <c r="A164" s="86">
        <v>44378</v>
      </c>
      <c r="B164" s="1">
        <v>0.24703314309292401</v>
      </c>
      <c r="C164" s="1">
        <v>4.25601526340409E-2</v>
      </c>
      <c r="D164" s="1">
        <v>1.7002094307090401</v>
      </c>
      <c r="E164" s="1">
        <v>0.138301396056321</v>
      </c>
    </row>
    <row r="165" spans="1:5">
      <c r="A165" s="86">
        <v>44409</v>
      </c>
      <c r="B165" s="1">
        <v>1.12108822364212</v>
      </c>
      <c r="C165" s="1">
        <v>0.173012782741467</v>
      </c>
      <c r="D165" s="1">
        <v>1.34930659007672</v>
      </c>
      <c r="E165" s="1">
        <v>-8.6204459422618604E-2</v>
      </c>
    </row>
    <row r="166" spans="1:5">
      <c r="A166" s="86">
        <v>44440</v>
      </c>
      <c r="B166" s="1">
        <v>1.0416286708649201</v>
      </c>
      <c r="C166" s="1">
        <v>0.44233434167292701</v>
      </c>
      <c r="D166" s="1">
        <v>1.2490486356103501</v>
      </c>
      <c r="E166" s="1">
        <v>0.183202567152109</v>
      </c>
    </row>
    <row r="167" spans="1:5">
      <c r="A167" s="86">
        <v>44470</v>
      </c>
      <c r="B167" s="1">
        <v>0.63191651335330301</v>
      </c>
      <c r="C167" s="1">
        <v>0.32702103010492301</v>
      </c>
      <c r="D167" s="1">
        <v>0.96055134008505405</v>
      </c>
      <c r="E167" s="1">
        <v>-8.7079460630825695E-2</v>
      </c>
    </row>
    <row r="168" spans="1:5">
      <c r="A168" s="86">
        <v>44501</v>
      </c>
      <c r="B168" s="1">
        <v>1.4903000350470399</v>
      </c>
      <c r="C168" s="1">
        <v>0.53215736283070902</v>
      </c>
      <c r="D168" s="1">
        <v>1.01135207241998</v>
      </c>
      <c r="E168" s="1">
        <v>-0.40364754429149802</v>
      </c>
    </row>
    <row r="169" spans="1:5">
      <c r="A169" s="86">
        <v>44531</v>
      </c>
      <c r="B169" s="1">
        <v>1.56833490065556</v>
      </c>
      <c r="C169" s="1">
        <v>0.31027520702526701</v>
      </c>
      <c r="D169" s="1">
        <v>-0.61427136229774304</v>
      </c>
      <c r="E169" s="1">
        <v>-0.49409556819454797</v>
      </c>
    </row>
    <row r="170" spans="1:5">
      <c r="A170" s="86">
        <v>44562</v>
      </c>
      <c r="B170" s="1">
        <v>1.0085659971210701</v>
      </c>
      <c r="C170" s="1">
        <v>0.59256911040176197</v>
      </c>
      <c r="D170" s="1">
        <v>-0.41296611283394802</v>
      </c>
      <c r="E170" s="1">
        <v>-0.450945404660268</v>
      </c>
    </row>
    <row r="171" spans="1:5">
      <c r="A171" s="86">
        <v>44593</v>
      </c>
      <c r="B171" s="1">
        <v>0.77742007164545901</v>
      </c>
      <c r="C171" s="1">
        <v>0.93936427580549198</v>
      </c>
      <c r="D171" s="1">
        <v>-0.463984353327413</v>
      </c>
      <c r="E171" s="1">
        <v>-0.99595711888766003</v>
      </c>
    </row>
    <row r="172" spans="1:5">
      <c r="A172" s="86">
        <v>44621</v>
      </c>
      <c r="B172" s="1">
        <v>0.62332278799505003</v>
      </c>
      <c r="C172" s="1">
        <v>0.77019590243781899</v>
      </c>
      <c r="D172" s="1">
        <v>0.403325735061487</v>
      </c>
      <c r="E172" s="1">
        <v>-0.76886890462624702</v>
      </c>
    </row>
    <row r="173" spans="1:5">
      <c r="A173" s="86">
        <v>44652</v>
      </c>
      <c r="B173" s="1">
        <v>0.394102330535057</v>
      </c>
      <c r="C173" s="1">
        <v>0.20816981854899</v>
      </c>
      <c r="D173" s="1">
        <v>0.86070322325858595</v>
      </c>
      <c r="E173" s="1">
        <v>-0.13265930671312501</v>
      </c>
    </row>
    <row r="174" spans="1:5">
      <c r="A174" s="86">
        <v>44682</v>
      </c>
      <c r="B174" s="1">
        <v>1.0131873645523399</v>
      </c>
      <c r="C174" s="1">
        <v>0.47519918426984398</v>
      </c>
      <c r="D174" s="1">
        <v>1.1661539983965299</v>
      </c>
      <c r="E174" s="1">
        <v>0.32053985238453198</v>
      </c>
    </row>
    <row r="175" spans="1:5">
      <c r="A175" s="86">
        <v>44713</v>
      </c>
      <c r="B175" s="1">
        <v>0.85841610604802498</v>
      </c>
      <c r="C175" s="1">
        <v>0.50486911379438304</v>
      </c>
      <c r="D175" s="1">
        <v>1.1661539983965299</v>
      </c>
      <c r="E175" s="1">
        <v>-0.13265930671312501</v>
      </c>
    </row>
    <row r="176" spans="1:5">
      <c r="A176" s="86">
        <v>44743</v>
      </c>
      <c r="B176" s="1">
        <v>0.84057770671689602</v>
      </c>
      <c r="C176" s="1">
        <v>0.84230851311894905</v>
      </c>
      <c r="D176" s="1">
        <v>1.2296015599941501</v>
      </c>
      <c r="E176" s="1">
        <v>0.23195730410325099</v>
      </c>
    </row>
    <row r="177" spans="1:5">
      <c r="A177" s="86">
        <v>44774</v>
      </c>
      <c r="B177" s="1">
        <v>0.30953830427398799</v>
      </c>
      <c r="C177" s="1">
        <v>0.51307716133227999</v>
      </c>
      <c r="D177" s="1">
        <v>1.2810487509331701</v>
      </c>
      <c r="E177" s="1">
        <v>-0.45503526597208699</v>
      </c>
    </row>
    <row r="178" spans="1:5">
      <c r="A178" s="86">
        <v>44805</v>
      </c>
      <c r="B178" s="1">
        <v>6.0872171637546399E-3</v>
      </c>
      <c r="C178" s="1">
        <v>0.48807224853835601</v>
      </c>
      <c r="D178" s="1">
        <v>1.0752599871770701</v>
      </c>
      <c r="E178" s="1">
        <v>-0.59243377998715396</v>
      </c>
    </row>
    <row r="179" spans="1:5">
      <c r="A179" s="86">
        <v>44835</v>
      </c>
      <c r="B179" s="1">
        <v>0.76471493493933795</v>
      </c>
      <c r="C179" s="1">
        <v>0.70478149275236601</v>
      </c>
      <c r="D179" s="1">
        <v>0.61223526872585898</v>
      </c>
      <c r="E179" s="1">
        <v>-0.36343625662870799</v>
      </c>
    </row>
    <row r="180" spans="1:5">
      <c r="A180" s="86">
        <v>44866</v>
      </c>
      <c r="B180" s="1">
        <v>-0.14563832639136201</v>
      </c>
      <c r="C180" s="1">
        <v>0.90065330963810497</v>
      </c>
      <c r="D180" s="1">
        <v>0.92091841436000599</v>
      </c>
      <c r="E180" s="1">
        <v>-1.18782734071911</v>
      </c>
    </row>
    <row r="181" spans="1:5">
      <c r="A181" s="86">
        <v>44896</v>
      </c>
      <c r="B181" s="1">
        <v>-0.60081495705671195</v>
      </c>
      <c r="C181" s="1">
        <v>1.04651530093599</v>
      </c>
      <c r="D181" s="1">
        <v>1.4353903237502501</v>
      </c>
      <c r="E181" s="1">
        <v>-0.54663427531546505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C3B7B-74F1-4626-A04C-8D8875FDA149}">
  <dimension ref="A1:BN216"/>
  <sheetViews>
    <sheetView showGridLines="0" zoomScale="70" zoomScaleNormal="70" workbookViewId="0">
      <selection activeCell="AK27" sqref="AK27"/>
    </sheetView>
  </sheetViews>
  <sheetFormatPr defaultColWidth="9.109375" defaultRowHeight="13.8"/>
  <cols>
    <col min="1" max="1" width="9.109375" style="91" customWidth="1"/>
    <col min="2" max="15" width="9.109375" style="91" hidden="1" customWidth="1"/>
    <col min="16" max="28" width="9.109375" style="91" customWidth="1"/>
    <col min="29" max="29" width="9.109375" style="92" customWidth="1"/>
    <col min="30" max="38" width="9.109375" style="91" customWidth="1"/>
    <col min="39" max="39" width="13.88671875" style="91" customWidth="1"/>
    <col min="40" max="41" width="9.109375" style="2" customWidth="1"/>
    <col min="42" max="45" width="9.109375" style="2"/>
    <col min="46" max="47" width="11.33203125" style="2" customWidth="1"/>
    <col min="48" max="48" width="62" style="2" customWidth="1"/>
    <col min="49" max="49" width="19.109375" style="2" customWidth="1"/>
    <col min="50" max="50" width="15.109375" style="2" customWidth="1"/>
    <col min="51" max="51" width="13.109375" style="2" customWidth="1"/>
    <col min="52" max="58" width="9.109375" style="2"/>
    <col min="59" max="59" width="17.6640625" style="2" customWidth="1"/>
    <col min="60" max="60" width="11.6640625" style="2" customWidth="1"/>
    <col min="61" max="61" width="10.44140625" style="2" customWidth="1"/>
    <col min="62" max="62" width="11.33203125" style="2" customWidth="1"/>
    <col min="63" max="16384" width="9.109375" style="2"/>
  </cols>
  <sheetData>
    <row r="1" spans="1:41">
      <c r="A1" s="108" t="s">
        <v>26</v>
      </c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D1" s="97" t="s">
        <v>27</v>
      </c>
      <c r="AE1" s="97"/>
      <c r="AF1" s="97"/>
      <c r="AG1" s="97"/>
      <c r="AH1" s="97"/>
      <c r="AI1" s="97"/>
      <c r="AJ1" s="97"/>
      <c r="AK1" s="97"/>
      <c r="AL1" s="97"/>
      <c r="AM1" s="97"/>
    </row>
    <row r="2" spans="1:41" ht="14.4">
      <c r="B2" s="93">
        <v>1999</v>
      </c>
      <c r="C2" s="93">
        <v>2000</v>
      </c>
      <c r="D2" s="93">
        <v>2001</v>
      </c>
      <c r="E2" s="93">
        <v>2002</v>
      </c>
      <c r="F2" s="93">
        <v>2003</v>
      </c>
      <c r="G2" s="93">
        <v>2004</v>
      </c>
      <c r="H2" s="93">
        <v>2005</v>
      </c>
      <c r="I2" s="93">
        <v>2006</v>
      </c>
      <c r="J2" s="93">
        <v>2007</v>
      </c>
      <c r="K2" s="93">
        <v>2008</v>
      </c>
      <c r="L2" s="93">
        <v>2009</v>
      </c>
      <c r="M2" s="93">
        <v>2010</v>
      </c>
      <c r="N2" s="93">
        <v>2011</v>
      </c>
      <c r="O2" s="93">
        <v>2012</v>
      </c>
      <c r="P2" s="97">
        <v>2013</v>
      </c>
      <c r="Q2" s="97">
        <v>2014</v>
      </c>
      <c r="R2" s="97">
        <v>2015</v>
      </c>
      <c r="S2" s="97">
        <v>2016</v>
      </c>
      <c r="T2" s="97">
        <v>2017</v>
      </c>
      <c r="U2" s="97">
        <v>2018</v>
      </c>
      <c r="V2" s="97">
        <v>2019</v>
      </c>
      <c r="W2" s="97">
        <v>2020</v>
      </c>
      <c r="X2" s="97">
        <v>2021</v>
      </c>
      <c r="Y2" s="97">
        <v>2022</v>
      </c>
      <c r="Z2" s="97">
        <v>2023</v>
      </c>
      <c r="AA2" s="97">
        <v>2024</v>
      </c>
      <c r="AB2" s="96"/>
      <c r="AC2" s="93"/>
      <c r="AD2" s="93">
        <v>2013</v>
      </c>
      <c r="AE2" s="93">
        <v>2014</v>
      </c>
      <c r="AF2" s="93">
        <v>2015</v>
      </c>
      <c r="AG2" s="93">
        <v>2016</v>
      </c>
      <c r="AH2" s="93">
        <v>2017</v>
      </c>
      <c r="AI2" s="93">
        <v>2018</v>
      </c>
      <c r="AJ2" s="93">
        <v>2019</v>
      </c>
      <c r="AK2" s="93">
        <v>2020</v>
      </c>
      <c r="AL2" s="93">
        <v>2021</v>
      </c>
      <c r="AM2" s="94" t="s">
        <v>28</v>
      </c>
      <c r="AN2" s="3"/>
      <c r="AO2" s="146" t="s">
        <v>9</v>
      </c>
    </row>
    <row r="3" spans="1:41">
      <c r="A3" s="95" t="s">
        <v>29</v>
      </c>
      <c r="B3" s="96">
        <v>-1.0157970000000001</v>
      </c>
      <c r="C3" s="96">
        <v>-2.8290120000000001</v>
      </c>
      <c r="D3" s="96">
        <v>-3.1010399999999998</v>
      </c>
      <c r="E3" s="96">
        <v>-2.4646309999999998</v>
      </c>
      <c r="F3" s="96">
        <v>-1.64042</v>
      </c>
      <c r="G3" s="96">
        <v>-0.84892900000000004</v>
      </c>
      <c r="H3" s="96">
        <v>0.55132599999999998</v>
      </c>
      <c r="I3" s="96">
        <v>3.1427019999999999</v>
      </c>
      <c r="J3" s="96">
        <v>7.6064530000000001</v>
      </c>
      <c r="K3" s="96">
        <v>7.880598</v>
      </c>
      <c r="L3" s="96">
        <v>-1.1364700000000001</v>
      </c>
      <c r="M3" s="96">
        <v>-0.37026500000000001</v>
      </c>
      <c r="N3" s="96">
        <v>-1.0945419999999999</v>
      </c>
      <c r="O3" s="96">
        <v>-2.065658</v>
      </c>
      <c r="P3" s="96">
        <v>-3.4130929999999999</v>
      </c>
      <c r="Q3" s="96">
        <v>-3.5935890000000001</v>
      </c>
      <c r="R3" s="96">
        <v>-3.0902919999999998</v>
      </c>
      <c r="S3" s="96"/>
      <c r="T3" s="96"/>
      <c r="U3" s="96"/>
      <c r="V3" s="96"/>
      <c r="W3" s="96"/>
      <c r="X3" s="96"/>
      <c r="Y3" s="96"/>
      <c r="Z3" s="96"/>
      <c r="AA3" s="96"/>
    </row>
    <row r="4" spans="1:41">
      <c r="A4" s="95" t="s">
        <v>30</v>
      </c>
      <c r="B4" s="96">
        <v>-1.0790379999999999</v>
      </c>
      <c r="C4" s="96">
        <v>-3.1073979999999999</v>
      </c>
      <c r="D4" s="96">
        <v>-3.6025209999999999</v>
      </c>
      <c r="E4" s="96">
        <v>-2.8475860000000002</v>
      </c>
      <c r="F4" s="96">
        <v>-1.365178</v>
      </c>
      <c r="G4" s="96">
        <v>-0.33153700000000003</v>
      </c>
      <c r="H4" s="96">
        <v>1.0640099999999999</v>
      </c>
      <c r="I4" s="96">
        <v>3.6572659999999999</v>
      </c>
      <c r="J4" s="96">
        <v>8.3534450000000007</v>
      </c>
      <c r="K4" s="96">
        <v>8.2916419999999995</v>
      </c>
      <c r="L4" s="96">
        <v>-1.1576230000000001</v>
      </c>
      <c r="M4" s="96">
        <v>-8.1589999999999996E-2</v>
      </c>
      <c r="N4" s="96">
        <v>-1.1048370000000001</v>
      </c>
      <c r="O4" s="96">
        <v>-2.3146360000000001</v>
      </c>
      <c r="P4" s="96">
        <v>-3.2100900000000001</v>
      </c>
      <c r="Q4" s="96">
        <v>-3.2975279999999998</v>
      </c>
      <c r="R4" s="96">
        <v>-3.397205</v>
      </c>
      <c r="S4" s="96">
        <v>-2.9069150000000001</v>
      </c>
      <c r="T4" s="96"/>
      <c r="U4" s="96"/>
      <c r="V4" s="96"/>
      <c r="W4" s="96"/>
      <c r="X4" s="96"/>
      <c r="Y4" s="96"/>
      <c r="Z4" s="96"/>
      <c r="AA4" s="96"/>
      <c r="AC4" s="92" t="s">
        <v>31</v>
      </c>
      <c r="AD4" s="91">
        <f>ABS(P3-P5)</f>
        <v>0.3560089999999998</v>
      </c>
      <c r="AE4" s="91">
        <f>ABS(Q5-Q7)</f>
        <v>1.1744890000000001</v>
      </c>
      <c r="AF4" s="91">
        <f>ABS(R7-R9)</f>
        <v>0.31388700000000014</v>
      </c>
      <c r="AG4" s="91">
        <f>ABS(S9-S11)</f>
        <v>0.18359900000000001</v>
      </c>
      <c r="AH4" s="91">
        <f>ABS(T13-T11)</f>
        <v>0.41249599999999997</v>
      </c>
      <c r="AI4" s="91">
        <f>ABS(U15-U13)</f>
        <v>1.2094800000000001</v>
      </c>
      <c r="AJ4" s="91">
        <f>ABS(V17-V15)</f>
        <v>0.22330702974576511</v>
      </c>
      <c r="AK4" s="91">
        <f>ABS(W19-W17)</f>
        <v>1.2338026173762571</v>
      </c>
      <c r="AM4" s="97">
        <f>AVERAGE(AD4:AL4)</f>
        <v>0.63838370589025284</v>
      </c>
    </row>
    <row r="5" spans="1:41">
      <c r="A5" s="95" t="s">
        <v>32</v>
      </c>
      <c r="B5" s="96">
        <v>-1.0085550000000001</v>
      </c>
      <c r="C5" s="96">
        <v>-2.9772539999999998</v>
      </c>
      <c r="D5" s="96">
        <v>-3.4647700000000001</v>
      </c>
      <c r="E5" s="96">
        <v>-2.782635</v>
      </c>
      <c r="F5" s="96">
        <v>-1.4403570000000001</v>
      </c>
      <c r="G5" s="96">
        <v>-0.54986500000000005</v>
      </c>
      <c r="H5" s="96">
        <v>0.69971399999999995</v>
      </c>
      <c r="I5" s="96">
        <v>3.144155</v>
      </c>
      <c r="J5" s="96">
        <v>7.7133409999999998</v>
      </c>
      <c r="K5" s="96">
        <v>7.6604799999999997</v>
      </c>
      <c r="L5" s="96">
        <v>-1.605702</v>
      </c>
      <c r="M5" s="96">
        <v>-0.41201399999999999</v>
      </c>
      <c r="N5" s="96">
        <v>-1.267242</v>
      </c>
      <c r="O5" s="96">
        <v>-2.3023959999999999</v>
      </c>
      <c r="P5" s="96">
        <v>-3.0570840000000001</v>
      </c>
      <c r="Q5" s="96">
        <v>-2.9614760000000002</v>
      </c>
      <c r="R5" s="96">
        <v>-2.4539759999999999</v>
      </c>
      <c r="S5" s="96">
        <v>-1.758246</v>
      </c>
      <c r="T5" s="96"/>
      <c r="U5" s="96"/>
      <c r="V5" s="96"/>
      <c r="W5" s="96"/>
      <c r="X5" s="96"/>
      <c r="Y5" s="96"/>
      <c r="Z5" s="96"/>
      <c r="AA5" s="96"/>
    </row>
    <row r="6" spans="1:41">
      <c r="A6" s="95" t="s">
        <v>33</v>
      </c>
      <c r="B6" s="96"/>
      <c r="C6" s="96">
        <v>-3</v>
      </c>
      <c r="D6" s="96">
        <v>-3.5</v>
      </c>
      <c r="E6" s="96">
        <v>-3</v>
      </c>
      <c r="F6" s="96">
        <v>-1.8</v>
      </c>
      <c r="G6" s="96">
        <v>-1</v>
      </c>
      <c r="H6" s="96">
        <v>-0.1</v>
      </c>
      <c r="I6" s="96">
        <v>2.4</v>
      </c>
      <c r="J6" s="96">
        <v>7</v>
      </c>
      <c r="K6" s="96">
        <v>7.2</v>
      </c>
      <c r="L6" s="96">
        <v>-2</v>
      </c>
      <c r="M6" s="96">
        <v>-0.4</v>
      </c>
      <c r="N6" s="96">
        <v>-0.9</v>
      </c>
      <c r="O6" s="96">
        <v>-1.8</v>
      </c>
      <c r="P6" s="96">
        <v>-2.4</v>
      </c>
      <c r="Q6" s="96">
        <v>-1.9</v>
      </c>
      <c r="R6" s="96">
        <v>-1.2</v>
      </c>
      <c r="S6" s="96">
        <v>-0.8</v>
      </c>
      <c r="T6" s="96">
        <v>-0.2</v>
      </c>
      <c r="U6" s="96"/>
      <c r="V6" s="96"/>
      <c r="W6" s="96"/>
      <c r="X6" s="96"/>
      <c r="Y6" s="96"/>
      <c r="Z6" s="96"/>
      <c r="AA6" s="96"/>
      <c r="AB6" s="96"/>
      <c r="AN6" s="4"/>
    </row>
    <row r="7" spans="1:41">
      <c r="A7" s="95" t="s">
        <v>34</v>
      </c>
      <c r="B7" s="96">
        <v>-1.0358639999999999</v>
      </c>
      <c r="C7" s="96">
        <v>-3.047971</v>
      </c>
      <c r="D7" s="96">
        <v>-3.5840510000000001</v>
      </c>
      <c r="E7" s="96">
        <v>-3.1503220000000001</v>
      </c>
      <c r="F7" s="96">
        <v>-1.901794</v>
      </c>
      <c r="G7" s="96">
        <v>-1.113394</v>
      </c>
      <c r="H7" s="96">
        <v>-0.133161</v>
      </c>
      <c r="I7" s="96">
        <v>2.391473</v>
      </c>
      <c r="J7" s="96">
        <v>7.0290270000000001</v>
      </c>
      <c r="K7" s="96">
        <v>7.2348610000000004</v>
      </c>
      <c r="L7" s="96">
        <v>-2.0417619999999999</v>
      </c>
      <c r="M7" s="96">
        <v>-0.41684599999999999</v>
      </c>
      <c r="N7" s="96">
        <v>-0.95944600000000002</v>
      </c>
      <c r="O7" s="96">
        <v>-1.867251</v>
      </c>
      <c r="P7" s="96">
        <v>-2.4278080000000002</v>
      </c>
      <c r="Q7" s="96">
        <v>-1.7869870000000001</v>
      </c>
      <c r="R7" s="96">
        <v>-0.93267599999999995</v>
      </c>
      <c r="S7" s="96">
        <v>-0.59339500000000001</v>
      </c>
      <c r="T7" s="96">
        <v>-0.32360299999999997</v>
      </c>
      <c r="U7" s="96"/>
      <c r="V7" s="96"/>
      <c r="W7" s="96"/>
      <c r="X7" s="96"/>
      <c r="Y7" s="96"/>
      <c r="Z7" s="96"/>
      <c r="AA7" s="96"/>
    </row>
    <row r="8" spans="1:41">
      <c r="A8" s="95" t="s">
        <v>35</v>
      </c>
      <c r="B8" s="96">
        <v>-1.006351</v>
      </c>
      <c r="C8" s="96">
        <v>-3.0285009999999999</v>
      </c>
      <c r="D8" s="96">
        <v>-3.5767530000000001</v>
      </c>
      <c r="E8" s="96">
        <v>-3.1737009999999999</v>
      </c>
      <c r="F8" s="96">
        <v>-1.9668289999999999</v>
      </c>
      <c r="G8" s="96">
        <v>-1.2179720000000001</v>
      </c>
      <c r="H8" s="96">
        <v>3.9572999999999997E-2</v>
      </c>
      <c r="I8" s="96">
        <v>2.4847990000000002</v>
      </c>
      <c r="J8" s="96">
        <v>7.0339799999999997</v>
      </c>
      <c r="K8" s="96">
        <v>7.1771839999999996</v>
      </c>
      <c r="L8" s="96">
        <v>-2.0446300000000002</v>
      </c>
      <c r="M8" s="96">
        <v>-0.50410100000000002</v>
      </c>
      <c r="N8" s="96">
        <v>-1.134952</v>
      </c>
      <c r="O8" s="96">
        <v>-2.0205760000000001</v>
      </c>
      <c r="P8" s="96">
        <v>-2.6837979999999999</v>
      </c>
      <c r="Q8" s="96">
        <v>-2.0988669999999998</v>
      </c>
      <c r="R8" s="96">
        <v>-1.0445500000000001</v>
      </c>
      <c r="S8" s="96">
        <v>-0.383299</v>
      </c>
      <c r="T8" s="96">
        <v>-0.20763400000000001</v>
      </c>
      <c r="U8" s="96">
        <v>0.31372</v>
      </c>
      <c r="V8" s="96"/>
      <c r="W8" s="96"/>
      <c r="X8" s="96"/>
      <c r="Y8" s="96"/>
      <c r="Z8" s="96"/>
      <c r="AA8" s="96"/>
      <c r="AB8" s="96"/>
      <c r="AC8" s="98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4"/>
    </row>
    <row r="9" spans="1:41">
      <c r="A9" s="95" t="s">
        <v>36</v>
      </c>
      <c r="B9" s="96">
        <v>-1.0677890000000001</v>
      </c>
      <c r="C9" s="96">
        <v>-3.1047500000000001</v>
      </c>
      <c r="D9" s="96">
        <v>-3.6686230000000002</v>
      </c>
      <c r="E9" s="96">
        <v>-3.2566950000000001</v>
      </c>
      <c r="F9" s="96">
        <v>-2.0267119999999998</v>
      </c>
      <c r="G9" s="96">
        <v>-1.2396050000000001</v>
      </c>
      <c r="H9" s="96">
        <v>6.191E-2</v>
      </c>
      <c r="I9" s="96">
        <v>2.5448879999999998</v>
      </c>
      <c r="J9" s="96">
        <v>7.1261739999999998</v>
      </c>
      <c r="K9" s="96">
        <v>7.2695020000000001</v>
      </c>
      <c r="L9" s="96">
        <v>-1.9903930000000001</v>
      </c>
      <c r="M9" s="96">
        <v>-0.483572</v>
      </c>
      <c r="N9" s="96">
        <v>-1.1651899999999999</v>
      </c>
      <c r="O9" s="96">
        <v>-2.1016720000000002</v>
      </c>
      <c r="P9" s="96">
        <v>-2.8058999999999998</v>
      </c>
      <c r="Q9" s="96">
        <v>-2.2749329999999999</v>
      </c>
      <c r="R9" s="96">
        <v>-1.2465630000000001</v>
      </c>
      <c r="S9" s="96">
        <v>-0.34559000000000001</v>
      </c>
      <c r="T9" s="96">
        <v>0.16022500000000001</v>
      </c>
      <c r="U9" s="96">
        <v>0.83143400000000001</v>
      </c>
      <c r="V9" s="96"/>
      <c r="W9" s="96"/>
      <c r="X9" s="96"/>
      <c r="Y9" s="96"/>
      <c r="Z9" s="96"/>
      <c r="AA9" s="96"/>
      <c r="AB9" s="96"/>
      <c r="AC9" s="98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4"/>
    </row>
    <row r="10" spans="1:41">
      <c r="A10" s="95" t="s">
        <v>37</v>
      </c>
      <c r="B10" s="96">
        <v>-1.0011479999999999</v>
      </c>
      <c r="C10" s="96">
        <v>-3.023158</v>
      </c>
      <c r="D10" s="96">
        <v>-3.5767199999999999</v>
      </c>
      <c r="E10" s="96">
        <v>-3.18377</v>
      </c>
      <c r="F10" s="96">
        <v>-1.996918</v>
      </c>
      <c r="G10" s="96">
        <v>-1.2636449999999999</v>
      </c>
      <c r="H10" s="96">
        <v>-2.4271999999999998E-2</v>
      </c>
      <c r="I10" s="96">
        <v>2.4076599999999999</v>
      </c>
      <c r="J10" s="96">
        <v>6.9415979999999999</v>
      </c>
      <c r="K10" s="96">
        <v>7.075933</v>
      </c>
      <c r="L10" s="96">
        <v>-2.1335350000000002</v>
      </c>
      <c r="M10" s="96">
        <v>-0.58481399999999994</v>
      </c>
      <c r="N10" s="96">
        <v>-1.2158329999999999</v>
      </c>
      <c r="O10" s="96">
        <v>-2.081807</v>
      </c>
      <c r="P10" s="96">
        <v>-2.6987939999999999</v>
      </c>
      <c r="Q10" s="96">
        <v>-2.0515889999999999</v>
      </c>
      <c r="R10" s="96">
        <v>-1.152109</v>
      </c>
      <c r="S10" s="96">
        <v>-0.441635</v>
      </c>
      <c r="T10" s="96">
        <v>2.9090000000000001E-3</v>
      </c>
      <c r="U10" s="96">
        <v>0.52951300000000001</v>
      </c>
      <c r="V10" s="96">
        <v>0.99307000000000001</v>
      </c>
      <c r="W10" s="96"/>
      <c r="X10" s="96"/>
      <c r="Y10" s="96"/>
      <c r="Z10" s="96"/>
      <c r="AA10" s="96"/>
      <c r="AB10" s="96"/>
      <c r="AC10" s="98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4"/>
    </row>
    <row r="11" spans="1:41">
      <c r="A11" s="95" t="s">
        <v>38</v>
      </c>
      <c r="B11" s="96">
        <v>-1.023444</v>
      </c>
      <c r="C11" s="96">
        <v>-3.0409739999999998</v>
      </c>
      <c r="D11" s="96">
        <v>-3.597928</v>
      </c>
      <c r="E11" s="96">
        <v>-3.1934819999999999</v>
      </c>
      <c r="F11" s="96">
        <v>-1.9854240000000001</v>
      </c>
      <c r="G11" s="96">
        <v>-1.2281329999999999</v>
      </c>
      <c r="H11" s="96">
        <v>2.7130999999999999E-2</v>
      </c>
      <c r="I11" s="96">
        <v>2.46516</v>
      </c>
      <c r="J11" s="96">
        <v>7.0066660000000001</v>
      </c>
      <c r="K11" s="96">
        <v>7.1516679999999999</v>
      </c>
      <c r="L11" s="96">
        <v>-2.0658530000000002</v>
      </c>
      <c r="M11" s="96">
        <v>-0.53888400000000003</v>
      </c>
      <c r="N11" s="96">
        <v>-1.1888799999999999</v>
      </c>
      <c r="O11" s="96">
        <v>-2.0904219999999998</v>
      </c>
      <c r="P11" s="96">
        <v>-2.7469009999999998</v>
      </c>
      <c r="Q11" s="96">
        <v>-2.1404619999999999</v>
      </c>
      <c r="R11" s="96">
        <v>-1.294022</v>
      </c>
      <c r="S11" s="96">
        <v>-0.52918900000000002</v>
      </c>
      <c r="T11" s="96">
        <v>-8.9820000000000004E-3</v>
      </c>
      <c r="U11" s="96">
        <v>0.64208399999999999</v>
      </c>
      <c r="V11" s="96">
        <v>1.1803980000000001</v>
      </c>
      <c r="W11" s="96"/>
      <c r="X11" s="96"/>
      <c r="Y11" s="96"/>
      <c r="Z11" s="96"/>
      <c r="AA11" s="96"/>
      <c r="AB11" s="96"/>
      <c r="AC11" s="98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4"/>
    </row>
    <row r="12" spans="1:41">
      <c r="A12" s="95" t="s">
        <v>39</v>
      </c>
      <c r="B12" s="96">
        <v>-0.751807</v>
      </c>
      <c r="C12" s="96">
        <v>-2.8150330000000001</v>
      </c>
      <c r="D12" s="96">
        <v>-3.396239</v>
      </c>
      <c r="E12" s="96">
        <v>-3.0255339999999999</v>
      </c>
      <c r="F12" s="96">
        <v>-1.872058</v>
      </c>
      <c r="G12" s="96">
        <v>-1.171421</v>
      </c>
      <c r="H12" s="96">
        <v>1.7266E-2</v>
      </c>
      <c r="I12" s="96">
        <v>2.3766430000000001</v>
      </c>
      <c r="J12" s="96">
        <v>6.8261149999999997</v>
      </c>
      <c r="K12" s="96">
        <v>6.8792210000000003</v>
      </c>
      <c r="L12" s="96">
        <v>-2.3577279999999998</v>
      </c>
      <c r="M12" s="96">
        <v>-0.863537</v>
      </c>
      <c r="N12" s="96">
        <v>-1.5158050000000001</v>
      </c>
      <c r="O12" s="96">
        <v>-2.3911280000000001</v>
      </c>
      <c r="P12" s="96">
        <v>-2.9871150000000002</v>
      </c>
      <c r="Q12" s="96">
        <v>-2.2730769999999998</v>
      </c>
      <c r="R12" s="96">
        <v>-1.0435319999999999</v>
      </c>
      <c r="S12" s="96">
        <v>-0.25545800000000002</v>
      </c>
      <c r="T12" s="96">
        <v>0.22728499999999999</v>
      </c>
      <c r="U12" s="96">
        <v>0.73977400000000004</v>
      </c>
      <c r="V12" s="96">
        <v>1.2806200000000001</v>
      </c>
      <c r="W12" s="96">
        <v>1.188563</v>
      </c>
      <c r="X12" s="96">
        <v>0.79237500000000005</v>
      </c>
      <c r="Y12" s="96">
        <v>0</v>
      </c>
      <c r="Z12" s="96"/>
      <c r="AA12" s="96"/>
      <c r="AB12" s="96"/>
      <c r="AC12" s="98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4"/>
    </row>
    <row r="13" spans="1:41">
      <c r="A13" s="95" t="s">
        <v>40</v>
      </c>
      <c r="B13" s="96">
        <v>-0.49338300000000002</v>
      </c>
      <c r="C13" s="96">
        <v>-2.902371</v>
      </c>
      <c r="D13" s="96">
        <v>-3.7417560000000001</v>
      </c>
      <c r="E13" s="96">
        <v>-3.5328029999999999</v>
      </c>
      <c r="F13" s="96">
        <v>-2.5038269999999998</v>
      </c>
      <c r="G13" s="96">
        <v>-1.700186</v>
      </c>
      <c r="H13" s="96">
        <v>-0.50228499999999998</v>
      </c>
      <c r="I13" s="96">
        <v>1.8904069999999999</v>
      </c>
      <c r="J13" s="96">
        <v>6.4066770000000002</v>
      </c>
      <c r="K13" s="96">
        <v>6.4282310000000003</v>
      </c>
      <c r="L13" s="96">
        <v>-2.5997970000000001</v>
      </c>
      <c r="M13" s="96">
        <v>-1.0851189999999999</v>
      </c>
      <c r="N13" s="96">
        <v>-1.863426</v>
      </c>
      <c r="O13" s="96">
        <v>-2.7000009999999999</v>
      </c>
      <c r="P13" s="96">
        <v>-3.2584249999999999</v>
      </c>
      <c r="Q13" s="96">
        <v>-2.5137640000000001</v>
      </c>
      <c r="R13" s="96">
        <v>-1.2277709999999999</v>
      </c>
      <c r="S13" s="96">
        <v>-0.34416200000000002</v>
      </c>
      <c r="T13" s="96">
        <v>0.40351399999999998</v>
      </c>
      <c r="U13" s="96">
        <v>1.4603980000000001</v>
      </c>
      <c r="V13" s="96">
        <v>2.1326299999999998</v>
      </c>
      <c r="W13" s="96">
        <v>2.26172</v>
      </c>
      <c r="X13" s="96">
        <v>1.5078130000000001</v>
      </c>
      <c r="Y13" s="96">
        <v>0.75390699999999999</v>
      </c>
      <c r="Z13" s="96"/>
      <c r="AA13" s="96"/>
      <c r="AB13" s="96"/>
      <c r="AC13" s="98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4"/>
    </row>
    <row r="14" spans="1:41">
      <c r="A14" s="95" t="s">
        <v>41</v>
      </c>
      <c r="B14" s="96">
        <v>-0.914188</v>
      </c>
      <c r="C14" s="96">
        <v>-2.7445620000000002</v>
      </c>
      <c r="D14" s="96">
        <v>-3.3501050000000001</v>
      </c>
      <c r="E14" s="96">
        <v>-3.0813890000000002</v>
      </c>
      <c r="F14" s="96">
        <v>-1.9567410000000001</v>
      </c>
      <c r="G14" s="96">
        <v>-1.226755</v>
      </c>
      <c r="H14" s="96">
        <v>-0.524065</v>
      </c>
      <c r="I14" s="96">
        <v>1.654628</v>
      </c>
      <c r="J14" s="96">
        <v>5.9489380000000001</v>
      </c>
      <c r="K14" s="96">
        <v>5.7533390000000004</v>
      </c>
      <c r="L14" s="96">
        <v>-3.0986479999999998</v>
      </c>
      <c r="M14" s="96">
        <v>-0.91173499999999996</v>
      </c>
      <c r="N14" s="96">
        <v>-1.7669969999999999</v>
      </c>
      <c r="O14" s="96">
        <v>-2.2690450000000002</v>
      </c>
      <c r="P14" s="96">
        <v>-3.5247489999999999</v>
      </c>
      <c r="Q14" s="96">
        <v>-2.7138689999999999</v>
      </c>
      <c r="R14" s="96">
        <v>-0.74024100000000004</v>
      </c>
      <c r="S14" s="96">
        <v>-0.56313199999999997</v>
      </c>
      <c r="T14" s="96">
        <v>0.27333499999999999</v>
      </c>
      <c r="U14" s="96">
        <v>1.711662</v>
      </c>
      <c r="V14" s="96">
        <v>1.7775879999999999</v>
      </c>
      <c r="W14" s="96">
        <v>1.6339600000000001</v>
      </c>
      <c r="X14" s="96">
        <v>1.495069</v>
      </c>
      <c r="Y14" s="96">
        <v>0</v>
      </c>
      <c r="Z14" s="96"/>
      <c r="AA14" s="96"/>
      <c r="AB14" s="96"/>
      <c r="AC14" s="98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4"/>
    </row>
    <row r="15" spans="1:41">
      <c r="A15" s="95" t="s">
        <v>42</v>
      </c>
      <c r="B15" s="96">
        <v>-0.81512300000000004</v>
      </c>
      <c r="C15" s="96">
        <v>-2.260805</v>
      </c>
      <c r="D15" s="96">
        <v>-2.6057039999999998</v>
      </c>
      <c r="E15" s="96">
        <v>-2.1605020000000001</v>
      </c>
      <c r="F15" s="96">
        <v>-0.96311599999999997</v>
      </c>
      <c r="G15" s="96">
        <v>-0.38718399999999997</v>
      </c>
      <c r="H15" s="96">
        <v>0.16389500000000001</v>
      </c>
      <c r="I15" s="96">
        <v>2.1368450000000001</v>
      </c>
      <c r="J15" s="96">
        <v>6.2637260000000001</v>
      </c>
      <c r="K15" s="96">
        <v>5.9570639999999999</v>
      </c>
      <c r="L15" s="96">
        <v>-3.0531540000000001</v>
      </c>
      <c r="M15" s="96">
        <v>-0.87202299999999999</v>
      </c>
      <c r="N15" s="96">
        <v>-1.6530199999999999</v>
      </c>
      <c r="O15" s="96">
        <v>-2.134585</v>
      </c>
      <c r="P15" s="96">
        <v>-3.3941150000000002</v>
      </c>
      <c r="Q15" s="96">
        <v>-2.5513309999999998</v>
      </c>
      <c r="R15" s="96">
        <v>-0.51403600000000005</v>
      </c>
      <c r="S15" s="96">
        <v>-0.242896</v>
      </c>
      <c r="T15" s="96">
        <v>0.81863699999999995</v>
      </c>
      <c r="U15" s="96">
        <v>2.6698780000000002</v>
      </c>
      <c r="V15" s="96">
        <v>2.6589230000000001</v>
      </c>
      <c r="W15" s="96">
        <v>-4.9742319999999998</v>
      </c>
      <c r="X15" s="96">
        <v>-0.594997</v>
      </c>
      <c r="Y15" s="96">
        <v>-0.39666499999999999</v>
      </c>
      <c r="Z15" s="96"/>
      <c r="AA15" s="96"/>
      <c r="AB15" s="96"/>
      <c r="AC15" s="98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4"/>
    </row>
    <row r="16" spans="1:41">
      <c r="A16" s="95" t="s">
        <v>43</v>
      </c>
      <c r="B16" s="96">
        <v>0</v>
      </c>
      <c r="C16" s="96">
        <v>-2.3863819999999998</v>
      </c>
      <c r="D16" s="96">
        <v>-3.041595</v>
      </c>
      <c r="E16" s="96">
        <v>-2.729657</v>
      </c>
      <c r="F16" s="96">
        <v>-1.4898499999999999</v>
      </c>
      <c r="G16" s="96">
        <v>-0.77175700000000003</v>
      </c>
      <c r="H16" s="96">
        <v>-9.5255000000000006E-2</v>
      </c>
      <c r="I16" s="96">
        <v>2.0137689999999999</v>
      </c>
      <c r="J16" s="96">
        <v>6.2177239999999996</v>
      </c>
      <c r="K16" s="96">
        <v>5.8709579999999999</v>
      </c>
      <c r="L16" s="96">
        <v>-3.1580050000000002</v>
      </c>
      <c r="M16" s="96">
        <v>-0.90085400000000004</v>
      </c>
      <c r="N16" s="96">
        <v>-1.8383210000000001</v>
      </c>
      <c r="O16" s="96">
        <v>-2.3495910000000002</v>
      </c>
      <c r="P16" s="96">
        <v>-3.5862620000000001</v>
      </c>
      <c r="Q16" s="96">
        <v>-2.7660550000000002</v>
      </c>
      <c r="R16" s="96">
        <v>-0.636764</v>
      </c>
      <c r="S16" s="96">
        <v>-0.14122299999999999</v>
      </c>
      <c r="T16" s="96">
        <v>1.264526</v>
      </c>
      <c r="U16" s="96">
        <v>3.3522110000000001</v>
      </c>
      <c r="V16" s="96">
        <v>3.8946049999999999</v>
      </c>
      <c r="W16" s="96">
        <v>-4.5922179999999999</v>
      </c>
      <c r="X16" s="96">
        <v>-1.3982969999999999</v>
      </c>
      <c r="Y16" s="96">
        <v>0.99539800000000001</v>
      </c>
      <c r="Z16" s="96"/>
      <c r="AA16" s="96"/>
      <c r="AB16" s="96"/>
      <c r="AC16" s="98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4"/>
    </row>
    <row r="17" spans="1:41">
      <c r="A17" s="95" t="s">
        <v>44</v>
      </c>
      <c r="B17" s="96">
        <v>-0.44951244103023091</v>
      </c>
      <c r="C17" s="96">
        <v>-2.2875652923066152</v>
      </c>
      <c r="D17" s="96">
        <v>-2.9670858359909791</v>
      </c>
      <c r="E17" s="96">
        <v>-2.725864256069765</v>
      </c>
      <c r="F17" s="96">
        <v>-1.625865358335898</v>
      </c>
      <c r="G17" s="96">
        <v>-0.84304434744407741</v>
      </c>
      <c r="H17" s="96">
        <v>-0.22778009461568161</v>
      </c>
      <c r="I17" s="96">
        <v>1.809222717922276</v>
      </c>
      <c r="J17" s="96">
        <v>5.9986587789804258</v>
      </c>
      <c r="K17" s="96">
        <v>5.7005737754949326</v>
      </c>
      <c r="L17" s="96">
        <v>-2.954191676940654</v>
      </c>
      <c r="M17" s="96">
        <v>-0.56481934263200584</v>
      </c>
      <c r="N17" s="96">
        <v>-1.5608894423214781</v>
      </c>
      <c r="O17" s="96">
        <v>-2.0213846693282629</v>
      </c>
      <c r="P17" s="96">
        <v>-3.2426927143672568</v>
      </c>
      <c r="Q17" s="96">
        <v>-2.4974165934714239</v>
      </c>
      <c r="R17" s="96">
        <v>-0.51740918923405266</v>
      </c>
      <c r="S17" s="96">
        <v>-0.22559098986502099</v>
      </c>
      <c r="T17" s="96">
        <v>0.81942178458989101</v>
      </c>
      <c r="U17" s="96">
        <v>2.2823100600607882</v>
      </c>
      <c r="V17" s="96">
        <v>2.435615970254235</v>
      </c>
      <c r="W17" s="96">
        <v>-3.886293695091803</v>
      </c>
      <c r="X17" s="96">
        <v>-1.35593948388737</v>
      </c>
      <c r="Y17" s="96">
        <v>0.83108395510322897</v>
      </c>
      <c r="Z17" s="96">
        <v>0</v>
      </c>
      <c r="AA17" s="96">
        <v>0</v>
      </c>
      <c r="AB17" s="96"/>
      <c r="AC17" s="98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4"/>
    </row>
    <row r="18" spans="1:41">
      <c r="A18" s="95" t="s">
        <v>45</v>
      </c>
      <c r="B18" s="96">
        <v>-0.56478824189796217</v>
      </c>
      <c r="C18" s="96">
        <v>-2.2969904051825418</v>
      </c>
      <c r="D18" s="96">
        <v>-3.0137778610181409</v>
      </c>
      <c r="E18" s="96">
        <v>-2.8164189505931252</v>
      </c>
      <c r="F18" s="96">
        <v>-1.79155096130702</v>
      </c>
      <c r="G18" s="96">
        <v>-0.82961650544878252</v>
      </c>
      <c r="H18" s="96">
        <v>-0.22416076015090439</v>
      </c>
      <c r="I18" s="96">
        <v>1.742692560272086</v>
      </c>
      <c r="J18" s="96">
        <v>5.9141722112972861</v>
      </c>
      <c r="K18" s="96">
        <v>5.5243187632997506</v>
      </c>
      <c r="L18" s="96">
        <v>-2.9123323294152899</v>
      </c>
      <c r="M18" s="96">
        <v>3.258433865238608E-2</v>
      </c>
      <c r="N18" s="96">
        <v>-1.3099298288105301</v>
      </c>
      <c r="O18" s="96">
        <v>-2.2053758040506022</v>
      </c>
      <c r="P18" s="96">
        <v>-3.367564915867804</v>
      </c>
      <c r="Q18" s="96">
        <v>-2.5894691693633791</v>
      </c>
      <c r="R18" s="96">
        <v>-0.32067367162819099</v>
      </c>
      <c r="S18" s="96">
        <v>-0.29725688216836188</v>
      </c>
      <c r="T18" s="96">
        <v>0.64586930262637843</v>
      </c>
      <c r="U18" s="96">
        <v>2.08530968049836</v>
      </c>
      <c r="V18" s="96">
        <v>2.1602046959680932</v>
      </c>
      <c r="W18" s="96">
        <v>-3.7845632013232429</v>
      </c>
      <c r="X18" s="96">
        <v>-2.116742189313392</v>
      </c>
      <c r="Y18" s="96">
        <v>7.6022863460356582E-2</v>
      </c>
      <c r="Z18" s="96">
        <v>0.91655323417068058</v>
      </c>
      <c r="AA18" s="96">
        <v>0.61103548619723114</v>
      </c>
      <c r="AB18" s="96"/>
      <c r="AC18" s="98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4"/>
    </row>
    <row r="19" spans="1:41">
      <c r="A19" s="95" t="s">
        <v>46</v>
      </c>
      <c r="B19" s="96">
        <v>-0.51210592287538326</v>
      </c>
      <c r="C19" s="96">
        <v>-2.2722918745131331</v>
      </c>
      <c r="D19" s="96">
        <v>-3.0063409364707079</v>
      </c>
      <c r="E19" s="96">
        <v>-2.8264456025085321</v>
      </c>
      <c r="F19" s="96">
        <v>-1.8078271257749521</v>
      </c>
      <c r="G19" s="96">
        <v>-0.86242824677410512</v>
      </c>
      <c r="H19" s="96">
        <v>-0.27011230922210361</v>
      </c>
      <c r="I19" s="96">
        <v>1.6914749860495131</v>
      </c>
      <c r="J19" s="96">
        <v>5.8711077347879836</v>
      </c>
      <c r="K19" s="96">
        <v>5.4984387429479309</v>
      </c>
      <c r="L19" s="96">
        <v>-2.924627927599122</v>
      </c>
      <c r="M19" s="96">
        <v>-4.3859816543645458E-3</v>
      </c>
      <c r="N19" s="96">
        <v>-1.329061652595231</v>
      </c>
      <c r="O19" s="96">
        <v>-2.2341696898910972</v>
      </c>
      <c r="P19" s="96">
        <v>-3.399749887901315</v>
      </c>
      <c r="Q19" s="96">
        <v>-2.6303132993462102</v>
      </c>
      <c r="R19" s="96">
        <v>-0.32020379220912831</v>
      </c>
      <c r="S19" s="96">
        <v>-0.28169374825357529</v>
      </c>
      <c r="T19" s="96">
        <v>0.82414380891213668</v>
      </c>
      <c r="U19" s="96">
        <v>2.4757466281581491</v>
      </c>
      <c r="V19" s="96">
        <v>2.8613998733806318</v>
      </c>
      <c r="W19" s="96">
        <v>-2.6524910777155459</v>
      </c>
      <c r="X19" s="96">
        <v>-1.129120081787494</v>
      </c>
      <c r="Y19" s="96">
        <v>-0.78086952978672075</v>
      </c>
      <c r="Z19" s="96">
        <v>-8.0750609339652613E-3</v>
      </c>
      <c r="AA19" s="96">
        <v>-5.3833739559768414E-3</v>
      </c>
      <c r="AB19" s="96"/>
      <c r="AC19" s="91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4"/>
    </row>
    <row r="20" spans="1:41">
      <c r="A20" s="95" t="s">
        <v>47</v>
      </c>
      <c r="B20" s="96">
        <v>-0.7</v>
      </c>
      <c r="C20" s="96">
        <v>-2.4</v>
      </c>
      <c r="D20" s="96">
        <v>-3.1</v>
      </c>
      <c r="E20" s="96">
        <v>-2.9</v>
      </c>
      <c r="F20" s="96">
        <v>-1.8</v>
      </c>
      <c r="G20" s="96">
        <v>-0.8</v>
      </c>
      <c r="H20" s="96">
        <v>-0.2</v>
      </c>
      <c r="I20" s="96">
        <v>1.8</v>
      </c>
      <c r="J20" s="96">
        <v>6</v>
      </c>
      <c r="K20" s="96">
        <v>5.5</v>
      </c>
      <c r="L20" s="96">
        <v>-3</v>
      </c>
      <c r="M20" s="96">
        <v>0.3</v>
      </c>
      <c r="N20" s="96">
        <v>-1.2</v>
      </c>
      <c r="O20" s="96">
        <v>-2.1</v>
      </c>
      <c r="P20" s="96">
        <v>-3.4</v>
      </c>
      <c r="Q20" s="96">
        <v>-2.7</v>
      </c>
      <c r="R20" s="96">
        <v>-0.5</v>
      </c>
      <c r="S20" s="96">
        <v>-0.5</v>
      </c>
      <c r="T20" s="96">
        <v>0.4</v>
      </c>
      <c r="U20" s="96">
        <v>2.2000000000000002</v>
      </c>
      <c r="V20" s="96">
        <v>2.2999999999999998</v>
      </c>
      <c r="W20" s="96">
        <v>-2.2999999999999998</v>
      </c>
      <c r="X20" s="96">
        <v>-0.3</v>
      </c>
      <c r="Y20" s="96">
        <v>0.2</v>
      </c>
      <c r="Z20" s="96">
        <v>-0.9</v>
      </c>
      <c r="AA20" s="96">
        <v>-0.6</v>
      </c>
      <c r="AC20" s="98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4"/>
    </row>
    <row r="21" spans="1:41">
      <c r="A21" s="95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8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4"/>
    </row>
    <row r="22" spans="1:41" ht="14.4">
      <c r="A22" s="95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8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4"/>
      <c r="AO22" s="146" t="s">
        <v>10</v>
      </c>
    </row>
    <row r="23" spans="1:41">
      <c r="A23" s="95"/>
    </row>
    <row r="24" spans="1:41">
      <c r="A24" s="108" t="s">
        <v>48</v>
      </c>
      <c r="O24" s="99"/>
      <c r="P24" s="99"/>
      <c r="Q24" s="99"/>
      <c r="R24" s="99"/>
      <c r="S24" s="99"/>
      <c r="AD24" s="165"/>
      <c r="AE24" s="165"/>
      <c r="AF24" s="165"/>
      <c r="AG24" s="165"/>
      <c r="AH24" s="38"/>
      <c r="AI24" s="38"/>
      <c r="AJ24" s="38"/>
      <c r="AK24" s="38"/>
    </row>
    <row r="25" spans="1:41">
      <c r="B25" s="93">
        <v>1999</v>
      </c>
      <c r="C25" s="93">
        <v>2000</v>
      </c>
      <c r="D25" s="93">
        <v>2001</v>
      </c>
      <c r="E25" s="93">
        <v>2002</v>
      </c>
      <c r="F25" s="93">
        <v>2003</v>
      </c>
      <c r="G25" s="93">
        <v>2004</v>
      </c>
      <c r="H25" s="93">
        <v>2005</v>
      </c>
      <c r="I25" s="93">
        <v>2006</v>
      </c>
      <c r="J25" s="93">
        <v>2007</v>
      </c>
      <c r="K25" s="93">
        <v>2008</v>
      </c>
      <c r="L25" s="93">
        <v>2009</v>
      </c>
      <c r="M25" s="93">
        <v>2010</v>
      </c>
      <c r="N25" s="93">
        <v>2011</v>
      </c>
      <c r="O25" s="93">
        <v>2012</v>
      </c>
      <c r="P25" s="97">
        <v>2013</v>
      </c>
      <c r="Q25" s="97">
        <v>2014</v>
      </c>
      <c r="R25" s="97">
        <v>2015</v>
      </c>
      <c r="S25" s="97">
        <v>2016</v>
      </c>
      <c r="T25" s="97">
        <v>2017</v>
      </c>
      <c r="U25" s="97">
        <v>2018</v>
      </c>
      <c r="V25" s="97">
        <v>2019</v>
      </c>
      <c r="W25" s="97">
        <v>2020</v>
      </c>
      <c r="X25" s="97">
        <v>2021</v>
      </c>
      <c r="Y25" s="97">
        <v>2022</v>
      </c>
      <c r="Z25" s="97">
        <v>2023</v>
      </c>
      <c r="AA25" s="97">
        <v>2024</v>
      </c>
      <c r="AC25" s="93"/>
      <c r="AD25" s="93">
        <v>2013</v>
      </c>
      <c r="AE25" s="93">
        <v>2014</v>
      </c>
      <c r="AF25" s="93">
        <v>2015</v>
      </c>
      <c r="AG25" s="93">
        <v>2016</v>
      </c>
      <c r="AH25" s="93">
        <v>2017</v>
      </c>
      <c r="AI25" s="93">
        <v>2018</v>
      </c>
      <c r="AJ25" s="93">
        <v>2019</v>
      </c>
      <c r="AK25" s="93">
        <v>2020</v>
      </c>
      <c r="AL25" s="93">
        <v>2021</v>
      </c>
      <c r="AM25" s="94" t="s">
        <v>49</v>
      </c>
      <c r="AN25" s="3"/>
    </row>
    <row r="26" spans="1:41">
      <c r="A26" s="95" t="s">
        <v>29</v>
      </c>
      <c r="B26" s="96">
        <v>-6.5298183350140968E-2</v>
      </c>
      <c r="C26" s="96">
        <v>-1.615604046625901</v>
      </c>
      <c r="D26" s="96">
        <v>-1.2002585437326623</v>
      </c>
      <c r="E26" s="96">
        <v>-0.64535753205150859</v>
      </c>
      <c r="F26" s="96">
        <v>-0.59741464846837455</v>
      </c>
      <c r="G26" s="96">
        <v>-1.0222502145460295</v>
      </c>
      <c r="H26" s="96">
        <v>-1.982501477599578</v>
      </c>
      <c r="I26" s="96">
        <v>-1.4924024349233187</v>
      </c>
      <c r="J26" s="96">
        <v>1.0588123920797559</v>
      </c>
      <c r="K26" s="96">
        <v>2.5826799201793555</v>
      </c>
      <c r="L26" s="96">
        <v>-4.0765355551170783</v>
      </c>
      <c r="M26" s="96">
        <v>-1.0713063403078495</v>
      </c>
      <c r="N26" s="96">
        <v>-0.6001718474566381</v>
      </c>
      <c r="O26" s="96">
        <v>-0.63314386977527237</v>
      </c>
      <c r="P26" s="96">
        <v>-1.2465679671236849</v>
      </c>
      <c r="Q26" s="96">
        <v>-1.01</v>
      </c>
      <c r="R26" s="96">
        <v>-0.67</v>
      </c>
      <c r="S26" s="96">
        <v>-0.09</v>
      </c>
      <c r="T26" s="96">
        <v>0.41</v>
      </c>
      <c r="U26" s="96"/>
      <c r="V26" s="96"/>
      <c r="W26" s="96"/>
      <c r="X26" s="96"/>
      <c r="Y26" s="96"/>
      <c r="Z26" s="96"/>
      <c r="AA26" s="96"/>
    </row>
    <row r="27" spans="1:41">
      <c r="A27" s="95" t="s">
        <v>30</v>
      </c>
      <c r="B27" s="96">
        <v>-4.4391737275648359E-2</v>
      </c>
      <c r="C27" s="96">
        <v>-1.3627675191418211</v>
      </c>
      <c r="D27" s="96">
        <v>-1.4265935932077738</v>
      </c>
      <c r="E27" s="96">
        <v>-0.9138297788936921</v>
      </c>
      <c r="F27" s="96">
        <v>-0.5532551173643464</v>
      </c>
      <c r="G27" s="96">
        <v>-0.87664014781643984</v>
      </c>
      <c r="H27" s="96">
        <v>-1.8499638006702008</v>
      </c>
      <c r="I27" s="96">
        <v>-1.5886879858556802</v>
      </c>
      <c r="J27" s="96">
        <v>1.8484235664447073</v>
      </c>
      <c r="K27" s="96">
        <v>2.3110006197768542</v>
      </c>
      <c r="L27" s="96">
        <v>-4.5104199712857964</v>
      </c>
      <c r="M27" s="96">
        <v>-0.93498488353904019</v>
      </c>
      <c r="N27" s="96">
        <v>-0.52019325424945795</v>
      </c>
      <c r="O27" s="96">
        <v>-0.85220920137500678</v>
      </c>
      <c r="P27" s="96">
        <v>-1.1050962846143828</v>
      </c>
      <c r="Q27" s="96">
        <v>-1.0363193923191631</v>
      </c>
      <c r="R27" s="96">
        <v>-0.99737551755252063</v>
      </c>
      <c r="S27" s="96">
        <v>-0.14366401523584299</v>
      </c>
      <c r="T27" s="96">
        <v>0.51367098826528457</v>
      </c>
      <c r="U27" s="96"/>
      <c r="V27" s="96"/>
      <c r="W27" s="96"/>
      <c r="X27" s="96"/>
      <c r="Y27" s="96"/>
      <c r="Z27" s="96"/>
      <c r="AA27" s="96"/>
      <c r="AC27" s="92" t="s">
        <v>31</v>
      </c>
      <c r="AD27" s="91">
        <f>ABS(P26-P28)</f>
        <v>0.63659414260405867</v>
      </c>
      <c r="AE27" s="91">
        <f>ABS(Q28-Q30)</f>
        <v>0.10374221252168336</v>
      </c>
      <c r="AF27" s="91">
        <f>ABS(R30-R32)</f>
        <v>2.6746597073735834E-2</v>
      </c>
      <c r="AG27" s="91">
        <f>ABS(S32-S34)</f>
        <v>2.9927056603550606E-3</v>
      </c>
      <c r="AH27" s="91">
        <f>ABS(T36-T34)</f>
        <v>0.12327827568056129</v>
      </c>
      <c r="AI27" s="91">
        <f>ABS(U38-U36)</f>
        <v>0.80741048137501403</v>
      </c>
      <c r="AJ27" s="91">
        <f>ABS(V40-V38)</f>
        <v>0.24006897431112506</v>
      </c>
      <c r="AK27" s="91">
        <f>ABS(W42-W40)</f>
        <v>0</v>
      </c>
      <c r="AM27" s="97">
        <f>AVERAGE(AD27:AL27)</f>
        <v>0.24260417365331666</v>
      </c>
    </row>
    <row r="28" spans="1:41">
      <c r="A28" s="95" t="s">
        <v>32</v>
      </c>
      <c r="B28" s="96">
        <v>-4.4391737275648359E-2</v>
      </c>
      <c r="C28" s="96">
        <v>-1.687790278704602</v>
      </c>
      <c r="D28" s="96">
        <v>-1.5917699059287991</v>
      </c>
      <c r="E28" s="96">
        <v>-0.90110919604152706</v>
      </c>
      <c r="F28" s="96">
        <v>-0.48192958321845569</v>
      </c>
      <c r="G28" s="96">
        <v>-0.66839790227230267</v>
      </c>
      <c r="H28" s="96">
        <v>-1.8747619058256879</v>
      </c>
      <c r="I28" s="96">
        <v>-1.5163631384588727</v>
      </c>
      <c r="J28" s="96">
        <v>1.1735617337784103</v>
      </c>
      <c r="K28" s="96">
        <v>2.6981586498510159</v>
      </c>
      <c r="L28" s="96">
        <v>-4.1192544521158574</v>
      </c>
      <c r="M28" s="96">
        <v>-0.76606968217557869</v>
      </c>
      <c r="N28" s="96">
        <v>-1.0175407044065894</v>
      </c>
      <c r="O28" s="96">
        <v>-1.0752306913436671</v>
      </c>
      <c r="P28" s="96">
        <v>-1.8831621097277436</v>
      </c>
      <c r="Q28" s="96">
        <v>-1.3085754780582137</v>
      </c>
      <c r="R28" s="96">
        <v>-0.95922984065501471</v>
      </c>
      <c r="S28" s="96">
        <v>-0.16346222705081748</v>
      </c>
      <c r="T28" s="96">
        <v>0.34950127572784578</v>
      </c>
      <c r="U28" s="96">
        <v>0.66116165856545295</v>
      </c>
      <c r="V28" s="96"/>
      <c r="W28" s="96"/>
      <c r="X28" s="96"/>
      <c r="Y28" s="96"/>
      <c r="Z28" s="96"/>
      <c r="AA28" s="96"/>
    </row>
    <row r="29" spans="1:41">
      <c r="A29" s="95" t="s">
        <v>33</v>
      </c>
      <c r="B29" s="96">
        <v>-4.4391737275648359E-2</v>
      </c>
      <c r="C29" s="96">
        <v>-1.6877216734206044</v>
      </c>
      <c r="D29" s="96">
        <v>-1.5912794809471911</v>
      </c>
      <c r="E29" s="96">
        <v>-0.90030275601183163</v>
      </c>
      <c r="F29" s="96">
        <v>-0.48087374828897111</v>
      </c>
      <c r="G29" s="96">
        <v>-0.66733575861970462</v>
      </c>
      <c r="H29" s="96">
        <v>-1.8743591127779704</v>
      </c>
      <c r="I29" s="96">
        <v>-1.5178220597213183</v>
      </c>
      <c r="J29" s="96">
        <v>1.1681304353188844</v>
      </c>
      <c r="K29" s="96">
        <v>2.7679334214720068</v>
      </c>
      <c r="L29" s="96">
        <v>-4.3406185057487487</v>
      </c>
      <c r="M29" s="96">
        <v>-0.82029372169615411</v>
      </c>
      <c r="N29" s="96">
        <v>-0.80149139494395849</v>
      </c>
      <c r="O29" s="96">
        <v>-1.1823543927476494</v>
      </c>
      <c r="P29" s="96">
        <v>-1.7413284026178504</v>
      </c>
      <c r="Q29" s="96">
        <v>-1.2940096465705808</v>
      </c>
      <c r="R29" s="96">
        <v>-0.7833437392469228</v>
      </c>
      <c r="S29" s="96">
        <v>-0.40694208741162002</v>
      </c>
      <c r="T29" s="96">
        <v>0.29257646735666076</v>
      </c>
      <c r="U29" s="96">
        <v>0.70990623490843363</v>
      </c>
      <c r="V29" s="96"/>
      <c r="W29" s="96"/>
      <c r="X29" s="96"/>
      <c r="Y29" s="96"/>
      <c r="Z29" s="96"/>
      <c r="AA29" s="96"/>
      <c r="AM29" s="96"/>
      <c r="AN29" s="4"/>
    </row>
    <row r="30" spans="1:41">
      <c r="A30" s="95" t="s">
        <v>34</v>
      </c>
      <c r="B30" s="96">
        <v>-0.38355651248152894</v>
      </c>
      <c r="C30" s="96">
        <v>-1.3306148999101255</v>
      </c>
      <c r="D30" s="96">
        <v>-1.2202451566284374</v>
      </c>
      <c r="E30" s="96">
        <v>-1.0148990351090867</v>
      </c>
      <c r="F30" s="96">
        <v>-0.75593696558062395</v>
      </c>
      <c r="G30" s="96">
        <v>-1.2861393345003933</v>
      </c>
      <c r="H30" s="96">
        <v>-1.8987643966200927</v>
      </c>
      <c r="I30" s="96">
        <v>-1.1203187065060582</v>
      </c>
      <c r="J30" s="96">
        <v>2.1794146466069888</v>
      </c>
      <c r="K30" s="96">
        <v>2.3987716971473083</v>
      </c>
      <c r="L30" s="96">
        <v>-4.3894613046540423</v>
      </c>
      <c r="M30" s="96">
        <v>-0.99830884141769471</v>
      </c>
      <c r="N30" s="96">
        <v>-0.71444017196998921</v>
      </c>
      <c r="O30" s="96">
        <v>-1.1290927544995446</v>
      </c>
      <c r="P30" s="96">
        <v>-1.8742426670445185</v>
      </c>
      <c r="Q30" s="96">
        <v>-1.4123176905798971</v>
      </c>
      <c r="R30" s="96">
        <v>-0.79000509604078462</v>
      </c>
      <c r="S30" s="96">
        <v>-0.35828981799577236</v>
      </c>
      <c r="T30" s="96">
        <v>0.3077805245961624</v>
      </c>
      <c r="U30" s="96">
        <v>0.68742284348200788</v>
      </c>
      <c r="V30" s="96">
        <v>1.3471194593705249</v>
      </c>
      <c r="W30" s="96"/>
      <c r="X30" s="96"/>
      <c r="Y30" s="96"/>
      <c r="Z30" s="96"/>
      <c r="AA30" s="96"/>
    </row>
    <row r="31" spans="1:41">
      <c r="A31" s="95" t="s">
        <v>35</v>
      </c>
      <c r="B31" s="96">
        <v>-0.38360582285612926</v>
      </c>
      <c r="C31" s="96">
        <v>-1.3306526173193605</v>
      </c>
      <c r="D31" s="96">
        <v>-1.2204722992115695</v>
      </c>
      <c r="E31" s="96">
        <v>-1.0151301407739095</v>
      </c>
      <c r="F31" s="96">
        <v>-0.75607126006262826</v>
      </c>
      <c r="G31" s="96">
        <v>-1.2859826646004049</v>
      </c>
      <c r="H31" s="96">
        <v>-1.8980011866200643</v>
      </c>
      <c r="I31" s="96">
        <v>-1.1185009967435333</v>
      </c>
      <c r="J31" s="96">
        <v>2.1827222653187697</v>
      </c>
      <c r="K31" s="96">
        <v>2.4844920111686255</v>
      </c>
      <c r="L31" s="96">
        <v>-4.5896311159577134</v>
      </c>
      <c r="M31" s="96">
        <v>-1.0266744610250351</v>
      </c>
      <c r="N31" s="96">
        <v>-0.47908548355408864</v>
      </c>
      <c r="O31" s="96">
        <v>-1.244734925947619</v>
      </c>
      <c r="P31" s="96">
        <v>-1.8051815458273957</v>
      </c>
      <c r="Q31" s="96">
        <v>-1.5963396203066522</v>
      </c>
      <c r="R31" s="96">
        <v>-0.89571276057455318</v>
      </c>
      <c r="S31" s="96">
        <v>-8.0208109759364793E-2</v>
      </c>
      <c r="T31" s="96">
        <v>0.41757601403682998</v>
      </c>
      <c r="U31" s="96">
        <v>0.65660208271033416</v>
      </c>
      <c r="V31" s="96">
        <v>1.2132191553236664</v>
      </c>
      <c r="W31" s="96"/>
      <c r="X31" s="96"/>
      <c r="Y31" s="96"/>
      <c r="Z31" s="96"/>
      <c r="AA31" s="96"/>
      <c r="AB31" s="96"/>
      <c r="AC31" s="98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4"/>
    </row>
    <row r="32" spans="1:41">
      <c r="A32" s="95" t="s">
        <v>36</v>
      </c>
      <c r="B32" s="96">
        <v>-0.37357814721775551</v>
      </c>
      <c r="C32" s="96">
        <v>-1.3257143096122934</v>
      </c>
      <c r="D32" s="96">
        <v>-1.2236277983203898</v>
      </c>
      <c r="E32" s="96">
        <v>-1.0408627860573518</v>
      </c>
      <c r="F32" s="96">
        <v>-0.82016376487853371</v>
      </c>
      <c r="G32" s="96">
        <v>-1.4052108793168196</v>
      </c>
      <c r="H32" s="96">
        <v>-1.7510737569002288</v>
      </c>
      <c r="I32" s="96">
        <v>-1.0486562478198478</v>
      </c>
      <c r="J32" s="96">
        <v>2.1916703399583497</v>
      </c>
      <c r="K32" s="96">
        <v>2.3725780947680795</v>
      </c>
      <c r="L32" s="96">
        <v>-4.4894209401700529</v>
      </c>
      <c r="M32" s="96">
        <v>-1.0145855103807053</v>
      </c>
      <c r="N32" s="96">
        <v>-0.78609678801919181</v>
      </c>
      <c r="O32" s="96">
        <v>-1.1486710494280532</v>
      </c>
      <c r="P32" s="96">
        <v>-1.9598788478456837</v>
      </c>
      <c r="Q32" s="96">
        <v>-1.5805149970344168</v>
      </c>
      <c r="R32" s="96">
        <v>-0.76325849896704878</v>
      </c>
      <c r="S32" s="96">
        <v>-0.21790338647309621</v>
      </c>
      <c r="T32" s="96">
        <v>0.14706178701333802</v>
      </c>
      <c r="U32" s="96">
        <v>0.77667747655178698</v>
      </c>
      <c r="V32" s="96">
        <v>1.3555872998219969</v>
      </c>
      <c r="W32" s="96"/>
      <c r="X32" s="96"/>
      <c r="Y32" s="96"/>
      <c r="Z32" s="96"/>
      <c r="AA32" s="96"/>
      <c r="AB32" s="96"/>
      <c r="AC32" s="98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4"/>
    </row>
    <row r="33" spans="1:48">
      <c r="A33" s="95" t="s">
        <v>37</v>
      </c>
      <c r="B33" s="96">
        <v>-0.3433098646453222</v>
      </c>
      <c r="C33" s="96">
        <v>-1.3287960600396604</v>
      </c>
      <c r="D33" s="96">
        <v>-1.3503859443255672</v>
      </c>
      <c r="E33" s="96">
        <v>-1.1251347827135303</v>
      </c>
      <c r="F33" s="96">
        <v>-0.66158016512855411</v>
      </c>
      <c r="G33" s="96">
        <v>-1.3264983456888684</v>
      </c>
      <c r="H33" s="96">
        <v>-1.7628294460214422</v>
      </c>
      <c r="I33" s="96">
        <v>-1.1260288491925134</v>
      </c>
      <c r="J33" s="96">
        <v>2.1611949793378669</v>
      </c>
      <c r="K33" s="96">
        <v>2.4331977154343649</v>
      </c>
      <c r="L33" s="96">
        <v>-4.4903640946039252</v>
      </c>
      <c r="M33" s="96">
        <v>-1.0377285646708476</v>
      </c>
      <c r="N33" s="96">
        <v>-0.79757498961619122</v>
      </c>
      <c r="O33" s="96">
        <v>-1.1492135150198222</v>
      </c>
      <c r="P33" s="96">
        <v>-1.9531714805497817</v>
      </c>
      <c r="Q33" s="96">
        <v>-1.5715085583752106</v>
      </c>
      <c r="R33" s="96">
        <v>-0.75531757863283056</v>
      </c>
      <c r="S33" s="96">
        <v>-0.20997029082948238</v>
      </c>
      <c r="T33" s="96">
        <v>0.1538964153457161</v>
      </c>
      <c r="U33" s="96">
        <v>0.76466660384759766</v>
      </c>
      <c r="V33" s="96">
        <v>1.3475754184047233</v>
      </c>
      <c r="W33" s="96"/>
      <c r="X33" s="96"/>
      <c r="Y33" s="96"/>
      <c r="Z33" s="96"/>
      <c r="AA33" s="96"/>
      <c r="AB33" s="96"/>
      <c r="AC33" s="98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4"/>
    </row>
    <row r="34" spans="1:48">
      <c r="A34" s="95" t="s">
        <v>38</v>
      </c>
      <c r="B34" s="96">
        <v>-0.31103904111584052</v>
      </c>
      <c r="C34" s="96">
        <v>-1.1088591522080269</v>
      </c>
      <c r="D34" s="96">
        <v>-1.0792873489788162</v>
      </c>
      <c r="E34" s="96">
        <v>-1.013240984531252</v>
      </c>
      <c r="F34" s="96">
        <v>-0.83697424508757734</v>
      </c>
      <c r="G34" s="96">
        <v>-1.2943347312278928</v>
      </c>
      <c r="H34" s="96">
        <v>-1.730680430229822</v>
      </c>
      <c r="I34" s="96">
        <v>-1.1364163245692018</v>
      </c>
      <c r="J34" s="96">
        <v>2.015068413234808</v>
      </c>
      <c r="K34" s="96">
        <v>2.1936448309248946</v>
      </c>
      <c r="L34" s="96">
        <v>-4.5755772255055644</v>
      </c>
      <c r="M34" s="96">
        <v>-0.90063192008592408</v>
      </c>
      <c r="N34" s="96">
        <v>-0.53217184440421372</v>
      </c>
      <c r="O34" s="96">
        <v>-1.1941522033339158</v>
      </c>
      <c r="P34" s="96">
        <v>-1.7191167982808342</v>
      </c>
      <c r="Q34" s="96">
        <v>-1.4303790455948067</v>
      </c>
      <c r="R34" s="96">
        <v>-0.57209610186567728</v>
      </c>
      <c r="S34" s="96">
        <v>-0.21491068081274114</v>
      </c>
      <c r="T34" s="96">
        <v>0.10773123408998522</v>
      </c>
      <c r="U34" s="96">
        <v>0.58376749836677966</v>
      </c>
      <c r="V34" s="96">
        <v>1.2586806126119163</v>
      </c>
      <c r="W34" s="96"/>
      <c r="X34" s="96"/>
      <c r="Y34" s="96"/>
      <c r="Z34" s="96"/>
      <c r="AA34" s="96"/>
      <c r="AB34" s="96"/>
      <c r="AC34" s="98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4"/>
    </row>
    <row r="35" spans="1:48">
      <c r="A35" s="95" t="s">
        <v>39</v>
      </c>
      <c r="B35" s="96">
        <v>-0.31120177767407214</v>
      </c>
      <c r="C35" s="96">
        <v>-1.1087050423384091</v>
      </c>
      <c r="D35" s="96">
        <v>-1.0791494151434897</v>
      </c>
      <c r="E35" s="96">
        <v>-1.013001798792446</v>
      </c>
      <c r="F35" s="96">
        <v>-0.83664790730202876</v>
      </c>
      <c r="G35" s="96">
        <v>-1.2939489698222335</v>
      </c>
      <c r="H35" s="96">
        <v>-1.7302960109505237</v>
      </c>
      <c r="I35" s="96">
        <v>-1.1361323802830292</v>
      </c>
      <c r="J35" s="96">
        <v>2.0150011059226913</v>
      </c>
      <c r="K35" s="96">
        <v>2.1928058836582989</v>
      </c>
      <c r="L35" s="96">
        <v>-4.5775997142464435</v>
      </c>
      <c r="M35" s="96">
        <v>-0.90446319348299886</v>
      </c>
      <c r="N35" s="96">
        <v>-0.53744689167277593</v>
      </c>
      <c r="O35" s="96">
        <v>-1.200329129979099</v>
      </c>
      <c r="P35" s="96">
        <v>-1.7250307912422471</v>
      </c>
      <c r="Q35" s="96">
        <v>-1.433781003285028</v>
      </c>
      <c r="R35" s="96">
        <v>-0.56939472985629158</v>
      </c>
      <c r="S35" s="96">
        <v>-0.20204108893203854</v>
      </c>
      <c r="T35" s="96">
        <v>0.13851173470652545</v>
      </c>
      <c r="U35" s="96">
        <v>0.55284119144566346</v>
      </c>
      <c r="V35" s="96">
        <v>1.2066913895963918</v>
      </c>
      <c r="W35" s="96">
        <v>1.2809644075061895</v>
      </c>
      <c r="X35" s="96">
        <v>1.2345563159508914</v>
      </c>
      <c r="Y35" s="96"/>
      <c r="Z35" s="96"/>
      <c r="AA35" s="96"/>
      <c r="AB35" s="96"/>
      <c r="AC35" s="98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4"/>
    </row>
    <row r="36" spans="1:48">
      <c r="A36" s="95" t="s">
        <v>40</v>
      </c>
      <c r="B36" s="96">
        <v>-0.34267548838627659</v>
      </c>
      <c r="C36" s="96">
        <v>-1.2402775721188202</v>
      </c>
      <c r="D36" s="96">
        <v>-1.1736805262389183</v>
      </c>
      <c r="E36" s="96">
        <v>-1.002057730000969</v>
      </c>
      <c r="F36" s="96">
        <v>-0.74574887672639245</v>
      </c>
      <c r="G36" s="96">
        <v>-1.327391686302271</v>
      </c>
      <c r="H36" s="96">
        <v>-1.7002088178265156</v>
      </c>
      <c r="I36" s="96">
        <v>-1.0675241193634284</v>
      </c>
      <c r="J36" s="96">
        <v>2.1187473731664106</v>
      </c>
      <c r="K36" s="96">
        <v>2.3497083932901428</v>
      </c>
      <c r="L36" s="96">
        <v>-4.634758723784433</v>
      </c>
      <c r="M36" s="96">
        <v>-1.1100911893126542</v>
      </c>
      <c r="N36" s="96">
        <v>-0.59569314575944077</v>
      </c>
      <c r="O36" s="96">
        <v>-1.2633028794736565</v>
      </c>
      <c r="P36" s="96">
        <v>-1.8362449408203907</v>
      </c>
      <c r="Q36" s="96">
        <v>-1.5307489445423059</v>
      </c>
      <c r="R36" s="96">
        <v>-0.33552172246495821</v>
      </c>
      <c r="S36" s="96">
        <v>-7.5476119586535023E-2</v>
      </c>
      <c r="T36" s="96">
        <v>0.23100950977054652</v>
      </c>
      <c r="U36" s="96">
        <v>0.93599952566038125</v>
      </c>
      <c r="V36" s="96">
        <v>0.93484443081319424</v>
      </c>
      <c r="W36" s="96">
        <v>0.77132380969948078</v>
      </c>
      <c r="X36" s="96">
        <v>0.61039261321598215</v>
      </c>
      <c r="Y36" s="96">
        <v>0.46712841415596784</v>
      </c>
      <c r="Z36" s="96"/>
      <c r="AA36" s="96"/>
      <c r="AB36" s="96"/>
      <c r="AC36" s="98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4"/>
    </row>
    <row r="37" spans="1:48">
      <c r="A37" s="95" t="s">
        <v>41</v>
      </c>
      <c r="B37" s="96">
        <v>0</v>
      </c>
      <c r="C37" s="96">
        <v>-0.60013821170689097</v>
      </c>
      <c r="D37" s="96">
        <v>-9.1969433158278768E-2</v>
      </c>
      <c r="E37" s="96">
        <v>2.5842632725314729E-3</v>
      </c>
      <c r="F37" s="96">
        <v>0.1576922966403993</v>
      </c>
      <c r="G37" s="96">
        <v>-0.18825566210268763</v>
      </c>
      <c r="H37" s="96">
        <v>-0.19515682364092957</v>
      </c>
      <c r="I37" s="96">
        <v>0.36070881206999861</v>
      </c>
      <c r="J37" s="96">
        <v>3.1264754546752149</v>
      </c>
      <c r="K37" s="96">
        <v>3.6892113075422728</v>
      </c>
      <c r="L37" s="96">
        <v>-4.1100747778493041</v>
      </c>
      <c r="M37" s="96">
        <v>-0.45691957934475003</v>
      </c>
      <c r="N37" s="96">
        <v>0.31899630207223861</v>
      </c>
      <c r="O37" s="96">
        <v>-0.6414091307942793</v>
      </c>
      <c r="P37" s="96">
        <v>-1.6267309260905694</v>
      </c>
      <c r="Q37" s="96">
        <v>-1.5553201495727031</v>
      </c>
      <c r="R37" s="96">
        <v>-0.30251290240038697</v>
      </c>
      <c r="S37" s="96">
        <v>-9.7242007685194309E-2</v>
      </c>
      <c r="T37" s="96">
        <v>0.32142659830600717</v>
      </c>
      <c r="U37" s="96">
        <v>1.2435943740391586</v>
      </c>
      <c r="V37" s="96">
        <v>0.55103860292062823</v>
      </c>
      <c r="W37" s="96">
        <v>3.4995192323838964E-2</v>
      </c>
      <c r="X37" s="96">
        <v>0.22855949884010851</v>
      </c>
      <c r="Y37" s="96">
        <v>0.44720360876258081</v>
      </c>
      <c r="Z37" s="96"/>
      <c r="AA37" s="96"/>
      <c r="AB37" s="96"/>
      <c r="AC37" s="98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4"/>
    </row>
    <row r="38" spans="1:48">
      <c r="A38" s="95" t="s">
        <v>42</v>
      </c>
      <c r="B38" s="96">
        <v>0</v>
      </c>
      <c r="C38" s="96">
        <v>-0.74660173740611624</v>
      </c>
      <c r="D38" s="96">
        <v>-0.15087304322181083</v>
      </c>
      <c r="E38" s="96">
        <v>-0.25269747422995703</v>
      </c>
      <c r="F38" s="96">
        <v>-0.89153096468942428</v>
      </c>
      <c r="G38" s="96">
        <v>-1.6649177614939892</v>
      </c>
      <c r="H38" s="96">
        <v>-1.5046180272119125</v>
      </c>
      <c r="I38" s="96">
        <v>-0.34727273077006515</v>
      </c>
      <c r="J38" s="96">
        <v>2.7481602482022582</v>
      </c>
      <c r="K38" s="96">
        <v>2.946126523289827</v>
      </c>
      <c r="L38" s="96">
        <v>-4.889553797675072</v>
      </c>
      <c r="M38" s="96">
        <v>-0.98113376991555423</v>
      </c>
      <c r="N38" s="96">
        <v>-0.66772127920904367</v>
      </c>
      <c r="O38" s="96">
        <v>-1.2895021492228542</v>
      </c>
      <c r="P38" s="96">
        <v>-2.3985652306551253</v>
      </c>
      <c r="Q38" s="96">
        <v>-1.5806199183926339</v>
      </c>
      <c r="R38" s="96">
        <v>9.5943990769797871E-2</v>
      </c>
      <c r="S38" s="96">
        <v>-0.31995881896710321</v>
      </c>
      <c r="T38" s="96">
        <v>0.44551779952215487</v>
      </c>
      <c r="U38" s="96">
        <v>1.7434100070353953</v>
      </c>
      <c r="V38" s="96">
        <v>2.0678306641096933</v>
      </c>
      <c r="W38" s="96">
        <v>-9.0817304200644262</v>
      </c>
      <c r="X38" s="96">
        <v>-4.1597135147452002</v>
      </c>
      <c r="Y38" s="96">
        <v>-4.3730049068186005</v>
      </c>
      <c r="Z38" s="96">
        <v>-3.1620937993961595</v>
      </c>
      <c r="AA38" s="96"/>
      <c r="AB38" s="96"/>
      <c r="AC38" s="98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4"/>
    </row>
    <row r="39" spans="1:48">
      <c r="A39" s="95" t="s">
        <v>43</v>
      </c>
      <c r="B39" s="96">
        <v>0</v>
      </c>
      <c r="C39" s="96">
        <v>-0.74658324379899277</v>
      </c>
      <c r="D39" s="96">
        <v>-0.15125966351466902</v>
      </c>
      <c r="E39" s="96">
        <v>-0.25318035166175257</v>
      </c>
      <c r="F39" s="96">
        <v>-0.89212100270089634</v>
      </c>
      <c r="G39" s="96">
        <v>-1.6652054309288289</v>
      </c>
      <c r="H39" s="96">
        <v>-1.5048307360765123</v>
      </c>
      <c r="I39" s="96">
        <v>-0.34747852020757808</v>
      </c>
      <c r="J39" s="96">
        <v>2.7464397639263227</v>
      </c>
      <c r="K39" s="96">
        <v>2.943654268705731</v>
      </c>
      <c r="L39" s="96">
        <v>-4.8941588200891335</v>
      </c>
      <c r="M39" s="96">
        <v>-0.98698511104459152</v>
      </c>
      <c r="N39" s="96">
        <v>-0.67589151894323907</v>
      </c>
      <c r="O39" s="96">
        <v>-1.3006573089254569</v>
      </c>
      <c r="P39" s="96">
        <v>-2.413769361787288</v>
      </c>
      <c r="Q39" s="96">
        <v>-1.6021099592521182</v>
      </c>
      <c r="R39" s="96">
        <v>6.4633223632770687E-2</v>
      </c>
      <c r="S39" s="96">
        <v>-0.36625971696827575</v>
      </c>
      <c r="T39" s="96">
        <v>0.37510538032869967</v>
      </c>
      <c r="U39" s="96">
        <v>1.723057432133368</v>
      </c>
      <c r="V39" s="96">
        <v>2.0908792484638505</v>
      </c>
      <c r="W39" s="96">
        <v>-5.4611459025164288</v>
      </c>
      <c r="X39" s="96">
        <v>-2.2202014694310157</v>
      </c>
      <c r="Y39" s="96">
        <v>-1.8624381791698341</v>
      </c>
      <c r="Z39" s="96">
        <v>-0.92227975365957171</v>
      </c>
      <c r="AA39" s="96"/>
      <c r="AB39" s="96"/>
      <c r="AC39" s="98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4"/>
    </row>
    <row r="40" spans="1:48">
      <c r="A40" s="95" t="s">
        <v>44</v>
      </c>
      <c r="B40" s="96">
        <v>0</v>
      </c>
      <c r="C40" s="96">
        <v>-0.68926367581059189</v>
      </c>
      <c r="D40" s="96">
        <v>-9.9465673917276121E-3</v>
      </c>
      <c r="E40" s="96">
        <v>-0.12024951415454677</v>
      </c>
      <c r="F40" s="96">
        <v>-0.7876151049957647</v>
      </c>
      <c r="G40" s="96">
        <v>-1.5878617904493186</v>
      </c>
      <c r="H40" s="96">
        <v>-1.4533233001469137</v>
      </c>
      <c r="I40" s="96">
        <v>-0.33057169898360605</v>
      </c>
      <c r="J40" s="96">
        <v>2.7259099723452751</v>
      </c>
      <c r="K40" s="96">
        <v>2.8889672225705265</v>
      </c>
      <c r="L40" s="96">
        <v>-4.9622539045637515</v>
      </c>
      <c r="M40" s="96">
        <v>-0.90473258216849928</v>
      </c>
      <c r="N40" s="96">
        <v>-0.58060906726656869</v>
      </c>
      <c r="O40" s="96">
        <v>-1.1686023560536274</v>
      </c>
      <c r="P40" s="96">
        <v>-2.2632121955865503</v>
      </c>
      <c r="Q40" s="96">
        <v>-1.5378649228396157</v>
      </c>
      <c r="R40" s="96">
        <v>0.11668672139864</v>
      </c>
      <c r="S40" s="96">
        <v>-0.35117218619850066</v>
      </c>
      <c r="T40" s="96">
        <v>0.46648201908467968</v>
      </c>
      <c r="U40" s="96">
        <v>1.5635691119450623</v>
      </c>
      <c r="V40" s="96">
        <v>1.8277616897985682</v>
      </c>
      <c r="W40" s="96">
        <v>-3.6470298477175422</v>
      </c>
      <c r="X40" s="96">
        <v>-1.0056332158416947</v>
      </c>
      <c r="Y40" s="96">
        <v>1.2818090691245843</v>
      </c>
      <c r="Z40" s="96">
        <v>2.897378228231906</v>
      </c>
      <c r="AA40" s="96">
        <v>1.0160632421281734</v>
      </c>
      <c r="AB40" s="96"/>
      <c r="AC40" s="98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4"/>
    </row>
    <row r="41" spans="1:48">
      <c r="A41" s="95" t="s">
        <v>45</v>
      </c>
      <c r="B41" s="96">
        <v>0</v>
      </c>
      <c r="C41" s="96">
        <v>-0.68926367581059189</v>
      </c>
      <c r="D41" s="96">
        <v>-9.9465673917276121E-3</v>
      </c>
      <c r="E41" s="96">
        <v>-0.12024951415454677</v>
      </c>
      <c r="F41" s="96">
        <v>-0.7876151049957647</v>
      </c>
      <c r="G41" s="96">
        <v>-1.5878199432112106</v>
      </c>
      <c r="H41" s="96">
        <v>-1.4532741320783971</v>
      </c>
      <c r="I41" s="96">
        <v>-0.33053818308940164</v>
      </c>
      <c r="J41" s="96">
        <v>2.7258544017228159</v>
      </c>
      <c r="K41" s="96">
        <v>2.8888240194530512</v>
      </c>
      <c r="L41" s="96">
        <v>-4.9624043472011214</v>
      </c>
      <c r="M41" s="96">
        <v>-0.90489796939160483</v>
      </c>
      <c r="N41" s="96">
        <v>-0.58060124620145093</v>
      </c>
      <c r="O41" s="96">
        <v>-1.1683996224820081</v>
      </c>
      <c r="P41" s="96">
        <v>-2.2628413538661962</v>
      </c>
      <c r="Q41" s="96">
        <v>-1.5373541414736347</v>
      </c>
      <c r="R41" s="96">
        <v>0.11751701065030318</v>
      </c>
      <c r="S41" s="96">
        <v>-0.35028636562033366</v>
      </c>
      <c r="T41" s="96">
        <v>0.47247402629104762</v>
      </c>
      <c r="U41" s="96">
        <v>1.5810501770998631</v>
      </c>
      <c r="V41" s="96">
        <v>1.8447091231960755</v>
      </c>
      <c r="W41" s="96">
        <v>-3.6373461214121328</v>
      </c>
      <c r="X41" s="96">
        <v>-1.7177581496915284</v>
      </c>
      <c r="Y41" s="96">
        <v>-0.35681421314139872</v>
      </c>
      <c r="Z41" s="96">
        <v>1.051655304868504</v>
      </c>
      <c r="AA41" s="96">
        <v>-1.3727754965319638</v>
      </c>
      <c r="AB41" s="96"/>
      <c r="AC41" s="98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4"/>
    </row>
    <row r="42" spans="1:48">
      <c r="A42" s="95" t="s">
        <v>46</v>
      </c>
      <c r="B42" s="96">
        <v>0</v>
      </c>
      <c r="C42" s="96">
        <v>-0.68926367581059189</v>
      </c>
      <c r="D42" s="96">
        <v>-9.9465673917276121E-3</v>
      </c>
      <c r="E42" s="96">
        <v>-0.12024951415454677</v>
      </c>
      <c r="F42" s="96">
        <v>-0.7876151049957647</v>
      </c>
      <c r="G42" s="96">
        <v>-1.5878617904493186</v>
      </c>
      <c r="H42" s="96">
        <v>-1.4533233001469137</v>
      </c>
      <c r="I42" s="96">
        <v>-0.33057169898360605</v>
      </c>
      <c r="J42" s="96">
        <v>2.7259099723452751</v>
      </c>
      <c r="K42" s="96">
        <v>2.8889672225705265</v>
      </c>
      <c r="L42" s="96">
        <v>-4.9622539045637515</v>
      </c>
      <c r="M42" s="96">
        <v>-0.90473258216849928</v>
      </c>
      <c r="N42" s="96">
        <v>-0.58060906726656869</v>
      </c>
      <c r="O42" s="96">
        <v>-1.1686023560536274</v>
      </c>
      <c r="P42" s="96">
        <v>-2.2632121955865503</v>
      </c>
      <c r="Q42" s="96">
        <v>-1.5378649228396157</v>
      </c>
      <c r="R42" s="96">
        <v>0.11668672139864</v>
      </c>
      <c r="S42" s="96">
        <v>-0.35117218619850066</v>
      </c>
      <c r="T42" s="96">
        <v>0.46648201908467968</v>
      </c>
      <c r="U42" s="96">
        <v>1.5635691119450623</v>
      </c>
      <c r="V42" s="96">
        <v>1.8277616897985682</v>
      </c>
      <c r="W42" s="96">
        <v>-3.6470298477175422</v>
      </c>
      <c r="X42" s="96">
        <v>-1.0056332158416947</v>
      </c>
      <c r="Y42" s="96">
        <v>1.2818090691245843</v>
      </c>
      <c r="Z42" s="96">
        <v>2.897378228231906</v>
      </c>
      <c r="AA42" s="96">
        <v>1.0160632421281734</v>
      </c>
      <c r="AB42" s="96"/>
      <c r="AC42" s="98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4"/>
    </row>
    <row r="43" spans="1:48">
      <c r="A43" s="95" t="s">
        <v>47</v>
      </c>
      <c r="B43" s="96">
        <v>0</v>
      </c>
      <c r="C43" s="96">
        <v>-0.68926367581059189</v>
      </c>
      <c r="D43" s="96">
        <v>-9.9465673917276121E-3</v>
      </c>
      <c r="E43" s="96">
        <v>-0.12024951415454677</v>
      </c>
      <c r="F43" s="96">
        <v>-0.7876151049957647</v>
      </c>
      <c r="G43" s="96">
        <v>-1.5878617904493186</v>
      </c>
      <c r="H43" s="96">
        <v>-1.4533233001469137</v>
      </c>
      <c r="I43" s="96">
        <v>-0.33057169898360605</v>
      </c>
      <c r="J43" s="96">
        <v>2.7259099723452751</v>
      </c>
      <c r="K43" s="96">
        <v>2.8670957653233353</v>
      </c>
      <c r="L43" s="96">
        <v>-5.1083877707802099</v>
      </c>
      <c r="M43" s="96">
        <v>-0.82444221924752314</v>
      </c>
      <c r="N43" s="96">
        <v>-0.65425655528182913</v>
      </c>
      <c r="O43" s="96">
        <v>-1.5376922922474501</v>
      </c>
      <c r="P43" s="96">
        <v>-2.4954376302391723</v>
      </c>
      <c r="Q43" s="96">
        <v>-1.757591474107445</v>
      </c>
      <c r="R43" s="96">
        <v>9.8843155765071522E-2</v>
      </c>
      <c r="S43" s="96">
        <v>-0.56319056739930762</v>
      </c>
      <c r="T43" s="96">
        <v>0.46142520028529255</v>
      </c>
      <c r="U43" s="96">
        <v>2.0712199631502282</v>
      </c>
      <c r="V43" s="96">
        <v>3.0731171910177713</v>
      </c>
      <c r="W43" s="96">
        <v>-2.6728791789714546</v>
      </c>
      <c r="X43" s="96">
        <v>-1.3010731138967557</v>
      </c>
      <c r="Y43" s="96">
        <v>-0.73550320301002392</v>
      </c>
      <c r="Z43" s="96">
        <v>-1.7831817962640772</v>
      </c>
      <c r="AA43" s="96">
        <v>-2.1920884119267403</v>
      </c>
      <c r="AB43" s="96"/>
      <c r="AC43" s="98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4"/>
    </row>
    <row r="44" spans="1:48">
      <c r="A44" s="95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8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4"/>
    </row>
    <row r="45" spans="1:48">
      <c r="A45" s="108" t="s">
        <v>50</v>
      </c>
    </row>
    <row r="46" spans="1:48">
      <c r="B46" s="93">
        <v>1999</v>
      </c>
      <c r="C46" s="93">
        <v>2000</v>
      </c>
      <c r="D46" s="93">
        <v>2001</v>
      </c>
      <c r="E46" s="93">
        <v>2002</v>
      </c>
      <c r="F46" s="93">
        <v>2003</v>
      </c>
      <c r="G46" s="93">
        <v>2004</v>
      </c>
      <c r="H46" s="93">
        <v>2005</v>
      </c>
      <c r="I46" s="93">
        <v>2006</v>
      </c>
      <c r="J46" s="93">
        <v>2007</v>
      </c>
      <c r="K46" s="93">
        <v>2008</v>
      </c>
      <c r="L46" s="93">
        <v>2009</v>
      </c>
      <c r="M46" s="93">
        <v>2010</v>
      </c>
      <c r="N46" s="93">
        <v>2011</v>
      </c>
      <c r="O46" s="93">
        <v>2012</v>
      </c>
      <c r="P46" s="97">
        <v>2013</v>
      </c>
      <c r="Q46" s="97">
        <v>2014</v>
      </c>
      <c r="R46" s="97">
        <v>2015</v>
      </c>
      <c r="S46" s="97">
        <v>2016</v>
      </c>
      <c r="T46" s="97">
        <v>2017</v>
      </c>
      <c r="U46" s="97">
        <v>2018</v>
      </c>
      <c r="V46" s="97">
        <v>2019</v>
      </c>
      <c r="W46" s="97">
        <v>2020</v>
      </c>
      <c r="X46" s="97">
        <v>2021</v>
      </c>
      <c r="Y46" s="97">
        <v>2022</v>
      </c>
      <c r="Z46" s="97">
        <v>2023</v>
      </c>
      <c r="AA46" s="97">
        <v>2024</v>
      </c>
      <c r="AB46" s="93"/>
      <c r="AC46" s="93"/>
      <c r="AD46" s="93">
        <v>2013</v>
      </c>
      <c r="AE46" s="93">
        <v>2014</v>
      </c>
      <c r="AF46" s="93">
        <v>2015</v>
      </c>
      <c r="AG46" s="93">
        <v>2016</v>
      </c>
      <c r="AH46" s="93">
        <v>2017</v>
      </c>
      <c r="AI46" s="93">
        <v>2018</v>
      </c>
      <c r="AJ46" s="93">
        <v>2019</v>
      </c>
      <c r="AK46" s="93">
        <v>2020</v>
      </c>
      <c r="AL46" s="93">
        <v>2021</v>
      </c>
      <c r="AM46" s="94" t="s">
        <v>51</v>
      </c>
      <c r="AN46" s="3"/>
    </row>
    <row r="47" spans="1:48">
      <c r="A47" s="95" t="s">
        <v>29</v>
      </c>
      <c r="B47" s="96">
        <v>-1.3858413577747704</v>
      </c>
      <c r="C47" s="96">
        <v>-1.9251170096590873</v>
      </c>
      <c r="D47" s="96">
        <v>-1.6758625222510721</v>
      </c>
      <c r="E47" s="96">
        <v>-1.5415680497350803</v>
      </c>
      <c r="F47" s="96">
        <v>-1.7878875815941382</v>
      </c>
      <c r="G47" s="96">
        <v>-2.1724551308331437</v>
      </c>
      <c r="H47" s="96">
        <v>-1.8809960890793165</v>
      </c>
      <c r="I47" s="96">
        <v>-1.0624417756347779</v>
      </c>
      <c r="J47" s="96">
        <v>1.7168575797164047</v>
      </c>
      <c r="K47" s="96">
        <v>2.4867436952312993</v>
      </c>
      <c r="L47" s="96">
        <v>-4.3858884166853231</v>
      </c>
      <c r="M47" s="96">
        <v>-1.9413858990930204</v>
      </c>
      <c r="N47" s="96">
        <v>-1.0734597415633238</v>
      </c>
      <c r="O47" s="96">
        <v>-1.0540932725018288</v>
      </c>
      <c r="P47" s="96">
        <v>-1.7149286691499004</v>
      </c>
      <c r="Q47" s="96">
        <v>-1.6651306871231637</v>
      </c>
      <c r="R47" s="96">
        <v>-1.0512548295663238</v>
      </c>
      <c r="S47" s="96">
        <v>-0.26248211880988137</v>
      </c>
      <c r="T47" s="96">
        <v>0.3</v>
      </c>
      <c r="U47" s="96"/>
      <c r="V47" s="96"/>
      <c r="W47" s="96"/>
      <c r="X47" s="96"/>
      <c r="Y47" s="96"/>
      <c r="Z47" s="96"/>
      <c r="AA47" s="96"/>
    </row>
    <row r="48" spans="1:48">
      <c r="A48" s="95" t="s">
        <v>30</v>
      </c>
      <c r="B48" s="96">
        <v>-1.436967027115158</v>
      </c>
      <c r="C48" s="96">
        <v>-1.8840196818478618</v>
      </c>
      <c r="D48" s="96">
        <v>-1.7373125541832199</v>
      </c>
      <c r="E48" s="96">
        <v>-1.6431277341768555</v>
      </c>
      <c r="F48" s="96">
        <v>-1.6194380120431555</v>
      </c>
      <c r="G48" s="96">
        <v>-2.0004369136084366</v>
      </c>
      <c r="H48" s="96">
        <v>-1.8504715430252716</v>
      </c>
      <c r="I48" s="96">
        <v>-1.0782638604232095</v>
      </c>
      <c r="J48" s="96">
        <v>1.9117231021781076</v>
      </c>
      <c r="K48" s="96">
        <v>2.5803611855764541</v>
      </c>
      <c r="L48" s="96">
        <v>-4.5703995845802075</v>
      </c>
      <c r="M48" s="96">
        <v>-1.7878996823652102</v>
      </c>
      <c r="N48" s="96">
        <v>-1.1242356315649848</v>
      </c>
      <c r="O48" s="96">
        <v>-1.2763751969568276</v>
      </c>
      <c r="P48" s="96">
        <v>-1.5935447284465227</v>
      </c>
      <c r="Q48" s="96">
        <v>-1.7200837283478991</v>
      </c>
      <c r="R48" s="96">
        <v>-1.6711368031009077</v>
      </c>
      <c r="S48" s="96">
        <v>-1.0200970720691385</v>
      </c>
      <c r="T48" s="96">
        <v>0</v>
      </c>
      <c r="U48" s="96"/>
      <c r="V48" s="96"/>
      <c r="W48" s="96"/>
      <c r="X48" s="96"/>
      <c r="Y48" s="96"/>
      <c r="Z48" s="96"/>
      <c r="AA48" s="96"/>
      <c r="AC48" s="92" t="s">
        <v>31</v>
      </c>
      <c r="AD48" s="91">
        <f>ABS(P47-P49)</f>
        <v>7.9777855676645526E-2</v>
      </c>
      <c r="AE48" s="91">
        <f>ABS(Q49-Q51)</f>
        <v>8.3867875720633478E-3</v>
      </c>
      <c r="AF48" s="91">
        <f>ABS(R51-R53)</f>
        <v>1.5543770626791575E-2</v>
      </c>
      <c r="AG48" s="91">
        <f>ABS(S53-S55)</f>
        <v>4.5520806905329114E-2</v>
      </c>
      <c r="AH48" s="91">
        <f>ABS(T57-T55)</f>
        <v>0.13643190000000219</v>
      </c>
      <c r="AI48" s="91">
        <f>ABS(U59-U57)</f>
        <v>0.95813786441783444</v>
      </c>
      <c r="AJ48" s="91">
        <f>ABS(V61-V59)</f>
        <v>0.14630632991710191</v>
      </c>
      <c r="AK48" s="91">
        <f>ABS(W63-W61)</f>
        <v>3.871566008788212</v>
      </c>
      <c r="AM48" s="97">
        <f>AVERAGE(AD48:AL48)</f>
        <v>0.65770891548799748</v>
      </c>
      <c r="AV48" s="2" t="s">
        <v>52</v>
      </c>
    </row>
    <row r="49" spans="1:40">
      <c r="A49" s="95" t="s">
        <v>32</v>
      </c>
      <c r="B49" s="96">
        <v>-1.2821366954691409</v>
      </c>
      <c r="C49" s="96">
        <v>-1.741672817163268</v>
      </c>
      <c r="D49" s="96">
        <v>-1.6154489634447315</v>
      </c>
      <c r="E49" s="96">
        <v>-1.531386556803801</v>
      </c>
      <c r="F49" s="96">
        <v>-1.51016053226146</v>
      </c>
      <c r="G49" s="96">
        <v>-1.8895147678831596</v>
      </c>
      <c r="H49" s="96">
        <v>-1.7292312910872347</v>
      </c>
      <c r="I49" s="96">
        <v>-0.94125038147361229</v>
      </c>
      <c r="J49" s="96">
        <v>2.0605757176757433</v>
      </c>
      <c r="K49" s="96">
        <v>2.724328842069518</v>
      </c>
      <c r="L49" s="96">
        <v>-4.460484047601935</v>
      </c>
      <c r="M49" s="96">
        <v>-1.6946049327282269</v>
      </c>
      <c r="N49" s="96">
        <v>-1.0505976836586397</v>
      </c>
      <c r="O49" s="96">
        <v>-1.2525112605941531</v>
      </c>
      <c r="P49" s="96">
        <v>-1.6351508134732549</v>
      </c>
      <c r="Q49" s="96">
        <v>-1.7145071305439907</v>
      </c>
      <c r="R49" s="96">
        <v>-1.1111127825224185</v>
      </c>
      <c r="S49" s="96">
        <v>-8.0354038786862911E-2</v>
      </c>
      <c r="T49" s="96">
        <v>0.53271958358274074</v>
      </c>
      <c r="U49" s="96"/>
      <c r="V49" s="96"/>
      <c r="W49" s="96"/>
      <c r="X49" s="96"/>
      <c r="Y49" s="96"/>
      <c r="Z49" s="96"/>
      <c r="AA49" s="96"/>
    </row>
    <row r="50" spans="1:40">
      <c r="A50" s="95" t="s">
        <v>33</v>
      </c>
      <c r="B50" s="96">
        <v>-1.2687461238687003</v>
      </c>
      <c r="C50" s="96">
        <v>-1.7293505952270167</v>
      </c>
      <c r="D50" s="96">
        <v>-1.605805807695132</v>
      </c>
      <c r="E50" s="96">
        <v>-1.5256730329038268</v>
      </c>
      <c r="F50" s="96">
        <v>-1.5038667207818939</v>
      </c>
      <c r="G50" s="96">
        <v>-1.8785929623621647</v>
      </c>
      <c r="H50" s="96">
        <v>-1.7156300298126119</v>
      </c>
      <c r="I50" s="96">
        <v>-0.93000449299213039</v>
      </c>
      <c r="J50" s="96">
        <v>2.0650297177725827</v>
      </c>
      <c r="K50" s="96">
        <v>2.718965219694248</v>
      </c>
      <c r="L50" s="96">
        <v>-4.4682156966166939</v>
      </c>
      <c r="M50" s="96">
        <v>-1.6983532547007592</v>
      </c>
      <c r="N50" s="96">
        <v>-1.0575415376526243</v>
      </c>
      <c r="O50" s="96">
        <v>-1.2672304758607769</v>
      </c>
      <c r="P50" s="96">
        <v>-1.6575098929072249</v>
      </c>
      <c r="Q50" s="96">
        <v>-1.7131163547516228</v>
      </c>
      <c r="R50" s="96">
        <v>-1.1685174268357619</v>
      </c>
      <c r="S50" s="96">
        <v>-0.67444243926080083</v>
      </c>
      <c r="T50" s="96">
        <v>-0.36808495297572563</v>
      </c>
      <c r="U50" s="96"/>
      <c r="V50" s="96"/>
      <c r="W50" s="96"/>
      <c r="X50" s="96"/>
      <c r="Y50" s="96"/>
      <c r="Z50" s="96"/>
      <c r="AA50" s="96"/>
      <c r="AN50" s="4"/>
    </row>
    <row r="51" spans="1:40">
      <c r="A51" s="95" t="s">
        <v>34</v>
      </c>
      <c r="B51" s="96">
        <v>-1.1955715766494743</v>
      </c>
      <c r="C51" s="96">
        <v>-1.7315544798783093</v>
      </c>
      <c r="D51" s="96">
        <v>-1.5425528340857628</v>
      </c>
      <c r="E51" s="96">
        <v>-1.5406317911055794</v>
      </c>
      <c r="F51" s="96">
        <v>-1.4268924010626372</v>
      </c>
      <c r="G51" s="96">
        <v>-1.7317995219791276</v>
      </c>
      <c r="H51" s="96">
        <v>-1.781880015639417</v>
      </c>
      <c r="I51" s="96">
        <v>-0.84156777038928898</v>
      </c>
      <c r="J51" s="96">
        <v>2.1922671507514235</v>
      </c>
      <c r="K51" s="96">
        <v>2.9632316619682131</v>
      </c>
      <c r="L51" s="96">
        <v>-4.3648078661805334</v>
      </c>
      <c r="M51" s="96">
        <v>-1.5973354593809816</v>
      </c>
      <c r="N51" s="96">
        <v>-1.0061268228601734</v>
      </c>
      <c r="O51" s="96">
        <v>-1.3052555531809042</v>
      </c>
      <c r="P51" s="96">
        <v>-1.7642591934740759</v>
      </c>
      <c r="Q51" s="96">
        <v>-1.7228939181160541</v>
      </c>
      <c r="R51" s="96">
        <v>-0.91334142592261602</v>
      </c>
      <c r="S51" s="96">
        <v>-0.76038864844634957</v>
      </c>
      <c r="T51" s="96">
        <v>-0.50810329286056644</v>
      </c>
      <c r="U51" s="96">
        <v>-1.0583318321767572E-2</v>
      </c>
      <c r="V51" s="96"/>
      <c r="W51" s="96"/>
      <c r="X51" s="96"/>
      <c r="Y51" s="96"/>
      <c r="Z51" s="96"/>
      <c r="AA51" s="96"/>
    </row>
    <row r="52" spans="1:40">
      <c r="A52" s="95" t="s">
        <v>35</v>
      </c>
      <c r="B52" s="96">
        <v>-1.1973450785807183</v>
      </c>
      <c r="C52" s="96">
        <v>-1.7365809343025347</v>
      </c>
      <c r="D52" s="96">
        <v>-1.5504918553098923</v>
      </c>
      <c r="E52" s="96">
        <v>-1.5542214541831247</v>
      </c>
      <c r="F52" s="96">
        <v>-1.4431074887735933</v>
      </c>
      <c r="G52" s="96">
        <v>-1.7457367044869738</v>
      </c>
      <c r="H52" s="96">
        <v>-1.7931944866127221</v>
      </c>
      <c r="I52" s="96">
        <v>-0.85255195233501357</v>
      </c>
      <c r="J52" s="96">
        <v>2.1782691004700481</v>
      </c>
      <c r="K52" s="96">
        <v>2.945453269517011</v>
      </c>
      <c r="L52" s="96">
        <v>-4.3832726717948862</v>
      </c>
      <c r="M52" s="96">
        <v>-1.6129589511648945</v>
      </c>
      <c r="N52" s="96">
        <v>-1.0228189256207902</v>
      </c>
      <c r="O52" s="96">
        <v>-1.3247953375900809</v>
      </c>
      <c r="P52" s="96">
        <v>-1.7868240508766151</v>
      </c>
      <c r="Q52" s="96">
        <v>-1.7610660610143258</v>
      </c>
      <c r="R52" s="96">
        <v>-1.0219155675238911</v>
      </c>
      <c r="S52" s="96">
        <v>-0.64697440528493877</v>
      </c>
      <c r="T52" s="96">
        <v>-0.51345279688348289</v>
      </c>
      <c r="U52" s="96">
        <v>-9.5033272604563429E-3</v>
      </c>
      <c r="V52" s="96"/>
      <c r="W52" s="96"/>
      <c r="X52" s="96"/>
      <c r="Y52" s="96"/>
      <c r="Z52" s="96"/>
      <c r="AA52" s="96"/>
      <c r="AB52" s="96"/>
      <c r="AC52" s="98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4"/>
    </row>
    <row r="53" spans="1:40">
      <c r="A53" s="95" t="s">
        <v>36</v>
      </c>
      <c r="B53" s="96">
        <v>-1.0238079515750607</v>
      </c>
      <c r="C53" s="96">
        <v>-1.5795981352066224</v>
      </c>
      <c r="D53" s="96">
        <v>-1.3997825266336128</v>
      </c>
      <c r="E53" s="96">
        <v>-1.4145187099078125</v>
      </c>
      <c r="F53" s="96">
        <v>-1.3265051703078126</v>
      </c>
      <c r="G53" s="96">
        <v>-1.7102333692379612</v>
      </c>
      <c r="H53" s="96">
        <v>-1.560334996151485</v>
      </c>
      <c r="I53" s="96">
        <v>-0.69309614201158176</v>
      </c>
      <c r="J53" s="96">
        <v>2.3184935334411816</v>
      </c>
      <c r="K53" s="96">
        <v>3.0684038778991174</v>
      </c>
      <c r="L53" s="96">
        <v>-4.2121378813203592</v>
      </c>
      <c r="M53" s="96">
        <v>-1.4808146641444042</v>
      </c>
      <c r="N53" s="96">
        <v>-0.93879246209562295</v>
      </c>
      <c r="O53" s="96">
        <v>-1.1873730866723557</v>
      </c>
      <c r="P53" s="96">
        <v>-1.6875169647941675</v>
      </c>
      <c r="Q53" s="96">
        <v>-1.6973722225494012</v>
      </c>
      <c r="R53" s="96">
        <v>-0.9288851965494076</v>
      </c>
      <c r="S53" s="96">
        <v>-0.66214644309467097</v>
      </c>
      <c r="T53" s="96">
        <v>-0.25520957783739651</v>
      </c>
      <c r="U53" s="96">
        <v>0.26440916800704917</v>
      </c>
      <c r="V53" s="96"/>
      <c r="W53" s="96"/>
      <c r="X53" s="96"/>
      <c r="Y53" s="96"/>
      <c r="Z53" s="96"/>
      <c r="AA53" s="96"/>
    </row>
    <row r="54" spans="1:40">
      <c r="A54" s="95" t="s">
        <v>37</v>
      </c>
      <c r="B54" s="96">
        <v>-1.0151235486861778</v>
      </c>
      <c r="C54" s="96">
        <v>-1.5721478825410202</v>
      </c>
      <c r="D54" s="96">
        <v>-1.3950876373126488</v>
      </c>
      <c r="E54" s="96">
        <v>-1.4137187425023201</v>
      </c>
      <c r="F54" s="96">
        <v>-1.3267991102440551</v>
      </c>
      <c r="G54" s="96">
        <v>-1.7083000639707264</v>
      </c>
      <c r="H54" s="96">
        <v>-1.5580959191484549</v>
      </c>
      <c r="I54" s="96">
        <v>-0.69383288571334911</v>
      </c>
      <c r="J54" s="96">
        <v>2.3145563280276642</v>
      </c>
      <c r="K54" s="96">
        <v>3.0620796635834977</v>
      </c>
      <c r="L54" s="96">
        <v>-4.2184701434880481</v>
      </c>
      <c r="M54" s="96">
        <v>-1.4851122612304761</v>
      </c>
      <c r="N54" s="96">
        <v>-0.94043704011899165</v>
      </c>
      <c r="O54" s="96">
        <v>-1.1881435938908818</v>
      </c>
      <c r="P54" s="96">
        <v>-1.6882887454103883</v>
      </c>
      <c r="Q54" s="96">
        <v>-1.694410152578544</v>
      </c>
      <c r="R54" s="96">
        <v>-0.911576300402688</v>
      </c>
      <c r="S54" s="96">
        <v>-0.61672013692599059</v>
      </c>
      <c r="T54" s="96">
        <v>-0.18781062524633202</v>
      </c>
      <c r="U54" s="96">
        <v>0.35222512174238996</v>
      </c>
      <c r="V54" s="96"/>
      <c r="W54" s="96"/>
      <c r="X54" s="96"/>
      <c r="Y54" s="96"/>
      <c r="Z54" s="96"/>
      <c r="AA54" s="96"/>
    </row>
    <row r="55" spans="1:40">
      <c r="A55" s="95" t="s">
        <v>38</v>
      </c>
      <c r="B55" s="96">
        <v>-2.0590801223403705</v>
      </c>
      <c r="C55" s="96">
        <v>-3.4393865007344164</v>
      </c>
      <c r="D55" s="96">
        <v>-2.9977662477737788</v>
      </c>
      <c r="E55" s="96">
        <v>-2.2029384981455356</v>
      </c>
      <c r="F55" s="96">
        <v>-1.4382867482696775</v>
      </c>
      <c r="G55" s="96">
        <v>-1.7782460013159156</v>
      </c>
      <c r="H55" s="96">
        <v>-1.3380237499999998</v>
      </c>
      <c r="I55" s="96">
        <v>0.36899975000000002</v>
      </c>
      <c r="J55" s="96">
        <v>4.17075175</v>
      </c>
      <c r="K55" s="96">
        <v>4.3010329999999994</v>
      </c>
      <c r="L55" s="96">
        <v>-4.6560942499999998</v>
      </c>
      <c r="M55" s="96">
        <v>-2.0427720000000003</v>
      </c>
      <c r="N55" s="96">
        <v>-1.4037824999999999</v>
      </c>
      <c r="O55" s="96">
        <v>-1.7251395</v>
      </c>
      <c r="P55" s="96">
        <v>-2.0161382499999996</v>
      </c>
      <c r="Q55" s="96">
        <v>-1.5592315000000001</v>
      </c>
      <c r="R55" s="96">
        <v>-0.84357400000000005</v>
      </c>
      <c r="S55" s="96">
        <v>-0.70766725000000008</v>
      </c>
      <c r="T55" s="96">
        <v>-0.28483424999999996</v>
      </c>
      <c r="U55" s="96">
        <v>0.26165450000000001</v>
      </c>
      <c r="V55" s="96"/>
      <c r="W55" s="96"/>
      <c r="X55" s="96"/>
      <c r="Y55" s="96"/>
      <c r="Z55" s="96"/>
      <c r="AA55" s="96"/>
    </row>
    <row r="56" spans="1:40">
      <c r="A56" s="95" t="s">
        <v>39</v>
      </c>
      <c r="B56" s="96">
        <v>-2.0393154500000019</v>
      </c>
      <c r="C56" s="96">
        <v>-3.418901249999998</v>
      </c>
      <c r="D56" s="96">
        <v>-2.9784767499999929</v>
      </c>
      <c r="E56" s="96">
        <v>-2.1852967499999956</v>
      </c>
      <c r="F56" s="96">
        <v>-1.4252667500000069</v>
      </c>
      <c r="G56" s="96">
        <v>-1.7770847500000038</v>
      </c>
      <c r="H56" s="96">
        <v>-1.3578252499999861</v>
      </c>
      <c r="I56" s="96">
        <v>0.32006897750001317</v>
      </c>
      <c r="J56" s="96">
        <v>4.0890099999999956</v>
      </c>
      <c r="K56" s="96">
        <v>4.1955850000000012</v>
      </c>
      <c r="L56" s="96">
        <v>-4.7728619999999999</v>
      </c>
      <c r="M56" s="96">
        <v>-2.1582925000000044</v>
      </c>
      <c r="N56" s="96">
        <v>-1.5070390000000065</v>
      </c>
      <c r="O56" s="96">
        <v>-1.8016357499999924</v>
      </c>
      <c r="P56" s="96">
        <v>-2.0480650000000056</v>
      </c>
      <c r="Q56" s="96">
        <v>-1.5263417500000014</v>
      </c>
      <c r="R56" s="96">
        <v>-0.43949489999999986</v>
      </c>
      <c r="S56" s="96">
        <v>-0.42584634999998611</v>
      </c>
      <c r="T56" s="96">
        <v>-0.19248497500000344</v>
      </c>
      <c r="U56" s="96">
        <v>0.45839880433904706</v>
      </c>
      <c r="V56" s="96">
        <v>1.0175578368476215</v>
      </c>
      <c r="W56" s="96">
        <v>1.6554245927840705</v>
      </c>
      <c r="X56" s="96">
        <v>1.6885581256795272</v>
      </c>
      <c r="Y56" s="96"/>
      <c r="Z56" s="96"/>
      <c r="AA56" s="96"/>
    </row>
    <row r="57" spans="1:40">
      <c r="A57" s="95" t="s">
        <v>40</v>
      </c>
      <c r="B57" s="96">
        <v>-2.0573874749999987</v>
      </c>
      <c r="C57" s="96">
        <v>-3.4276862500000091</v>
      </c>
      <c r="D57" s="96">
        <v>-2.9784985000000077</v>
      </c>
      <c r="E57" s="96">
        <v>-2.1805955000000052</v>
      </c>
      <c r="F57" s="96">
        <v>-1.4175072500000041</v>
      </c>
      <c r="G57" s="96">
        <v>-1.7636709999999955</v>
      </c>
      <c r="H57" s="96">
        <v>-1.3322605000000103</v>
      </c>
      <c r="I57" s="96">
        <v>0.36601370000000427</v>
      </c>
      <c r="J57" s="96">
        <v>4.1606984999999916</v>
      </c>
      <c r="K57" s="96">
        <v>4.2876614999999978</v>
      </c>
      <c r="L57" s="96">
        <v>-4.6732342499999939</v>
      </c>
      <c r="M57" s="96">
        <v>-2.0596049999999999</v>
      </c>
      <c r="N57" s="96">
        <v>-1.4116157499999962</v>
      </c>
      <c r="O57" s="96">
        <v>-1.7119597500000023</v>
      </c>
      <c r="P57" s="96">
        <v>-1.9669834999999916</v>
      </c>
      <c r="Q57" s="96">
        <v>-1.4551579999999928</v>
      </c>
      <c r="R57" s="96">
        <v>-0.37762180000000478</v>
      </c>
      <c r="S57" s="96">
        <v>-0.38231602500000128</v>
      </c>
      <c r="T57" s="96">
        <v>-0.14840234999999777</v>
      </c>
      <c r="U57" s="96">
        <v>0.5769197999999971</v>
      </c>
      <c r="V57" s="96">
        <v>0.60719666845918785</v>
      </c>
      <c r="W57" s="96">
        <v>0.72000860192181104</v>
      </c>
      <c r="X57" s="96">
        <v>0.61162299531896624</v>
      </c>
      <c r="Y57" s="96"/>
      <c r="Z57" s="96"/>
      <c r="AA57" s="96"/>
    </row>
    <row r="58" spans="1:40">
      <c r="A58" s="95" t="s">
        <v>41</v>
      </c>
      <c r="B58" s="96">
        <v>-1.9892014469999948</v>
      </c>
      <c r="C58" s="96">
        <v>-3.4219564775000078</v>
      </c>
      <c r="D58" s="96">
        <v>-3.0285113224999907</v>
      </c>
      <c r="E58" s="96">
        <v>-2.2353431124999945</v>
      </c>
      <c r="F58" s="96">
        <v>-1.3964004322500065</v>
      </c>
      <c r="G58" s="96">
        <v>-1.693815625000004</v>
      </c>
      <c r="H58" s="96">
        <v>-1.3906222274999931</v>
      </c>
      <c r="I58" s="96">
        <v>0.37784181974999953</v>
      </c>
      <c r="J58" s="96">
        <v>4.1870020825000074</v>
      </c>
      <c r="K58" s="96">
        <v>4.1916857449999876</v>
      </c>
      <c r="L58" s="96">
        <v>-4.9409439674999955</v>
      </c>
      <c r="M58" s="96">
        <v>-1.7943233100000062</v>
      </c>
      <c r="N58" s="96">
        <v>-1.1692507152500051</v>
      </c>
      <c r="O58" s="96">
        <v>-1.1832760632500015</v>
      </c>
      <c r="P58" s="96">
        <v>-2.1627985274999939</v>
      </c>
      <c r="Q58" s="96">
        <v>-1.5615896775000062</v>
      </c>
      <c r="R58" s="96">
        <v>0.27240472230000701</v>
      </c>
      <c r="S58" s="96">
        <v>-0.48773530924999547</v>
      </c>
      <c r="T58" s="96">
        <v>-0.13511675324999578</v>
      </c>
      <c r="U58" s="96">
        <v>0.93299518849999241</v>
      </c>
      <c r="V58" s="96">
        <v>0.38672878503631231</v>
      </c>
      <c r="W58" s="96">
        <v>-0.18076331669574214</v>
      </c>
      <c r="X58" s="96">
        <v>-0.32215306055790088</v>
      </c>
      <c r="Y58" s="96">
        <v>-0.3271456747500282</v>
      </c>
      <c r="Z58" s="96"/>
      <c r="AA58" s="96"/>
    </row>
    <row r="59" spans="1:40">
      <c r="A59" s="95" t="s">
        <v>42</v>
      </c>
      <c r="B59" s="96">
        <v>-1.9684435134999951</v>
      </c>
      <c r="C59" s="96">
        <v>-3.4234862250000044</v>
      </c>
      <c r="D59" s="96">
        <v>-3.005070017500004</v>
      </c>
      <c r="E59" s="96">
        <v>-2.1867085225000058</v>
      </c>
      <c r="F59" s="96">
        <v>-1.3222468577499902</v>
      </c>
      <c r="G59" s="96">
        <v>-1.6471351949999953</v>
      </c>
      <c r="H59" s="96">
        <v>-1.346063232500003</v>
      </c>
      <c r="I59" s="96">
        <v>0.41804361224999537</v>
      </c>
      <c r="J59" s="96">
        <v>4.2019948250000034</v>
      </c>
      <c r="K59" s="96">
        <v>4.1723480349999926</v>
      </c>
      <c r="L59" s="96">
        <v>-4.971938462499998</v>
      </c>
      <c r="M59" s="96">
        <v>-1.8209184350000012</v>
      </c>
      <c r="N59" s="96">
        <v>-1.1896294172499953</v>
      </c>
      <c r="O59" s="96">
        <v>-1.1983772212499999</v>
      </c>
      <c r="P59" s="96">
        <v>-2.1545214725000044</v>
      </c>
      <c r="Q59" s="96">
        <v>-1.5536599325000058</v>
      </c>
      <c r="R59" s="96">
        <v>0.27221512330000863</v>
      </c>
      <c r="S59" s="96">
        <v>-0.43559284649999874</v>
      </c>
      <c r="T59" s="96">
        <v>0.11797541990994534</v>
      </c>
      <c r="U59" s="96">
        <v>1.5350576644178315</v>
      </c>
      <c r="V59" s="96">
        <v>1.341510079917114</v>
      </c>
      <c r="W59" s="96">
        <v>-9.3073339309361316</v>
      </c>
      <c r="X59" s="96">
        <v>-3.7672251105974799</v>
      </c>
      <c r="Y59" s="96">
        <v>-1.6547379512892437</v>
      </c>
      <c r="Z59" s="96"/>
      <c r="AA59" s="96"/>
    </row>
    <row r="60" spans="1:40">
      <c r="A60" s="95" t="s">
        <v>43</v>
      </c>
      <c r="B60" s="96">
        <v>-2.0220168750000038</v>
      </c>
      <c r="C60" s="96">
        <v>-3.498622250000011</v>
      </c>
      <c r="D60" s="96">
        <v>-3.0807232500000006</v>
      </c>
      <c r="E60" s="96">
        <v>-2.2485134999999987</v>
      </c>
      <c r="F60" s="96">
        <v>-1.3645579250000042</v>
      </c>
      <c r="G60" s="96">
        <v>-1.6715677499999977</v>
      </c>
      <c r="H60" s="96">
        <v>-1.3601042499999794</v>
      </c>
      <c r="I60" s="96">
        <v>0.40519892500000326</v>
      </c>
      <c r="J60" s="96">
        <v>4.1824997500000016</v>
      </c>
      <c r="K60" s="96">
        <v>4.1419749999999942</v>
      </c>
      <c r="L60" s="96">
        <v>-5.0125834999999999</v>
      </c>
      <c r="M60" s="96">
        <v>-1.86300799999999</v>
      </c>
      <c r="N60" s="96">
        <v>-1.2121249000000056</v>
      </c>
      <c r="O60" s="96">
        <v>-1.1703977499999945</v>
      </c>
      <c r="P60" s="96">
        <v>-2.0364897500000092</v>
      </c>
      <c r="Q60" s="96">
        <v>-1.3026612249999994</v>
      </c>
      <c r="R60" s="96">
        <v>0.68303214999999173</v>
      </c>
      <c r="S60" s="96">
        <v>0.10620911500000436</v>
      </c>
      <c r="T60" s="96">
        <v>0.62713054999998996</v>
      </c>
      <c r="U60" s="96">
        <v>1.6099049999999981</v>
      </c>
      <c r="V60" s="96">
        <v>1.1952037500000121</v>
      </c>
      <c r="W60" s="96">
        <v>-7.7028855587882159</v>
      </c>
      <c r="X60" s="96">
        <v>-3.9781261287181797</v>
      </c>
      <c r="Y60" s="96">
        <v>-2.1181878656803068</v>
      </c>
      <c r="Z60" s="96"/>
      <c r="AA60" s="96"/>
    </row>
    <row r="61" spans="1:40">
      <c r="A61" s="95" t="s">
        <v>44</v>
      </c>
      <c r="B61" s="96">
        <v>-2.0220168750000038</v>
      </c>
      <c r="C61" s="96">
        <v>-3.498622250000011</v>
      </c>
      <c r="D61" s="96">
        <v>-3.0807232500000006</v>
      </c>
      <c r="E61" s="96">
        <v>-2.2485134999999987</v>
      </c>
      <c r="F61" s="96">
        <v>-1.3645579250000042</v>
      </c>
      <c r="G61" s="96">
        <v>-1.6715677499999977</v>
      </c>
      <c r="H61" s="96">
        <v>-1.3601042499999794</v>
      </c>
      <c r="I61" s="96">
        <v>0.40519892500000326</v>
      </c>
      <c r="J61" s="96">
        <v>4.1824997500000016</v>
      </c>
      <c r="K61" s="96">
        <v>4.1419749999999942</v>
      </c>
      <c r="L61" s="96">
        <v>-5.0125834999999999</v>
      </c>
      <c r="M61" s="96">
        <v>-1.86300799999999</v>
      </c>
      <c r="N61" s="96">
        <v>-1.2121249000000056</v>
      </c>
      <c r="O61" s="96">
        <v>-1.1703977499999945</v>
      </c>
      <c r="P61" s="96">
        <v>-2.0364897500000092</v>
      </c>
      <c r="Q61" s="96">
        <v>-1.3026612249999994</v>
      </c>
      <c r="R61" s="96">
        <v>0.68303214999999173</v>
      </c>
      <c r="S61" s="96">
        <v>0.10620911500000436</v>
      </c>
      <c r="T61" s="96">
        <v>0.62713054999998996</v>
      </c>
      <c r="U61" s="96">
        <v>1.6099049999999981</v>
      </c>
      <c r="V61" s="96">
        <v>1.1952037500000121</v>
      </c>
      <c r="W61" s="96">
        <v>-7.7028855587882159</v>
      </c>
      <c r="X61" s="96">
        <v>-3.9781261287181797</v>
      </c>
      <c r="Y61" s="96">
        <v>-2.1181878656803068</v>
      </c>
      <c r="Z61" s="96">
        <v>0</v>
      </c>
      <c r="AA61" s="96">
        <v>0</v>
      </c>
    </row>
    <row r="62" spans="1:40">
      <c r="A62" s="95" t="s">
        <v>45</v>
      </c>
      <c r="B62" s="96">
        <v>-1.9940884250000033</v>
      </c>
      <c r="C62" s="96">
        <v>-3.5047757499999865</v>
      </c>
      <c r="D62" s="96">
        <v>-3.1042842500000027</v>
      </c>
      <c r="E62" s="96">
        <v>-2.2662837499999955</v>
      </c>
      <c r="F62" s="96">
        <v>-1.3624225500000109</v>
      </c>
      <c r="G62" s="96">
        <v>-1.634685750000002</v>
      </c>
      <c r="H62" s="96">
        <v>-1.3420822499999874</v>
      </c>
      <c r="I62" s="96">
        <v>0.36878297499999657</v>
      </c>
      <c r="J62" s="96">
        <v>4.1344012499999963</v>
      </c>
      <c r="K62" s="96">
        <v>4.0999632500000018</v>
      </c>
      <c r="L62" s="96">
        <v>-5.0510717499999984</v>
      </c>
      <c r="M62" s="96">
        <v>-1.7584295000000008</v>
      </c>
      <c r="N62" s="96">
        <v>-1.1463068999999895</v>
      </c>
      <c r="O62" s="96">
        <v>-1.127496849999996</v>
      </c>
      <c r="P62" s="96">
        <v>-2.0041892500000049</v>
      </c>
      <c r="Q62" s="96">
        <v>-1.3636873000000087</v>
      </c>
      <c r="R62" s="96">
        <v>0.67172675000000304</v>
      </c>
      <c r="S62" s="96">
        <v>0.16659855749999503</v>
      </c>
      <c r="T62" s="96">
        <v>0.69931440000000533</v>
      </c>
      <c r="U62" s="96">
        <v>1.6042219999999974</v>
      </c>
      <c r="V62" s="96">
        <v>1.4160669999999942</v>
      </c>
      <c r="W62" s="96">
        <v>-4.878849499999995</v>
      </c>
      <c r="X62" s="96">
        <v>-2.6818850723584133</v>
      </c>
      <c r="Y62" s="96">
        <v>-1.8495625020004097E-2</v>
      </c>
      <c r="Z62" s="96">
        <v>0.69423421761182469</v>
      </c>
      <c r="AA62" s="96">
        <v>0</v>
      </c>
    </row>
    <row r="63" spans="1:40">
      <c r="A63" s="95" t="s">
        <v>46</v>
      </c>
      <c r="B63" s="96">
        <v>-1.9646660249999939</v>
      </c>
      <c r="C63" s="96">
        <v>-3.4715844999999952</v>
      </c>
      <c r="D63" s="96">
        <v>-3.065591499999996</v>
      </c>
      <c r="E63" s="96">
        <v>-2.2207769999999978</v>
      </c>
      <c r="F63" s="96">
        <v>-1.3109909249999789</v>
      </c>
      <c r="G63" s="96">
        <v>-1.5787640000000063</v>
      </c>
      <c r="H63" s="96">
        <v>-1.2846877499999927</v>
      </c>
      <c r="I63" s="96">
        <v>0.42259229999999415</v>
      </c>
      <c r="J63" s="96">
        <v>4.1765162500000006</v>
      </c>
      <c r="K63" s="96">
        <v>4.1255114999999991</v>
      </c>
      <c r="L63" s="96">
        <v>-5.0380015000000009</v>
      </c>
      <c r="M63" s="96">
        <v>-1.3372570250000004</v>
      </c>
      <c r="N63" s="96">
        <v>-0.86179925000000479</v>
      </c>
      <c r="O63" s="96">
        <v>-1.278477025000009</v>
      </c>
      <c r="P63" s="96">
        <v>-2.1046162500000034</v>
      </c>
      <c r="Q63" s="96">
        <v>-1.3735064750000026</v>
      </c>
      <c r="R63" s="96">
        <v>1.0230548250000062</v>
      </c>
      <c r="S63" s="96">
        <v>0.29336517749999425</v>
      </c>
      <c r="T63" s="96">
        <v>0.74416952500000533</v>
      </c>
      <c r="U63" s="96">
        <v>1.6098670000000026</v>
      </c>
      <c r="V63" s="96">
        <v>1.3435352499999818</v>
      </c>
      <c r="W63" s="96">
        <v>-3.8313195500000039</v>
      </c>
      <c r="X63" s="96">
        <v>-0.70341685000000076</v>
      </c>
      <c r="Y63" s="96">
        <v>-0.66648142581501402</v>
      </c>
      <c r="Z63" s="96">
        <v>-0.90930524303967353</v>
      </c>
      <c r="AA63" s="96">
        <v>-0.46248807673517178</v>
      </c>
    </row>
    <row r="64" spans="1:40">
      <c r="A64" s="95" t="s">
        <v>47</v>
      </c>
      <c r="B64" s="96">
        <v>-1.7879945499999905</v>
      </c>
      <c r="C64" s="96">
        <v>-3.2875232499999947</v>
      </c>
      <c r="D64" s="96">
        <v>-2.9153957500000058</v>
      </c>
      <c r="E64" s="96">
        <v>-2.0566729999999853</v>
      </c>
      <c r="F64" s="96">
        <v>-1.1062206000000072</v>
      </c>
      <c r="G64" s="96">
        <v>-1.3499524999999994</v>
      </c>
      <c r="H64" s="96">
        <v>-1.1398209499999938</v>
      </c>
      <c r="I64" s="96">
        <v>0.32824334999999755</v>
      </c>
      <c r="J64" s="96">
        <v>3.7557407499999997</v>
      </c>
      <c r="K64" s="96">
        <v>3.4461910000000038</v>
      </c>
      <c r="L64" s="96">
        <v>-5.8342040000000015</v>
      </c>
      <c r="M64" s="96">
        <v>-2.1913274999999985</v>
      </c>
      <c r="N64" s="96">
        <v>-1.7325444999999891</v>
      </c>
      <c r="O64" s="96">
        <v>-2.0886432499999854</v>
      </c>
      <c r="P64" s="96">
        <v>-2.7858827500000087</v>
      </c>
      <c r="Q64" s="96">
        <v>-1.9160902500000034</v>
      </c>
      <c r="R64" s="96">
        <v>0.61038624099999284</v>
      </c>
      <c r="S64" s="96">
        <v>1.7386917750002791E-2</v>
      </c>
      <c r="T64" s="96">
        <v>0.62006117499999802</v>
      </c>
      <c r="U64" s="96">
        <v>1.5970077500000173</v>
      </c>
      <c r="V64" s="96">
        <v>1.3270805000000092</v>
      </c>
      <c r="W64" s="96">
        <v>-3.6700683249999884</v>
      </c>
      <c r="X64" s="96">
        <v>-0.19623919500000514</v>
      </c>
      <c r="Y64" s="96">
        <v>0.70850327908834732</v>
      </c>
      <c r="Z64" s="96">
        <v>-2.2490596739324786</v>
      </c>
      <c r="AA64" s="96">
        <v>-1.5985737376894347</v>
      </c>
    </row>
    <row r="65" spans="1:40">
      <c r="A65" s="95"/>
      <c r="B65" s="96"/>
    </row>
    <row r="66" spans="1:40">
      <c r="A66" s="108" t="s">
        <v>53</v>
      </c>
    </row>
    <row r="67" spans="1:40">
      <c r="B67" s="93">
        <v>1999</v>
      </c>
      <c r="C67" s="93">
        <v>2000</v>
      </c>
      <c r="D67" s="93">
        <v>2001</v>
      </c>
      <c r="E67" s="93">
        <v>2002</v>
      </c>
      <c r="F67" s="93">
        <v>2003</v>
      </c>
      <c r="G67" s="93">
        <v>2004</v>
      </c>
      <c r="H67" s="93">
        <v>2005</v>
      </c>
      <c r="I67" s="93">
        <v>2006</v>
      </c>
      <c r="J67" s="93">
        <v>2007</v>
      </c>
      <c r="K67" s="93">
        <v>2008</v>
      </c>
      <c r="L67" s="93">
        <v>2009</v>
      </c>
      <c r="M67" s="93">
        <v>2010</v>
      </c>
      <c r="N67" s="93">
        <v>2011</v>
      </c>
      <c r="O67" s="93">
        <v>2012</v>
      </c>
      <c r="P67" s="97">
        <v>2013</v>
      </c>
      <c r="Q67" s="97">
        <v>2014</v>
      </c>
      <c r="R67" s="97">
        <v>2015</v>
      </c>
      <c r="S67" s="97">
        <v>2016</v>
      </c>
      <c r="T67" s="97">
        <v>2017</v>
      </c>
      <c r="U67" s="97">
        <v>2018</v>
      </c>
      <c r="V67" s="97">
        <v>2019</v>
      </c>
      <c r="W67" s="97">
        <v>2020</v>
      </c>
      <c r="X67" s="97">
        <v>2021</v>
      </c>
      <c r="Y67" s="97">
        <v>2022</v>
      </c>
      <c r="Z67" s="97">
        <v>2023</v>
      </c>
      <c r="AA67" s="97">
        <v>2024</v>
      </c>
      <c r="AB67" s="93"/>
      <c r="AC67" s="93"/>
      <c r="AD67" s="93">
        <v>2013</v>
      </c>
      <c r="AE67" s="93">
        <v>2014</v>
      </c>
      <c r="AF67" s="93">
        <v>2015</v>
      </c>
      <c r="AG67" s="93">
        <v>2016</v>
      </c>
      <c r="AH67" s="93">
        <v>2017</v>
      </c>
      <c r="AI67" s="93">
        <v>2018</v>
      </c>
      <c r="AJ67" s="93">
        <v>2019</v>
      </c>
      <c r="AK67" s="93">
        <v>2020</v>
      </c>
      <c r="AL67" s="93">
        <v>2021</v>
      </c>
      <c r="AM67" s="94" t="s">
        <v>54</v>
      </c>
      <c r="AN67" s="3"/>
    </row>
    <row r="68" spans="1:40">
      <c r="A68" s="95" t="s">
        <v>29</v>
      </c>
      <c r="B68" s="96">
        <v>1.37860674161134E-2</v>
      </c>
      <c r="C68" s="96">
        <v>-1.1732479621335701</v>
      </c>
      <c r="D68" s="96">
        <v>-0.981263037007163</v>
      </c>
      <c r="E68" s="96">
        <v>-0.58158824718580904</v>
      </c>
      <c r="F68" s="96">
        <v>-0.86465094972941403</v>
      </c>
      <c r="G68" s="96">
        <v>-1.68448979657177</v>
      </c>
      <c r="H68" s="96">
        <v>-1.544191825655</v>
      </c>
      <c r="I68" s="96">
        <v>8.4552119358340894E-2</v>
      </c>
      <c r="J68" s="96">
        <v>4.2552474638405702</v>
      </c>
      <c r="K68" s="96">
        <v>5.4020082436924604</v>
      </c>
      <c r="L68" s="96">
        <v>-2.8717443551270101</v>
      </c>
      <c r="M68" s="96">
        <v>-0.94660953265884795</v>
      </c>
      <c r="N68" s="96">
        <v>-2.95808120782113E-2</v>
      </c>
      <c r="O68" s="96">
        <v>-0.11262325049846</v>
      </c>
      <c r="P68" s="96">
        <v>-1.10758236832242</v>
      </c>
      <c r="Q68" s="96">
        <v>-0.84594558702271405</v>
      </c>
      <c r="R68" s="96">
        <v>-9.7690809392521102E-2</v>
      </c>
      <c r="S68" s="96">
        <v>0.83821670266683201</v>
      </c>
      <c r="T68" s="96"/>
      <c r="U68" s="96"/>
      <c r="V68" s="96"/>
      <c r="W68" s="96"/>
      <c r="X68" s="96"/>
      <c r="Y68" s="96"/>
      <c r="Z68" s="96"/>
      <c r="AA68" s="96"/>
    </row>
    <row r="69" spans="1:40">
      <c r="A69" s="95" t="s">
        <v>30</v>
      </c>
      <c r="B69" s="96">
        <v>3.0836880407791801E-2</v>
      </c>
      <c r="C69" s="96">
        <v>-1.4926541925511101</v>
      </c>
      <c r="D69" s="96">
        <v>-1.2554877171661201</v>
      </c>
      <c r="E69" s="96">
        <v>-0.75784771415214802</v>
      </c>
      <c r="F69" s="96">
        <v>-0.71266608573457002</v>
      </c>
      <c r="G69" s="96">
        <v>-1.1781934820294899</v>
      </c>
      <c r="H69" s="96">
        <v>-1.41329150017468</v>
      </c>
      <c r="I69" s="96">
        <v>-6.07260833345169E-2</v>
      </c>
      <c r="J69" s="96">
        <v>4.1940982594597997</v>
      </c>
      <c r="K69" s="96">
        <v>4.9934985687628304</v>
      </c>
      <c r="L69" s="96">
        <v>-2.4956350359144301</v>
      </c>
      <c r="M69" s="96">
        <v>-0.80349652834681395</v>
      </c>
      <c r="N69" s="96">
        <v>-6.3346145967324505E-2</v>
      </c>
      <c r="O69" s="96">
        <v>-0.232176954976059</v>
      </c>
      <c r="P69" s="96">
        <v>-0.80170686244222999</v>
      </c>
      <c r="Q69" s="96">
        <v>-0.641371773459953</v>
      </c>
      <c r="R69" s="96">
        <v>-0.564650066778416</v>
      </c>
      <c r="S69" s="96">
        <v>0.196348718822836</v>
      </c>
      <c r="T69" s="96">
        <v>0.69533904835221705</v>
      </c>
      <c r="U69" s="96"/>
      <c r="V69" s="96"/>
      <c r="W69" s="96"/>
      <c r="X69" s="96"/>
      <c r="Y69" s="96"/>
      <c r="Z69" s="96"/>
      <c r="AA69" s="96"/>
      <c r="AC69" s="92" t="s">
        <v>31</v>
      </c>
      <c r="AD69" s="91">
        <f>ABS(P68-P70)</f>
        <v>0.22509331585904702</v>
      </c>
      <c r="AE69" s="91">
        <f>ABS(Q70-Q72)</f>
        <v>3.1919230279588984E-2</v>
      </c>
      <c r="AF69" s="91">
        <f>ABS(R72-R74)</f>
        <v>0.1244446793949078</v>
      </c>
      <c r="AG69" s="91">
        <f>ABS(S74-S76)</f>
        <v>1.6329006381449511E-2</v>
      </c>
      <c r="AH69" s="91">
        <f>ABS(T78-T76)</f>
        <v>9.6987831412077008E-2</v>
      </c>
      <c r="AI69" s="91">
        <f>ABS(U80-U78)</f>
        <v>2.597816298060506</v>
      </c>
      <c r="AJ69" s="91">
        <f>ABS(V82-V80)</f>
        <v>1.72126666825694</v>
      </c>
      <c r="AK69" s="91">
        <f>ABS(W84-W82)</f>
        <v>1.3911692590050397</v>
      </c>
      <c r="AM69" s="97">
        <f>AVERAGE(AD69:AL69)</f>
        <v>0.7756282860811945</v>
      </c>
    </row>
    <row r="70" spans="1:40">
      <c r="A70" s="95" t="s">
        <v>32</v>
      </c>
      <c r="B70" s="96">
        <v>3.0672442470248199E-2</v>
      </c>
      <c r="C70" s="96">
        <v>-1.4932036356744101</v>
      </c>
      <c r="D70" s="96">
        <v>-1.25657033877586</v>
      </c>
      <c r="E70" s="96">
        <v>-0.75955047441949997</v>
      </c>
      <c r="F70" s="96">
        <v>-0.71483933084683804</v>
      </c>
      <c r="G70" s="96">
        <v>-1.1801883817371399</v>
      </c>
      <c r="H70" s="96">
        <v>-1.4136233745394799</v>
      </c>
      <c r="I70" s="96">
        <v>-5.6746675656642397E-2</v>
      </c>
      <c r="J70" s="96">
        <v>4.2060916946358402</v>
      </c>
      <c r="K70" s="96">
        <v>5.0174723173956197</v>
      </c>
      <c r="L70" s="96">
        <v>-2.45669596854197</v>
      </c>
      <c r="M70" s="96">
        <v>-0.75288766804098095</v>
      </c>
      <c r="N70" s="96">
        <v>-2.9398425485186001E-2</v>
      </c>
      <c r="O70" s="96">
        <v>-0.22029611764364199</v>
      </c>
      <c r="P70" s="96">
        <v>-0.88248905246337295</v>
      </c>
      <c r="Q70" s="96">
        <v>-0.83672545808234899</v>
      </c>
      <c r="R70" s="96">
        <v>-0.45797221692131401</v>
      </c>
      <c r="S70" s="96">
        <v>8.1819316106325105E-2</v>
      </c>
      <c r="T70" s="96">
        <v>0.32800255764310998</v>
      </c>
      <c r="U70" s="96">
        <v>0.48358447987486203</v>
      </c>
      <c r="V70" s="96"/>
      <c r="W70" s="96"/>
      <c r="X70" s="96"/>
      <c r="Y70" s="96"/>
      <c r="Z70" s="96"/>
      <c r="AA70" s="96"/>
    </row>
    <row r="71" spans="1:40">
      <c r="A71" s="95" t="s">
        <v>33</v>
      </c>
      <c r="B71" s="96">
        <v>3.0712382613292202E-2</v>
      </c>
      <c r="C71" s="96">
        <v>-1.49302751599913</v>
      </c>
      <c r="D71" s="96">
        <v>-1.2561945512548101</v>
      </c>
      <c r="E71" s="96">
        <v>-0.75892436395376195</v>
      </c>
      <c r="F71" s="96">
        <v>-0.71398632350661495</v>
      </c>
      <c r="G71" s="96">
        <v>-1.17930682369131</v>
      </c>
      <c r="H71" s="96">
        <v>-1.41321903230942</v>
      </c>
      <c r="I71" s="96">
        <v>-5.7744246362715398E-2</v>
      </c>
      <c r="J71" s="96">
        <v>4.20225880095719</v>
      </c>
      <c r="K71" s="96">
        <v>5.0090528542132402</v>
      </c>
      <c r="L71" s="96">
        <v>-2.4708049917287198</v>
      </c>
      <c r="M71" s="96">
        <v>-0.77232356340687902</v>
      </c>
      <c r="N71" s="96">
        <v>-5.4020002734360001E-2</v>
      </c>
      <c r="O71" s="96">
        <v>-0.23080662567148799</v>
      </c>
      <c r="P71" s="96">
        <v>-0.85899016074246104</v>
      </c>
      <c r="Q71" s="96">
        <v>-0.73869087142980205</v>
      </c>
      <c r="R71" s="96">
        <v>-0.248856865261051</v>
      </c>
      <c r="S71" s="96">
        <v>-0.172332532926632</v>
      </c>
      <c r="T71" s="96">
        <v>0.29373058497906901</v>
      </c>
      <c r="U71" s="96">
        <v>0.52009686098398999</v>
      </c>
      <c r="V71" s="96"/>
      <c r="W71" s="96"/>
      <c r="X71" s="96"/>
      <c r="Y71" s="96"/>
      <c r="Z71" s="96"/>
      <c r="AA71" s="96"/>
      <c r="AM71" s="96"/>
      <c r="AN71" s="4"/>
    </row>
    <row r="72" spans="1:40">
      <c r="A72" s="95" t="s">
        <v>34</v>
      </c>
      <c r="B72" s="96">
        <v>5.9765390032323097E-2</v>
      </c>
      <c r="C72" s="96">
        <v>-1.43395802401845</v>
      </c>
      <c r="D72" s="96">
        <v>-1.2159508908374499</v>
      </c>
      <c r="E72" s="96">
        <v>-0.81391858858784805</v>
      </c>
      <c r="F72" s="96">
        <v>-0.73616283160990204</v>
      </c>
      <c r="G72" s="96">
        <v>-1.17893810444804</v>
      </c>
      <c r="H72" s="96">
        <v>-1.5410997767685299</v>
      </c>
      <c r="I72" s="96">
        <v>-7.4295277708001498E-2</v>
      </c>
      <c r="J72" s="96">
        <v>4.2534469426201396</v>
      </c>
      <c r="K72" s="96">
        <v>5.1335791987829102</v>
      </c>
      <c r="L72" s="96">
        <v>-2.5854767101662</v>
      </c>
      <c r="M72" s="96">
        <v>-0.71513949523573495</v>
      </c>
      <c r="N72" s="96">
        <v>0.119913402887805</v>
      </c>
      <c r="O72" s="96">
        <v>-0.19431870655785399</v>
      </c>
      <c r="P72" s="96">
        <v>-0.88726070030231796</v>
      </c>
      <c r="Q72" s="96">
        <v>-0.80480622780276001</v>
      </c>
      <c r="R72" s="96">
        <v>-0.156952509068532</v>
      </c>
      <c r="S72" s="96">
        <v>-0.20082125704751799</v>
      </c>
      <c r="T72" s="96">
        <v>-0.14919831065922801</v>
      </c>
      <c r="U72" s="96">
        <v>0.115666058164044</v>
      </c>
      <c r="V72" s="96">
        <v>0.66847374193008502</v>
      </c>
      <c r="W72" s="96"/>
      <c r="X72" s="96"/>
      <c r="Y72" s="96"/>
      <c r="Z72" s="96"/>
      <c r="AA72" s="96"/>
    </row>
    <row r="73" spans="1:40">
      <c r="A73" s="95" t="s">
        <v>35</v>
      </c>
      <c r="B73" s="96">
        <v>7.2668911913123996E-2</v>
      </c>
      <c r="C73" s="96">
        <v>-1.4204372866288599</v>
      </c>
      <c r="D73" s="96">
        <v>-1.2363916775491</v>
      </c>
      <c r="E73" s="96">
        <v>-0.83098320656796598</v>
      </c>
      <c r="F73" s="96">
        <v>-0.78865303771442496</v>
      </c>
      <c r="G73" s="96">
        <v>-1.29575036354096</v>
      </c>
      <c r="H73" s="96">
        <v>-1.4031179058841601</v>
      </c>
      <c r="I73" s="96">
        <v>3.7344788988677899E-3</v>
      </c>
      <c r="J73" s="96">
        <v>4.2711261213462199</v>
      </c>
      <c r="K73" s="96">
        <v>5.1131730783555103</v>
      </c>
      <c r="L73" s="96">
        <v>-2.56199904502322</v>
      </c>
      <c r="M73" s="96">
        <v>-0.74993707692784795</v>
      </c>
      <c r="N73" s="96">
        <v>2.5492755307147799E-2</v>
      </c>
      <c r="O73" s="96">
        <v>-0.23513053009805099</v>
      </c>
      <c r="P73" s="96">
        <v>-0.93652346240025197</v>
      </c>
      <c r="Q73" s="96">
        <v>-0.862619058003946</v>
      </c>
      <c r="R73" s="96">
        <v>-6.5789965458170202E-2</v>
      </c>
      <c r="S73" s="96">
        <v>4.9179830594837798E-2</v>
      </c>
      <c r="T73" s="96">
        <v>-8.5374804727123596E-2</v>
      </c>
      <c r="U73" s="96">
        <v>4.1281159691570597E-2</v>
      </c>
      <c r="V73" s="96">
        <v>0.54337861185511904</v>
      </c>
      <c r="W73" s="96"/>
      <c r="X73" s="96"/>
      <c r="Y73" s="96"/>
      <c r="Z73" s="96"/>
      <c r="AA73" s="96"/>
      <c r="AB73" s="96"/>
      <c r="AC73" s="98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4"/>
    </row>
    <row r="74" spans="1:40">
      <c r="A74" s="95" t="s">
        <v>36</v>
      </c>
      <c r="B74" s="96">
        <v>7.2718243044942399E-2</v>
      </c>
      <c r="C74" s="96">
        <v>-1.4203734265639301</v>
      </c>
      <c r="D74" s="96">
        <v>-1.2363338342791099</v>
      </c>
      <c r="E74" s="96">
        <v>-0.83097507592383002</v>
      </c>
      <c r="F74" s="96">
        <v>-0.78876964560774498</v>
      </c>
      <c r="G74" s="96">
        <v>-1.2960974696772301</v>
      </c>
      <c r="H74" s="96">
        <v>-1.4038109940727399</v>
      </c>
      <c r="I74" s="96">
        <v>2.6296062039435301E-3</v>
      </c>
      <c r="J74" s="96">
        <v>4.2697046451890097</v>
      </c>
      <c r="K74" s="96">
        <v>5.1118651450679602</v>
      </c>
      <c r="L74" s="96">
        <v>-2.56220702829645</v>
      </c>
      <c r="M74" s="96">
        <v>-0.74732003590006901</v>
      </c>
      <c r="N74" s="96">
        <v>3.3485961381809599E-2</v>
      </c>
      <c r="O74" s="96">
        <v>-0.219267365813957</v>
      </c>
      <c r="P74" s="96">
        <v>-0.91113709609803295</v>
      </c>
      <c r="Q74" s="96">
        <v>-0.83001481075141303</v>
      </c>
      <c r="R74" s="96">
        <v>-3.25078296736242E-2</v>
      </c>
      <c r="S74" s="96">
        <v>2.5892376321808901E-2</v>
      </c>
      <c r="T74" s="96">
        <v>-0.25923277421637803</v>
      </c>
      <c r="U74" s="96">
        <v>5.4689836530665198E-2</v>
      </c>
      <c r="V74" s="96">
        <v>0.38344828691439897</v>
      </c>
      <c r="W74" s="96"/>
      <c r="X74" s="96"/>
      <c r="Y74" s="96"/>
      <c r="Z74" s="96"/>
      <c r="AA74" s="96"/>
      <c r="AB74" s="96"/>
      <c r="AC74" s="98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4"/>
    </row>
    <row r="75" spans="1:40">
      <c r="A75" s="95" t="s">
        <v>37</v>
      </c>
      <c r="B75" s="96">
        <v>7.2720802731318604E-2</v>
      </c>
      <c r="C75" s="96">
        <v>-1.42036687255226</v>
      </c>
      <c r="D75" s="96">
        <v>-1.2363222678130401</v>
      </c>
      <c r="E75" s="96">
        <v>-0.83095851898500295</v>
      </c>
      <c r="F75" s="96">
        <v>-0.78875102417865595</v>
      </c>
      <c r="G75" s="96">
        <v>-1.29608517428354</v>
      </c>
      <c r="H75" s="96">
        <v>-1.40382191003499</v>
      </c>
      <c r="I75" s="96">
        <v>2.5693451236205298E-3</v>
      </c>
      <c r="J75" s="96">
        <v>4.2695609182319396</v>
      </c>
      <c r="K75" s="96">
        <v>5.1116051440332697</v>
      </c>
      <c r="L75" s="96">
        <v>-2.56258610271792</v>
      </c>
      <c r="M75" s="96">
        <v>-0.74775429176896602</v>
      </c>
      <c r="N75" s="96">
        <v>3.3430312507909003E-2</v>
      </c>
      <c r="O75" s="96">
        <v>-0.21908324745730601</v>
      </c>
      <c r="P75" s="96">
        <v>-0.90972223587078804</v>
      </c>
      <c r="Q75" s="96">
        <v>-0.82979096518318995</v>
      </c>
      <c r="R75" s="96">
        <v>-3.5196478872608197E-2</v>
      </c>
      <c r="S75" s="96">
        <v>2.5114393913341498E-2</v>
      </c>
      <c r="T75" s="96">
        <v>-0.245674670273027</v>
      </c>
      <c r="U75" s="96">
        <v>4.0254237961519702E-2</v>
      </c>
      <c r="V75" s="96">
        <v>0.38578561717858201</v>
      </c>
      <c r="W75" s="96"/>
      <c r="X75" s="96"/>
      <c r="Y75" s="96"/>
      <c r="Z75" s="96"/>
      <c r="AA75" s="96"/>
      <c r="AB75" s="96"/>
      <c r="AC75" s="98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4"/>
    </row>
    <row r="76" spans="1:40">
      <c r="A76" s="95" t="s">
        <v>38</v>
      </c>
      <c r="B76" s="96">
        <v>7.2557525414414098E-2</v>
      </c>
      <c r="C76" s="96">
        <v>-1.4206424085492499</v>
      </c>
      <c r="D76" s="96">
        <v>-1.2366836970705499</v>
      </c>
      <c r="E76" s="96">
        <v>-0.83130475755127298</v>
      </c>
      <c r="F76" s="96">
        <v>-0.78885318662032999</v>
      </c>
      <c r="G76" s="96">
        <v>-1.29553921473749</v>
      </c>
      <c r="H76" s="96">
        <v>-1.40206346904417</v>
      </c>
      <c r="I76" s="96">
        <v>6.2748957650021198E-3</v>
      </c>
      <c r="J76" s="96">
        <v>4.2756572400991697</v>
      </c>
      <c r="K76" s="96">
        <v>5.1197235277169604</v>
      </c>
      <c r="L76" s="96">
        <v>-2.5544131624838999</v>
      </c>
      <c r="M76" s="96">
        <v>-0.74488700834076105</v>
      </c>
      <c r="N76" s="96">
        <v>2.0284723183146999E-2</v>
      </c>
      <c r="O76" s="96">
        <v>-0.25863411925614899</v>
      </c>
      <c r="P76" s="96">
        <v>-0.98619054759228297</v>
      </c>
      <c r="Q76" s="96">
        <v>-0.78675254525928995</v>
      </c>
      <c r="R76" s="96">
        <v>-8.2226163120011596E-3</v>
      </c>
      <c r="S76" s="96">
        <v>9.5633699403593897E-3</v>
      </c>
      <c r="T76" s="96">
        <v>-0.236680857161299</v>
      </c>
      <c r="U76" s="96">
        <v>-1.9448489186996501E-2</v>
      </c>
      <c r="V76" s="96">
        <v>0.497506339576131</v>
      </c>
      <c r="W76" s="96"/>
      <c r="X76" s="96"/>
      <c r="Y76" s="96"/>
      <c r="Z76" s="96"/>
      <c r="AA76" s="96"/>
      <c r="AB76" s="96"/>
      <c r="AC76" s="98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4"/>
    </row>
    <row r="77" spans="1:40">
      <c r="A77" s="95" t="s">
        <v>39</v>
      </c>
      <c r="B77" s="96">
        <v>7.2570999999999997E-2</v>
      </c>
      <c r="C77" s="96">
        <v>-1.4206259999999999</v>
      </c>
      <c r="D77" s="96">
        <v>-1.236672</v>
      </c>
      <c r="E77" s="96">
        <v>-0.83130999999999999</v>
      </c>
      <c r="F77" s="96">
        <v>-0.78889699999999996</v>
      </c>
      <c r="G77" s="96">
        <v>-1.29565</v>
      </c>
      <c r="H77" s="96">
        <v>-1.4022680000000001</v>
      </c>
      <c r="I77" s="96">
        <v>5.9699999999999996E-3</v>
      </c>
      <c r="J77" s="96">
        <v>4.2752949999999998</v>
      </c>
      <c r="K77" s="96">
        <v>5.1194329999999999</v>
      </c>
      <c r="L77" s="96">
        <v>-2.554319</v>
      </c>
      <c r="M77" s="96">
        <v>-0.74387300000000001</v>
      </c>
      <c r="N77" s="96">
        <v>2.4233999999999999E-2</v>
      </c>
      <c r="O77" s="96">
        <v>-0.253936</v>
      </c>
      <c r="P77" s="96">
        <v>-0.97885800000000001</v>
      </c>
      <c r="Q77" s="96">
        <v>-0.79971800000000004</v>
      </c>
      <c r="R77" s="96">
        <v>-2.2030999999999999E-2</v>
      </c>
      <c r="S77" s="96">
        <v>1.2043E-2</v>
      </c>
      <c r="T77" s="96">
        <v>-0.21696299999999999</v>
      </c>
      <c r="U77" s="96">
        <v>-2.0279999999999999E-2</v>
      </c>
      <c r="V77" s="96">
        <v>0.47175600000000001</v>
      </c>
      <c r="W77" s="96">
        <v>0.419124</v>
      </c>
      <c r="X77" s="96">
        <v>-0.18772900000000001</v>
      </c>
      <c r="Y77" s="96"/>
      <c r="Z77" s="96"/>
      <c r="AA77" s="96"/>
      <c r="AB77" s="96"/>
      <c r="AC77" s="98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4"/>
    </row>
    <row r="78" spans="1:40">
      <c r="A78" s="95" t="s">
        <v>40</v>
      </c>
      <c r="B78" s="96">
        <v>7.2369965023845004E-2</v>
      </c>
      <c r="C78" s="96">
        <v>-1.42090175661992</v>
      </c>
      <c r="D78" s="96">
        <v>-1.23694745233987</v>
      </c>
      <c r="E78" s="96">
        <v>-0.83141803844954998</v>
      </c>
      <c r="F78" s="96">
        <v>-0.78853574796352699</v>
      </c>
      <c r="G78" s="96">
        <v>-1.29437519348924</v>
      </c>
      <c r="H78" s="96">
        <v>-1.3995626762367299</v>
      </c>
      <c r="I78" s="96">
        <v>1.04889328412391E-2</v>
      </c>
      <c r="J78" s="96">
        <v>4.2814189555932796</v>
      </c>
      <c r="K78" s="96">
        <v>5.1256772398249604</v>
      </c>
      <c r="L78" s="96">
        <v>-2.5516998546904199</v>
      </c>
      <c r="M78" s="96">
        <v>-0.75183389763509501</v>
      </c>
      <c r="N78" s="96">
        <v>-5.8725393405587301E-3</v>
      </c>
      <c r="O78" s="96">
        <v>-0.31531819424316998</v>
      </c>
      <c r="P78" s="96">
        <v>-1.0822421177372901</v>
      </c>
      <c r="Q78" s="96">
        <v>-0.92487500592446503</v>
      </c>
      <c r="R78" s="96">
        <v>8.7578874415004698E-2</v>
      </c>
      <c r="S78" s="96">
        <v>5.6045756499363199E-2</v>
      </c>
      <c r="T78" s="96">
        <v>-0.13969302574922199</v>
      </c>
      <c r="U78" s="96">
        <v>0.36527821704568397</v>
      </c>
      <c r="V78" s="96">
        <v>0.32989238730091602</v>
      </c>
      <c r="W78" s="96">
        <v>0.29604486410762598</v>
      </c>
      <c r="X78" s="96">
        <v>0.128882887238772</v>
      </c>
      <c r="Y78" s="96">
        <v>3.6299914490641703E-2</v>
      </c>
      <c r="Z78" s="96"/>
      <c r="AA78" s="96"/>
      <c r="AB78" s="96"/>
      <c r="AC78" s="98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4"/>
    </row>
    <row r="79" spans="1:40">
      <c r="A79" s="95" t="s">
        <v>41</v>
      </c>
      <c r="B79" s="96">
        <v>0.201542</v>
      </c>
      <c r="C79" s="96">
        <v>-1.2389840000000001</v>
      </c>
      <c r="D79" s="96">
        <v>-1.2300770000000001</v>
      </c>
      <c r="E79" s="96">
        <v>-1.012068</v>
      </c>
      <c r="F79" s="96">
        <v>-0.65276100000000004</v>
      </c>
      <c r="G79" s="96">
        <v>-1.43903</v>
      </c>
      <c r="H79" s="96">
        <v>-1.401165</v>
      </c>
      <c r="I79" s="96">
        <v>0.194492</v>
      </c>
      <c r="J79" s="96">
        <v>3.9273189999999998</v>
      </c>
      <c r="K79" s="96">
        <v>4.8225509999999998</v>
      </c>
      <c r="L79" s="96">
        <v>-2.5968309999999999</v>
      </c>
      <c r="M79" s="96">
        <v>-0.48001500000000002</v>
      </c>
      <c r="N79" s="96">
        <v>0.164601</v>
      </c>
      <c r="O79" s="96">
        <v>-1.5814000000000002E-2</v>
      </c>
      <c r="P79" s="96">
        <v>-1.4907600000000001</v>
      </c>
      <c r="Q79" s="96">
        <v>-1.183103</v>
      </c>
      <c r="R79" s="96">
        <v>0.631162</v>
      </c>
      <c r="S79" s="96">
        <v>-0.10606699999999999</v>
      </c>
      <c r="T79" s="96">
        <v>-0.17008899999999999</v>
      </c>
      <c r="U79" s="96">
        <v>0.82314699999999996</v>
      </c>
      <c r="V79" s="96">
        <v>0.37654500000000002</v>
      </c>
      <c r="W79" s="96">
        <v>-0.17153099999999999</v>
      </c>
      <c r="X79" s="96">
        <v>-0.123219</v>
      </c>
      <c r="Y79" s="96">
        <v>-0.12175999999999999</v>
      </c>
      <c r="Z79" s="96"/>
      <c r="AA79" s="96"/>
      <c r="AB79" s="96"/>
      <c r="AC79" s="98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4"/>
    </row>
    <row r="80" spans="1:40">
      <c r="A80" s="95" t="s">
        <v>42</v>
      </c>
      <c r="B80" s="96">
        <v>0.20120472783462501</v>
      </c>
      <c r="C80" s="96">
        <v>-1.2392906380458799</v>
      </c>
      <c r="D80" s="96">
        <v>-1.23032178023274</v>
      </c>
      <c r="E80" s="96">
        <v>-1.0124871653544201</v>
      </c>
      <c r="F80" s="96">
        <v>-0.65073973794165196</v>
      </c>
      <c r="G80" s="96">
        <v>-1.4347592285548001</v>
      </c>
      <c r="H80" s="96">
        <v>-1.3932983989237699</v>
      </c>
      <c r="I80" s="96">
        <v>0.20516479546079899</v>
      </c>
      <c r="J80" s="96">
        <v>3.9428598856643799</v>
      </c>
      <c r="K80" s="96">
        <v>4.8316042453580001</v>
      </c>
      <c r="L80" s="96">
        <v>-2.6058803761536802</v>
      </c>
      <c r="M80" s="96">
        <v>-0.52303483090652103</v>
      </c>
      <c r="N80" s="96">
        <v>6.2688094545304496E-2</v>
      </c>
      <c r="O80" s="96">
        <v>-0.198803601442953</v>
      </c>
      <c r="P80" s="96">
        <v>-1.7580651059533501</v>
      </c>
      <c r="Q80" s="96">
        <v>-1.50395290256142</v>
      </c>
      <c r="R80" s="96">
        <v>0.463881822189815</v>
      </c>
      <c r="S80" s="96">
        <v>3.6663077580234502E-2</v>
      </c>
      <c r="T80" s="96">
        <v>0.76918219626005402</v>
      </c>
      <c r="U80" s="96">
        <v>2.96309451510619</v>
      </c>
      <c r="V80" s="96">
        <v>4.0696278853657999</v>
      </c>
      <c r="W80" s="96">
        <v>-6.3078903814842402</v>
      </c>
      <c r="X80" s="96">
        <v>-0.72687292993709396</v>
      </c>
      <c r="Y80" s="96">
        <v>-0.88087635533668995</v>
      </c>
      <c r="Z80" s="96">
        <v>0.22101222346258001</v>
      </c>
      <c r="AA80" s="96"/>
      <c r="AB80" s="96"/>
      <c r="AC80" s="98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4"/>
    </row>
    <row r="81" spans="1:40">
      <c r="A81" s="95" t="s">
        <v>43</v>
      </c>
      <c r="B81" s="96">
        <v>0.20120472783462501</v>
      </c>
      <c r="C81" s="96">
        <v>-1.2392906380458799</v>
      </c>
      <c r="D81" s="96">
        <v>-1.23032178023274</v>
      </c>
      <c r="E81" s="96">
        <v>-1.0124871653544201</v>
      </c>
      <c r="F81" s="96">
        <v>-0.65073973794165196</v>
      </c>
      <c r="G81" s="96">
        <v>-1.4347592285548001</v>
      </c>
      <c r="H81" s="96">
        <v>-1.3932983989237699</v>
      </c>
      <c r="I81" s="96">
        <v>0.20516479546079899</v>
      </c>
      <c r="J81" s="96">
        <v>3.9428598856643799</v>
      </c>
      <c r="K81" s="96">
        <v>4.8316042453580001</v>
      </c>
      <c r="L81" s="96">
        <v>-2.6058803761536802</v>
      </c>
      <c r="M81" s="96">
        <v>-0.52303483090652103</v>
      </c>
      <c r="N81" s="96">
        <v>6.2688094545304496E-2</v>
      </c>
      <c r="O81" s="96">
        <v>-0.198803601442953</v>
      </c>
      <c r="P81" s="96">
        <v>-1.7580651059533501</v>
      </c>
      <c r="Q81" s="96">
        <v>-1.50395290256142</v>
      </c>
      <c r="R81" s="96">
        <v>0.463881822189815</v>
      </c>
      <c r="S81" s="96">
        <v>3.6663077580234502E-2</v>
      </c>
      <c r="T81" s="96">
        <v>0.76918219626005402</v>
      </c>
      <c r="U81" s="96">
        <v>2.96309451510619</v>
      </c>
      <c r="V81" s="96">
        <v>4.0696278853657999</v>
      </c>
      <c r="W81" s="96">
        <v>-6.3078903814842402</v>
      </c>
      <c r="X81" s="96">
        <v>-0.72687292993709396</v>
      </c>
      <c r="Y81" s="96">
        <v>-0.88087635533668995</v>
      </c>
      <c r="Z81" s="96">
        <v>0.22101222346258001</v>
      </c>
      <c r="AA81" s="96"/>
      <c r="AB81" s="96"/>
      <c r="AC81" s="98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4"/>
    </row>
    <row r="82" spans="1:40">
      <c r="A82" s="95" t="s">
        <v>44</v>
      </c>
      <c r="B82" s="96">
        <v>0.20176889506986401</v>
      </c>
      <c r="C82" s="96">
        <v>-1.2384518107359099</v>
      </c>
      <c r="D82" s="96">
        <v>-1.22822304813623</v>
      </c>
      <c r="E82" s="96">
        <v>-1.0105085516096199</v>
      </c>
      <c r="F82" s="96">
        <v>-0.64768890166821902</v>
      </c>
      <c r="G82" s="96">
        <v>-1.4312090379217699</v>
      </c>
      <c r="H82" s="96">
        <v>-1.3935881142767601</v>
      </c>
      <c r="I82" s="96">
        <v>0.199178053329118</v>
      </c>
      <c r="J82" s="96">
        <v>3.9202175433548501</v>
      </c>
      <c r="K82" s="96">
        <v>4.7884432602943896</v>
      </c>
      <c r="L82" s="96">
        <v>-2.65684190120305</v>
      </c>
      <c r="M82" s="96">
        <v>-0.45560865160800801</v>
      </c>
      <c r="N82" s="96">
        <v>0.124897816077496</v>
      </c>
      <c r="O82" s="96">
        <v>-9.9493626266244903E-2</v>
      </c>
      <c r="P82" s="96">
        <v>-1.60333375525887</v>
      </c>
      <c r="Q82" s="96">
        <v>-1.3630432326812101</v>
      </c>
      <c r="R82" s="96">
        <v>0.61241659247421798</v>
      </c>
      <c r="S82" s="96">
        <v>0.104696755310751</v>
      </c>
      <c r="T82" s="96">
        <v>0.51562496682566705</v>
      </c>
      <c r="U82" s="96">
        <v>1.9345474318451099</v>
      </c>
      <c r="V82" s="96">
        <v>2.3483612171088599</v>
      </c>
      <c r="W82" s="96">
        <v>-3.8183543479771398</v>
      </c>
      <c r="X82" s="96">
        <v>-1.9349727798805201</v>
      </c>
      <c r="Y82" s="96">
        <v>0.132356004630374</v>
      </c>
      <c r="Z82" s="96">
        <v>1.82805472540872</v>
      </c>
      <c r="AA82" s="96">
        <v>-0.119945573492374</v>
      </c>
      <c r="AB82" s="96"/>
      <c r="AC82" s="98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4"/>
    </row>
    <row r="83" spans="1:40">
      <c r="A83" s="95" t="s">
        <v>45</v>
      </c>
      <c r="B83" s="96">
        <v>0.201738003536622</v>
      </c>
      <c r="C83" s="96">
        <v>-1.2385136007226001</v>
      </c>
      <c r="D83" s="96">
        <v>-1.2283169723159999</v>
      </c>
      <c r="E83" s="96">
        <v>-1.0106223702088799</v>
      </c>
      <c r="F83" s="96">
        <v>-0.64778193382029003</v>
      </c>
      <c r="G83" s="96">
        <v>-1.4311955937917</v>
      </c>
      <c r="H83" s="96">
        <v>-1.3933241232271201</v>
      </c>
      <c r="I83" s="96">
        <v>0.19988885066606299</v>
      </c>
      <c r="J83" s="96">
        <v>3.9215771617450801</v>
      </c>
      <c r="K83" s="96">
        <v>4.7905407297136096</v>
      </c>
      <c r="L83" s="96">
        <v>-2.6542536065227802</v>
      </c>
      <c r="M83" s="96">
        <v>-0.45344089858629899</v>
      </c>
      <c r="N83" s="96">
        <v>0.124670376760205</v>
      </c>
      <c r="O83" s="96">
        <v>-0.105427074184394</v>
      </c>
      <c r="P83" s="96">
        <v>-1.6194800377975</v>
      </c>
      <c r="Q83" s="96">
        <v>-1.40291542684654</v>
      </c>
      <c r="R83" s="96">
        <v>0.55585563573119501</v>
      </c>
      <c r="S83" s="96">
        <v>5.5757815791634899E-2</v>
      </c>
      <c r="T83" s="96">
        <v>0.48150544786489402</v>
      </c>
      <c r="U83" s="96">
        <v>1.9685581956723599</v>
      </c>
      <c r="V83" s="96">
        <v>2.54244820277298</v>
      </c>
      <c r="W83" s="96">
        <v>-3.4750107264571199</v>
      </c>
      <c r="X83" s="96">
        <v>-1.87088621397526</v>
      </c>
      <c r="Y83" s="96">
        <v>-0.398783177558304</v>
      </c>
      <c r="Z83" s="96">
        <v>1.8474406377444399</v>
      </c>
      <c r="AA83" s="96">
        <v>-5.0742984402774E-2</v>
      </c>
      <c r="AB83" s="96"/>
      <c r="AC83" s="98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4"/>
    </row>
    <row r="84" spans="1:40">
      <c r="A84" s="95" t="s">
        <v>46</v>
      </c>
      <c r="B84" s="96">
        <v>0.20266857527424501</v>
      </c>
      <c r="C84" s="96">
        <v>-1.23634557837126</v>
      </c>
      <c r="D84" s="96">
        <v>-1.2260557092279301</v>
      </c>
      <c r="E84" s="96">
        <v>-1.00938755572364</v>
      </c>
      <c r="F84" s="96">
        <v>-0.64499093024701304</v>
      </c>
      <c r="G84" s="96">
        <v>-1.43171281984995</v>
      </c>
      <c r="H84" s="96">
        <v>-1.39887559204665</v>
      </c>
      <c r="I84" s="96">
        <v>0.18214207001614399</v>
      </c>
      <c r="J84" s="96">
        <v>3.88519991824267</v>
      </c>
      <c r="K84" s="96">
        <v>4.7271057721883496</v>
      </c>
      <c r="L84" s="96">
        <v>-2.6974906618026</v>
      </c>
      <c r="M84" s="96">
        <v>-0.107740411712953</v>
      </c>
      <c r="N84" s="96">
        <v>0.32530711480784902</v>
      </c>
      <c r="O84" s="96">
        <v>-0.35623837377447498</v>
      </c>
      <c r="P84" s="96">
        <v>-1.86030668204364</v>
      </c>
      <c r="Q84" s="96">
        <v>-1.5661621532827099</v>
      </c>
      <c r="R84" s="96">
        <v>0.66312763330964497</v>
      </c>
      <c r="S84" s="96">
        <v>-8.9351912008961407E-2</v>
      </c>
      <c r="T84" s="96">
        <v>0.26873987484417</v>
      </c>
      <c r="U84" s="96">
        <v>1.9162666309645799</v>
      </c>
      <c r="V84" s="96">
        <v>2.76047215122603</v>
      </c>
      <c r="W84" s="96">
        <v>-2.4271850889721001</v>
      </c>
      <c r="X84" s="96">
        <v>-0.91346382019574701</v>
      </c>
      <c r="Y84" s="96">
        <v>-0.76629200002287201</v>
      </c>
      <c r="Z84" s="96">
        <v>-0.599064502655277</v>
      </c>
      <c r="AA84" s="96">
        <v>0.54826579043774004</v>
      </c>
      <c r="AB84" s="96"/>
      <c r="AC84" s="98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4"/>
    </row>
    <row r="85" spans="1:40">
      <c r="A85" s="95" t="s">
        <v>47</v>
      </c>
      <c r="B85" s="96">
        <v>0.20297297039717499</v>
      </c>
      <c r="C85" s="96">
        <v>-1.2346101929883599</v>
      </c>
      <c r="D85" s="96">
        <v>-1.2224726262529899</v>
      </c>
      <c r="E85" s="96">
        <v>-1.0032089956213801</v>
      </c>
      <c r="F85" s="96">
        <v>-0.634096641812531</v>
      </c>
      <c r="G85" s="96">
        <v>-1.4181186450530701</v>
      </c>
      <c r="H85" s="96">
        <v>-1.3866987244526701</v>
      </c>
      <c r="I85" s="96">
        <v>0.181851622540873</v>
      </c>
      <c r="J85" s="96">
        <v>3.8493097660480902</v>
      </c>
      <c r="K85" s="96">
        <v>4.6314097446452802</v>
      </c>
      <c r="L85" s="96">
        <v>-2.8362323862341299</v>
      </c>
      <c r="M85" s="96">
        <v>4.5281240759731299E-2</v>
      </c>
      <c r="N85" s="96">
        <v>0.45537531811059501</v>
      </c>
      <c r="O85" s="96">
        <v>-0.297190107822631</v>
      </c>
      <c r="P85" s="96">
        <v>-1.83004903885235</v>
      </c>
      <c r="Q85" s="96">
        <v>-1.5628999859770001</v>
      </c>
      <c r="R85" s="96">
        <v>0.60003258660472603</v>
      </c>
      <c r="S85" s="96">
        <v>-0.19239031789326499</v>
      </c>
      <c r="T85" s="96">
        <v>2.5242535209057899E-2</v>
      </c>
      <c r="U85" s="96">
        <v>1.73824874957149</v>
      </c>
      <c r="V85" s="96">
        <v>2.33791421177507</v>
      </c>
      <c r="W85" s="96">
        <v>-2.1041040425828701</v>
      </c>
      <c r="X85" s="96">
        <v>-0.31154180733685699</v>
      </c>
      <c r="Y85" s="96">
        <v>-1.4226027216279699E-2</v>
      </c>
      <c r="Z85" s="96">
        <v>-0.55669494204182401</v>
      </c>
      <c r="AA85" s="96">
        <v>-0.28618334192804801</v>
      </c>
      <c r="AB85" s="96"/>
      <c r="AC85" s="98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4"/>
    </row>
    <row r="87" spans="1:40">
      <c r="A87" s="108" t="s">
        <v>55</v>
      </c>
    </row>
    <row r="88" spans="1:40">
      <c r="B88" s="93">
        <v>1999</v>
      </c>
      <c r="C88" s="93">
        <v>2000</v>
      </c>
      <c r="D88" s="93">
        <v>2001</v>
      </c>
      <c r="E88" s="93">
        <v>2002</v>
      </c>
      <c r="F88" s="93">
        <v>2003</v>
      </c>
      <c r="G88" s="93">
        <v>2004</v>
      </c>
      <c r="H88" s="93">
        <v>2005</v>
      </c>
      <c r="I88" s="93">
        <v>2006</v>
      </c>
      <c r="J88" s="93">
        <v>2007</v>
      </c>
      <c r="K88" s="93">
        <v>2008</v>
      </c>
      <c r="L88" s="93">
        <v>2009</v>
      </c>
      <c r="M88" s="93">
        <v>2010</v>
      </c>
      <c r="N88" s="93">
        <v>2011</v>
      </c>
      <c r="O88" s="93">
        <v>2012</v>
      </c>
      <c r="P88" s="97">
        <v>2013</v>
      </c>
      <c r="Q88" s="97">
        <v>2014</v>
      </c>
      <c r="R88" s="97">
        <v>2015</v>
      </c>
      <c r="S88" s="97">
        <v>2016</v>
      </c>
      <c r="T88" s="97">
        <v>2017</v>
      </c>
      <c r="U88" s="97">
        <v>2018</v>
      </c>
      <c r="V88" s="97">
        <v>2019</v>
      </c>
      <c r="W88" s="97">
        <v>2020</v>
      </c>
      <c r="X88" s="97">
        <v>2021</v>
      </c>
      <c r="Y88" s="97">
        <v>2022</v>
      </c>
      <c r="Z88" s="97">
        <v>2023</v>
      </c>
      <c r="AA88" s="97">
        <v>2024</v>
      </c>
      <c r="AB88" s="93"/>
      <c r="AC88" s="93"/>
      <c r="AD88" s="93">
        <v>2013</v>
      </c>
      <c r="AE88" s="93">
        <v>2014</v>
      </c>
      <c r="AF88" s="93">
        <v>2015</v>
      </c>
      <c r="AG88" s="93">
        <v>2016</v>
      </c>
      <c r="AH88" s="93">
        <v>2017</v>
      </c>
      <c r="AI88" s="93">
        <v>2018</v>
      </c>
      <c r="AJ88" s="93">
        <v>2019</v>
      </c>
      <c r="AK88" s="93">
        <v>2020</v>
      </c>
      <c r="AL88" s="93">
        <v>2021</v>
      </c>
      <c r="AM88" s="94" t="s">
        <v>56</v>
      </c>
      <c r="AN88" s="3"/>
    </row>
    <row r="89" spans="1:40">
      <c r="A89" s="95" t="s">
        <v>29</v>
      </c>
      <c r="B89" s="96">
        <v>0.24110951211030801</v>
      </c>
      <c r="C89" s="96">
        <v>-1.7530934210151099</v>
      </c>
      <c r="D89" s="96">
        <v>-0.17181210823283199</v>
      </c>
      <c r="E89" s="96">
        <v>0.33731560875286198</v>
      </c>
      <c r="F89" s="96">
        <v>0.30945193582235397</v>
      </c>
      <c r="G89" s="96">
        <v>-0.539923997816248</v>
      </c>
      <c r="H89" s="96">
        <v>-0.46050220707591499</v>
      </c>
      <c r="I89" s="96">
        <v>0.63217039669023001</v>
      </c>
      <c r="J89" s="96">
        <v>1.3315077052227999</v>
      </c>
      <c r="K89" s="96">
        <v>1.86871383194456</v>
      </c>
      <c r="L89" s="96">
        <v>-1.6500461381315801</v>
      </c>
      <c r="M89" s="96">
        <v>0.114361286671482</v>
      </c>
      <c r="N89" s="96">
        <v>0.67860293321015397</v>
      </c>
      <c r="O89" s="96">
        <v>0.31384176043067102</v>
      </c>
      <c r="P89" s="96">
        <v>-0.29296188218073799</v>
      </c>
      <c r="Q89" s="96">
        <v>0.31198004974812998</v>
      </c>
      <c r="R89" s="96">
        <v>0.96605760876491897</v>
      </c>
      <c r="S89" s="96"/>
      <c r="T89" s="96"/>
      <c r="U89" s="96"/>
      <c r="V89" s="96"/>
      <c r="W89" s="96"/>
      <c r="X89" s="96"/>
      <c r="Y89" s="96"/>
      <c r="Z89" s="96"/>
      <c r="AA89" s="96"/>
    </row>
    <row r="90" spans="1:40">
      <c r="A90" s="95" t="s">
        <v>30</v>
      </c>
      <c r="B90" s="96">
        <v>0.24808833458714</v>
      </c>
      <c r="C90" s="96">
        <v>-1.7058729565055599</v>
      </c>
      <c r="D90" s="96">
        <v>-9.5245701338079303E-2</v>
      </c>
      <c r="E90" s="96">
        <v>0.30939393430279799</v>
      </c>
      <c r="F90" s="96">
        <v>0.29308805754804201</v>
      </c>
      <c r="G90" s="96">
        <v>-0.50374779686791904</v>
      </c>
      <c r="H90" s="96">
        <v>-0.45181498124610697</v>
      </c>
      <c r="I90" s="96">
        <v>0.65458017989719097</v>
      </c>
      <c r="J90" s="96">
        <v>1.2206471142324999</v>
      </c>
      <c r="K90" s="96">
        <v>1.78186386566563</v>
      </c>
      <c r="L90" s="96">
        <v>-1.5035943805642999</v>
      </c>
      <c r="M90" s="96">
        <v>0.108751596253352</v>
      </c>
      <c r="N90" s="96">
        <v>0.62818916375640999</v>
      </c>
      <c r="O90" s="96">
        <v>0.296147596577647</v>
      </c>
      <c r="P90" s="96">
        <v>-0.29717269233814803</v>
      </c>
      <c r="Q90" s="96">
        <v>0.58999319441767795</v>
      </c>
      <c r="R90" s="96">
        <v>0.973818402416609</v>
      </c>
      <c r="S90" s="96">
        <v>0.86875983496367504</v>
      </c>
      <c r="T90" s="96">
        <v>-8.7315348898786005E-2</v>
      </c>
      <c r="U90" s="96"/>
      <c r="V90" s="96"/>
      <c r="W90" s="96"/>
      <c r="X90" s="96"/>
      <c r="Y90" s="96"/>
      <c r="Z90" s="96"/>
      <c r="AA90" s="96"/>
      <c r="AC90" s="92" t="s">
        <v>31</v>
      </c>
      <c r="AD90" s="91">
        <f>ABS(P89-P91)</f>
        <v>0</v>
      </c>
      <c r="AE90" s="91">
        <f>ABS(Q91-Q93)</f>
        <v>4.1069714305721983E-2</v>
      </c>
      <c r="AF90" s="91">
        <f>ABS(R93-R95)</f>
        <v>0.23412757876383899</v>
      </c>
      <c r="AG90" s="91">
        <f>ABS(S95-S97)</f>
        <v>1.6242916986274003E-2</v>
      </c>
      <c r="AH90" s="91">
        <f>ABS(T99-T97)</f>
        <v>0.10311829382367999</v>
      </c>
      <c r="AI90" s="91">
        <f>ABS(U101-U99)</f>
        <v>1.0382190239555729</v>
      </c>
      <c r="AJ90" s="91">
        <f>ABS(V103-V101)</f>
        <v>2.5632597568957971</v>
      </c>
      <c r="AK90" s="91">
        <f>ABS(W105-W103)</f>
        <v>2.1184250312410566</v>
      </c>
      <c r="AM90" s="97">
        <f>AVERAGE(AD90:AL90)</f>
        <v>0.7643077894964927</v>
      </c>
    </row>
    <row r="91" spans="1:40">
      <c r="A91" s="95" t="s">
        <v>32</v>
      </c>
      <c r="B91" s="96">
        <v>0.24110951211030801</v>
      </c>
      <c r="C91" s="96">
        <v>-1.7530934210151099</v>
      </c>
      <c r="D91" s="96">
        <v>-0.17181210823283199</v>
      </c>
      <c r="E91" s="96">
        <v>0.33731560875286198</v>
      </c>
      <c r="F91" s="96">
        <v>0.30945193582235397</v>
      </c>
      <c r="G91" s="96">
        <v>-0.539923997816248</v>
      </c>
      <c r="H91" s="96">
        <v>-0.46050220707591499</v>
      </c>
      <c r="I91" s="96">
        <v>0.63217039669023001</v>
      </c>
      <c r="J91" s="96">
        <v>1.3315077052227999</v>
      </c>
      <c r="K91" s="96">
        <v>1.86871383194456</v>
      </c>
      <c r="L91" s="96">
        <v>-1.6500461381315801</v>
      </c>
      <c r="M91" s="96">
        <v>0.114361286671482</v>
      </c>
      <c r="N91" s="96">
        <v>0.67860293321015397</v>
      </c>
      <c r="O91" s="96">
        <v>0.31384176043067102</v>
      </c>
      <c r="P91" s="96">
        <v>-0.29296188218073799</v>
      </c>
      <c r="Q91" s="96">
        <v>0.31198004974812998</v>
      </c>
      <c r="R91" s="96">
        <v>0.96605760876491897</v>
      </c>
      <c r="S91" s="96">
        <v>1.4135063324291099</v>
      </c>
      <c r="T91" s="96">
        <v>1.04759709082839</v>
      </c>
      <c r="U91" s="96">
        <v>0.205604715066005</v>
      </c>
      <c r="V91" s="96"/>
      <c r="W91" s="96"/>
      <c r="X91" s="96"/>
      <c r="Y91" s="96"/>
      <c r="Z91" s="96"/>
      <c r="AA91" s="96"/>
    </row>
    <row r="92" spans="1:40">
      <c r="A92" s="95" t="s">
        <v>33</v>
      </c>
      <c r="B92" s="96">
        <v>0.26173521152073598</v>
      </c>
      <c r="C92" s="96">
        <v>-1.7206834863737901</v>
      </c>
      <c r="D92" s="96">
        <v>-0.133686161159179</v>
      </c>
      <c r="E92" s="96">
        <v>0.32558882007272399</v>
      </c>
      <c r="F92" s="96">
        <v>0.31165547476560701</v>
      </c>
      <c r="G92" s="96">
        <v>-0.523743910953546</v>
      </c>
      <c r="H92" s="96">
        <v>-0.45105824172098502</v>
      </c>
      <c r="I92" s="96">
        <v>0.65643844163271503</v>
      </c>
      <c r="J92" s="96">
        <v>1.2667194111508699</v>
      </c>
      <c r="K92" s="96">
        <v>1.8053928236717001</v>
      </c>
      <c r="L92" s="96">
        <v>-1.5650723510789899</v>
      </c>
      <c r="M92" s="96">
        <v>0.107400912432445</v>
      </c>
      <c r="N92" s="96">
        <v>0.65805378025499695</v>
      </c>
      <c r="O92" s="96">
        <v>0.31260320077324999</v>
      </c>
      <c r="P92" s="96">
        <v>-0.28241315156672903</v>
      </c>
      <c r="Q92" s="96">
        <v>0.27570169206206402</v>
      </c>
      <c r="R92" s="96">
        <v>0.90044055576510595</v>
      </c>
      <c r="S92" s="96">
        <v>1.22985698748068</v>
      </c>
      <c r="T92" s="96">
        <v>1.0341583876882201</v>
      </c>
      <c r="U92" s="96">
        <v>0.25973845815676</v>
      </c>
      <c r="V92" s="96"/>
      <c r="W92" s="96"/>
      <c r="X92" s="96"/>
      <c r="Y92" s="96"/>
      <c r="Z92" s="96"/>
      <c r="AA92" s="96"/>
      <c r="AM92" s="96"/>
      <c r="AN92" s="4"/>
    </row>
    <row r="93" spans="1:40">
      <c r="A93" s="95" t="s">
        <v>34</v>
      </c>
      <c r="B93" s="96">
        <v>0.26513718159107602</v>
      </c>
      <c r="C93" s="96">
        <v>-1.60888660465237</v>
      </c>
      <c r="D93" s="96">
        <v>-4.0733004852143102E-2</v>
      </c>
      <c r="E93" s="96">
        <v>0.25743178850703602</v>
      </c>
      <c r="F93" s="96">
        <v>0.27778763190696698</v>
      </c>
      <c r="G93" s="96">
        <v>-0.453609019876899</v>
      </c>
      <c r="H93" s="96">
        <v>-0.44619470910821502</v>
      </c>
      <c r="I93" s="96">
        <v>0.68342948500830802</v>
      </c>
      <c r="J93" s="96">
        <v>1.0345269631346601</v>
      </c>
      <c r="K93" s="96">
        <v>1.6047014790926599</v>
      </c>
      <c r="L93" s="96">
        <v>-1.33621892002343</v>
      </c>
      <c r="M93" s="96">
        <v>7.9637997758339796E-2</v>
      </c>
      <c r="N93" s="96">
        <v>0.59249013968421904</v>
      </c>
      <c r="O93" s="96">
        <v>0.273362169421067</v>
      </c>
      <c r="P93" s="96">
        <v>-0.250334457472351</v>
      </c>
      <c r="Q93" s="96">
        <v>0.270910335442408</v>
      </c>
      <c r="R93" s="96">
        <v>0.48456977223942499</v>
      </c>
      <c r="S93" s="96">
        <v>1.01582797328968</v>
      </c>
      <c r="T93" s="96">
        <v>1.06104834736342</v>
      </c>
      <c r="U93" s="96">
        <v>0.101746797145169</v>
      </c>
      <c r="V93" s="96">
        <v>-0.116767005316488</v>
      </c>
      <c r="W93" s="96"/>
      <c r="X93" s="96"/>
      <c r="Y93" s="96"/>
      <c r="Z93" s="96"/>
      <c r="AA93" s="96"/>
    </row>
    <row r="94" spans="1:40">
      <c r="A94" s="95" t="s">
        <v>35</v>
      </c>
      <c r="B94" s="96">
        <v>0.269657943148785</v>
      </c>
      <c r="C94" s="96">
        <v>-1.59050749651655</v>
      </c>
      <c r="D94" s="96">
        <v>-1.4319031861450299E-2</v>
      </c>
      <c r="E94" s="96">
        <v>0.24745539782235801</v>
      </c>
      <c r="F94" s="96">
        <v>0.27074689449619999</v>
      </c>
      <c r="G94" s="96">
        <v>-0.46104044486137102</v>
      </c>
      <c r="H94" s="96">
        <v>-0.41976409226071998</v>
      </c>
      <c r="I94" s="96">
        <v>0.689431829941755</v>
      </c>
      <c r="J94" s="96">
        <v>0.98650953445340195</v>
      </c>
      <c r="K94" s="96">
        <v>1.5480970464380499</v>
      </c>
      <c r="L94" s="96">
        <v>-1.2412508154366499</v>
      </c>
      <c r="M94" s="96">
        <v>6.7047116396865003E-2</v>
      </c>
      <c r="N94" s="96">
        <v>0.557814607370131</v>
      </c>
      <c r="O94" s="96">
        <v>0.27859702031487599</v>
      </c>
      <c r="P94" s="96">
        <v>-0.23948958395758799</v>
      </c>
      <c r="Q94" s="96">
        <v>0.30835640177065299</v>
      </c>
      <c r="R94" s="96">
        <v>0.27731846527315002</v>
      </c>
      <c r="S94" s="96">
        <v>0.54020333689720001</v>
      </c>
      <c r="T94" s="96">
        <v>0.96749544112149699</v>
      </c>
      <c r="U94" s="96">
        <v>0.48221584045049298</v>
      </c>
      <c r="V94" s="96">
        <v>3.3013317826826601E-2</v>
      </c>
      <c r="W94" s="96"/>
      <c r="X94" s="96"/>
      <c r="Y94" s="96"/>
      <c r="Z94" s="96"/>
      <c r="AA94" s="96"/>
      <c r="AB94" s="96"/>
      <c r="AC94" s="98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4"/>
    </row>
    <row r="95" spans="1:40">
      <c r="A95" s="95" t="s">
        <v>36</v>
      </c>
      <c r="B95" s="96">
        <v>0.24316200570391999</v>
      </c>
      <c r="C95" s="96">
        <v>-1.5667504962131</v>
      </c>
      <c r="D95" s="96">
        <v>-4.8525775911042797E-2</v>
      </c>
      <c r="E95" s="96">
        <v>0.22249670362235999</v>
      </c>
      <c r="F95" s="96">
        <v>0.26349296255363702</v>
      </c>
      <c r="G95" s="96">
        <v>-0.48770516515482198</v>
      </c>
      <c r="H95" s="96">
        <v>-0.406737050888417</v>
      </c>
      <c r="I95" s="96">
        <v>0.66576296451216799</v>
      </c>
      <c r="J95" s="96">
        <v>0.91187996590866705</v>
      </c>
      <c r="K95" s="96">
        <v>1.4558940657282999</v>
      </c>
      <c r="L95" s="96">
        <v>-1.2590227798562601</v>
      </c>
      <c r="M95" s="96">
        <v>6.0662034801892202E-2</v>
      </c>
      <c r="N95" s="96">
        <v>0.56338607505314697</v>
      </c>
      <c r="O95" s="96">
        <v>0.24436002322438499</v>
      </c>
      <c r="P95" s="96">
        <v>-0.26234210830199101</v>
      </c>
      <c r="Q95" s="96">
        <v>0.28894976443779002</v>
      </c>
      <c r="R95" s="96">
        <v>0.25044219347558599</v>
      </c>
      <c r="S95" s="96">
        <v>0.48162585519594903</v>
      </c>
      <c r="T95" s="96">
        <v>0.97539430759193801</v>
      </c>
      <c r="U95" s="96">
        <v>0.87252442056917001</v>
      </c>
      <c r="V95" s="96">
        <v>0.88417531081562295</v>
      </c>
      <c r="W95" s="96"/>
      <c r="X95" s="96"/>
      <c r="Y95" s="96"/>
      <c r="Z95" s="96"/>
      <c r="AA95" s="96"/>
      <c r="AB95" s="96"/>
      <c r="AC95" s="98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4"/>
    </row>
    <row r="96" spans="1:40">
      <c r="A96" s="95" t="s">
        <v>37</v>
      </c>
      <c r="B96" s="96">
        <v>0.24537640352087101</v>
      </c>
      <c r="C96" s="96">
        <v>-1.58021425499529</v>
      </c>
      <c r="D96" s="96">
        <v>-4.3457119300643901E-2</v>
      </c>
      <c r="E96" s="96">
        <v>0.22911776822402</v>
      </c>
      <c r="F96" s="96">
        <v>0.265520515963729</v>
      </c>
      <c r="G96" s="96">
        <v>-0.48563435615718797</v>
      </c>
      <c r="H96" s="96">
        <v>-0.41179393024549499</v>
      </c>
      <c r="I96" s="96">
        <v>0.67023946271931401</v>
      </c>
      <c r="J96" s="96">
        <v>0.93567024721811198</v>
      </c>
      <c r="K96" s="96">
        <v>1.48822917339963</v>
      </c>
      <c r="L96" s="96">
        <v>-1.2697953682832499</v>
      </c>
      <c r="M96" s="96">
        <v>6.4960642684888201E-2</v>
      </c>
      <c r="N96" s="96">
        <v>0.56487357993340304</v>
      </c>
      <c r="O96" s="96">
        <v>0.25241911795489802</v>
      </c>
      <c r="P96" s="96">
        <v>-0.258525870988012</v>
      </c>
      <c r="Q96" s="96">
        <v>0.29328890944955999</v>
      </c>
      <c r="R96" s="96">
        <v>0.26646595429116099</v>
      </c>
      <c r="S96" s="96">
        <v>0.47178267296782</v>
      </c>
      <c r="T96" s="96">
        <v>0.80867811420176705</v>
      </c>
      <c r="U96" s="96">
        <v>0.84245028920745502</v>
      </c>
      <c r="V96" s="96">
        <v>0.89569349204704496</v>
      </c>
      <c r="W96" s="96"/>
      <c r="X96" s="96"/>
      <c r="Y96" s="96"/>
      <c r="Z96" s="96"/>
      <c r="AA96" s="96"/>
      <c r="AB96" s="96"/>
      <c r="AC96" s="98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4"/>
    </row>
    <row r="97" spans="1:40">
      <c r="A97" s="95" t="s">
        <v>38</v>
      </c>
      <c r="B97" s="96">
        <v>0.18636521991610699</v>
      </c>
      <c r="C97" s="96">
        <v>-1.68656949700611</v>
      </c>
      <c r="D97" s="96">
        <v>-0.120227616814683</v>
      </c>
      <c r="E97" s="96">
        <v>0.240413219473606</v>
      </c>
      <c r="F97" s="96">
        <v>0.26772331782669101</v>
      </c>
      <c r="G97" s="96">
        <v>-0.55539479478293496</v>
      </c>
      <c r="H97" s="96">
        <v>-0.43391421263862001</v>
      </c>
      <c r="I97" s="96">
        <v>0.64644106516270605</v>
      </c>
      <c r="J97" s="96">
        <v>1.0249167781242201</v>
      </c>
      <c r="K97" s="96">
        <v>1.59102472997918</v>
      </c>
      <c r="L97" s="96">
        <v>-1.4663137333057701</v>
      </c>
      <c r="M97" s="96">
        <v>8.7014944249704101E-2</v>
      </c>
      <c r="N97" s="96">
        <v>0.61469885768703902</v>
      </c>
      <c r="O97" s="96">
        <v>0.24919333629673401</v>
      </c>
      <c r="P97" s="96">
        <v>-0.29430865193330802</v>
      </c>
      <c r="Q97" s="96">
        <v>0.292521977465236</v>
      </c>
      <c r="R97" s="96">
        <v>0.289739176490872</v>
      </c>
      <c r="S97" s="96">
        <v>0.46538293820967502</v>
      </c>
      <c r="T97" s="96">
        <v>0.94328751631746899</v>
      </c>
      <c r="U97" s="96">
        <v>0.89832680082243699</v>
      </c>
      <c r="V97" s="96">
        <v>1.0271387484031</v>
      </c>
      <c r="W97" s="96"/>
      <c r="X97" s="96"/>
      <c r="Y97" s="96"/>
      <c r="Z97" s="96"/>
      <c r="AA97" s="96"/>
      <c r="AB97" s="96"/>
      <c r="AC97" s="98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4"/>
    </row>
    <row r="98" spans="1:40">
      <c r="A98" s="95" t="s">
        <v>39</v>
      </c>
      <c r="B98" s="96">
        <v>0.18383369242525299</v>
      </c>
      <c r="C98" s="96">
        <v>-1.6396483473558701</v>
      </c>
      <c r="D98" s="96">
        <v>-8.8292880397751697E-2</v>
      </c>
      <c r="E98" s="96">
        <v>0.209210852597184</v>
      </c>
      <c r="F98" s="96">
        <v>0.24137030191429301</v>
      </c>
      <c r="G98" s="96">
        <v>-0.52750651264837201</v>
      </c>
      <c r="H98" s="96">
        <v>-0.42634820696835202</v>
      </c>
      <c r="I98" s="96">
        <v>0.65626015215322497</v>
      </c>
      <c r="J98" s="96">
        <v>0.92778942098957695</v>
      </c>
      <c r="K98" s="96">
        <v>1.47187103304778</v>
      </c>
      <c r="L98" s="96">
        <v>-1.3173520914003201</v>
      </c>
      <c r="M98" s="96">
        <v>6.2884636364688606E-2</v>
      </c>
      <c r="N98" s="96">
        <v>0.57084246428373198</v>
      </c>
      <c r="O98" s="96">
        <v>0.23808264157478701</v>
      </c>
      <c r="P98" s="96">
        <v>-0.28064380212489998</v>
      </c>
      <c r="Q98" s="96">
        <v>0.30318423832587499</v>
      </c>
      <c r="R98" s="96">
        <v>0.26595188605544801</v>
      </c>
      <c r="S98" s="96">
        <v>0.43724121352106798</v>
      </c>
      <c r="T98" s="96">
        <v>0.89555928009453101</v>
      </c>
      <c r="U98" s="96">
        <v>0.85365804320055605</v>
      </c>
      <c r="V98" s="96">
        <v>0.85093040038205503</v>
      </c>
      <c r="W98" s="96">
        <v>0.92453739666733803</v>
      </c>
      <c r="X98" s="96">
        <v>0.10270174850743501</v>
      </c>
      <c r="Y98" s="96"/>
      <c r="Z98" s="96"/>
      <c r="AA98" s="96"/>
      <c r="AB98" s="96"/>
      <c r="AC98" s="98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4"/>
    </row>
    <row r="99" spans="1:40">
      <c r="A99" s="95" t="s">
        <v>40</v>
      </c>
      <c r="B99" s="96">
        <v>0.20615509593360301</v>
      </c>
      <c r="C99" s="96">
        <v>-1.5588027228833199</v>
      </c>
      <c r="D99" s="96">
        <v>-3.9921322240588697E-2</v>
      </c>
      <c r="E99" s="96">
        <v>0.19742725212852899</v>
      </c>
      <c r="F99" s="96">
        <v>0.223711304523629</v>
      </c>
      <c r="G99" s="96">
        <v>-0.47298980000350299</v>
      </c>
      <c r="H99" s="96">
        <v>-0.41112601529503601</v>
      </c>
      <c r="I99" s="96">
        <v>0.65293614138074996</v>
      </c>
      <c r="J99" s="96">
        <v>0.86087427210713396</v>
      </c>
      <c r="K99" s="96">
        <v>1.39087935414798</v>
      </c>
      <c r="L99" s="96">
        <v>-1.1714153414221</v>
      </c>
      <c r="M99" s="96">
        <v>4.8055800103771001E-2</v>
      </c>
      <c r="N99" s="96">
        <v>0.52443263313994104</v>
      </c>
      <c r="O99" s="96">
        <v>0.239515142154692</v>
      </c>
      <c r="P99" s="96">
        <v>-0.25673062753014603</v>
      </c>
      <c r="Q99" s="96">
        <v>0.29311969668545201</v>
      </c>
      <c r="R99" s="96">
        <v>0.26087444162166901</v>
      </c>
      <c r="S99" s="96">
        <v>0.41878798419072799</v>
      </c>
      <c r="T99" s="96">
        <v>0.840169222493789</v>
      </c>
      <c r="U99" s="96">
        <v>0.61482797604442696</v>
      </c>
      <c r="V99" s="96">
        <v>0.443246638019132</v>
      </c>
      <c r="W99" s="96">
        <v>0.62525467707858196</v>
      </c>
      <c r="X99" s="96">
        <v>0.48508526118408402</v>
      </c>
      <c r="Y99" s="96">
        <v>3.92491584976584E-2</v>
      </c>
      <c r="Z99" s="96"/>
      <c r="AA99" s="96"/>
      <c r="AB99" s="96"/>
      <c r="AC99" s="98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4"/>
    </row>
    <row r="100" spans="1:40">
      <c r="A100" s="95" t="s">
        <v>41</v>
      </c>
      <c r="B100" s="96">
        <v>0.111868658587469</v>
      </c>
      <c r="C100" s="96">
        <v>-1.64279578354221</v>
      </c>
      <c r="D100" s="96">
        <v>-0.76766001917126703</v>
      </c>
      <c r="E100" s="96">
        <v>0.22961627454035499</v>
      </c>
      <c r="F100" s="96">
        <v>0.65538927109004697</v>
      </c>
      <c r="G100" s="96">
        <v>-0.53365535818033505</v>
      </c>
      <c r="H100" s="96">
        <v>-0.91938868634785198</v>
      </c>
      <c r="I100" s="96">
        <v>-3.9448062881421699E-2</v>
      </c>
      <c r="J100" s="96">
        <v>2.5179102345975801</v>
      </c>
      <c r="K100" s="96">
        <v>3.1043715499047502</v>
      </c>
      <c r="L100" s="96">
        <v>-3.1083364876322799</v>
      </c>
      <c r="M100" s="96">
        <v>-0.242120150159229</v>
      </c>
      <c r="N100" s="96">
        <v>0.97483886560001898</v>
      </c>
      <c r="O100" s="96">
        <v>0.78611459856611099</v>
      </c>
      <c r="P100" s="96">
        <v>-0.67451629257905898</v>
      </c>
      <c r="Q100" s="96">
        <v>-0.38957098366085002</v>
      </c>
      <c r="R100" s="96">
        <v>1.1273313033758401</v>
      </c>
      <c r="S100" s="96">
        <v>0.52006960708821204</v>
      </c>
      <c r="T100" s="96">
        <v>0.55580908626437997</v>
      </c>
      <c r="U100" s="96">
        <v>1.2603266073605099</v>
      </c>
      <c r="V100" s="96">
        <v>0.76229880487141199</v>
      </c>
      <c r="W100" s="96">
        <v>0.42731951910233001</v>
      </c>
      <c r="X100" s="96">
        <v>0.520736176345312</v>
      </c>
      <c r="Y100" s="96">
        <v>0.38708533113193799</v>
      </c>
      <c r="Z100" s="96"/>
      <c r="AA100" s="96"/>
      <c r="AB100" s="96"/>
      <c r="AC100" s="98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4"/>
    </row>
    <row r="101" spans="1:40">
      <c r="A101" s="95" t="s">
        <v>42</v>
      </c>
      <c r="B101" s="96">
        <v>5.7692E-2</v>
      </c>
      <c r="C101" s="96">
        <v>-1.489385</v>
      </c>
      <c r="D101" s="96">
        <v>-0.66263099999999997</v>
      </c>
      <c r="E101" s="96">
        <v>0.22139900000000001</v>
      </c>
      <c r="F101" s="96">
        <v>0.67248300000000005</v>
      </c>
      <c r="G101" s="96">
        <v>-0.49993500000000002</v>
      </c>
      <c r="H101" s="96">
        <v>-0.87659799999999999</v>
      </c>
      <c r="I101" s="96">
        <v>-0.16807800000000001</v>
      </c>
      <c r="J101" s="96">
        <v>2.2747660000000001</v>
      </c>
      <c r="K101" s="96">
        <v>2.992788</v>
      </c>
      <c r="L101" s="96">
        <v>-3.3563890000000001</v>
      </c>
      <c r="M101" s="96">
        <v>-0.16478799999999999</v>
      </c>
      <c r="N101" s="96">
        <v>1.002211</v>
      </c>
      <c r="O101" s="96">
        <v>0.75210500000000002</v>
      </c>
      <c r="P101" s="96">
        <v>-0.74610299999999996</v>
      </c>
      <c r="Q101" s="96">
        <v>-0.46836</v>
      </c>
      <c r="R101" s="96">
        <v>1.052216</v>
      </c>
      <c r="S101" s="96">
        <v>0.10424</v>
      </c>
      <c r="T101" s="96">
        <v>7.9671000000000006E-2</v>
      </c>
      <c r="U101" s="96">
        <v>1.6530469999999999</v>
      </c>
      <c r="V101" s="96">
        <v>3.5144440000000001</v>
      </c>
      <c r="W101" s="96">
        <v>-4.9570119999999998</v>
      </c>
      <c r="X101" s="96">
        <v>1.2556959999999999</v>
      </c>
      <c r="Y101" s="96">
        <v>0.58764899999999998</v>
      </c>
      <c r="Z101" s="96">
        <v>0.77236199999999999</v>
      </c>
      <c r="AA101" s="96"/>
      <c r="AB101" s="96"/>
      <c r="AC101" s="98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4"/>
    </row>
    <row r="102" spans="1:40">
      <c r="A102" s="95" t="s">
        <v>43</v>
      </c>
      <c r="B102" s="96">
        <v>9.7711999999999993E-2</v>
      </c>
      <c r="C102" s="96">
        <v>-1.5727960000000001</v>
      </c>
      <c r="D102" s="96">
        <v>-0.765629</v>
      </c>
      <c r="E102" s="96">
        <v>0.19293099999999999</v>
      </c>
      <c r="F102" s="96">
        <v>0.66219099999999997</v>
      </c>
      <c r="G102" s="96">
        <v>-0.53995000000000004</v>
      </c>
      <c r="H102" s="96">
        <v>-0.96636999999999995</v>
      </c>
      <c r="I102" s="96">
        <v>-0.12281499999999999</v>
      </c>
      <c r="J102" s="96">
        <v>2.5446300000000002</v>
      </c>
      <c r="K102" s="96">
        <v>3.1793079999999998</v>
      </c>
      <c r="L102" s="96">
        <v>-3.3326169999999999</v>
      </c>
      <c r="M102" s="96">
        <v>-0.283078</v>
      </c>
      <c r="N102" s="96">
        <v>0.992946</v>
      </c>
      <c r="O102" s="96">
        <v>0.803037</v>
      </c>
      <c r="P102" s="96">
        <v>-0.73623499999999997</v>
      </c>
      <c r="Q102" s="96">
        <v>-0.47950599999999999</v>
      </c>
      <c r="R102" s="96">
        <v>1.087815</v>
      </c>
      <c r="S102" s="96">
        <v>0.23186000000000001</v>
      </c>
      <c r="T102" s="96">
        <v>0.28238099999999999</v>
      </c>
      <c r="U102" s="96">
        <v>1.693311</v>
      </c>
      <c r="V102" s="96">
        <v>2.820125</v>
      </c>
      <c r="W102" s="96">
        <v>-3.338762</v>
      </c>
      <c r="X102" s="96">
        <v>0.449683</v>
      </c>
      <c r="Y102" s="96">
        <v>0.67301299999999997</v>
      </c>
      <c r="Z102" s="96">
        <v>0.94680799999999998</v>
      </c>
      <c r="AA102" s="96"/>
      <c r="AB102" s="96"/>
      <c r="AC102" s="98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4"/>
    </row>
    <row r="103" spans="1:40">
      <c r="A103" s="95" t="s">
        <v>44</v>
      </c>
      <c r="B103" s="96">
        <v>0.25605264848583498</v>
      </c>
      <c r="C103" s="96">
        <v>-1.99697070873189</v>
      </c>
      <c r="D103" s="96">
        <v>-0.1112365511615</v>
      </c>
      <c r="E103" s="96">
        <v>0.34396652706853897</v>
      </c>
      <c r="F103" s="96">
        <v>0.45900125668853398</v>
      </c>
      <c r="G103" s="96">
        <v>-0.65635963421328503</v>
      </c>
      <c r="H103" s="96">
        <v>-0.487370797892902</v>
      </c>
      <c r="I103" s="96">
        <v>0.76014073888594003</v>
      </c>
      <c r="J103" s="96">
        <v>1.1364288989720299</v>
      </c>
      <c r="K103" s="96">
        <v>1.6563343496742799</v>
      </c>
      <c r="L103" s="96">
        <v>-1.4449581619777601</v>
      </c>
      <c r="M103" s="96">
        <v>1.6402626953779201E-2</v>
      </c>
      <c r="N103" s="96">
        <v>0.684563868603972</v>
      </c>
      <c r="O103" s="96">
        <v>0.36005857141880399</v>
      </c>
      <c r="P103" s="96">
        <v>-0.35894311242785298</v>
      </c>
      <c r="Q103" s="96">
        <v>0.24780714742667401</v>
      </c>
      <c r="R103" s="96">
        <v>0.41844904799305899</v>
      </c>
      <c r="S103" s="96">
        <v>0.426485632313018</v>
      </c>
      <c r="T103" s="96">
        <v>1.01308065707666</v>
      </c>
      <c r="U103" s="96">
        <v>0.64513806037937504</v>
      </c>
      <c r="V103" s="96">
        <v>0.95118424310420302</v>
      </c>
      <c r="W103" s="96">
        <v>-2.2801587595253001E-2</v>
      </c>
      <c r="X103" s="96">
        <v>0.55414594849072296</v>
      </c>
      <c r="Y103" s="96">
        <v>0.48974583211178702</v>
      </c>
      <c r="Z103" s="96">
        <v>0.62289375288534399</v>
      </c>
      <c r="AA103" s="96">
        <v>-0.33336962375740498</v>
      </c>
      <c r="AB103" s="96"/>
      <c r="AC103" s="98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4"/>
    </row>
    <row r="104" spans="1:40">
      <c r="A104" s="95" t="s">
        <v>45</v>
      </c>
      <c r="B104" s="96">
        <v>0.59675494026089604</v>
      </c>
      <c r="C104" s="96">
        <v>-1.60574810405436</v>
      </c>
      <c r="D104" s="96">
        <v>-1.1343685450990999</v>
      </c>
      <c r="E104" s="96">
        <v>-0.13740437887394999</v>
      </c>
      <c r="F104" s="96">
        <v>0.45467507229113502</v>
      </c>
      <c r="G104" s="96">
        <v>-0.63856951876902002</v>
      </c>
      <c r="H104" s="96">
        <v>-0.87092080019833595</v>
      </c>
      <c r="I104" s="96">
        <v>0.45737836076520799</v>
      </c>
      <c r="J104" s="96">
        <v>3.5081326092722298</v>
      </c>
      <c r="K104" s="96">
        <v>3.8749044844576801</v>
      </c>
      <c r="L104" s="96">
        <v>-3.1232757184822399</v>
      </c>
      <c r="M104" s="96">
        <v>-0.43542982376289002</v>
      </c>
      <c r="N104" s="96">
        <v>0.87496293471168096</v>
      </c>
      <c r="O104" s="96">
        <v>0.81462144364172595</v>
      </c>
      <c r="P104" s="96">
        <v>-0.72982796903027503</v>
      </c>
      <c r="Q104" s="96">
        <v>-0.55876830043952197</v>
      </c>
      <c r="R104" s="96">
        <v>1.1898949738344999</v>
      </c>
      <c r="S104" s="96">
        <v>0.690277849208629</v>
      </c>
      <c r="T104" s="96">
        <v>1.0675963207513499</v>
      </c>
      <c r="U104" s="96">
        <v>2.5344583784894499</v>
      </c>
      <c r="V104" s="96">
        <v>3.6131805100221999</v>
      </c>
      <c r="W104" s="96">
        <v>-1.06258211829853</v>
      </c>
      <c r="X104" s="96">
        <v>0.683399531906281</v>
      </c>
      <c r="Y104" s="96">
        <v>1.24880679686697</v>
      </c>
      <c r="Z104" s="96">
        <v>2.3376577997701502</v>
      </c>
      <c r="AA104" s="96">
        <v>-0.25398777756772201</v>
      </c>
      <c r="AB104" s="96"/>
      <c r="AC104" s="98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4"/>
    </row>
    <row r="105" spans="1:40">
      <c r="A105" s="95" t="s">
        <v>46</v>
      </c>
      <c r="B105" s="96">
        <v>3.1875440537201503E-2</v>
      </c>
      <c r="C105" s="96">
        <v>-0.85241234965602997</v>
      </c>
      <c r="D105" s="96">
        <v>-0.33141705825733903</v>
      </c>
      <c r="E105" s="96">
        <v>0.140398050271312</v>
      </c>
      <c r="F105" s="96">
        <v>0.59020908324476196</v>
      </c>
      <c r="G105" s="96">
        <v>-0.33758175161167098</v>
      </c>
      <c r="H105" s="96">
        <v>-1.09931534628898</v>
      </c>
      <c r="I105" s="96">
        <v>-0.84451199924717002</v>
      </c>
      <c r="J105" s="96">
        <v>1.85889285952623</v>
      </c>
      <c r="K105" s="96">
        <v>2.7737834799908998</v>
      </c>
      <c r="L105" s="96">
        <v>-3.4332577831056201</v>
      </c>
      <c r="M105" s="96">
        <v>-6.9491946233028595E-2</v>
      </c>
      <c r="N105" s="96">
        <v>0.89795111428327101</v>
      </c>
      <c r="O105" s="96">
        <v>0.492694303152796</v>
      </c>
      <c r="P105" s="96">
        <v>-0.82300035384603898</v>
      </c>
      <c r="Q105" s="96">
        <v>-0.66044570595529295</v>
      </c>
      <c r="R105" s="96">
        <v>1.0099814776825</v>
      </c>
      <c r="S105" s="96">
        <v>-0.39517357994193297</v>
      </c>
      <c r="T105" s="96">
        <v>-0.68097106488046499</v>
      </c>
      <c r="U105" s="96">
        <v>0.75979721765622399</v>
      </c>
      <c r="V105" s="96">
        <v>1.9893486846553201</v>
      </c>
      <c r="W105" s="96">
        <v>-2.1412266188363098</v>
      </c>
      <c r="X105" s="96">
        <v>-7.2300273305057797E-2</v>
      </c>
      <c r="Y105" s="96">
        <v>9.8135624524085793E-2</v>
      </c>
      <c r="Z105" s="96">
        <v>-0.222364988690473</v>
      </c>
      <c r="AA105" s="96">
        <v>0.46259736568332099</v>
      </c>
      <c r="AB105" s="96"/>
      <c r="AC105" s="98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4"/>
    </row>
    <row r="106" spans="1:40">
      <c r="A106" s="95" t="s">
        <v>47</v>
      </c>
      <c r="B106" s="96">
        <v>5.7684145113930503E-2</v>
      </c>
      <c r="C106" s="96">
        <v>-0.85944388750127998</v>
      </c>
      <c r="D106" s="96">
        <v>-0.352999493150705</v>
      </c>
      <c r="E106" s="96">
        <v>0.12873996375976601</v>
      </c>
      <c r="F106" s="96">
        <v>0.57337505108435705</v>
      </c>
      <c r="G106" s="96">
        <v>-0.38952413494672899</v>
      </c>
      <c r="H106" s="96">
        <v>-1.1404843473274699</v>
      </c>
      <c r="I106" s="96">
        <v>-0.802154573554832</v>
      </c>
      <c r="J106" s="96">
        <v>1.9659527747800201</v>
      </c>
      <c r="K106" s="96">
        <v>2.8152102241299102</v>
      </c>
      <c r="L106" s="96">
        <v>-3.57837289093181</v>
      </c>
      <c r="M106" s="96">
        <v>5.2061035095281602E-3</v>
      </c>
      <c r="N106" s="96">
        <v>0.932971626427058</v>
      </c>
      <c r="O106" s="96">
        <v>0.47298952187346199</v>
      </c>
      <c r="P106" s="96">
        <v>-0.85873100382656697</v>
      </c>
      <c r="Q106" s="96">
        <v>-0.68759956113056797</v>
      </c>
      <c r="R106" s="96">
        <v>0.99836006686401602</v>
      </c>
      <c r="S106" s="96">
        <v>-0.354962389953277</v>
      </c>
      <c r="T106" s="96">
        <v>-0.67441292127873398</v>
      </c>
      <c r="U106" s="96">
        <v>0.83515320837079399</v>
      </c>
      <c r="V106" s="96">
        <v>1.65617126900985</v>
      </c>
      <c r="W106" s="96">
        <v>-2.0957279625042999</v>
      </c>
      <c r="X106" s="96">
        <v>6.5870249981504994E-2</v>
      </c>
      <c r="Y106" s="96">
        <v>0.474874941622143</v>
      </c>
      <c r="Z106" s="96">
        <v>-0.24621254689833399</v>
      </c>
      <c r="AA106" s="96">
        <v>-0.17122737443232999</v>
      </c>
      <c r="AB106" s="96"/>
      <c r="AC106" s="98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4"/>
    </row>
    <row r="107" spans="1:40">
      <c r="A107" s="95"/>
    </row>
    <row r="108" spans="1:40">
      <c r="A108" s="108" t="s">
        <v>57</v>
      </c>
    </row>
    <row r="109" spans="1:40">
      <c r="B109" s="93">
        <v>1999</v>
      </c>
      <c r="C109" s="93">
        <v>2000</v>
      </c>
      <c r="D109" s="93">
        <v>2001</v>
      </c>
      <c r="E109" s="93">
        <v>2002</v>
      </c>
      <c r="F109" s="93">
        <v>2003</v>
      </c>
      <c r="G109" s="93">
        <v>2004</v>
      </c>
      <c r="H109" s="93">
        <v>2005</v>
      </c>
      <c r="I109" s="93">
        <v>2006</v>
      </c>
      <c r="J109" s="93">
        <v>2007</v>
      </c>
      <c r="K109" s="93">
        <v>2008</v>
      </c>
      <c r="L109" s="93">
        <v>2009</v>
      </c>
      <c r="M109" s="93">
        <v>2010</v>
      </c>
      <c r="N109" s="93">
        <v>2011</v>
      </c>
      <c r="O109" s="93">
        <v>2012</v>
      </c>
      <c r="P109" s="97">
        <v>2013</v>
      </c>
      <c r="Q109" s="97">
        <v>2014</v>
      </c>
      <c r="R109" s="97">
        <v>2015</v>
      </c>
      <c r="S109" s="97">
        <v>2016</v>
      </c>
      <c r="T109" s="97">
        <v>2017</v>
      </c>
      <c r="U109" s="97">
        <v>2018</v>
      </c>
      <c r="V109" s="97">
        <v>2019</v>
      </c>
      <c r="W109" s="97">
        <v>2020</v>
      </c>
      <c r="X109" s="97">
        <v>2021</v>
      </c>
      <c r="Y109" s="97">
        <v>2022</v>
      </c>
      <c r="Z109" s="97">
        <v>2023</v>
      </c>
      <c r="AA109" s="97">
        <v>2024</v>
      </c>
      <c r="AB109" s="93"/>
      <c r="AC109" s="93"/>
      <c r="AD109" s="93">
        <v>2013</v>
      </c>
      <c r="AE109" s="93">
        <v>2014</v>
      </c>
      <c r="AF109" s="93">
        <v>2015</v>
      </c>
      <c r="AG109" s="93">
        <v>2016</v>
      </c>
      <c r="AH109" s="93">
        <v>2017</v>
      </c>
      <c r="AI109" s="93">
        <v>2018</v>
      </c>
      <c r="AJ109" s="93">
        <v>2019</v>
      </c>
      <c r="AK109" s="93">
        <v>2020</v>
      </c>
      <c r="AL109" s="93">
        <v>2021</v>
      </c>
      <c r="AM109" s="94" t="s">
        <v>58</v>
      </c>
      <c r="AN109" s="3"/>
    </row>
    <row r="110" spans="1:40">
      <c r="A110" s="95" t="s">
        <v>29</v>
      </c>
      <c r="B110" s="96">
        <v>-1.29982815924313</v>
      </c>
      <c r="C110" s="96">
        <v>1.2699094365431101</v>
      </c>
      <c r="D110" s="96">
        <v>1.4004963943261399</v>
      </c>
      <c r="E110" s="96">
        <v>0.647114424765457</v>
      </c>
      <c r="F110" s="96">
        <v>0.100183820950854</v>
      </c>
      <c r="G110" s="96">
        <v>0.222198563670331</v>
      </c>
      <c r="H110" s="96">
        <v>1.5699455641161999</v>
      </c>
      <c r="I110" s="96">
        <v>3.3288140035070901</v>
      </c>
      <c r="J110" s="96">
        <v>4.41743161617035</v>
      </c>
      <c r="K110" s="96">
        <v>3.01464290696194</v>
      </c>
      <c r="L110" s="96">
        <v>-4.3219321093428604</v>
      </c>
      <c r="M110" s="96">
        <v>-1.6248590870264901</v>
      </c>
      <c r="N110" s="96">
        <v>-0.85869253691797598</v>
      </c>
      <c r="O110" s="96">
        <v>-1.6846389309155301</v>
      </c>
      <c r="P110" s="96">
        <v>-1.85250950623407</v>
      </c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</row>
    <row r="111" spans="1:40">
      <c r="A111" s="95" t="s">
        <v>30</v>
      </c>
      <c r="B111" s="96">
        <v>-1.3303796338069001</v>
      </c>
      <c r="C111" s="96">
        <v>1.3366876331158399</v>
      </c>
      <c r="D111" s="96">
        <v>1.46275985266375</v>
      </c>
      <c r="E111" s="96">
        <v>0.68165941389625895</v>
      </c>
      <c r="F111" s="96">
        <v>0.29396091437021699</v>
      </c>
      <c r="G111" s="96">
        <v>0.233924120778605</v>
      </c>
      <c r="H111" s="96">
        <v>1.47132592405227</v>
      </c>
      <c r="I111" s="96">
        <v>3.45948301970627</v>
      </c>
      <c r="J111" s="96">
        <v>4.5880646292627301</v>
      </c>
      <c r="K111" s="96">
        <v>3.1345053165475698</v>
      </c>
      <c r="L111" s="96">
        <v>-4.4830398038946102</v>
      </c>
      <c r="M111" s="96">
        <v>-1.66520228190679</v>
      </c>
      <c r="N111" s="96">
        <v>-0.877975594455084</v>
      </c>
      <c r="O111" s="96">
        <v>-1.73712142417604</v>
      </c>
      <c r="P111" s="96">
        <v>-1.9107812221852201</v>
      </c>
      <c r="Q111" s="96">
        <v>-0.480230874218115</v>
      </c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C111" s="92" t="s">
        <v>31</v>
      </c>
      <c r="AD111" s="91">
        <f>ABS(P110-P112)</f>
        <v>4.5101163675860034E-2</v>
      </c>
      <c r="AE111" s="91">
        <f>ABS(Q112-Q114)</f>
        <v>6.480494422529709E-2</v>
      </c>
      <c r="AF111" s="91">
        <f>ABS(R114-R116)</f>
        <v>9.9137372820960135E-2</v>
      </c>
      <c r="AG111" s="91">
        <f>ABS(S116-S118)</f>
        <v>0.37384586064188996</v>
      </c>
      <c r="AH111" s="91">
        <f>ABS(T120-T118)</f>
        <v>7.6537906726930061E-2</v>
      </c>
      <c r="AI111" s="91">
        <f>ABS(U122-U120)</f>
        <v>0.78376827699617024</v>
      </c>
      <c r="AJ111" s="91">
        <f>ABS(V124-V122)</f>
        <v>0.28984699999999997</v>
      </c>
      <c r="AK111" s="91">
        <f>ABS(W126-W124)</f>
        <v>1.03673323538558</v>
      </c>
      <c r="AM111" s="97">
        <f>AVERAGE(AD111:AL111)</f>
        <v>0.34622197005908595</v>
      </c>
    </row>
    <row r="112" spans="1:40">
      <c r="A112" s="95" t="s">
        <v>32</v>
      </c>
      <c r="B112" s="96">
        <v>-1.32452006726461</v>
      </c>
      <c r="C112" s="96">
        <v>1.2852085593604801</v>
      </c>
      <c r="D112" s="96">
        <v>1.4307100596526801</v>
      </c>
      <c r="E112" s="96">
        <v>0.64952069617644004</v>
      </c>
      <c r="F112" s="96">
        <v>0.26461513723970598</v>
      </c>
      <c r="G112" s="96">
        <v>0.194415762374363</v>
      </c>
      <c r="H112" s="96">
        <v>1.42076273617774</v>
      </c>
      <c r="I112" s="96">
        <v>3.37190575689853</v>
      </c>
      <c r="J112" s="96">
        <v>4.4758612844165198</v>
      </c>
      <c r="K112" s="96">
        <v>3.0571553469662298</v>
      </c>
      <c r="L112" s="96">
        <v>-4.3997370060073502</v>
      </c>
      <c r="M112" s="96">
        <v>-1.67500776670065</v>
      </c>
      <c r="N112" s="96">
        <v>-0.88891782284252296</v>
      </c>
      <c r="O112" s="96">
        <v>-1.7215082339488399</v>
      </c>
      <c r="P112" s="96">
        <v>-1.89761066990993</v>
      </c>
      <c r="Q112" s="96">
        <v>6.7916416976871494E-2</v>
      </c>
      <c r="R112" s="96"/>
      <c r="S112" s="96"/>
      <c r="T112" s="96"/>
      <c r="U112" s="96"/>
      <c r="V112" s="96"/>
      <c r="W112" s="96"/>
      <c r="X112" s="96"/>
      <c r="Y112" s="96"/>
      <c r="Z112" s="96"/>
      <c r="AA112" s="96"/>
    </row>
    <row r="113" spans="1:40">
      <c r="A113" s="95" t="s">
        <v>33</v>
      </c>
      <c r="B113" s="96">
        <v>-1.3441468349915799</v>
      </c>
      <c r="C113" s="96">
        <v>1.26174358360133</v>
      </c>
      <c r="D113" s="96">
        <v>1.4181632984385599</v>
      </c>
      <c r="E113" s="96">
        <v>0.62456958631432902</v>
      </c>
      <c r="F113" s="96">
        <v>0.24172964137189901</v>
      </c>
      <c r="G113" s="96">
        <v>0.16884644435496399</v>
      </c>
      <c r="H113" s="96">
        <v>1.40044208845405</v>
      </c>
      <c r="I113" s="96">
        <v>3.3538211488463299</v>
      </c>
      <c r="J113" s="96">
        <v>4.4662322496895399</v>
      </c>
      <c r="K113" s="96">
        <v>3.0469694339354301</v>
      </c>
      <c r="L113" s="96">
        <v>-4.4097001884602003</v>
      </c>
      <c r="M113" s="96">
        <v>-1.7085388841788101</v>
      </c>
      <c r="N113" s="96">
        <v>-0.91440440934604905</v>
      </c>
      <c r="O113" s="96">
        <v>-1.7456472656358699</v>
      </c>
      <c r="P113" s="96">
        <v>-1.9232215871803</v>
      </c>
      <c r="Q113" s="96">
        <v>4.8698396977928E-2</v>
      </c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M113" s="96"/>
      <c r="AN113" s="4"/>
    </row>
    <row r="114" spans="1:40">
      <c r="A114" s="95" t="s">
        <v>34</v>
      </c>
      <c r="B114" s="96">
        <v>-1.4223508727792999</v>
      </c>
      <c r="C114" s="96">
        <v>1.21809550474966</v>
      </c>
      <c r="D114" s="96">
        <v>1.42563367928354</v>
      </c>
      <c r="E114" s="96">
        <v>0.59454856533241196</v>
      </c>
      <c r="F114" s="96">
        <v>0.184184362530353</v>
      </c>
      <c r="G114" s="96">
        <v>9.7632069883841099E-2</v>
      </c>
      <c r="H114" s="96">
        <v>1.3657894960627801</v>
      </c>
      <c r="I114" s="96">
        <v>3.3776472584528698</v>
      </c>
      <c r="J114" s="96">
        <v>4.5242715078076303</v>
      </c>
      <c r="K114" s="96">
        <v>3.08938600309164</v>
      </c>
      <c r="L114" s="96">
        <v>-4.4767220016154896</v>
      </c>
      <c r="M114" s="96">
        <v>-1.8430134795150801</v>
      </c>
      <c r="N114" s="96">
        <v>-0.99592994858595696</v>
      </c>
      <c r="O114" s="96">
        <v>-1.8255831155620399</v>
      </c>
      <c r="P114" s="96">
        <v>-1.99879736851255</v>
      </c>
      <c r="Q114" s="96">
        <v>3.11147275157441E-3</v>
      </c>
      <c r="R114" s="96">
        <v>1.7658409771322801</v>
      </c>
      <c r="S114" s="96"/>
      <c r="T114" s="96"/>
      <c r="U114" s="96"/>
      <c r="V114" s="96"/>
      <c r="W114" s="96"/>
      <c r="X114" s="96"/>
      <c r="Y114" s="96"/>
      <c r="Z114" s="96"/>
      <c r="AA114" s="96"/>
    </row>
    <row r="115" spans="1:40">
      <c r="A115" s="95" t="s">
        <v>35</v>
      </c>
      <c r="B115" s="96">
        <v>-1.4223508727792999</v>
      </c>
      <c r="C115" s="96">
        <v>1.21809550474966</v>
      </c>
      <c r="D115" s="96">
        <v>1.42563367928354</v>
      </c>
      <c r="E115" s="96">
        <v>0.59454856533241196</v>
      </c>
      <c r="F115" s="96">
        <v>0.184184362530353</v>
      </c>
      <c r="G115" s="96">
        <v>9.7632069883841099E-2</v>
      </c>
      <c r="H115" s="96">
        <v>1.3657894960627801</v>
      </c>
      <c r="I115" s="96">
        <v>3.3776472584528698</v>
      </c>
      <c r="J115" s="96">
        <v>4.5242715078076303</v>
      </c>
      <c r="K115" s="96">
        <v>3.08938600309164</v>
      </c>
      <c r="L115" s="96">
        <v>-4.4767220016154896</v>
      </c>
      <c r="M115" s="96">
        <v>-1.8430134795150801</v>
      </c>
      <c r="N115" s="96">
        <v>-0.99592994858595696</v>
      </c>
      <c r="O115" s="96">
        <v>-1.8255831155620399</v>
      </c>
      <c r="P115" s="96">
        <v>-1.99879736851255</v>
      </c>
      <c r="Q115" s="96">
        <v>3.11147275157441E-3</v>
      </c>
      <c r="R115" s="96">
        <v>1.7658409771322801</v>
      </c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8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4"/>
    </row>
    <row r="116" spans="1:40">
      <c r="A116" s="95" t="s">
        <v>36</v>
      </c>
      <c r="B116" s="96">
        <v>-1.49741352545393</v>
      </c>
      <c r="C116" s="96">
        <v>1.0613712756839</v>
      </c>
      <c r="D116" s="96">
        <v>1.3301488721406101</v>
      </c>
      <c r="E116" s="96">
        <v>0.50797873498577095</v>
      </c>
      <c r="F116" s="96">
        <v>0.10831242947974699</v>
      </c>
      <c r="G116" s="96">
        <v>-1.0418654866371099E-2</v>
      </c>
      <c r="H116" s="96">
        <v>1.2521239429187401</v>
      </c>
      <c r="I116" s="96">
        <v>3.2274213477545701</v>
      </c>
      <c r="J116" s="96">
        <v>4.3641562951113704</v>
      </c>
      <c r="K116" s="96">
        <v>2.9799805164432498</v>
      </c>
      <c r="L116" s="96">
        <v>-4.40322559707064</v>
      </c>
      <c r="M116" s="96">
        <v>-1.93612265353694</v>
      </c>
      <c r="N116" s="96">
        <v>-1.07787251342747</v>
      </c>
      <c r="O116" s="96">
        <v>-1.87157500714132</v>
      </c>
      <c r="P116" s="96">
        <v>-2.0523305281533699</v>
      </c>
      <c r="Q116" s="96">
        <v>-8.8980873214869693E-2</v>
      </c>
      <c r="R116" s="96">
        <v>1.6667036043113199</v>
      </c>
      <c r="S116" s="96">
        <v>1.9124788019361401</v>
      </c>
      <c r="T116" s="96"/>
      <c r="U116" s="96"/>
      <c r="V116" s="96"/>
      <c r="W116" s="96"/>
      <c r="X116" s="96"/>
      <c r="Y116" s="96"/>
      <c r="Z116" s="96"/>
      <c r="AA116" s="96"/>
      <c r="AB116" s="96"/>
      <c r="AC116" s="98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4"/>
    </row>
    <row r="117" spans="1:40">
      <c r="A117" s="95" t="s">
        <v>37</v>
      </c>
      <c r="B117" s="96">
        <v>-1.4302124842166799</v>
      </c>
      <c r="C117" s="96">
        <v>0.85914656253425503</v>
      </c>
      <c r="D117" s="96">
        <v>1.1171754501370501</v>
      </c>
      <c r="E117" s="96">
        <v>0.37979643879451203</v>
      </c>
      <c r="F117" s="96">
        <v>1.25915942857332E-2</v>
      </c>
      <c r="G117" s="96">
        <v>-9.8803797521450396E-2</v>
      </c>
      <c r="H117" s="96">
        <v>1.0424968251803699</v>
      </c>
      <c r="I117" s="96">
        <v>2.8236585620137702</v>
      </c>
      <c r="J117" s="96">
        <v>3.85044654922239</v>
      </c>
      <c r="K117" s="96">
        <v>2.6143323748153602</v>
      </c>
      <c r="L117" s="96">
        <v>-4.0050525920408804</v>
      </c>
      <c r="M117" s="96">
        <v>-1.82732722255796</v>
      </c>
      <c r="N117" s="96">
        <v>-1.0511083787568001</v>
      </c>
      <c r="O117" s="96">
        <v>-1.75962934831151</v>
      </c>
      <c r="P117" s="96">
        <v>-1.921061734729</v>
      </c>
      <c r="Q117" s="96">
        <v>-0.15831280931498801</v>
      </c>
      <c r="R117" s="96">
        <v>1.42369373540343</v>
      </c>
      <c r="S117" s="96">
        <v>1.64194230693979</v>
      </c>
      <c r="T117" s="96">
        <v>2.6014440083133601</v>
      </c>
      <c r="U117" s="96">
        <v>2.4924671214127101</v>
      </c>
      <c r="V117" s="96">
        <v>1.3463411792353801</v>
      </c>
      <c r="W117" s="96"/>
      <c r="X117" s="96"/>
      <c r="Y117" s="96"/>
      <c r="Z117" s="96"/>
      <c r="AA117" s="96"/>
      <c r="AB117" s="96"/>
      <c r="AC117" s="98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4"/>
    </row>
    <row r="118" spans="1:40">
      <c r="A118" s="95" t="s">
        <v>38</v>
      </c>
      <c r="B118" s="96">
        <v>-1.44451821379101</v>
      </c>
      <c r="C118" s="96">
        <v>0.77983397131560905</v>
      </c>
      <c r="D118" s="96">
        <v>1.03190371385312</v>
      </c>
      <c r="E118" s="96">
        <v>0.31456921647953301</v>
      </c>
      <c r="F118" s="96">
        <v>-4.2978696700399499E-2</v>
      </c>
      <c r="G118" s="96">
        <v>-0.14241757670261099</v>
      </c>
      <c r="H118" s="96">
        <v>0.96230298990618401</v>
      </c>
      <c r="I118" s="96">
        <v>2.6983699428969898</v>
      </c>
      <c r="J118" s="96">
        <v>3.6954625806943602</v>
      </c>
      <c r="K118" s="96">
        <v>2.4788161518978198</v>
      </c>
      <c r="L118" s="96">
        <v>-3.9842737356524398</v>
      </c>
      <c r="M118" s="96">
        <v>-1.8220537827372001</v>
      </c>
      <c r="N118" s="96">
        <v>-1.07977389694132</v>
      </c>
      <c r="O118" s="96">
        <v>-1.7763550957910099</v>
      </c>
      <c r="P118" s="96">
        <v>-1.93022122583497</v>
      </c>
      <c r="Q118" s="96">
        <v>-0.21108197539443399</v>
      </c>
      <c r="R118" s="96">
        <v>1.3285240233838</v>
      </c>
      <c r="S118" s="96">
        <v>1.5386329412942501</v>
      </c>
      <c r="T118" s="96">
        <v>2.4377393047553002</v>
      </c>
      <c r="U118" s="96">
        <v>2.0859539084071499</v>
      </c>
      <c r="V118" s="96">
        <v>1.06669160005604</v>
      </c>
      <c r="W118" s="96"/>
      <c r="X118" s="96"/>
      <c r="Y118" s="96"/>
      <c r="Z118" s="96"/>
      <c r="AA118" s="96"/>
      <c r="AB118" s="96"/>
      <c r="AC118" s="98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4"/>
    </row>
    <row r="119" spans="1:40">
      <c r="A119" s="95" t="s">
        <v>39</v>
      </c>
      <c r="B119" s="96">
        <v>-1.46424</v>
      </c>
      <c r="C119" s="96">
        <v>0.74857899999999999</v>
      </c>
      <c r="D119" s="96">
        <v>1.003943</v>
      </c>
      <c r="E119" s="96">
        <v>0.28636600000000001</v>
      </c>
      <c r="F119" s="96">
        <v>-7.2904999999999998E-2</v>
      </c>
      <c r="G119" s="96">
        <v>-0.17424200000000001</v>
      </c>
      <c r="H119" s="96">
        <v>0.92717499999999997</v>
      </c>
      <c r="I119" s="96">
        <v>2.653886</v>
      </c>
      <c r="J119" s="96">
        <v>3.6476679999999999</v>
      </c>
      <c r="K119" s="96">
        <v>2.4375179999999999</v>
      </c>
      <c r="L119" s="96">
        <v>-3.9840469999999999</v>
      </c>
      <c r="M119" s="96">
        <v>-1.845556</v>
      </c>
      <c r="N119" s="96">
        <v>-1.1020559999999999</v>
      </c>
      <c r="O119" s="96">
        <v>-1.7937160000000001</v>
      </c>
      <c r="P119" s="96">
        <v>-1.9466639999999999</v>
      </c>
      <c r="Q119" s="96">
        <v>-0.236433</v>
      </c>
      <c r="R119" s="96">
        <v>1.2949580000000001</v>
      </c>
      <c r="S119" s="96">
        <v>1.5037069999999999</v>
      </c>
      <c r="T119" s="96">
        <v>2.3960159999999999</v>
      </c>
      <c r="U119" s="96">
        <v>2.0761069999999999</v>
      </c>
      <c r="V119" s="96">
        <v>1.1282369999999999</v>
      </c>
      <c r="W119" s="96">
        <v>0.67984500000000003</v>
      </c>
      <c r="X119" s="96">
        <v>0.50196799999999997</v>
      </c>
      <c r="Y119" s="96"/>
      <c r="Z119" s="96"/>
      <c r="AA119" s="96"/>
      <c r="AB119" s="96"/>
      <c r="AC119" s="98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4"/>
    </row>
    <row r="120" spans="1:40">
      <c r="A120" s="95" t="s">
        <v>40</v>
      </c>
      <c r="B120" s="96">
        <v>-1.5422890422030899</v>
      </c>
      <c r="C120" s="96">
        <v>0.69751096435536297</v>
      </c>
      <c r="D120" s="96">
        <v>0.97706299830886201</v>
      </c>
      <c r="E120" s="96">
        <v>0.24410321613993599</v>
      </c>
      <c r="F120" s="96">
        <v>-0.131305922660539</v>
      </c>
      <c r="G120" s="96">
        <v>-0.24246760544919499</v>
      </c>
      <c r="H120" s="96">
        <v>0.88332466774209895</v>
      </c>
      <c r="I120" s="96">
        <v>2.6152953735342099</v>
      </c>
      <c r="J120" s="96">
        <v>3.6149521342740898</v>
      </c>
      <c r="K120" s="96">
        <v>2.3913851648913802</v>
      </c>
      <c r="L120" s="96">
        <v>-4.0524586832767397</v>
      </c>
      <c r="M120" s="96">
        <v>-1.93977533732326</v>
      </c>
      <c r="N120" s="96">
        <v>-1.16535007100691</v>
      </c>
      <c r="O120" s="96">
        <v>-1.86140514482662</v>
      </c>
      <c r="P120" s="96">
        <v>-2.0185691334407201</v>
      </c>
      <c r="Q120" s="96">
        <v>-0.28689475245009299</v>
      </c>
      <c r="R120" s="96">
        <v>1.2630968930712201</v>
      </c>
      <c r="S120" s="96">
        <v>1.4682356446879901</v>
      </c>
      <c r="T120" s="96">
        <v>2.3612013980283701</v>
      </c>
      <c r="U120" s="96">
        <v>2.7055357230038299</v>
      </c>
      <c r="V120" s="96">
        <v>2.2856426608590001</v>
      </c>
      <c r="W120" s="96">
        <v>1.3045249376830801</v>
      </c>
      <c r="X120" s="96">
        <v>0.801524785230601</v>
      </c>
      <c r="Y120" s="96">
        <v>0.582271405719885</v>
      </c>
      <c r="Z120" s="96"/>
      <c r="AA120" s="96"/>
      <c r="AB120" s="96"/>
      <c r="AC120" s="98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4"/>
    </row>
    <row r="121" spans="1:40" ht="13.2" customHeight="1">
      <c r="A121" s="95" t="s">
        <v>41</v>
      </c>
      <c r="B121" s="96">
        <v>-1.559561</v>
      </c>
      <c r="C121" s="96">
        <v>0.61607500000000004</v>
      </c>
      <c r="D121" s="96">
        <v>0.92227199999999998</v>
      </c>
      <c r="E121" s="96">
        <v>0.204175</v>
      </c>
      <c r="F121" s="96">
        <v>-0.17924599999999999</v>
      </c>
      <c r="G121" s="96">
        <v>-0.30174699999999999</v>
      </c>
      <c r="H121" s="96">
        <v>0.80906299999999998</v>
      </c>
      <c r="I121" s="96">
        <v>2.491803</v>
      </c>
      <c r="J121" s="96">
        <v>3.4665840000000001</v>
      </c>
      <c r="K121" s="96">
        <v>2.2833570000000001</v>
      </c>
      <c r="L121" s="96">
        <v>-3.9433919999999998</v>
      </c>
      <c r="M121" s="96">
        <v>-1.95706</v>
      </c>
      <c r="N121" s="96">
        <v>-1.179578</v>
      </c>
      <c r="O121" s="96">
        <v>-1.8511850000000001</v>
      </c>
      <c r="P121" s="96">
        <v>-2.007158</v>
      </c>
      <c r="Q121" s="96">
        <v>-0.32038800000000001</v>
      </c>
      <c r="R121" s="96">
        <v>1.195511</v>
      </c>
      <c r="S121" s="96">
        <v>1.386082</v>
      </c>
      <c r="T121" s="96">
        <v>2.2520850000000001</v>
      </c>
      <c r="U121" s="96">
        <v>2.587297</v>
      </c>
      <c r="V121" s="96">
        <v>2.2656999999999998</v>
      </c>
      <c r="W121" s="96">
        <v>1.443011</v>
      </c>
      <c r="X121" s="96">
        <v>0.863236</v>
      </c>
      <c r="Y121" s="96">
        <v>0.59675800000000001</v>
      </c>
      <c r="Z121" s="96"/>
      <c r="AA121" s="96"/>
      <c r="AB121" s="96"/>
      <c r="AC121" s="98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4"/>
    </row>
    <row r="122" spans="1:40">
      <c r="A122" s="95" t="s">
        <v>42</v>
      </c>
      <c r="B122" s="96">
        <v>-2.251814</v>
      </c>
      <c r="C122" s="96">
        <v>0.75927199999999995</v>
      </c>
      <c r="D122" s="96">
        <v>1.246839</v>
      </c>
      <c r="E122" s="96">
        <v>0.21088299999999999</v>
      </c>
      <c r="F122" s="96">
        <v>-0.34463899999999997</v>
      </c>
      <c r="G122" s="96">
        <v>-0.54011399999999998</v>
      </c>
      <c r="H122" s="96">
        <v>1.027353</v>
      </c>
      <c r="I122" s="96">
        <v>3.3447140000000002</v>
      </c>
      <c r="J122" s="96">
        <v>4.701009</v>
      </c>
      <c r="K122" s="96">
        <v>3.0653480000000002</v>
      </c>
      <c r="L122" s="96">
        <v>-5.4589660000000002</v>
      </c>
      <c r="M122" s="96">
        <v>-2.8634970000000002</v>
      </c>
      <c r="N122" s="96">
        <v>-1.7274149999999999</v>
      </c>
      <c r="O122" s="96">
        <v>-2.6455220000000002</v>
      </c>
      <c r="P122" s="96">
        <v>-2.8668140000000002</v>
      </c>
      <c r="Q122" s="96">
        <v>-0.51987499999999998</v>
      </c>
      <c r="R122" s="96">
        <v>1.597478</v>
      </c>
      <c r="S122" s="96">
        <v>1.845825</v>
      </c>
      <c r="T122" s="96">
        <v>3.0240689999999999</v>
      </c>
      <c r="U122" s="96">
        <v>3.4893040000000002</v>
      </c>
      <c r="V122" s="96">
        <v>3.2693219999999998</v>
      </c>
      <c r="W122" s="96">
        <v>2.2415959999999999</v>
      </c>
      <c r="X122" s="96">
        <v>1.3449599999999999</v>
      </c>
      <c r="Y122" s="96">
        <v>0.90669999999999995</v>
      </c>
      <c r="Z122" s="96">
        <v>0.70170699999999997</v>
      </c>
      <c r="AA122" s="96"/>
      <c r="AB122" s="96"/>
      <c r="AC122" s="98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4"/>
    </row>
    <row r="123" spans="1:40">
      <c r="A123" s="95" t="s">
        <v>43</v>
      </c>
      <c r="B123" s="96">
        <v>-1.81380569278773</v>
      </c>
      <c r="C123" s="96">
        <v>0.76586348296336404</v>
      </c>
      <c r="D123" s="96">
        <v>1.10641357258715</v>
      </c>
      <c r="E123" s="96">
        <v>0.18161346839790499</v>
      </c>
      <c r="F123" s="96">
        <v>-0.22332074844979499</v>
      </c>
      <c r="G123" s="96">
        <v>-0.39653622510343101</v>
      </c>
      <c r="H123" s="96">
        <v>0.93737407527494099</v>
      </c>
      <c r="I123" s="96">
        <v>2.9297055190511401</v>
      </c>
      <c r="J123" s="96">
        <v>4.0582872229975697</v>
      </c>
      <c r="K123" s="96">
        <v>2.6539637622735999</v>
      </c>
      <c r="L123" s="96">
        <v>-4.7410222988589101</v>
      </c>
      <c r="M123" s="96">
        <v>-2.37323441665208</v>
      </c>
      <c r="N123" s="96">
        <v>-1.43236418510305</v>
      </c>
      <c r="O123" s="96">
        <v>-2.2431085833186901</v>
      </c>
      <c r="P123" s="96">
        <v>-2.43875858737962</v>
      </c>
      <c r="Q123" s="96">
        <v>-0.43322910892769501</v>
      </c>
      <c r="R123" s="96">
        <v>1.4049751005667599</v>
      </c>
      <c r="S123" s="96">
        <v>1.5746063471163001</v>
      </c>
      <c r="T123" s="96">
        <v>2.6223804481741202</v>
      </c>
      <c r="U123" s="96">
        <v>3.0314708216023898</v>
      </c>
      <c r="V123" s="96">
        <v>2.86418259919503</v>
      </c>
      <c r="W123" s="96">
        <v>-2.2536240957523299</v>
      </c>
      <c r="X123" s="96">
        <v>-2.4379478442097802</v>
      </c>
      <c r="Y123" s="96">
        <v>-1.0792003969800801</v>
      </c>
      <c r="Z123" s="96">
        <v>-0.39934073516803897</v>
      </c>
      <c r="AA123" s="96"/>
      <c r="AB123" s="96"/>
      <c r="AC123" s="98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4"/>
    </row>
    <row r="124" spans="1:40">
      <c r="A124" s="95" t="s">
        <v>44</v>
      </c>
      <c r="B124" s="96">
        <v>-1.8769979999999999</v>
      </c>
      <c r="C124" s="96">
        <v>0.83095799999999997</v>
      </c>
      <c r="D124" s="96">
        <v>1.1817800000000001</v>
      </c>
      <c r="E124" s="96">
        <v>0.200234</v>
      </c>
      <c r="F124" s="96">
        <v>-0.22649</v>
      </c>
      <c r="G124" s="96">
        <v>-0.40573199999999998</v>
      </c>
      <c r="H124" s="96">
        <v>0.98478600000000005</v>
      </c>
      <c r="I124" s="96">
        <v>3.0635599999999998</v>
      </c>
      <c r="J124" s="96">
        <v>4.2434440000000002</v>
      </c>
      <c r="K124" s="96">
        <v>2.7598910000000001</v>
      </c>
      <c r="L124" s="96">
        <v>-4.9712129999999997</v>
      </c>
      <c r="M124" s="96">
        <v>-2.4748950000000001</v>
      </c>
      <c r="N124" s="96">
        <v>-1.486575</v>
      </c>
      <c r="O124" s="96">
        <v>-2.3353009999999998</v>
      </c>
      <c r="P124" s="96">
        <v>-2.5383689999999999</v>
      </c>
      <c r="Q124" s="96">
        <v>-0.44056200000000001</v>
      </c>
      <c r="R124" s="96">
        <v>1.467778</v>
      </c>
      <c r="S124" s="96">
        <v>1.645875</v>
      </c>
      <c r="T124" s="96">
        <v>2.7320169999999999</v>
      </c>
      <c r="U124" s="96">
        <v>3.1514470000000001</v>
      </c>
      <c r="V124" s="96">
        <v>2.9794749999999999</v>
      </c>
      <c r="W124" s="96">
        <v>-2.235439</v>
      </c>
      <c r="X124" s="96">
        <v>-2.4325610000000002</v>
      </c>
      <c r="Y124" s="96">
        <v>-1.084543</v>
      </c>
      <c r="Z124" s="96">
        <v>-0.39737600000000001</v>
      </c>
      <c r="AA124" s="96">
        <v>-4.8106999999999997E-2</v>
      </c>
      <c r="AB124" s="96"/>
      <c r="AC124" s="98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4"/>
    </row>
    <row r="125" spans="1:40">
      <c r="A125" s="95" t="s">
        <v>45</v>
      </c>
      <c r="B125" s="96">
        <v>-1.7447585522164899</v>
      </c>
      <c r="C125" s="96">
        <v>0.79618572188599301</v>
      </c>
      <c r="D125" s="96">
        <v>1.0875354690277199</v>
      </c>
      <c r="E125" s="96">
        <v>0.16465559328993901</v>
      </c>
      <c r="F125" s="96">
        <v>-0.22642602769766801</v>
      </c>
      <c r="G125" s="96">
        <v>-0.37842340438696098</v>
      </c>
      <c r="H125" s="96">
        <v>0.90107598567005098</v>
      </c>
      <c r="I125" s="96">
        <v>2.8324521252391301</v>
      </c>
      <c r="J125" s="96">
        <v>3.9212278131286098</v>
      </c>
      <c r="K125" s="96">
        <v>2.5121361956650001</v>
      </c>
      <c r="L125" s="96">
        <v>-4.70996057222297</v>
      </c>
      <c r="M125" s="96">
        <v>-2.30002479675036</v>
      </c>
      <c r="N125" s="96">
        <v>-1.3993170622020299</v>
      </c>
      <c r="O125" s="96">
        <v>-2.19744076838326</v>
      </c>
      <c r="P125" s="96">
        <v>-2.3809343214409102</v>
      </c>
      <c r="Q125" s="96">
        <v>-0.42772596900862098</v>
      </c>
      <c r="R125" s="96">
        <v>1.3332915173412001</v>
      </c>
      <c r="S125" s="96">
        <v>1.50150347900745</v>
      </c>
      <c r="T125" s="96">
        <v>2.51131033216067</v>
      </c>
      <c r="U125" s="96">
        <v>2.88870499552598</v>
      </c>
      <c r="V125" s="96">
        <v>2.7188985700067798</v>
      </c>
      <c r="W125" s="96">
        <v>-0.716279153791757</v>
      </c>
      <c r="X125" s="96">
        <v>-0.15572566728953799</v>
      </c>
      <c r="Y125" s="96">
        <v>0.15389473132697101</v>
      </c>
      <c r="Z125" s="96">
        <v>0.30382765545406698</v>
      </c>
      <c r="AA125" s="96">
        <v>0.37815767969151298</v>
      </c>
      <c r="AB125" s="96"/>
      <c r="AC125" s="98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4"/>
    </row>
    <row r="126" spans="1:40">
      <c r="A126" s="95" t="s">
        <v>46</v>
      </c>
      <c r="B126" s="96">
        <v>-1.9536647822922799</v>
      </c>
      <c r="C126" s="96">
        <v>0.171891668236932</v>
      </c>
      <c r="D126" s="96">
        <v>0.85910116285031302</v>
      </c>
      <c r="E126" s="96">
        <v>-3.3420654043612497E-2</v>
      </c>
      <c r="F126" s="96">
        <v>-0.56984702540875298</v>
      </c>
      <c r="G126" s="96">
        <v>-0.72104524868383202</v>
      </c>
      <c r="H126" s="96">
        <v>0.91740595485001297</v>
      </c>
      <c r="I126" s="96">
        <v>2.6194859599541198</v>
      </c>
      <c r="J126" s="96">
        <v>3.8517286385864802</v>
      </c>
      <c r="K126" s="96">
        <v>2.8960475881630998</v>
      </c>
      <c r="L126" s="96">
        <v>-4.4692274566582597</v>
      </c>
      <c r="M126" s="96">
        <v>-2.4199394584092202</v>
      </c>
      <c r="N126" s="96">
        <v>-1.2977533006949999</v>
      </c>
      <c r="O126" s="96">
        <v>-2.1271167729878702</v>
      </c>
      <c r="P126" s="96">
        <v>-2.3115344481062201</v>
      </c>
      <c r="Q126" s="96">
        <v>-0.418129117274889</v>
      </c>
      <c r="R126" s="96">
        <v>1.0935811550762999</v>
      </c>
      <c r="S126" s="96">
        <v>1.3164570545324601</v>
      </c>
      <c r="T126" s="96">
        <v>2.1971702063398899</v>
      </c>
      <c r="U126" s="96">
        <v>2.7067560912020401</v>
      </c>
      <c r="V126" s="96">
        <v>2.38153668555475</v>
      </c>
      <c r="W126" s="96">
        <v>-1.1987057646144199</v>
      </c>
      <c r="X126" s="96">
        <v>1.2534679509289</v>
      </c>
      <c r="Y126" s="96">
        <v>2.12197936369581</v>
      </c>
      <c r="Z126" s="96">
        <v>1.2425698986487901</v>
      </c>
      <c r="AA126" s="96">
        <v>0.77460832549823899</v>
      </c>
      <c r="AB126" s="96"/>
      <c r="AC126" s="98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4"/>
    </row>
    <row r="127" spans="1:40" ht="27.6" customHeight="1">
      <c r="A127" s="95" t="s">
        <v>47</v>
      </c>
      <c r="B127" s="96">
        <v>-1.8574588572078501</v>
      </c>
      <c r="C127" s="96">
        <v>0.51674581243194795</v>
      </c>
      <c r="D127" s="96">
        <v>1.26241399306728</v>
      </c>
      <c r="E127" s="96">
        <v>0.200292407563742</v>
      </c>
      <c r="F127" s="96">
        <v>-0.43548123048566001</v>
      </c>
      <c r="G127" s="96">
        <v>-0.56430132189891802</v>
      </c>
      <c r="H127" s="96">
        <v>1.09298367956569</v>
      </c>
      <c r="I127" s="96">
        <v>2.5134336513381599</v>
      </c>
      <c r="J127" s="96">
        <v>3.4739413664007799</v>
      </c>
      <c r="K127" s="96">
        <v>2.1991638919398899</v>
      </c>
      <c r="L127" s="96">
        <v>-4.7537985554141802</v>
      </c>
      <c r="M127" s="96">
        <v>-2.3821545588891202</v>
      </c>
      <c r="N127" s="96">
        <v>-1.11855773022121</v>
      </c>
      <c r="O127" s="96">
        <v>-2.0373057599473499</v>
      </c>
      <c r="P127" s="96">
        <v>-2.2587775312023401</v>
      </c>
      <c r="Q127" s="96">
        <v>-0.242103720112436</v>
      </c>
      <c r="R127" s="96">
        <v>1.21860725293587</v>
      </c>
      <c r="S127" s="96">
        <v>1.3176294441488601</v>
      </c>
      <c r="T127" s="96">
        <v>2.02065448866685</v>
      </c>
      <c r="U127" s="96">
        <v>2.3242314927490102</v>
      </c>
      <c r="V127" s="96">
        <v>1.82432878231531</v>
      </c>
      <c r="W127" s="96">
        <v>-1.9002337173880599</v>
      </c>
      <c r="X127" s="96">
        <v>0.70751806082647095</v>
      </c>
      <c r="Y127" s="96">
        <v>2.0155308753307501</v>
      </c>
      <c r="Z127" s="96">
        <v>1.2544359525691999</v>
      </c>
      <c r="AA127" s="96">
        <v>0.74112931146663596</v>
      </c>
      <c r="AB127" s="96"/>
      <c r="AC127" s="98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4"/>
    </row>
    <row r="129" spans="1:40">
      <c r="P129" s="100"/>
      <c r="Q129" s="96"/>
      <c r="R129" s="96"/>
      <c r="S129" s="96"/>
      <c r="T129" s="100"/>
      <c r="U129" s="96"/>
      <c r="V129" s="96"/>
      <c r="W129" s="96"/>
      <c r="X129" s="96"/>
      <c r="Y129" s="96"/>
      <c r="Z129" s="96"/>
      <c r="AA129" s="96"/>
    </row>
    <row r="130" spans="1:40"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</row>
    <row r="131" spans="1:40" ht="14.4" customHeight="1"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</row>
    <row r="132" spans="1:40">
      <c r="A132" s="164" t="s">
        <v>59</v>
      </c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</row>
    <row r="133" spans="1:40" ht="15" customHeight="1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</row>
    <row r="134" spans="1:40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</row>
    <row r="135" spans="1:40"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</row>
    <row r="136" spans="1:40">
      <c r="A136" s="108" t="s">
        <v>60</v>
      </c>
    </row>
    <row r="137" spans="1:40" ht="13.95" customHeight="1">
      <c r="B137" s="93">
        <v>1999</v>
      </c>
      <c r="C137" s="93">
        <v>2000</v>
      </c>
      <c r="D137" s="93">
        <v>2001</v>
      </c>
      <c r="E137" s="93">
        <v>2002</v>
      </c>
      <c r="F137" s="93">
        <v>2003</v>
      </c>
      <c r="G137" s="93">
        <v>2004</v>
      </c>
      <c r="H137" s="93">
        <v>2005</v>
      </c>
      <c r="I137" s="93">
        <v>2006</v>
      </c>
      <c r="J137" s="93">
        <v>2007</v>
      </c>
      <c r="K137" s="93">
        <v>2008</v>
      </c>
      <c r="L137" s="93">
        <v>2009</v>
      </c>
      <c r="M137" s="93">
        <v>2010</v>
      </c>
      <c r="N137" s="93">
        <v>2011</v>
      </c>
      <c r="O137" s="93">
        <v>2012</v>
      </c>
      <c r="P137" s="97">
        <v>2013</v>
      </c>
      <c r="Q137" s="97">
        <v>2014</v>
      </c>
      <c r="R137" s="97">
        <v>2015</v>
      </c>
      <c r="S137" s="97">
        <v>2016</v>
      </c>
      <c r="T137" s="97">
        <v>2017</v>
      </c>
      <c r="U137" s="97">
        <v>2018</v>
      </c>
      <c r="V137" s="97">
        <v>2019</v>
      </c>
      <c r="W137" s="97">
        <v>2020</v>
      </c>
      <c r="X137" s="97">
        <v>2021</v>
      </c>
      <c r="Y137" s="97">
        <v>2022</v>
      </c>
      <c r="Z137" s="97">
        <v>2023</v>
      </c>
      <c r="AA137" s="97">
        <v>2024</v>
      </c>
      <c r="AC137" s="91"/>
    </row>
    <row r="138" spans="1:40">
      <c r="A138" s="91">
        <v>2013</v>
      </c>
      <c r="P138" s="91">
        <v>-2.5307529532856998</v>
      </c>
      <c r="AC138" s="91"/>
      <c r="AE138" s="93">
        <v>2013</v>
      </c>
      <c r="AF138" s="93">
        <v>2014</v>
      </c>
      <c r="AG138" s="93">
        <v>2015</v>
      </c>
      <c r="AH138" s="93">
        <v>2016</v>
      </c>
      <c r="AI138" s="93">
        <v>2017</v>
      </c>
      <c r="AJ138" s="93">
        <v>2018</v>
      </c>
      <c r="AK138" s="93">
        <v>2019</v>
      </c>
      <c r="AL138" s="93">
        <v>2020</v>
      </c>
      <c r="AM138" s="93">
        <v>2021</v>
      </c>
      <c r="AN138" s="93"/>
    </row>
    <row r="139" spans="1:40">
      <c r="A139" s="91">
        <v>2014</v>
      </c>
      <c r="P139" s="91">
        <v>-2.0700261405584301</v>
      </c>
      <c r="Q139" s="91">
        <v>-0.159384533077607</v>
      </c>
      <c r="R139" s="103">
        <v>0.44472747339784802</v>
      </c>
      <c r="S139" s="103"/>
      <c r="T139" s="103"/>
      <c r="U139" s="103"/>
      <c r="V139" s="103"/>
      <c r="W139" s="103"/>
      <c r="X139" s="103"/>
      <c r="Y139" s="103"/>
      <c r="Z139" s="103"/>
      <c r="AA139" s="103"/>
      <c r="AC139" s="91"/>
      <c r="AE139" s="91">
        <f>ABS(P138-P139)</f>
        <v>0.46072681272726967</v>
      </c>
      <c r="AF139" s="91">
        <f>ABS(Q139-Q140)</f>
        <v>8.8979929848482991E-2</v>
      </c>
      <c r="AG139" s="91">
        <f>ABS(R140-R141)</f>
        <v>0.11494650911297899</v>
      </c>
      <c r="AH139" s="91">
        <f>ABS(S141-S142)</f>
        <v>0.12715614871914016</v>
      </c>
      <c r="AI139" s="91">
        <f>ABS(T142-T143)</f>
        <v>4.9763458425200469E-3</v>
      </c>
      <c r="AJ139" s="91">
        <f>ABS(U143-U144)</f>
        <v>6.907870964298013E-2</v>
      </c>
      <c r="AK139" s="91">
        <f>ABS(V144-V145)</f>
        <v>8.0150000436839841E-2</v>
      </c>
      <c r="AL139" s="91">
        <f>ABS(W145-W146)</f>
        <v>2.6946444339090103E-2</v>
      </c>
      <c r="AM139" s="91">
        <f>ABS(X146-X147)</f>
        <v>2.8447605995712999E-2</v>
      </c>
      <c r="AN139" s="5">
        <f>AVERAGE(AE139:AM139)</f>
        <v>0.11126761185166832</v>
      </c>
    </row>
    <row r="140" spans="1:40">
      <c r="A140" s="91">
        <v>2015</v>
      </c>
      <c r="P140" s="91">
        <v>-2.19459317997834</v>
      </c>
      <c r="Q140" s="91">
        <v>-0.24836446292608999</v>
      </c>
      <c r="R140" s="103">
        <v>0.75923714902817496</v>
      </c>
      <c r="S140" s="103">
        <v>0.90757102931835898</v>
      </c>
      <c r="T140" s="103"/>
      <c r="U140" s="103"/>
      <c r="V140" s="103"/>
      <c r="W140" s="103"/>
      <c r="X140" s="103"/>
      <c r="Y140" s="103"/>
      <c r="Z140" s="103"/>
      <c r="AA140" s="103"/>
      <c r="AC140" s="91"/>
    </row>
    <row r="141" spans="1:40">
      <c r="A141" s="91">
        <v>2016</v>
      </c>
      <c r="P141" s="91">
        <v>-2.2572666654825899</v>
      </c>
      <c r="Q141" s="91">
        <v>-0.36283469889042402</v>
      </c>
      <c r="R141" s="103">
        <v>0.64429063991519597</v>
      </c>
      <c r="S141" s="103">
        <v>1.2976914988887001</v>
      </c>
      <c r="T141" s="103">
        <v>0.70745189617079896</v>
      </c>
      <c r="U141" s="103"/>
      <c r="V141" s="103"/>
      <c r="W141" s="103"/>
      <c r="X141" s="103"/>
      <c r="Y141" s="103"/>
      <c r="Z141" s="103"/>
      <c r="AA141" s="103"/>
      <c r="AC141" s="91"/>
    </row>
    <row r="142" spans="1:40">
      <c r="A142" s="91">
        <v>2017</v>
      </c>
      <c r="P142" s="91">
        <v>-2.2249443100010402</v>
      </c>
      <c r="Q142" s="91">
        <v>-0.44781979380847903</v>
      </c>
      <c r="R142" s="103">
        <v>0.56674565921275499</v>
      </c>
      <c r="S142" s="103">
        <v>1.1705353501695599</v>
      </c>
      <c r="T142" s="103">
        <v>1.87531188921221</v>
      </c>
      <c r="U142" s="103">
        <v>0.944449974732819</v>
      </c>
      <c r="V142" s="103"/>
      <c r="W142" s="103"/>
      <c r="X142" s="103"/>
      <c r="Y142" s="103"/>
      <c r="Z142" s="103"/>
      <c r="AA142" s="103"/>
      <c r="AC142" s="91"/>
    </row>
    <row r="143" spans="1:40">
      <c r="A143" s="91">
        <v>2018</v>
      </c>
      <c r="P143" s="91">
        <v>-2.3220914086001301</v>
      </c>
      <c r="Q143" s="91">
        <v>-0.51765595045064905</v>
      </c>
      <c r="R143" s="103">
        <v>0.55146627507788804</v>
      </c>
      <c r="S143" s="103">
        <v>1.151228386891</v>
      </c>
      <c r="T143" s="103">
        <v>1.8802882350547301</v>
      </c>
      <c r="U143" s="103">
        <v>2.1174912339927698</v>
      </c>
      <c r="V143" s="103">
        <v>1.2351735550245899</v>
      </c>
      <c r="W143" s="103"/>
      <c r="X143" s="103"/>
      <c r="Y143" s="103"/>
      <c r="Z143" s="103"/>
      <c r="AA143" s="103"/>
      <c r="AC143" s="91"/>
    </row>
    <row r="144" spans="1:40">
      <c r="A144" s="91">
        <v>2019</v>
      </c>
      <c r="P144" s="91">
        <v>-2.2046190136419601</v>
      </c>
      <c r="Q144" s="91">
        <v>-0.36272451303160302</v>
      </c>
      <c r="R144" s="103">
        <v>0.64681092917148397</v>
      </c>
      <c r="S144" s="103">
        <v>1.2734053386231301</v>
      </c>
      <c r="T144" s="103">
        <v>2.00400252539497</v>
      </c>
      <c r="U144" s="103">
        <v>2.18656994363575</v>
      </c>
      <c r="V144" s="103">
        <v>1.2488122700203901</v>
      </c>
      <c r="W144" s="103">
        <v>0.45378323618196997</v>
      </c>
      <c r="X144" s="103"/>
      <c r="Y144" s="103"/>
      <c r="Z144" s="103"/>
      <c r="AA144" s="103"/>
      <c r="AC144" s="91"/>
    </row>
    <row r="145" spans="1:40">
      <c r="A145" s="91">
        <v>2020</v>
      </c>
      <c r="P145" s="91">
        <v>-2.41977085829014</v>
      </c>
      <c r="Q145" s="91">
        <v>-0.428226391972575</v>
      </c>
      <c r="R145" s="103">
        <v>0.67048823501757604</v>
      </c>
      <c r="S145" s="103">
        <v>1.3500723465956701</v>
      </c>
      <c r="T145" s="103">
        <v>2.1348824040996801</v>
      </c>
      <c r="U145" s="103">
        <v>2.3283748241320499</v>
      </c>
      <c r="V145" s="103">
        <v>1.3289622704572299</v>
      </c>
      <c r="W145" s="103">
        <v>-3.3456071027588501</v>
      </c>
      <c r="X145" s="103">
        <v>-1.32426631694358</v>
      </c>
      <c r="Y145" s="103"/>
      <c r="Z145" s="103"/>
      <c r="AA145" s="103"/>
      <c r="AC145" s="91"/>
    </row>
    <row r="146" spans="1:40">
      <c r="A146" s="91">
        <v>2021</v>
      </c>
      <c r="P146" s="91">
        <v>-2.4170262472664401</v>
      </c>
      <c r="Q146" s="91">
        <v>-0.47068501006418401</v>
      </c>
      <c r="R146" s="103">
        <v>0.606636449140464</v>
      </c>
      <c r="S146" s="103">
        <v>1.26979970636328</v>
      </c>
      <c r="T146" s="103">
        <v>2.0384618225328301</v>
      </c>
      <c r="U146" s="103">
        <v>2.2262435118024602</v>
      </c>
      <c r="V146" s="103">
        <v>1.2528225195231899</v>
      </c>
      <c r="W146" s="103">
        <v>-3.31866065841976</v>
      </c>
      <c r="X146" s="103">
        <v>0.50140028532265302</v>
      </c>
      <c r="Y146" s="103">
        <v>0.43005688968320999</v>
      </c>
      <c r="Z146" s="103"/>
      <c r="AA146" s="103"/>
      <c r="AC146" s="91"/>
    </row>
    <row r="147" spans="1:40">
      <c r="A147" s="91">
        <v>2022</v>
      </c>
      <c r="P147" s="91">
        <v>-2.27989307760514</v>
      </c>
      <c r="Q147" s="91">
        <v>-0.44398007566953501</v>
      </c>
      <c r="R147" s="103">
        <v>0.57221813069489402</v>
      </c>
      <c r="S147" s="103">
        <v>1.19775594650536</v>
      </c>
      <c r="T147" s="103">
        <v>1.9228070044583401</v>
      </c>
      <c r="U147" s="103">
        <v>2.0999346521010098</v>
      </c>
      <c r="V147" s="103">
        <v>1.1817419827356701</v>
      </c>
      <c r="W147" s="103">
        <v>-3.1303720721356099</v>
      </c>
      <c r="X147" s="103">
        <v>0.47295267932694002</v>
      </c>
      <c r="Y147" s="103">
        <v>1.0506747481302801</v>
      </c>
      <c r="Z147" s="103">
        <v>0.18457283539524399</v>
      </c>
      <c r="AA147" s="103">
        <v>6.9297394784058802E-2</v>
      </c>
      <c r="AC147" s="91"/>
    </row>
    <row r="148" spans="1:40">
      <c r="AC148" s="91"/>
    </row>
    <row r="149" spans="1:40" ht="14.4">
      <c r="AC149" s="6"/>
    </row>
    <row r="150" spans="1:40" ht="14.4">
      <c r="A150" s="108" t="s">
        <v>61</v>
      </c>
      <c r="AC150" s="6"/>
      <c r="AE150" s="93">
        <v>2013</v>
      </c>
      <c r="AF150" s="93">
        <v>2014</v>
      </c>
      <c r="AG150" s="93">
        <v>2015</v>
      </c>
      <c r="AH150" s="93">
        <v>2016</v>
      </c>
      <c r="AI150" s="93">
        <v>2017</v>
      </c>
      <c r="AJ150" s="93">
        <v>2018</v>
      </c>
      <c r="AK150" s="93">
        <v>2019</v>
      </c>
      <c r="AL150" s="93">
        <v>2020</v>
      </c>
      <c r="AM150" s="93">
        <v>2021</v>
      </c>
      <c r="AN150" s="93"/>
    </row>
    <row r="151" spans="1:40" ht="14.4">
      <c r="B151" s="93">
        <v>1999</v>
      </c>
      <c r="C151" s="93">
        <v>2000</v>
      </c>
      <c r="D151" s="93">
        <v>2001</v>
      </c>
      <c r="E151" s="93">
        <v>2002</v>
      </c>
      <c r="F151" s="93">
        <v>2003</v>
      </c>
      <c r="G151" s="93">
        <v>2004</v>
      </c>
      <c r="H151" s="93">
        <v>2005</v>
      </c>
      <c r="I151" s="93">
        <v>2006</v>
      </c>
      <c r="J151" s="93">
        <v>2007</v>
      </c>
      <c r="K151" s="93">
        <v>2008</v>
      </c>
      <c r="L151" s="93">
        <v>2009</v>
      </c>
      <c r="M151" s="93">
        <v>2010</v>
      </c>
      <c r="N151" s="93">
        <v>2011</v>
      </c>
      <c r="O151" s="93">
        <v>2012</v>
      </c>
      <c r="P151" s="97">
        <v>2013</v>
      </c>
      <c r="Q151" s="97">
        <v>2014</v>
      </c>
      <c r="R151" s="97">
        <v>2015</v>
      </c>
      <c r="S151" s="97">
        <v>2016</v>
      </c>
      <c r="T151" s="97">
        <v>2017</v>
      </c>
      <c r="U151" s="97">
        <v>2018</v>
      </c>
      <c r="V151" s="97">
        <v>2019</v>
      </c>
      <c r="W151" s="97">
        <v>2020</v>
      </c>
      <c r="X151" s="97">
        <v>2021</v>
      </c>
      <c r="Y151" s="97">
        <v>2022</v>
      </c>
      <c r="Z151" s="97">
        <v>2023</v>
      </c>
      <c r="AA151" s="97">
        <v>2024</v>
      </c>
      <c r="AC151" s="6"/>
      <c r="AE151" s="91">
        <f>ABS(P152-P153)</f>
        <v>0.59999999999999964</v>
      </c>
      <c r="AF151" s="91">
        <f>ABS(Q153-Q154)</f>
        <v>0.17500000000000004</v>
      </c>
      <c r="AG151" s="91">
        <f>ABS(R154-R155)</f>
        <v>4.9999999999999933E-2</v>
      </c>
      <c r="AH151" s="91">
        <f>ABS(S155-S156)</f>
        <v>0.19999999999999996</v>
      </c>
      <c r="AI151" s="91">
        <f>ABS(T156-T157)</f>
        <v>0.55000000000000004</v>
      </c>
      <c r="AJ151" s="91">
        <f>ABS(U157-U158)</f>
        <v>0.52300000000000013</v>
      </c>
      <c r="AK151" s="91">
        <f>ABS(V158-V159)</f>
        <v>0.93792500000000001</v>
      </c>
      <c r="AL151" s="91">
        <f>ABS(W159-W160)</f>
        <v>2.1947000000000001</v>
      </c>
      <c r="AM151" s="91">
        <f>ABS(X160-X161)</f>
        <v>0.54999999999999982</v>
      </c>
      <c r="AN151" s="5">
        <f>AVERAGE(AE151:AM151)</f>
        <v>0.64229166666666659</v>
      </c>
    </row>
    <row r="152" spans="1:40" ht="14.4">
      <c r="A152" s="91">
        <v>2013</v>
      </c>
      <c r="P152" s="96">
        <v>-2.6749999999999998</v>
      </c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C152" s="6"/>
    </row>
    <row r="153" spans="1:40">
      <c r="A153" s="91">
        <v>2014</v>
      </c>
      <c r="P153" s="96">
        <v>-2.0750000000000002</v>
      </c>
      <c r="Q153" s="96">
        <v>-1.125</v>
      </c>
      <c r="R153" s="96"/>
      <c r="S153" s="96"/>
      <c r="T153" s="96"/>
      <c r="U153" s="96"/>
      <c r="V153" s="96"/>
      <c r="W153" s="96"/>
      <c r="X153" s="96"/>
      <c r="Y153" s="96"/>
      <c r="Z153" s="96"/>
      <c r="AA153" s="96"/>
    </row>
    <row r="154" spans="1:40">
      <c r="A154" s="91">
        <v>2015</v>
      </c>
      <c r="P154" s="96">
        <v>-2.3250000000000002</v>
      </c>
      <c r="Q154" s="96">
        <v>-1.3</v>
      </c>
      <c r="R154" s="96">
        <v>0.72499999999999998</v>
      </c>
      <c r="S154" s="96"/>
      <c r="T154" s="96"/>
      <c r="U154" s="96"/>
      <c r="V154" s="96"/>
      <c r="W154" s="96"/>
      <c r="X154" s="96"/>
      <c r="Y154" s="96"/>
      <c r="Z154" s="96"/>
      <c r="AA154" s="96"/>
    </row>
    <row r="155" spans="1:40">
      <c r="A155" s="91">
        <v>2016</v>
      </c>
      <c r="P155" s="96">
        <v>-2.5</v>
      </c>
      <c r="Q155" s="96">
        <v>-1.4750000000000001</v>
      </c>
      <c r="R155" s="96">
        <v>0.67500000000000004</v>
      </c>
      <c r="S155" s="96">
        <v>1.375</v>
      </c>
      <c r="T155" s="96"/>
      <c r="U155" s="96"/>
      <c r="V155" s="96"/>
      <c r="W155" s="96"/>
      <c r="X155" s="96"/>
      <c r="Y155" s="96"/>
      <c r="Z155" s="96"/>
      <c r="AA155" s="96"/>
    </row>
    <row r="156" spans="1:40">
      <c r="A156" s="91">
        <v>2017</v>
      </c>
      <c r="P156" s="96">
        <v>-2.7250000000000001</v>
      </c>
      <c r="Q156" s="96">
        <v>-1.575</v>
      </c>
      <c r="R156" s="96">
        <v>0.55000000000000004</v>
      </c>
      <c r="S156" s="96">
        <v>1.175</v>
      </c>
      <c r="T156" s="96">
        <v>1.25</v>
      </c>
      <c r="U156" s="96"/>
      <c r="V156" s="96"/>
      <c r="W156" s="96"/>
      <c r="X156" s="96"/>
      <c r="Y156" s="96"/>
      <c r="Z156" s="96"/>
      <c r="AA156" s="96"/>
    </row>
    <row r="157" spans="1:40">
      <c r="A157" s="91">
        <v>2018</v>
      </c>
      <c r="P157" s="96">
        <v>-2.95</v>
      </c>
      <c r="Q157" s="96">
        <v>-1.8</v>
      </c>
      <c r="R157" s="96">
        <v>0.625</v>
      </c>
      <c r="S157" s="96">
        <v>0.95</v>
      </c>
      <c r="T157" s="96">
        <v>0.7</v>
      </c>
      <c r="U157" s="96">
        <v>1.6</v>
      </c>
      <c r="V157" s="96"/>
      <c r="W157" s="96"/>
      <c r="X157" s="96"/>
      <c r="Y157" s="96"/>
      <c r="Z157" s="96"/>
      <c r="AA157" s="96"/>
    </row>
    <row r="158" spans="1:40">
      <c r="A158" s="91">
        <v>2019</v>
      </c>
      <c r="P158" s="96">
        <v>-3.5639750000000001</v>
      </c>
      <c r="Q158" s="96">
        <v>-2.4182000000000001</v>
      </c>
      <c r="R158" s="96">
        <v>0.925925</v>
      </c>
      <c r="S158" s="96">
        <v>0.31674999999999998</v>
      </c>
      <c r="T158" s="96">
        <v>-4.6850000000000003E-2</v>
      </c>
      <c r="U158" s="96">
        <v>1.077</v>
      </c>
      <c r="V158" s="96">
        <v>0.45069999999999999</v>
      </c>
      <c r="W158" s="96"/>
      <c r="X158" s="96"/>
      <c r="Y158" s="96"/>
      <c r="Z158" s="96"/>
      <c r="AA158" s="96"/>
    </row>
    <row r="159" spans="1:40">
      <c r="A159" s="91">
        <v>2020</v>
      </c>
      <c r="P159" s="96">
        <v>-2.8536999999999999</v>
      </c>
      <c r="Q159" s="96">
        <v>-1.78495</v>
      </c>
      <c r="R159" s="96">
        <v>1.6</v>
      </c>
      <c r="S159" s="96">
        <v>1.11015</v>
      </c>
      <c r="T159" s="96">
        <v>0.79044999999999999</v>
      </c>
      <c r="U159" s="96">
        <v>1.6</v>
      </c>
      <c r="V159" s="96">
        <v>1.388625</v>
      </c>
      <c r="W159" s="96">
        <v>-6.5446999999999997</v>
      </c>
      <c r="X159" s="96"/>
      <c r="Y159" s="96"/>
      <c r="Z159" s="96"/>
      <c r="AA159" s="96"/>
    </row>
    <row r="160" spans="1:40">
      <c r="A160" s="91">
        <v>2021</v>
      </c>
      <c r="P160" s="96">
        <v>-2.5499999999999998</v>
      </c>
      <c r="Q160" s="96">
        <v>-1.4</v>
      </c>
      <c r="R160" s="96">
        <v>1.125</v>
      </c>
      <c r="S160" s="96">
        <v>1.55</v>
      </c>
      <c r="T160" s="96">
        <v>1.3</v>
      </c>
      <c r="U160" s="96">
        <v>2.2250000000000001</v>
      </c>
      <c r="V160" s="96">
        <v>4.125</v>
      </c>
      <c r="W160" s="96">
        <v>-4.3499999999999996</v>
      </c>
      <c r="X160" s="96">
        <v>-3</v>
      </c>
      <c r="Y160" s="96"/>
      <c r="Z160" s="96"/>
      <c r="AA160" s="96"/>
    </row>
    <row r="161" spans="1:66">
      <c r="A161" s="91">
        <v>2022</v>
      </c>
      <c r="P161" s="91">
        <v>-3.3250000000000002</v>
      </c>
      <c r="Q161" s="91">
        <v>-1.825</v>
      </c>
      <c r="R161" s="91">
        <v>2.1749999999999998</v>
      </c>
      <c r="S161" s="91">
        <v>1.4750000000000001</v>
      </c>
      <c r="T161" s="91">
        <v>0.92500000000000004</v>
      </c>
      <c r="U161" s="96">
        <v>2.15</v>
      </c>
      <c r="V161" s="91">
        <v>2.125</v>
      </c>
      <c r="W161" s="91">
        <v>-4.5750000000000002</v>
      </c>
      <c r="X161" s="91">
        <v>-2.4500000000000002</v>
      </c>
      <c r="Y161" s="91">
        <v>-0.86666666666666603</v>
      </c>
      <c r="Z161" s="96"/>
      <c r="AA161" s="96"/>
    </row>
    <row r="162" spans="1:66">
      <c r="P162" s="92"/>
      <c r="Q162" s="92"/>
      <c r="R162" s="92"/>
      <c r="S162" s="92"/>
      <c r="T162" s="92"/>
      <c r="U162" s="92"/>
      <c r="V162" s="92"/>
      <c r="BF162" s="7"/>
      <c r="BG162" s="7"/>
      <c r="BH162" s="7"/>
      <c r="BI162" s="7"/>
      <c r="BJ162" s="7"/>
      <c r="BK162" s="7"/>
      <c r="BL162" s="7"/>
      <c r="BM162" s="7"/>
    </row>
    <row r="163" spans="1:66">
      <c r="A163" s="108" t="s">
        <v>62</v>
      </c>
      <c r="X163" s="101"/>
      <c r="BF163" s="7"/>
      <c r="BG163" s="7"/>
      <c r="BH163" s="7"/>
      <c r="BI163" s="7"/>
      <c r="BJ163" s="7"/>
      <c r="BK163" s="7"/>
      <c r="BL163" s="7"/>
      <c r="BM163" s="7"/>
    </row>
    <row r="164" spans="1:66" ht="14.4">
      <c r="P164" s="97">
        <v>2013</v>
      </c>
      <c r="Q164" s="97">
        <v>2014</v>
      </c>
      <c r="R164" s="97">
        <v>2015</v>
      </c>
      <c r="S164" s="97">
        <v>2016</v>
      </c>
      <c r="T164" s="97">
        <v>2017</v>
      </c>
      <c r="U164" s="97">
        <v>2018</v>
      </c>
      <c r="V164" s="97">
        <v>2019</v>
      </c>
      <c r="W164" s="97">
        <v>2020</v>
      </c>
      <c r="X164" s="97">
        <v>2021</v>
      </c>
      <c r="Y164" s="97">
        <v>2022</v>
      </c>
      <c r="Z164" s="97">
        <v>2023</v>
      </c>
      <c r="AA164" s="97">
        <v>2024</v>
      </c>
      <c r="AE164" s="93">
        <v>2013</v>
      </c>
      <c r="AF164" s="93">
        <v>2014</v>
      </c>
      <c r="AG164" s="93">
        <v>2015</v>
      </c>
      <c r="AH164" s="93">
        <v>2016</v>
      </c>
      <c r="AI164" s="93">
        <v>2017</v>
      </c>
      <c r="AJ164" s="93">
        <v>2018</v>
      </c>
      <c r="AK164" s="93">
        <v>2019</v>
      </c>
      <c r="AL164" s="93">
        <v>2020</v>
      </c>
      <c r="AM164" s="93">
        <v>2021</v>
      </c>
      <c r="AN164" s="93"/>
      <c r="BF164" s="7"/>
      <c r="BG164" s="104"/>
      <c r="BH164" s="105"/>
      <c r="BI164" s="105"/>
      <c r="BJ164" s="105"/>
      <c r="BK164" s="7"/>
      <c r="BL164" s="7"/>
      <c r="BM164" s="7"/>
      <c r="BN164" s="7"/>
    </row>
    <row r="165" spans="1:66" ht="14.4">
      <c r="A165" s="91">
        <v>2013</v>
      </c>
      <c r="P165" s="91">
        <v>-0.985492423036472</v>
      </c>
      <c r="AE165" s="91">
        <f>ABS(P165-P166)</f>
        <v>0.37743036072950809</v>
      </c>
      <c r="AF165" s="91">
        <f>ABS(Q166-Q167)</f>
        <v>0.84127189142165204</v>
      </c>
      <c r="AG165" s="91">
        <f>ABS(R167-R168)</f>
        <v>0.45811989184707891</v>
      </c>
      <c r="AH165" s="91">
        <f>ABS(S168-S169)</f>
        <v>0.37951650436381001</v>
      </c>
      <c r="AI165" s="91">
        <f>ABS(T169-T170)</f>
        <v>0.39277905489842302</v>
      </c>
      <c r="AJ165" s="91">
        <f>ABS(U170-U171)</f>
        <v>0.35129984434732009</v>
      </c>
      <c r="AK165" s="91">
        <f>ABS(V171-V172)</f>
        <v>1.8406515630703368</v>
      </c>
      <c r="AL165" s="91">
        <f>ABS(W172-W173)</f>
        <v>0.47025030548820013</v>
      </c>
      <c r="AM165" s="91">
        <f>ABS(X173-X174)</f>
        <v>0.50565830325022498</v>
      </c>
      <c r="AN165" s="5">
        <f>AVERAGE(AE165:AM165)</f>
        <v>0.62410863549072837</v>
      </c>
      <c r="BF165" s="7"/>
      <c r="BG165" s="104"/>
      <c r="BH165" s="104"/>
      <c r="BI165" s="104"/>
      <c r="BJ165" s="104"/>
      <c r="BK165" s="7"/>
      <c r="BL165" s="7"/>
      <c r="BM165" s="7"/>
    </row>
    <row r="166" spans="1:66" ht="14.4">
      <c r="A166" s="91">
        <v>2014</v>
      </c>
      <c r="P166" s="91">
        <v>-1.3629227837659801</v>
      </c>
      <c r="Q166" s="91">
        <v>0.43853286508531902</v>
      </c>
      <c r="BF166" s="7"/>
      <c r="BG166" s="104"/>
      <c r="BH166" s="104"/>
      <c r="BI166" s="104"/>
      <c r="BJ166" s="104"/>
      <c r="BK166" s="7"/>
      <c r="BL166" s="7"/>
      <c r="BM166" s="7"/>
    </row>
    <row r="167" spans="1:66" ht="18">
      <c r="A167" s="91">
        <v>2015</v>
      </c>
      <c r="P167" s="91">
        <v>-2.0182145771551498</v>
      </c>
      <c r="Q167" s="91">
        <v>-0.40273902633633302</v>
      </c>
      <c r="R167" s="91">
        <v>1.2070554265178399</v>
      </c>
      <c r="BF167" s="7"/>
      <c r="BG167" s="104"/>
      <c r="BH167" s="104"/>
      <c r="BI167" s="104"/>
      <c r="BJ167" s="104"/>
      <c r="BK167" s="106"/>
      <c r="BL167" s="7"/>
      <c r="BM167" s="7"/>
    </row>
    <row r="168" spans="1:66" ht="18">
      <c r="A168" s="91">
        <v>2016</v>
      </c>
      <c r="P168" s="91">
        <v>-2.5214408341416101</v>
      </c>
      <c r="Q168" s="91">
        <v>-1.13001950172482</v>
      </c>
      <c r="R168" s="91">
        <v>0.74893553467076102</v>
      </c>
      <c r="S168" s="91">
        <v>1.4370113031710601</v>
      </c>
      <c r="BF168" s="7"/>
      <c r="BG168" s="104"/>
      <c r="BH168" s="104"/>
      <c r="BI168" s="104"/>
      <c r="BJ168" s="104"/>
      <c r="BK168" s="107"/>
      <c r="BL168" s="7"/>
      <c r="BM168" s="7"/>
    </row>
    <row r="169" spans="1:66" ht="18">
      <c r="A169" s="91">
        <v>2017</v>
      </c>
      <c r="P169" s="91">
        <v>-2.73953200718781</v>
      </c>
      <c r="Q169" s="91">
        <v>-1.4182701934117901</v>
      </c>
      <c r="R169" s="91">
        <v>0.298835168237086</v>
      </c>
      <c r="S169" s="91">
        <v>1.0574947988072501</v>
      </c>
      <c r="T169" s="91">
        <v>1.29149316576551</v>
      </c>
      <c r="BF169" s="7"/>
      <c r="BG169" s="104"/>
      <c r="BH169" s="104"/>
      <c r="BI169" s="104"/>
      <c r="BJ169" s="104"/>
      <c r="BK169" s="107"/>
      <c r="BL169" s="7"/>
      <c r="BM169" s="7"/>
    </row>
    <row r="170" spans="1:66" ht="18">
      <c r="A170" s="91">
        <v>2018</v>
      </c>
      <c r="P170" s="91">
        <v>-2.7438786817772698</v>
      </c>
      <c r="Q170" s="91">
        <v>-1.6294476763481101</v>
      </c>
      <c r="R170" s="91">
        <v>9.2616185561148701E-2</v>
      </c>
      <c r="S170" s="91">
        <v>0.63381367666793798</v>
      </c>
      <c r="T170" s="91">
        <v>0.89871411086708697</v>
      </c>
      <c r="U170" s="91">
        <v>1.18050925701889</v>
      </c>
      <c r="BF170" s="7"/>
      <c r="BG170" s="104"/>
      <c r="BH170" s="104"/>
      <c r="BI170" s="104"/>
      <c r="BJ170" s="104"/>
      <c r="BK170" s="107"/>
      <c r="BL170" s="7"/>
      <c r="BM170" s="7"/>
    </row>
    <row r="171" spans="1:66" ht="18">
      <c r="A171" s="91">
        <v>2019</v>
      </c>
      <c r="P171" s="91">
        <v>-2.95159552105196</v>
      </c>
      <c r="Q171" s="91">
        <v>-1.7391106590526499</v>
      </c>
      <c r="R171" s="91">
        <v>0.55770954939064099</v>
      </c>
      <c r="S171" s="91">
        <v>0.57861331774208402</v>
      </c>
      <c r="T171" s="91">
        <v>1.0789390866450299</v>
      </c>
      <c r="U171" s="91">
        <v>1.5318091013662101</v>
      </c>
      <c r="V171" s="91">
        <v>0.15402412033964299</v>
      </c>
      <c r="BF171" s="7"/>
      <c r="BG171" s="104"/>
      <c r="BH171" s="104"/>
      <c r="BI171" s="104"/>
      <c r="BJ171" s="104"/>
      <c r="BK171" s="107"/>
      <c r="BL171" s="7"/>
      <c r="BM171" s="7"/>
    </row>
    <row r="172" spans="1:66" ht="14.4">
      <c r="A172" s="91">
        <v>2020</v>
      </c>
      <c r="P172" s="91">
        <v>-2.7830644064638701</v>
      </c>
      <c r="Q172" s="91">
        <v>-1.5906663279517801</v>
      </c>
      <c r="R172" s="91">
        <v>0.82139971148183799</v>
      </c>
      <c r="S172" s="91">
        <v>0.87161655843314201</v>
      </c>
      <c r="T172" s="91">
        <v>1.49296143504197</v>
      </c>
      <c r="U172" s="91">
        <v>2.0090139706336001</v>
      </c>
      <c r="V172" s="91">
        <v>1.9946756834099799</v>
      </c>
      <c r="W172" s="91">
        <v>-3.3410426438910901</v>
      </c>
      <c r="BF172" s="7"/>
      <c r="BG172" s="104"/>
      <c r="BH172" s="104"/>
      <c r="BI172" s="104"/>
      <c r="BJ172" s="104"/>
      <c r="BK172" s="7"/>
      <c r="BL172" s="7"/>
      <c r="BM172" s="7"/>
    </row>
    <row r="173" spans="1:66" ht="14.4">
      <c r="A173" s="91">
        <v>2021</v>
      </c>
      <c r="P173" s="91">
        <v>-3.2025008408015601</v>
      </c>
      <c r="Q173" s="91">
        <v>-1.9787960747370299</v>
      </c>
      <c r="R173" s="91">
        <v>0.82590817725316101</v>
      </c>
      <c r="S173" s="91">
        <v>0.90130425028812799</v>
      </c>
      <c r="T173" s="91">
        <v>1.7430622514487399</v>
      </c>
      <c r="U173" s="91">
        <v>2.4835038148666402</v>
      </c>
      <c r="V173" s="91">
        <v>2.4201307228548199</v>
      </c>
      <c r="W173" s="91">
        <v>-2.8707923384028899</v>
      </c>
      <c r="X173" s="91">
        <v>-0.46180018878898399</v>
      </c>
      <c r="BF173" s="7"/>
      <c r="BG173" s="104"/>
      <c r="BH173" s="104"/>
      <c r="BI173" s="104"/>
      <c r="BJ173" s="104"/>
      <c r="BK173" s="7"/>
      <c r="BL173" s="7"/>
      <c r="BM173" s="7"/>
    </row>
    <row r="174" spans="1:66">
      <c r="A174" s="91">
        <v>2022</v>
      </c>
      <c r="P174" s="91">
        <v>-2.7783864494452</v>
      </c>
      <c r="Q174" s="91">
        <v>-1.54201698729506</v>
      </c>
      <c r="R174" s="91">
        <v>0.92680697578335902</v>
      </c>
      <c r="S174" s="91">
        <v>0.76748638537731495</v>
      </c>
      <c r="T174" s="91">
        <v>1.31346179994614</v>
      </c>
      <c r="U174" s="91">
        <v>1.92609124773514</v>
      </c>
      <c r="V174" s="91">
        <v>1.5285556523313699</v>
      </c>
      <c r="W174" s="91">
        <v>-2.6663773926146201</v>
      </c>
      <c r="X174" s="91">
        <v>4.3858114461241E-2</v>
      </c>
      <c r="Y174" s="91">
        <v>1.1471721706290099</v>
      </c>
      <c r="BF174" s="7"/>
      <c r="BG174" s="7"/>
      <c r="BH174" s="7"/>
      <c r="BI174" s="7"/>
      <c r="BJ174" s="7"/>
      <c r="BK174" s="7"/>
      <c r="BL174" s="7"/>
      <c r="BM174" s="7"/>
    </row>
    <row r="175" spans="1:66">
      <c r="BF175" s="7"/>
      <c r="BG175" s="7"/>
      <c r="BH175" s="7"/>
      <c r="BI175" s="7"/>
      <c r="BJ175" s="7"/>
      <c r="BK175" s="7"/>
      <c r="BL175" s="7"/>
      <c r="BM175" s="7"/>
      <c r="BN175" s="7"/>
    </row>
    <row r="176" spans="1:66" ht="14.4">
      <c r="AQ176" s="83"/>
      <c r="BF176" s="7"/>
      <c r="BG176" s="7"/>
      <c r="BH176" s="7"/>
      <c r="BI176" s="7"/>
      <c r="BJ176" s="7"/>
      <c r="BK176" s="7"/>
      <c r="BL176" s="7"/>
      <c r="BM176" s="7"/>
      <c r="BN176" s="7"/>
    </row>
    <row r="177" spans="1:66">
      <c r="A177" s="108" t="s">
        <v>63</v>
      </c>
      <c r="X177" s="101"/>
      <c r="BF177" s="7"/>
      <c r="BG177" s="7"/>
      <c r="BH177" s="7"/>
      <c r="BI177" s="7"/>
      <c r="BJ177" s="7"/>
      <c r="BK177" s="7"/>
      <c r="BL177" s="7"/>
      <c r="BM177" s="7"/>
      <c r="BN177" s="7"/>
    </row>
    <row r="178" spans="1:66">
      <c r="P178" s="97">
        <v>2013</v>
      </c>
      <c r="Q178" s="97">
        <v>2014</v>
      </c>
      <c r="R178" s="97">
        <v>2015</v>
      </c>
      <c r="S178" s="97">
        <v>2016</v>
      </c>
      <c r="T178" s="97">
        <v>2017</v>
      </c>
      <c r="U178" s="97">
        <v>2018</v>
      </c>
      <c r="V178" s="97">
        <v>2019</v>
      </c>
      <c r="W178" s="97">
        <v>2020</v>
      </c>
      <c r="X178" s="97">
        <v>2021</v>
      </c>
      <c r="Y178" s="97">
        <v>2022</v>
      </c>
      <c r="Z178" s="97">
        <v>2023</v>
      </c>
      <c r="AA178" s="97">
        <v>2024</v>
      </c>
      <c r="AE178" s="93">
        <v>2013</v>
      </c>
      <c r="AF178" s="93">
        <v>2014</v>
      </c>
      <c r="AG178" s="93">
        <v>2015</v>
      </c>
      <c r="AH178" s="93">
        <v>2016</v>
      </c>
      <c r="AI178" s="93">
        <v>2017</v>
      </c>
      <c r="AJ178" s="93">
        <v>2018</v>
      </c>
      <c r="AK178" s="93">
        <v>2019</v>
      </c>
      <c r="AL178" s="93">
        <v>2020</v>
      </c>
      <c r="AM178" s="93">
        <v>2021</v>
      </c>
      <c r="AN178" s="93"/>
      <c r="BF178" s="7"/>
      <c r="BG178" s="7"/>
      <c r="BH178" s="7"/>
      <c r="BI178" s="7"/>
      <c r="BJ178" s="7"/>
      <c r="BK178" s="7"/>
      <c r="BL178" s="7"/>
      <c r="BM178" s="7"/>
      <c r="BN178" s="7"/>
    </row>
    <row r="179" spans="1:66">
      <c r="A179" s="91">
        <v>2013</v>
      </c>
      <c r="P179" s="91">
        <v>-0.197350696188933</v>
      </c>
      <c r="AE179" s="91">
        <f>ABS(P179-P180)</f>
        <v>0.62729526159017401</v>
      </c>
      <c r="AF179" s="91">
        <f>ABS(Q180-Q181)</f>
        <v>0.75530657519682898</v>
      </c>
      <c r="AG179" s="91">
        <f>ABS(R181-R182)</f>
        <v>0.24588647975129296</v>
      </c>
      <c r="AH179" s="91">
        <f>ABS(S182-S183)</f>
        <v>7.5962042099137039E-2</v>
      </c>
      <c r="AI179" s="91">
        <f>ABS(T183-T184)</f>
        <v>0.13218330700393199</v>
      </c>
      <c r="AJ179" s="91">
        <f>ABS(U184-U185)</f>
        <v>0.64893564765499201</v>
      </c>
      <c r="AK179" s="91">
        <f>ABS(V185-V186)</f>
        <v>2.0302935314494688</v>
      </c>
      <c r="AL179" s="91">
        <f>ABS(W186-W187)</f>
        <v>0.41637669332653005</v>
      </c>
      <c r="AM179" s="91">
        <f>ABS(X187-X188)</f>
        <v>4.4654630766259223E-2</v>
      </c>
      <c r="AN179" s="5">
        <f>AVERAGE(AE179:AM179)</f>
        <v>0.55298824098206834</v>
      </c>
      <c r="BF179" s="7"/>
      <c r="BG179" s="7"/>
      <c r="BH179" s="7"/>
      <c r="BI179" s="7"/>
      <c r="BJ179" s="7"/>
      <c r="BK179" s="7"/>
      <c r="BL179" s="7"/>
      <c r="BM179" s="7"/>
    </row>
    <row r="180" spans="1:66">
      <c r="A180" s="91">
        <v>2014</v>
      </c>
      <c r="P180" s="91">
        <v>-0.82464595777910699</v>
      </c>
      <c r="Q180" s="91">
        <v>0.54811032239846902</v>
      </c>
      <c r="BF180" s="7"/>
      <c r="BG180" s="7"/>
      <c r="BH180" s="7"/>
      <c r="BI180" s="7"/>
      <c r="BJ180" s="7"/>
      <c r="BK180" s="7"/>
      <c r="BL180" s="7"/>
      <c r="BM180" s="7"/>
    </row>
    <row r="181" spans="1:66">
      <c r="A181" s="91">
        <v>2015</v>
      </c>
      <c r="P181" s="91">
        <v>-1.1919710578527301</v>
      </c>
      <c r="Q181" s="91">
        <v>-0.20719625279835999</v>
      </c>
      <c r="R181" s="91">
        <v>0.85064869296582801</v>
      </c>
    </row>
    <row r="182" spans="1:66">
      <c r="A182" s="91">
        <v>2016</v>
      </c>
      <c r="P182" s="91">
        <v>-1.3527284256212999</v>
      </c>
      <c r="Q182" s="91">
        <v>-0.55570786425907104</v>
      </c>
      <c r="R182" s="91">
        <v>0.60476221321453505</v>
      </c>
      <c r="S182" s="91">
        <v>0.78738852226070899</v>
      </c>
    </row>
    <row r="183" spans="1:66">
      <c r="A183" s="91">
        <v>2017</v>
      </c>
      <c r="P183" s="91">
        <v>-1.4570652970110001</v>
      </c>
      <c r="Q183" s="91">
        <v>-0.58764336045614296</v>
      </c>
      <c r="R183" s="91">
        <v>0.52960595173520297</v>
      </c>
      <c r="S183" s="91">
        <v>0.71142648016157195</v>
      </c>
      <c r="T183" s="91">
        <v>0.58564983716743402</v>
      </c>
    </row>
    <row r="184" spans="1:66">
      <c r="A184" s="91">
        <v>2018</v>
      </c>
      <c r="P184" s="91">
        <v>-1.5156821033099299</v>
      </c>
      <c r="Q184" s="91">
        <v>-0.75215449137110002</v>
      </c>
      <c r="R184" s="91">
        <v>0.51059888495786199</v>
      </c>
      <c r="S184" s="91">
        <v>0.58059674629582103</v>
      </c>
      <c r="T184" s="91">
        <v>0.45346653016350202</v>
      </c>
      <c r="U184" s="91">
        <v>0.63011164951780796</v>
      </c>
    </row>
    <row r="185" spans="1:66">
      <c r="A185" s="91">
        <v>2019</v>
      </c>
      <c r="P185" s="91">
        <v>-1.8224372655935901</v>
      </c>
      <c r="Q185" s="91">
        <v>-0.96063598424921404</v>
      </c>
      <c r="R185" s="91">
        <v>0.88852568258516995</v>
      </c>
      <c r="S185" s="91">
        <v>0.49124710989352899</v>
      </c>
      <c r="T185" s="91">
        <v>0.74851676765447495</v>
      </c>
      <c r="U185" s="91">
        <v>1.2790472971728</v>
      </c>
      <c r="V185" s="91">
        <v>4.2495428603731199E-2</v>
      </c>
    </row>
    <row r="186" spans="1:66">
      <c r="A186" s="91">
        <v>2020</v>
      </c>
      <c r="P186" s="91">
        <v>-1.8713443302866399</v>
      </c>
      <c r="Q186" s="91">
        <v>-1.07466018229744</v>
      </c>
      <c r="R186" s="91">
        <v>0.96658776874969798</v>
      </c>
      <c r="S186" s="91">
        <v>0.63018962424510505</v>
      </c>
      <c r="T186" s="91">
        <v>1.0551416759105201</v>
      </c>
      <c r="U186" s="91">
        <v>1.8100009274397399</v>
      </c>
      <c r="V186" s="91">
        <v>2.0727889600532001</v>
      </c>
      <c r="W186" s="91">
        <v>-3.2176783202627002</v>
      </c>
    </row>
    <row r="187" spans="1:66">
      <c r="A187" s="91">
        <v>2021</v>
      </c>
      <c r="P187" s="91">
        <v>-1.9568246673369201</v>
      </c>
      <c r="Q187" s="91">
        <v>-1.1612921026877401</v>
      </c>
      <c r="R187" s="91">
        <v>1.0721055228985501</v>
      </c>
      <c r="S187" s="91">
        <v>0.587449412826761</v>
      </c>
      <c r="T187" s="91">
        <v>1.06013791986169</v>
      </c>
      <c r="U187" s="91">
        <v>1.8650506762505601</v>
      </c>
      <c r="V187" s="91">
        <v>2.0884564563952601</v>
      </c>
      <c r="W187" s="91">
        <v>-2.8013016269361701</v>
      </c>
      <c r="X187" s="91">
        <v>-4.4780663167648699E-2</v>
      </c>
    </row>
    <row r="188" spans="1:66" ht="16.2" customHeight="1">
      <c r="A188" s="91">
        <v>2022</v>
      </c>
      <c r="P188" s="91">
        <v>-1.89339268873202</v>
      </c>
      <c r="Q188" s="91">
        <v>-1.0509042864139999</v>
      </c>
      <c r="R188" s="91">
        <v>1.1145937849569001</v>
      </c>
      <c r="S188" s="91">
        <v>0.58023165084949602</v>
      </c>
      <c r="T188" s="91">
        <v>0.87505941845658997</v>
      </c>
      <c r="U188" s="91">
        <v>1.6746156487647901</v>
      </c>
      <c r="V188" s="91">
        <v>1.5039542910294299</v>
      </c>
      <c r="W188" s="91">
        <v>-2.7347457674649598</v>
      </c>
      <c r="X188" s="91">
        <v>-1.26032401389475E-4</v>
      </c>
      <c r="Y188" s="91">
        <v>1.116211546762</v>
      </c>
    </row>
    <row r="189" spans="1:66" ht="16.2" customHeight="1"/>
    <row r="190" spans="1:66" ht="16.2" customHeight="1"/>
    <row r="191" spans="1:66" ht="16.2" customHeight="1"/>
    <row r="192" spans="1:66" ht="16.2" customHeight="1">
      <c r="A192" s="108" t="s">
        <v>64</v>
      </c>
    </row>
    <row r="193" spans="1:40" ht="16.2" customHeight="1">
      <c r="P193" s="97">
        <v>2013</v>
      </c>
      <c r="Q193" s="97">
        <v>2014</v>
      </c>
      <c r="R193" s="97">
        <v>2015</v>
      </c>
      <c r="S193" s="97">
        <v>2016</v>
      </c>
      <c r="T193" s="97">
        <v>2017</v>
      </c>
      <c r="U193" s="97">
        <v>2018</v>
      </c>
      <c r="V193" s="97">
        <v>2019</v>
      </c>
      <c r="W193" s="97">
        <v>2020</v>
      </c>
      <c r="X193" s="97">
        <v>2021</v>
      </c>
      <c r="Y193" s="97">
        <v>2022</v>
      </c>
      <c r="Z193" s="97">
        <v>2023</v>
      </c>
      <c r="AA193" s="97">
        <v>2024</v>
      </c>
      <c r="AE193" s="93">
        <v>2013</v>
      </c>
      <c r="AF193" s="93">
        <v>2014</v>
      </c>
      <c r="AG193" s="93">
        <v>2015</v>
      </c>
      <c r="AH193" s="93">
        <v>2016</v>
      </c>
      <c r="AI193" s="93">
        <v>2017</v>
      </c>
      <c r="AJ193" s="93">
        <v>2018</v>
      </c>
      <c r="AK193" s="93">
        <v>2019</v>
      </c>
      <c r="AL193" s="93">
        <v>2020</v>
      </c>
      <c r="AM193" s="93">
        <v>2021</v>
      </c>
      <c r="AN193" s="93"/>
    </row>
    <row r="194" spans="1:40" ht="16.2" customHeight="1">
      <c r="A194" s="91">
        <v>2013</v>
      </c>
      <c r="P194" s="91">
        <v>-2.42770515</v>
      </c>
      <c r="AE194" s="91">
        <f>ABS(P194-P195)</f>
        <v>7.7529564999999856E-2</v>
      </c>
      <c r="AF194" s="91">
        <f>ABS(Q195-Q196)</f>
        <v>4.9972559749999035E-2</v>
      </c>
      <c r="AG194" s="91">
        <f>ABS(R196-R197)</f>
        <v>2.9224377249999989E-2</v>
      </c>
      <c r="AH194" s="91">
        <f>ABS(S197-S198)</f>
        <v>4.6497174999999835E-3</v>
      </c>
      <c r="AI194" s="91">
        <f>ABS(T198-T199)</f>
        <v>3.256288425000009E-2</v>
      </c>
      <c r="AJ194" s="91">
        <f>ABS(U199-U200)</f>
        <v>8.1263014999999994E-2</v>
      </c>
      <c r="AK194" s="91">
        <f>ABS(V200-V201)</f>
        <v>0.57300956749999998</v>
      </c>
      <c r="AL194" s="91">
        <f>ABS(W201-W202)</f>
        <v>0.27029655674999997</v>
      </c>
      <c r="AM194" s="91">
        <f>ABS(X202-X203)</f>
        <v>0.96829944175000005</v>
      </c>
      <c r="AN194" s="5">
        <f>AVERAGE(AE194:AM194)</f>
        <v>0.23186752052777765</v>
      </c>
    </row>
    <row r="195" spans="1:40" ht="16.2" customHeight="1">
      <c r="A195" s="91">
        <v>2014</v>
      </c>
      <c r="P195" s="91">
        <v>-2.5052347149999998</v>
      </c>
      <c r="Q195" s="91">
        <v>-0.80933462950000001</v>
      </c>
    </row>
    <row r="196" spans="1:40" ht="16.2" customHeight="1">
      <c r="A196" s="91">
        <v>2015</v>
      </c>
      <c r="P196" s="91">
        <v>-2.6000761200000002</v>
      </c>
      <c r="Q196" s="91">
        <v>-0.85930718924999905</v>
      </c>
      <c r="R196" s="91">
        <v>0.25659265199999998</v>
      </c>
    </row>
    <row r="197" spans="1:40">
      <c r="A197" s="91">
        <v>2016</v>
      </c>
      <c r="P197" s="91">
        <v>-2.6394629200000002</v>
      </c>
      <c r="Q197" s="91">
        <v>-0.88888625850000003</v>
      </c>
      <c r="R197" s="91">
        <v>0.22736827474999999</v>
      </c>
      <c r="S197" s="91">
        <v>0.43761634199999999</v>
      </c>
    </row>
    <row r="198" spans="1:40">
      <c r="A198" s="91">
        <v>2017</v>
      </c>
      <c r="P198" s="91">
        <v>-2.651463905</v>
      </c>
      <c r="Q198" s="91">
        <v>-0.88857472049999997</v>
      </c>
      <c r="R198" s="91">
        <v>0.21738055025</v>
      </c>
      <c r="S198" s="91">
        <v>0.43296662450000001</v>
      </c>
      <c r="T198" s="91">
        <v>1.4463733212500001</v>
      </c>
    </row>
    <row r="199" spans="1:40">
      <c r="A199" s="91">
        <v>2018</v>
      </c>
      <c r="P199" s="91">
        <v>-2.6483600875</v>
      </c>
      <c r="Q199" s="91">
        <v>-0.92571597549999995</v>
      </c>
      <c r="R199" s="91">
        <v>0.20252366399999999</v>
      </c>
      <c r="S199" s="91">
        <v>0.39878368600000003</v>
      </c>
      <c r="T199" s="91">
        <v>1.413810437</v>
      </c>
      <c r="U199" s="91">
        <v>1.78737444</v>
      </c>
      <c r="AC199" s="102"/>
      <c r="AD199" s="101"/>
      <c r="AE199" s="101"/>
    </row>
    <row r="200" spans="1:40">
      <c r="A200" s="91">
        <v>2019</v>
      </c>
      <c r="P200" s="91">
        <v>-2.8821825149999998</v>
      </c>
      <c r="Q200" s="91">
        <v>-1.1976058107500001</v>
      </c>
      <c r="R200" s="91">
        <v>3.41145899999997E-3</v>
      </c>
      <c r="S200" s="91">
        <v>0.21699677025</v>
      </c>
      <c r="T200" s="91">
        <v>1.3743930264999999</v>
      </c>
      <c r="U200" s="91">
        <v>1.868637455</v>
      </c>
      <c r="V200" s="91">
        <v>2.2780843074999999</v>
      </c>
    </row>
    <row r="201" spans="1:40">
      <c r="A201" s="91">
        <v>2020</v>
      </c>
      <c r="P201" s="91">
        <v>-2.3348259800000002</v>
      </c>
      <c r="Q201" s="91">
        <v>-0.75014602975</v>
      </c>
      <c r="R201" s="91">
        <v>0.2266580295</v>
      </c>
      <c r="S201" s="91">
        <v>0.343630088</v>
      </c>
      <c r="T201" s="91">
        <v>1.2761747567499999</v>
      </c>
      <c r="U201" s="91">
        <v>1.4940080524999999</v>
      </c>
      <c r="V201" s="91">
        <v>1.7050747399999999</v>
      </c>
      <c r="W201" s="91">
        <v>-4.8712656492499997</v>
      </c>
    </row>
    <row r="202" spans="1:40">
      <c r="A202" s="91">
        <v>2021</v>
      </c>
      <c r="P202" s="91">
        <v>-2.1628289399999998</v>
      </c>
      <c r="Q202" s="91">
        <v>-0.67693252699999995</v>
      </c>
      <c r="R202" s="91">
        <v>0.22370472299999999</v>
      </c>
      <c r="S202" s="91">
        <v>0.3011394</v>
      </c>
      <c r="T202" s="91">
        <v>1.1884814180000001</v>
      </c>
      <c r="U202" s="91">
        <v>1.370127345</v>
      </c>
      <c r="V202" s="91">
        <v>1.5668077549999999</v>
      </c>
      <c r="W202" s="91">
        <v>-4.6009690924999997</v>
      </c>
      <c r="X202" s="91">
        <v>-0.95382398850000005</v>
      </c>
      <c r="AC202" s="91"/>
      <c r="AD202" s="101"/>
      <c r="AE202" s="101"/>
    </row>
    <row r="203" spans="1:40">
      <c r="A203" s="91">
        <v>2022</v>
      </c>
      <c r="P203" s="91">
        <v>-2.2000506175000001</v>
      </c>
      <c r="Q203" s="91">
        <v>-0.86863955674999993</v>
      </c>
      <c r="R203" s="91">
        <v>3.2907570500000004E-2</v>
      </c>
      <c r="S203" s="91">
        <v>0.18777188275000001</v>
      </c>
      <c r="T203" s="91">
        <v>0.78879441249999904</v>
      </c>
      <c r="U203" s="91">
        <v>1.0290940710000001</v>
      </c>
      <c r="V203" s="91">
        <v>1.5126541174999999</v>
      </c>
      <c r="W203" s="91">
        <v>-3.3191848997500002</v>
      </c>
      <c r="X203" s="91">
        <v>1.4475453249999999E-2</v>
      </c>
      <c r="Y203" s="91">
        <v>0.37553126600000003</v>
      </c>
    </row>
    <row r="207" spans="1:40">
      <c r="AC207" s="91"/>
    </row>
    <row r="208" spans="1:40">
      <c r="AC208" s="91"/>
    </row>
    <row r="209" spans="29:29">
      <c r="AC209" s="91"/>
    </row>
    <row r="210" spans="29:29">
      <c r="AC210" s="91"/>
    </row>
    <row r="211" spans="29:29">
      <c r="AC211" s="91"/>
    </row>
    <row r="212" spans="29:29">
      <c r="AC212" s="91"/>
    </row>
    <row r="213" spans="29:29">
      <c r="AC213" s="91"/>
    </row>
    <row r="214" spans="29:29">
      <c r="AC214" s="91"/>
    </row>
    <row r="215" spans="29:29">
      <c r="AC215" s="91"/>
    </row>
    <row r="216" spans="29:29">
      <c r="AC216" s="91"/>
    </row>
  </sheetData>
  <mergeCells count="2">
    <mergeCell ref="A132:AN134"/>
    <mergeCell ref="AD24:AG24"/>
  </mergeCells>
  <conditionalFormatting sqref="P129:AA131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0000000000000007" right="0.70000000000000007" top="0.75" bottom="0.75" header="0.30000000000000004" footer="0.30000000000000004"/>
  <pageSetup paperSize="9" fitToWidth="0" fitToHeight="0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F920C-F992-4734-B73E-43D220CFE09A}">
  <dimension ref="A1:R7"/>
  <sheetViews>
    <sheetView showGridLines="0" zoomScale="85" zoomScaleNormal="85" workbookViewId="0">
      <pane xSplit="1" topLeftCell="B1" activePane="topRight" state="frozen"/>
      <selection pane="topRight" activeCell="E19" sqref="E19"/>
    </sheetView>
  </sheetViews>
  <sheetFormatPr defaultColWidth="8.88671875" defaultRowHeight="14.4"/>
  <cols>
    <col min="1" max="1" width="8.88671875" style="1"/>
    <col min="2" max="2" width="10.88671875" style="1" bestFit="1" customWidth="1"/>
    <col min="3" max="4" width="9" style="1" bestFit="1" customWidth="1"/>
    <col min="5" max="5" width="19.109375" style="1" customWidth="1"/>
    <col min="6" max="8" width="10.6640625" style="1" bestFit="1" customWidth="1"/>
    <col min="9" max="11" width="9" style="1" bestFit="1" customWidth="1"/>
    <col min="12" max="22" width="8.88671875" style="1"/>
    <col min="23" max="23" width="8.88671875" style="1" customWidth="1"/>
    <col min="24" max="24" width="9.109375" style="1" customWidth="1"/>
    <col min="25" max="16384" width="8.88671875" style="1"/>
  </cols>
  <sheetData>
    <row r="1" spans="1:18">
      <c r="N1" s="145" t="s">
        <v>11</v>
      </c>
      <c r="O1"/>
    </row>
    <row r="2" spans="1:18" ht="69">
      <c r="B2" s="147" t="s">
        <v>53</v>
      </c>
      <c r="C2" s="147" t="s">
        <v>65</v>
      </c>
      <c r="D2" s="147" t="s">
        <v>66</v>
      </c>
      <c r="E2" s="147" t="s">
        <v>67</v>
      </c>
      <c r="F2" s="147" t="s">
        <v>60</v>
      </c>
      <c r="G2" s="147" t="s">
        <v>55</v>
      </c>
      <c r="H2" s="147" t="s">
        <v>57</v>
      </c>
      <c r="I2" s="147" t="s">
        <v>62</v>
      </c>
      <c r="J2" s="147" t="s">
        <v>63</v>
      </c>
      <c r="K2" s="147" t="s">
        <v>68</v>
      </c>
      <c r="L2" s="87"/>
      <c r="M2" s="87"/>
      <c r="N2"/>
      <c r="O2"/>
      <c r="P2" s="87"/>
      <c r="Q2" s="87"/>
      <c r="R2" s="87"/>
    </row>
    <row r="3" spans="1:18">
      <c r="A3" s="1" t="s">
        <v>69</v>
      </c>
      <c r="B3" s="148">
        <v>2.8538043254210401</v>
      </c>
      <c r="C3" s="1">
        <v>1.700007</v>
      </c>
      <c r="D3" s="149">
        <v>2.9878730985257</v>
      </c>
      <c r="E3" s="150">
        <v>3.1178054076284698</v>
      </c>
      <c r="F3" s="150">
        <v>1.6581512077861</v>
      </c>
      <c r="G3" s="150">
        <v>1.75098651675368</v>
      </c>
      <c r="H3" s="150">
        <v>2.1361392670217598</v>
      </c>
      <c r="I3" s="151">
        <v>1.83997333138273</v>
      </c>
      <c r="J3" s="151">
        <v>1.7848955469771399</v>
      </c>
      <c r="K3" s="1">
        <v>1.29345869</v>
      </c>
      <c r="N3" s="88"/>
      <c r="O3"/>
    </row>
    <row r="4" spans="1:18">
      <c r="A4" s="1" t="s">
        <v>70</v>
      </c>
      <c r="B4" s="148">
        <v>2.86264462119175</v>
      </c>
      <c r="C4" s="1">
        <v>1.3516010000000001</v>
      </c>
      <c r="D4" s="149">
        <v>2.6490550309354202</v>
      </c>
      <c r="E4" s="150">
        <v>3.0798335889404198</v>
      </c>
      <c r="F4" s="150">
        <v>1.5594328602780001</v>
      </c>
      <c r="G4" s="150">
        <v>2.0894938363601998</v>
      </c>
      <c r="H4" s="150">
        <v>2.0761987460336102</v>
      </c>
      <c r="I4" s="151">
        <v>1.5026448992662</v>
      </c>
      <c r="J4" s="151">
        <v>1.48536209244544</v>
      </c>
      <c r="K4" s="1">
        <v>1.7043900699999999</v>
      </c>
      <c r="N4" s="89"/>
      <c r="O4" s="90"/>
    </row>
    <row r="5" spans="1:18">
      <c r="A5" s="1" t="s">
        <v>71</v>
      </c>
      <c r="B5" s="148">
        <v>2.8013777134386801</v>
      </c>
      <c r="C5" s="1">
        <v>1.0567139999999999</v>
      </c>
      <c r="D5" s="149">
        <v>2.1416325216868102</v>
      </c>
      <c r="E5" s="150">
        <v>2.9630192612538599</v>
      </c>
      <c r="F5" s="150">
        <v>0.834004714881045</v>
      </c>
      <c r="G5" s="150">
        <v>1.8856753403442299</v>
      </c>
      <c r="H5" s="150">
        <v>1.8412499259561399</v>
      </c>
      <c r="I5" s="151">
        <v>1.27692330922677</v>
      </c>
      <c r="J5" s="151">
        <v>1.26961803197955</v>
      </c>
      <c r="K5" s="1">
        <v>1.63620389</v>
      </c>
    </row>
    <row r="6" spans="1:18">
      <c r="A6" s="1" t="s">
        <v>72</v>
      </c>
      <c r="B6" s="148">
        <v>3.04651031887613</v>
      </c>
      <c r="C6" s="1">
        <v>1.2</v>
      </c>
      <c r="D6" s="149">
        <v>1.8757509175971101</v>
      </c>
      <c r="E6" s="150">
        <v>3.1319546230039701</v>
      </c>
      <c r="F6" s="150">
        <v>0.67537914799754595</v>
      </c>
      <c r="G6" s="150">
        <v>0.89852938258130899</v>
      </c>
      <c r="H6" s="150">
        <v>1.24372719024971</v>
      </c>
      <c r="I6" s="151">
        <v>1.4946810694497801</v>
      </c>
      <c r="J6" s="151">
        <v>1.47594149271561</v>
      </c>
      <c r="K6" s="1">
        <v>1.4165638200000001</v>
      </c>
    </row>
    <row r="7" spans="1:18">
      <c r="A7" s="1" t="s">
        <v>73</v>
      </c>
      <c r="B7" s="148">
        <v>-1.12748816545752</v>
      </c>
      <c r="C7" s="1">
        <v>-2.7133829999999999</v>
      </c>
      <c r="D7" s="149">
        <v>-2.8713729309613698</v>
      </c>
      <c r="E7" s="150">
        <v>-1.2063632307369601</v>
      </c>
      <c r="F7" s="150">
        <v>0.107657232162068</v>
      </c>
      <c r="G7" s="150">
        <v>-1.4298069820700099</v>
      </c>
      <c r="H7" s="150">
        <v>1.5560444746250699</v>
      </c>
      <c r="I7" s="151">
        <v>-1.3605759303073901</v>
      </c>
      <c r="J7" s="151">
        <v>-1.4139081577241699</v>
      </c>
      <c r="K7" s="1">
        <v>0.50820713100000003</v>
      </c>
    </row>
  </sheetData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B05F8-5AC8-494A-880F-444F056A52D6}">
  <dimension ref="A1:S16"/>
  <sheetViews>
    <sheetView showGridLines="0" zoomScale="85" zoomScaleNormal="85" workbookViewId="0"/>
  </sheetViews>
  <sheetFormatPr defaultColWidth="8.88671875" defaultRowHeight="14.4"/>
  <cols>
    <col min="1" max="16384" width="8.88671875" style="1"/>
  </cols>
  <sheetData>
    <row r="1" spans="1:19">
      <c r="B1" s="1" t="s">
        <v>74</v>
      </c>
      <c r="C1" s="1" t="s">
        <v>67</v>
      </c>
      <c r="D1" s="1" t="s">
        <v>61</v>
      </c>
      <c r="E1" s="1" t="s">
        <v>75</v>
      </c>
      <c r="F1" s="1" t="s">
        <v>76</v>
      </c>
      <c r="G1" s="1" t="s">
        <v>77</v>
      </c>
      <c r="H1" s="1" t="s">
        <v>78</v>
      </c>
      <c r="I1" s="1" t="s">
        <v>79</v>
      </c>
      <c r="J1" s="1" t="s">
        <v>68</v>
      </c>
      <c r="L1" s="145" t="s">
        <v>12</v>
      </c>
    </row>
    <row r="2" spans="1:19">
      <c r="A2" s="1">
        <v>2008</v>
      </c>
      <c r="B2" s="1">
        <v>5.3376352479299296</v>
      </c>
      <c r="C2" s="1">
        <v>2.8633379506300001</v>
      </c>
      <c r="D2" s="1">
        <v>8.5250000000000004</v>
      </c>
      <c r="E2" s="1">
        <v>3.79451334412007</v>
      </c>
      <c r="F2" s="1">
        <v>2.89905534941273</v>
      </c>
      <c r="G2" s="1">
        <v>5.5269483044852574</v>
      </c>
      <c r="H2" s="1">
        <v>3.4461909999999998</v>
      </c>
      <c r="I2" s="1">
        <v>1.5401467335340699</v>
      </c>
      <c r="J2" s="1">
        <v>2.0984733367500001</v>
      </c>
      <c r="S2" s="10"/>
    </row>
    <row r="3" spans="1:19">
      <c r="A3" s="1">
        <v>2009</v>
      </c>
      <c r="B3" s="1">
        <v>-3.64545645349164</v>
      </c>
      <c r="C3" s="1">
        <v>-5.1140678676943301</v>
      </c>
      <c r="D3" s="1">
        <v>-5.5</v>
      </c>
      <c r="E3" s="1">
        <v>-5.67466581711078</v>
      </c>
      <c r="F3" s="1">
        <v>-6.0349356159248098</v>
      </c>
      <c r="G3" s="1">
        <v>-3.0037960122219709</v>
      </c>
      <c r="H3" s="1">
        <v>-5.8342039999999997</v>
      </c>
      <c r="I3" s="1">
        <v>-5.1859244318733699</v>
      </c>
      <c r="J3" s="1">
        <v>-4.9783723699999998</v>
      </c>
    </row>
    <row r="4" spans="1:19">
      <c r="A4" s="1">
        <v>2010</v>
      </c>
      <c r="B4" s="1">
        <v>-0.12410237785707</v>
      </c>
      <c r="C4" s="1">
        <v>-0.82739353076021904</v>
      </c>
      <c r="D4" s="1">
        <v>-2.4</v>
      </c>
      <c r="E4" s="1">
        <v>-1.40156337564519</v>
      </c>
      <c r="F4" s="1">
        <v>-1.1673364763391401</v>
      </c>
      <c r="G4" s="1">
        <v>0.258751206289487</v>
      </c>
      <c r="H4" s="1">
        <v>-2.1913274999999999</v>
      </c>
      <c r="I4" s="1">
        <v>-2.5768446958109901</v>
      </c>
      <c r="J4" s="1">
        <v>-1.0859164395000001</v>
      </c>
    </row>
    <row r="5" spans="1:19">
      <c r="A5" s="1">
        <v>2011</v>
      </c>
      <c r="B5" s="1">
        <v>0.30350409227369801</v>
      </c>
      <c r="C5" s="1">
        <v>-0.65405221927415602</v>
      </c>
      <c r="D5" s="1">
        <v>0</v>
      </c>
      <c r="E5" s="1">
        <v>-1.31676538033621</v>
      </c>
      <c r="F5" s="1">
        <v>-0.484099065409206</v>
      </c>
      <c r="G5" s="1">
        <v>-1.1519973419463314</v>
      </c>
      <c r="H5" s="1">
        <v>-1.7325444999999999</v>
      </c>
      <c r="I5" s="1">
        <v>-0.91975223623994995</v>
      </c>
      <c r="J5" s="1">
        <v>-0.52429113875</v>
      </c>
    </row>
    <row r="6" spans="1:19">
      <c r="A6" s="1">
        <v>2012</v>
      </c>
      <c r="B6" s="1">
        <v>-0.36589406403155</v>
      </c>
      <c r="C6" s="1">
        <v>-1.5354751000470901</v>
      </c>
      <c r="D6" s="1">
        <v>-0.75</v>
      </c>
      <c r="E6" s="1">
        <v>-2.3127442652680399</v>
      </c>
      <c r="F6" s="1">
        <v>-1.1862192954861599</v>
      </c>
      <c r="G6" s="1">
        <v>-2.1470961454088555</v>
      </c>
      <c r="H6" s="1">
        <v>-2.0886432500000001</v>
      </c>
      <c r="I6" s="1">
        <v>-1.92106088663706</v>
      </c>
      <c r="J6" s="1">
        <v>-1.4477702942499999</v>
      </c>
    </row>
    <row r="7" spans="1:19">
      <c r="A7" s="1">
        <v>2013</v>
      </c>
      <c r="B7" s="1">
        <v>-1.8600912200137401</v>
      </c>
      <c r="C7" s="1">
        <v>-2.49569616633437</v>
      </c>
      <c r="D7" s="1">
        <v>-3.3250000000000002</v>
      </c>
      <c r="E7" s="1">
        <v>-2.7783864494452</v>
      </c>
      <c r="F7" s="1">
        <v>-1.89339268873202</v>
      </c>
      <c r="G7" s="1">
        <v>-3.3682226809663485</v>
      </c>
      <c r="H7" s="1">
        <v>-2.7858827499999999</v>
      </c>
      <c r="I7" s="1">
        <v>-2.27989307760514</v>
      </c>
      <c r="J7" s="1">
        <v>-2.2000506175000001</v>
      </c>
    </row>
    <row r="8" spans="1:19">
      <c r="A8" s="1">
        <v>2014</v>
      </c>
      <c r="B8" s="1">
        <v>-1.6483530096646399</v>
      </c>
      <c r="C8" s="1">
        <v>-1.7602363779577901</v>
      </c>
      <c r="D8" s="1">
        <v>-1.825</v>
      </c>
      <c r="E8" s="1">
        <v>-1.54201698729506</v>
      </c>
      <c r="F8" s="1">
        <v>-1.0509042864139999</v>
      </c>
      <c r="G8" s="1">
        <v>-2.6684730193098249</v>
      </c>
      <c r="H8" s="1">
        <v>-1.9160902500000001</v>
      </c>
      <c r="I8" s="1">
        <v>-0.44398007566953501</v>
      </c>
      <c r="J8" s="1">
        <v>-0.86863955674999993</v>
      </c>
    </row>
    <row r="9" spans="1:19">
      <c r="A9" s="1">
        <v>2015</v>
      </c>
      <c r="B9" s="1">
        <v>0.68749776097794701</v>
      </c>
      <c r="C9" s="1">
        <v>9.6476565180300497E-2</v>
      </c>
      <c r="D9" s="1">
        <v>2.1749999999999998</v>
      </c>
      <c r="E9" s="1">
        <v>0.92680697578335902</v>
      </c>
      <c r="F9" s="1">
        <v>1.1145937849569001</v>
      </c>
      <c r="G9" s="1">
        <v>-0.46328040113001734</v>
      </c>
      <c r="H9" s="1">
        <v>0.61038624100000005</v>
      </c>
      <c r="I9" s="1">
        <v>0.57221813069489402</v>
      </c>
      <c r="J9" s="1">
        <v>3.2907570500000004E-2</v>
      </c>
    </row>
    <row r="10" spans="1:19">
      <c r="A10" s="1">
        <v>2016</v>
      </c>
      <c r="B10" s="1">
        <v>-0.16354355232749601</v>
      </c>
      <c r="C10" s="1">
        <v>-0.56267115018528102</v>
      </c>
      <c r="D10" s="1">
        <v>1.4750000000000001</v>
      </c>
      <c r="E10" s="1">
        <v>0.76748638537731495</v>
      </c>
      <c r="F10" s="1">
        <v>0.58023165084949602</v>
      </c>
      <c r="G10" s="1">
        <v>-0.50588871118931733</v>
      </c>
      <c r="H10" s="1">
        <v>1.7386917749999901E-2</v>
      </c>
      <c r="I10" s="1">
        <v>1.19775594650536</v>
      </c>
      <c r="J10" s="1">
        <v>0.18777188275000001</v>
      </c>
    </row>
    <row r="11" spans="1:19">
      <c r="A11" s="1">
        <v>2017</v>
      </c>
      <c r="B11" s="1">
        <v>0.214555423689546</v>
      </c>
      <c r="C11" s="1">
        <v>0.45868459166960901</v>
      </c>
      <c r="D11" s="1">
        <v>0.92500000000000004</v>
      </c>
      <c r="E11" s="1">
        <v>1.31346179994614</v>
      </c>
      <c r="F11" s="1">
        <v>0.87505941845658997</v>
      </c>
      <c r="G11" s="1">
        <v>0.4365073408247433</v>
      </c>
      <c r="H11" s="1">
        <v>0.62006117500000002</v>
      </c>
      <c r="I11" s="1">
        <v>1.9228070044583401</v>
      </c>
      <c r="J11" s="1">
        <v>0.78879441249999904</v>
      </c>
    </row>
    <row r="12" spans="1:19">
      <c r="A12" s="1">
        <v>2018</v>
      </c>
      <c r="B12" s="1">
        <v>1.8259198116394599</v>
      </c>
      <c r="C12" s="1">
        <v>2.0686738658928898</v>
      </c>
      <c r="D12" s="1">
        <v>2.15</v>
      </c>
      <c r="E12" s="1">
        <v>1.92609124773514</v>
      </c>
      <c r="F12" s="1">
        <v>1.6746156487647901</v>
      </c>
      <c r="G12" s="1">
        <v>2.1823484725624676</v>
      </c>
      <c r="H12" s="1">
        <v>1.5970077499999999</v>
      </c>
      <c r="I12" s="1">
        <v>2.0999346521010098</v>
      </c>
      <c r="J12" s="1">
        <v>1.0290940710000001</v>
      </c>
    </row>
    <row r="13" spans="1:19">
      <c r="A13" s="1">
        <v>2019</v>
      </c>
      <c r="B13" s="1">
        <v>2.8910842447318998</v>
      </c>
      <c r="C13" s="1">
        <v>3.07315322020668</v>
      </c>
      <c r="D13" s="1">
        <v>2.125</v>
      </c>
      <c r="E13" s="1">
        <v>1.5285556523313699</v>
      </c>
      <c r="F13" s="1">
        <v>1.5039542910294299</v>
      </c>
      <c r="G13" s="1">
        <v>2.3434554513669159</v>
      </c>
      <c r="H13" s="1">
        <v>1.3270805000000001</v>
      </c>
      <c r="I13" s="1">
        <v>1.1817419827356701</v>
      </c>
      <c r="J13" s="1">
        <v>1.5126541174999999</v>
      </c>
      <c r="S13" s="9"/>
    </row>
    <row r="14" spans="1:19">
      <c r="A14" s="1">
        <v>2020</v>
      </c>
      <c r="B14" s="1">
        <v>-2.6545995792622201</v>
      </c>
      <c r="C14" s="1">
        <v>-2.6838280436397199</v>
      </c>
      <c r="D14" s="1">
        <v>-4.5750000000000002</v>
      </c>
      <c r="E14" s="1">
        <v>-2.6663773926146201</v>
      </c>
      <c r="F14" s="1">
        <v>-2.7347457674649598</v>
      </c>
      <c r="G14" s="1">
        <v>-2.2771453653698925</v>
      </c>
      <c r="H14" s="1">
        <v>-3.6700683249999999</v>
      </c>
      <c r="I14" s="1">
        <v>-3.1303720721356099</v>
      </c>
      <c r="J14" s="1">
        <v>-3.3191848997500002</v>
      </c>
    </row>
    <row r="15" spans="1:19">
      <c r="A15" s="1">
        <v>2021</v>
      </c>
      <c r="B15" s="1">
        <v>-0.48542980010711201</v>
      </c>
      <c r="C15" s="1">
        <v>-1.3031407782984901</v>
      </c>
      <c r="D15" s="1">
        <v>-2.4500000000000002</v>
      </c>
      <c r="E15" s="1">
        <v>4.3858114461241E-2</v>
      </c>
      <c r="F15" s="1">
        <v>-1.26032401389475E-4</v>
      </c>
      <c r="G15" s="1">
        <v>-0.29799298462193091</v>
      </c>
      <c r="H15" s="1">
        <v>-0.19623919500000001</v>
      </c>
      <c r="I15" s="1">
        <v>0.47295267932694002</v>
      </c>
      <c r="J15" s="1">
        <v>1.4475453249999999E-2</v>
      </c>
    </row>
    <row r="16" spans="1:19">
      <c r="A16" s="1">
        <v>2022</v>
      </c>
      <c r="B16" s="1">
        <v>0.40601185390022398</v>
      </c>
      <c r="C16" s="1">
        <v>-0.73563494825810705</v>
      </c>
      <c r="D16" s="1">
        <v>-0.86666666666666603</v>
      </c>
      <c r="E16" s="1">
        <v>1.1471721706290099</v>
      </c>
      <c r="F16" s="1">
        <v>1.116211546762</v>
      </c>
      <c r="G16" s="1">
        <v>0.16587149737004037</v>
      </c>
      <c r="H16" s="1">
        <v>0.70850327908835498</v>
      </c>
      <c r="I16" s="1">
        <v>1.0506747481302801</v>
      </c>
      <c r="J16" s="1">
        <v>0.37553126600000003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9A6E4-43E7-43AA-8BE9-4E596AB08E23}">
  <dimension ref="A1:D11"/>
  <sheetViews>
    <sheetView showGridLines="0" zoomScale="85" zoomScaleNormal="85" workbookViewId="0"/>
  </sheetViews>
  <sheetFormatPr defaultRowHeight="14.4"/>
  <cols>
    <col min="1" max="1" width="15.33203125" bestFit="1" customWidth="1"/>
    <col min="2" max="2" width="10.44140625" customWidth="1"/>
  </cols>
  <sheetData>
    <row r="1" spans="1:4">
      <c r="A1" s="145" t="s">
        <v>13</v>
      </c>
    </row>
    <row r="2" spans="1:4" ht="43.8" thickBot="1">
      <c r="A2" s="51" t="s">
        <v>80</v>
      </c>
      <c r="B2" s="52" t="s">
        <v>81</v>
      </c>
      <c r="C2" s="52" t="s">
        <v>82</v>
      </c>
      <c r="D2" s="52" t="s">
        <v>83</v>
      </c>
    </row>
    <row r="3" spans="1:4">
      <c r="A3" s="53" t="s">
        <v>53</v>
      </c>
      <c r="B3" s="54"/>
      <c r="C3" s="55"/>
      <c r="D3" s="56"/>
    </row>
    <row r="4" spans="1:4">
      <c r="A4" s="57" t="s">
        <v>55</v>
      </c>
      <c r="B4" s="58"/>
      <c r="C4" s="59"/>
      <c r="D4" s="60"/>
    </row>
    <row r="5" spans="1:4">
      <c r="A5" s="57" t="s">
        <v>66</v>
      </c>
      <c r="B5" s="61"/>
      <c r="C5" s="62"/>
      <c r="D5" s="60"/>
    </row>
    <row r="6" spans="1:4">
      <c r="A6" s="57" t="s">
        <v>62</v>
      </c>
      <c r="B6" s="63"/>
      <c r="C6" s="64"/>
      <c r="D6" s="65"/>
    </row>
    <row r="7" spans="1:4">
      <c r="A7" s="57" t="s">
        <v>63</v>
      </c>
      <c r="B7" s="66"/>
      <c r="C7" s="64"/>
      <c r="D7" s="67"/>
    </row>
    <row r="8" spans="1:4">
      <c r="A8" s="57" t="s">
        <v>57</v>
      </c>
      <c r="B8" s="68"/>
      <c r="C8" s="69"/>
      <c r="D8" s="70"/>
    </row>
    <row r="9" spans="1:4">
      <c r="A9" s="57" t="s">
        <v>84</v>
      </c>
      <c r="B9" s="71"/>
      <c r="C9" s="72"/>
      <c r="D9" s="73"/>
    </row>
    <row r="10" spans="1:4" ht="15" thickBot="1">
      <c r="A10" s="74" t="s">
        <v>79</v>
      </c>
      <c r="B10" s="75"/>
      <c r="C10" s="76"/>
      <c r="D10" s="77"/>
    </row>
    <row r="11" spans="1:4" ht="15" thickBot="1">
      <c r="A11" s="78" t="s">
        <v>85</v>
      </c>
      <c r="B11" s="79"/>
      <c r="C11" s="80"/>
      <c r="D11" s="8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0F507-8CFB-4BF0-B3E8-D4F3C1379F4F}">
  <dimension ref="A1:AP39"/>
  <sheetViews>
    <sheetView showGridLines="0" topLeftCell="A12" zoomScaleNormal="100" workbookViewId="0">
      <selection activeCell="A22" sqref="A22"/>
    </sheetView>
  </sheetViews>
  <sheetFormatPr defaultRowHeight="14.4"/>
  <cols>
    <col min="7" max="7" width="2.6640625" customWidth="1"/>
    <col min="13" max="13" width="53" customWidth="1"/>
    <col min="14" max="14" width="2.33203125" customWidth="1"/>
    <col min="20" max="20" width="24.88671875" customWidth="1"/>
    <col min="25" max="25" width="12.6640625" customWidth="1"/>
    <col min="26" max="26" width="25.44140625" customWidth="1"/>
    <col min="31" max="31" width="11.6640625" customWidth="1"/>
  </cols>
  <sheetData>
    <row r="1" spans="1:42" s="122" customFormat="1" ht="18" thickBot="1">
      <c r="B1" s="169" t="s">
        <v>86</v>
      </c>
      <c r="C1" s="169"/>
      <c r="D1" s="169"/>
      <c r="E1" s="169"/>
      <c r="F1" s="169"/>
      <c r="G1" s="123"/>
      <c r="H1" s="169" t="s">
        <v>87</v>
      </c>
      <c r="I1" s="169"/>
      <c r="J1" s="169"/>
      <c r="K1" s="169"/>
      <c r="L1" s="169"/>
      <c r="M1" s="124" t="s">
        <v>88</v>
      </c>
      <c r="N1" s="125"/>
      <c r="O1" s="169" t="s">
        <v>89</v>
      </c>
      <c r="P1" s="169"/>
      <c r="Q1" s="169"/>
      <c r="R1" s="169"/>
      <c r="S1" s="169"/>
      <c r="T1" s="169" t="s">
        <v>90</v>
      </c>
      <c r="U1" s="169"/>
      <c r="V1" s="169"/>
      <c r="W1" s="169"/>
      <c r="X1" s="169"/>
      <c r="Y1" s="169"/>
      <c r="Z1" s="123"/>
      <c r="AA1" s="168" t="s">
        <v>91</v>
      </c>
      <c r="AB1" s="168"/>
      <c r="AC1" s="168"/>
      <c r="AD1" s="168"/>
      <c r="AE1" s="168"/>
    </row>
    <row r="2" spans="1:42" ht="15" thickTop="1">
      <c r="A2" s="109" t="s">
        <v>92</v>
      </c>
      <c r="B2" s="109" t="s">
        <v>93</v>
      </c>
      <c r="C2" s="109" t="s">
        <v>94</v>
      </c>
      <c r="D2" s="109" t="s">
        <v>95</v>
      </c>
      <c r="E2" s="109" t="s">
        <v>96</v>
      </c>
      <c r="F2" s="111" t="s">
        <v>97</v>
      </c>
      <c r="G2" s="109"/>
      <c r="H2" s="109" t="s">
        <v>60</v>
      </c>
      <c r="I2" s="109" t="s">
        <v>62</v>
      </c>
      <c r="J2" s="109" t="s">
        <v>98</v>
      </c>
      <c r="K2" s="109" t="s">
        <v>63</v>
      </c>
      <c r="L2" s="109" t="s">
        <v>68</v>
      </c>
      <c r="O2" s="109" t="s">
        <v>77</v>
      </c>
      <c r="P2" s="109" t="s">
        <v>99</v>
      </c>
      <c r="Q2" s="109" t="s">
        <v>100</v>
      </c>
      <c r="R2" s="109" t="s">
        <v>65</v>
      </c>
      <c r="S2" s="109" t="s">
        <v>101</v>
      </c>
      <c r="T2" s="11" t="s">
        <v>102</v>
      </c>
      <c r="U2" s="11" t="s">
        <v>103</v>
      </c>
      <c r="V2" s="11" t="s">
        <v>104</v>
      </c>
      <c r="W2" s="11" t="s">
        <v>94</v>
      </c>
      <c r="X2" s="11" t="s">
        <v>105</v>
      </c>
      <c r="Y2" s="11" t="s">
        <v>106</v>
      </c>
      <c r="Z2" s="109"/>
      <c r="AA2" s="109" t="s">
        <v>79</v>
      </c>
      <c r="AB2" s="109" t="s">
        <v>62</v>
      </c>
      <c r="AC2" s="109" t="s">
        <v>107</v>
      </c>
      <c r="AD2" s="109" t="s">
        <v>63</v>
      </c>
      <c r="AE2" s="109" t="s">
        <v>68</v>
      </c>
    </row>
    <row r="3" spans="1:42" ht="15" thickBot="1">
      <c r="A3" s="112">
        <v>2008</v>
      </c>
      <c r="B3" s="109">
        <f t="shared" ref="B3:B17" si="0">MIN(H3:L3)</f>
        <v>0.74017586748556297</v>
      </c>
      <c r="C3" s="109">
        <f t="shared" ref="C3:C17" si="1">MIN(H3:L3)</f>
        <v>0.74017586748556297</v>
      </c>
      <c r="D3" s="109">
        <f t="shared" ref="D3:D17" si="2">E3-B3</f>
        <v>7.8348241325144379</v>
      </c>
      <c r="E3" s="109">
        <f t="shared" ref="E3:E17" si="3">MAX(H3:L3)</f>
        <v>8.5750000000000011</v>
      </c>
      <c r="F3" s="109">
        <f t="shared" ref="F3:F17" si="4">AVERAGE(H3:L3)</f>
        <v>3.6189799816038901</v>
      </c>
      <c r="G3" s="112"/>
      <c r="H3" s="109">
        <v>0.74017586748556297</v>
      </c>
      <c r="I3" s="111">
        <v>3.8011583289532247</v>
      </c>
      <c r="J3" s="111">
        <v>8.5750000000000011</v>
      </c>
      <c r="K3" s="111">
        <v>2.8800923748306602</v>
      </c>
      <c r="L3" s="111">
        <v>2.0984733367500001</v>
      </c>
      <c r="M3" s="110">
        <f t="shared" ref="M3:M17" si="5">SUMPRODUCT(H3:L3,$AA$5:$AE$5)</f>
        <v>3.6930317760161664</v>
      </c>
      <c r="N3" s="111"/>
      <c r="O3" s="109">
        <v>5.5269483044852574</v>
      </c>
      <c r="P3" s="109">
        <v>6.9509999999999996</v>
      </c>
      <c r="Q3" s="111">
        <v>4.3352335382993203</v>
      </c>
      <c r="R3" s="113">
        <v>4.0476295000000082</v>
      </c>
      <c r="S3" s="121">
        <v>2.8670957653233353</v>
      </c>
      <c r="T3" s="109">
        <f>AVERAGE(O3:S3)</f>
        <v>4.7455814216215844</v>
      </c>
      <c r="U3" s="109">
        <f t="shared" ref="U3:U17" si="6">_xlfn.STDEV.S(O3:S3)</f>
        <v>1.5539173033541167</v>
      </c>
      <c r="V3" s="109">
        <f t="shared" ref="V3:V17" si="7">MAX(O3:S3)</f>
        <v>6.9509999999999996</v>
      </c>
      <c r="W3" s="109">
        <f t="shared" ref="W3:W17" si="8">MIN(O3:S3)</f>
        <v>2.8670957653233353</v>
      </c>
      <c r="X3" s="109">
        <f t="shared" ref="X3:X17" si="9">MIN(O3:S3)</f>
        <v>2.8670957653233353</v>
      </c>
      <c r="Y3" s="109">
        <f t="shared" ref="Y3:Y17" si="10">V3-W3</f>
        <v>4.0839042346766643</v>
      </c>
      <c r="Z3" s="109"/>
      <c r="AA3" s="114">
        <f>AVERAGE(AA12:AA21)</f>
        <v>1.3053321607908812</v>
      </c>
      <c r="AB3" s="115">
        <f>AVERAGE(AB12:AB21)</f>
        <v>0.58400259948263544</v>
      </c>
      <c r="AC3" s="115">
        <f>AVERAGE(AC12:AC21)</f>
        <v>0.98397736364152699</v>
      </c>
      <c r="AD3" s="116">
        <f>AVERAGE(AD12:AD21)</f>
        <v>0.80226942084129294</v>
      </c>
      <c r="AE3" s="116">
        <f>AVERAGE(AE12:AE21)</f>
        <v>0.8521752672837174</v>
      </c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</row>
    <row r="4" spans="1:42" ht="15" thickBot="1">
      <c r="A4" s="112">
        <v>2009</v>
      </c>
      <c r="B4" s="109">
        <f t="shared" si="0"/>
        <v>-6.0283809975810527</v>
      </c>
      <c r="C4" s="109">
        <f t="shared" si="1"/>
        <v>-6.0283809975810527</v>
      </c>
      <c r="D4" s="109">
        <f t="shared" si="2"/>
        <v>1.050008627581053</v>
      </c>
      <c r="E4" s="109">
        <f t="shared" si="3"/>
        <v>-4.9783723699999998</v>
      </c>
      <c r="F4" s="109">
        <f t="shared" si="4"/>
        <v>-5.4527228465870321</v>
      </c>
      <c r="G4" s="112"/>
      <c r="H4" s="109">
        <v>-5.2948233495657497</v>
      </c>
      <c r="I4" s="111">
        <v>-5.5620375157883606</v>
      </c>
      <c r="J4" s="111">
        <v>-5.3999999999999995</v>
      </c>
      <c r="K4" s="111">
        <v>-6.0283809975810527</v>
      </c>
      <c r="L4" s="111">
        <v>-4.9783723699999998</v>
      </c>
      <c r="M4" s="110">
        <f t="shared" si="5"/>
        <v>-5.4820633014272975</v>
      </c>
      <c r="N4" s="111"/>
      <c r="O4" s="109">
        <v>-3.0037960122219709</v>
      </c>
      <c r="P4" s="109">
        <v>-3.1949999999999998</v>
      </c>
      <c r="Q4" s="111">
        <v>-5.2011841567016202</v>
      </c>
      <c r="R4" s="113">
        <v>-5.1906460000000054</v>
      </c>
      <c r="S4" s="121">
        <v>-5.1083877707802099</v>
      </c>
      <c r="T4" s="109">
        <f t="shared" ref="T4:T17" si="11">AVERAGE(O4:S4)</f>
        <v>-4.3398027879407604</v>
      </c>
      <c r="U4" s="109">
        <f t="shared" si="6"/>
        <v>1.1349143621707125</v>
      </c>
      <c r="V4" s="109">
        <f t="shared" si="7"/>
        <v>-3.0037960122219709</v>
      </c>
      <c r="W4" s="109">
        <f t="shared" si="8"/>
        <v>-5.2011841567016202</v>
      </c>
      <c r="X4" s="109">
        <f t="shared" si="9"/>
        <v>-5.2011841567016202</v>
      </c>
      <c r="Y4" s="109">
        <f t="shared" si="10"/>
        <v>2.1973881444796493</v>
      </c>
      <c r="Z4" s="117"/>
      <c r="AA4" s="118">
        <f>1/AA3</f>
        <v>0.76608853289427492</v>
      </c>
      <c r="AB4" s="119">
        <f>1/AB3</f>
        <v>1.7123211452926652</v>
      </c>
      <c r="AC4" s="119">
        <f>1/AC3</f>
        <v>1.0162835416245513</v>
      </c>
      <c r="AD4" s="120">
        <f>1/AD3</f>
        <v>1.2464640606036792</v>
      </c>
      <c r="AE4" s="120">
        <f>1/AE3</f>
        <v>1.173467522928082</v>
      </c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</row>
    <row r="5" spans="1:42" ht="15" thickBot="1">
      <c r="A5" s="112">
        <v>2010</v>
      </c>
      <c r="B5" s="109">
        <f t="shared" si="0"/>
        <v>-2.5907610213897398</v>
      </c>
      <c r="C5" s="109">
        <f t="shared" si="1"/>
        <v>-2.5907610213897398</v>
      </c>
      <c r="D5" s="109">
        <f t="shared" si="2"/>
        <v>1.5048445818897398</v>
      </c>
      <c r="E5" s="109">
        <f t="shared" si="3"/>
        <v>-1.0859164395000001</v>
      </c>
      <c r="F5" s="109">
        <f t="shared" si="4"/>
        <v>-1.6854659499267577</v>
      </c>
      <c r="G5" s="112"/>
      <c r="H5" s="109">
        <v>-2.5907610213897398</v>
      </c>
      <c r="I5" s="111">
        <v>-1.3151342895036391</v>
      </c>
      <c r="J5" s="111">
        <v>-2.2750000000000004</v>
      </c>
      <c r="K5" s="111">
        <v>-1.1605179992404089</v>
      </c>
      <c r="L5" s="111">
        <v>-1.0859164395000001</v>
      </c>
      <c r="M5" s="110">
        <f t="shared" si="5"/>
        <v>-1.567227268047956</v>
      </c>
      <c r="N5" s="111"/>
      <c r="O5" s="109">
        <v>0.258751206289487</v>
      </c>
      <c r="P5" s="109">
        <v>-1.468</v>
      </c>
      <c r="Q5" s="111">
        <v>-1.53391202390327</v>
      </c>
      <c r="R5" s="113">
        <v>-1.1808528999999979</v>
      </c>
      <c r="S5" s="121">
        <v>-0.82444221924752314</v>
      </c>
      <c r="T5" s="109">
        <f t="shared" si="11"/>
        <v>-0.94969118737226077</v>
      </c>
      <c r="U5" s="109">
        <f t="shared" si="6"/>
        <v>0.73133680190538808</v>
      </c>
      <c r="V5" s="109">
        <f t="shared" si="7"/>
        <v>0.258751206289487</v>
      </c>
      <c r="W5" s="109">
        <f t="shared" si="8"/>
        <v>-1.53391202390327</v>
      </c>
      <c r="X5" s="109">
        <f t="shared" si="9"/>
        <v>-1.53391202390327</v>
      </c>
      <c r="Y5" s="109">
        <f t="shared" si="10"/>
        <v>1.792663230192757</v>
      </c>
      <c r="Z5" s="117"/>
      <c r="AA5" s="118">
        <f>AA4/SUM($AA$4:$AE$4)</f>
        <v>0.12952445140074514</v>
      </c>
      <c r="AB5" s="118">
        <f>AB4/SUM($AA$4:$AE$4)</f>
        <v>0.28950630043764952</v>
      </c>
      <c r="AC5" s="118">
        <f>AC4/SUM($AA$4:$AE$4)</f>
        <v>0.17182553000658557</v>
      </c>
      <c r="AD5" s="118">
        <f>AD4/SUM($AA$4:$AE$4)</f>
        <v>0.21074271015451618</v>
      </c>
      <c r="AE5" s="118">
        <f>AE4/SUM($AA$4:$AE$4)</f>
        <v>0.19840100800050367</v>
      </c>
      <c r="AF5" s="12"/>
      <c r="AG5" s="12"/>
      <c r="AI5" s="12"/>
      <c r="AJ5" s="12"/>
    </row>
    <row r="6" spans="1:42">
      <c r="A6" s="112">
        <v>2011</v>
      </c>
      <c r="B6" s="109">
        <f t="shared" si="0"/>
        <v>-1.1722226359172576</v>
      </c>
      <c r="C6" s="109">
        <f t="shared" si="1"/>
        <v>-1.1722226359172576</v>
      </c>
      <c r="D6" s="109">
        <f t="shared" si="2"/>
        <v>1.0472226359172576</v>
      </c>
      <c r="E6" s="109">
        <f t="shared" si="3"/>
        <v>-0.125</v>
      </c>
      <c r="F6" s="109">
        <f t="shared" si="4"/>
        <v>-0.6870184085711204</v>
      </c>
      <c r="G6" s="112"/>
      <c r="H6" s="109">
        <v>-1.1281359101525601</v>
      </c>
      <c r="I6" s="111">
        <v>-1.1722226359172576</v>
      </c>
      <c r="J6" s="111">
        <v>-0.125</v>
      </c>
      <c r="K6" s="111">
        <v>-0.48544235803578373</v>
      </c>
      <c r="L6" s="111">
        <v>-0.52429113875</v>
      </c>
      <c r="M6" s="110">
        <f t="shared" si="5"/>
        <v>-0.71328854330248093</v>
      </c>
      <c r="N6" s="111"/>
      <c r="O6" s="109">
        <v>-1.1519973419463314</v>
      </c>
      <c r="P6" s="109">
        <v>-2.121</v>
      </c>
      <c r="Q6" s="111">
        <v>-1.11161628981575</v>
      </c>
      <c r="R6" s="113">
        <v>-0.73587130000000156</v>
      </c>
      <c r="S6" s="121">
        <v>-0.65425655528182913</v>
      </c>
      <c r="T6" s="109">
        <f t="shared" si="11"/>
        <v>-1.1549482974087824</v>
      </c>
      <c r="U6" s="109">
        <f t="shared" si="6"/>
        <v>0.58340809333837218</v>
      </c>
      <c r="V6" s="109">
        <f t="shared" si="7"/>
        <v>-0.65425655528182913</v>
      </c>
      <c r="W6" s="109">
        <f t="shared" si="8"/>
        <v>-2.121</v>
      </c>
      <c r="X6" s="109">
        <f t="shared" si="9"/>
        <v>-2.121</v>
      </c>
      <c r="Y6" s="109">
        <f t="shared" si="10"/>
        <v>1.4667434447181709</v>
      </c>
      <c r="Z6" s="109"/>
      <c r="AA6" s="109"/>
      <c r="AB6" s="109"/>
      <c r="AC6" s="109"/>
      <c r="AD6" s="109"/>
      <c r="AE6" s="109"/>
      <c r="AF6" s="12"/>
      <c r="AG6" s="12"/>
      <c r="AH6" s="13"/>
      <c r="AI6" s="12"/>
      <c r="AJ6" s="12"/>
      <c r="AO6" s="11"/>
    </row>
    <row r="7" spans="1:42">
      <c r="A7" s="112">
        <v>2012</v>
      </c>
      <c r="B7" s="109">
        <f t="shared" si="0"/>
        <v>-2.1099168932308627</v>
      </c>
      <c r="C7" s="109">
        <f t="shared" si="1"/>
        <v>-2.1099168932308627</v>
      </c>
      <c r="D7" s="109">
        <f t="shared" si="2"/>
        <v>1.3599168932308627</v>
      </c>
      <c r="E7" s="109">
        <f t="shared" si="3"/>
        <v>-0.75</v>
      </c>
      <c r="F7" s="109">
        <f t="shared" si="4"/>
        <v>-1.5141264000681336</v>
      </c>
      <c r="G7" s="112"/>
      <c r="H7" s="109">
        <v>-2.07247699726465</v>
      </c>
      <c r="I7" s="111">
        <v>-2.1099168932308627</v>
      </c>
      <c r="J7" s="111">
        <v>-0.75</v>
      </c>
      <c r="K7" s="111">
        <v>-1.1904678155951549</v>
      </c>
      <c r="L7" s="111">
        <v>-1.4477702942499999</v>
      </c>
      <c r="M7" s="110">
        <f t="shared" si="5"/>
        <v>-1.5462613271491081</v>
      </c>
      <c r="N7" s="111"/>
      <c r="O7" s="109">
        <v>-2.1470961454088555</v>
      </c>
      <c r="P7" s="109">
        <v>-2.8290000000000002</v>
      </c>
      <c r="Q7" s="111">
        <v>-1.5102956752469501</v>
      </c>
      <c r="R7" s="113">
        <v>-1.2270606500000045</v>
      </c>
      <c r="S7" s="121">
        <v>-1.5376922922474501</v>
      </c>
      <c r="T7" s="109">
        <f t="shared" si="11"/>
        <v>-1.8502289525806521</v>
      </c>
      <c r="U7" s="109">
        <f t="shared" si="6"/>
        <v>0.64181294468800931</v>
      </c>
      <c r="V7" s="109">
        <f t="shared" si="7"/>
        <v>-1.2270606500000045</v>
      </c>
      <c r="W7" s="109">
        <f t="shared" si="8"/>
        <v>-2.8290000000000002</v>
      </c>
      <c r="X7" s="109">
        <f t="shared" si="9"/>
        <v>-2.8290000000000002</v>
      </c>
      <c r="Y7" s="109">
        <f t="shared" si="10"/>
        <v>1.6019393499999957</v>
      </c>
      <c r="Z7" s="109"/>
      <c r="AA7" s="109">
        <f t="shared" ref="AA7:AA21" si="12">(ABS(H3-$T3))/_xlfn.STDEV.S(O3:S3)</f>
        <v>2.5776182204100495</v>
      </c>
      <c r="AB7" s="109">
        <f t="shared" ref="AB7:AB21" si="13">(ABS(I3-$T3))/_xlfn.STDEV.S(O3:S3)</f>
        <v>0.60776921051707888</v>
      </c>
      <c r="AC7" s="109">
        <f t="shared" ref="AC7:AC21" si="14">(ABS(J3-$T3))/_xlfn.STDEV.S(O3:S3)</f>
        <v>2.4643644614244598</v>
      </c>
      <c r="AD7" s="109">
        <f t="shared" ref="AD7:AD21" si="15">(ABS(K3-$T3))/_xlfn.STDEV.S(O3:S3)</f>
        <v>1.2005072874626486</v>
      </c>
      <c r="AE7" s="109">
        <f t="shared" ref="AE7:AE21" si="16">(ABS(L3-$T3))/_xlfn.STDEV.S(O3:S3)</f>
        <v>1.7035064087115994</v>
      </c>
      <c r="AF7" s="12"/>
      <c r="AG7" s="12"/>
      <c r="AH7" s="13"/>
      <c r="AI7" s="12"/>
      <c r="AJ7" s="12"/>
    </row>
    <row r="8" spans="1:42">
      <c r="A8" s="112">
        <v>2013</v>
      </c>
      <c r="B8" s="109">
        <f t="shared" si="0"/>
        <v>-3.3250000000000002</v>
      </c>
      <c r="C8" s="109">
        <f t="shared" si="1"/>
        <v>-3.3250000000000002</v>
      </c>
      <c r="D8" s="109">
        <f t="shared" si="2"/>
        <v>1.4292183020999578</v>
      </c>
      <c r="E8" s="109">
        <f t="shared" si="3"/>
        <v>-1.8957816979000424</v>
      </c>
      <c r="F8" s="109">
        <f t="shared" si="4"/>
        <v>-2.5116827614493236</v>
      </c>
      <c r="G8" s="112"/>
      <c r="H8" s="109">
        <v>-2.42765139783176</v>
      </c>
      <c r="I8" s="111">
        <v>-2.709930094014815</v>
      </c>
      <c r="J8" s="111">
        <v>-3.3250000000000002</v>
      </c>
      <c r="K8" s="111">
        <v>-1.8957816979000424</v>
      </c>
      <c r="L8" s="111">
        <v>-2.2000506175000001</v>
      </c>
      <c r="M8" s="110">
        <f t="shared" si="5"/>
        <v>-2.5063163717721042</v>
      </c>
      <c r="N8" s="111"/>
      <c r="O8" s="109">
        <v>-3.3682226809663485</v>
      </c>
      <c r="P8" s="109">
        <v>-3.206</v>
      </c>
      <c r="Q8" s="111">
        <v>-2.3522398039399901</v>
      </c>
      <c r="R8" s="113">
        <v>-2.0937352499999942</v>
      </c>
      <c r="S8" s="121">
        <v>-2.4954376302391723</v>
      </c>
      <c r="T8" s="109">
        <f t="shared" si="11"/>
        <v>-2.7031270730291008</v>
      </c>
      <c r="U8" s="109">
        <f t="shared" si="6"/>
        <v>0.55516856057589548</v>
      </c>
      <c r="V8" s="109">
        <f t="shared" si="7"/>
        <v>-2.0937352499999942</v>
      </c>
      <c r="W8" s="109">
        <f t="shared" si="8"/>
        <v>-3.3682226809663485</v>
      </c>
      <c r="X8" s="109">
        <f t="shared" si="9"/>
        <v>-3.3682226809663485</v>
      </c>
      <c r="Y8" s="109">
        <f t="shared" si="10"/>
        <v>1.2744874309663543</v>
      </c>
      <c r="Z8" s="109"/>
      <c r="AA8" s="109">
        <f t="shared" si="12"/>
        <v>0.84149129965925684</v>
      </c>
      <c r="AB8" s="109">
        <f t="shared" si="13"/>
        <v>1.0769400481547109</v>
      </c>
      <c r="AC8" s="109">
        <f t="shared" si="14"/>
        <v>0.93416494442050724</v>
      </c>
      <c r="AD8" s="109">
        <f t="shared" si="15"/>
        <v>1.4878463661439667</v>
      </c>
      <c r="AE8" s="109">
        <f t="shared" si="16"/>
        <v>0.56265882549751933</v>
      </c>
      <c r="AF8" s="12"/>
      <c r="AG8" s="12"/>
      <c r="AI8" s="12"/>
      <c r="AJ8" s="12"/>
    </row>
    <row r="9" spans="1:42">
      <c r="A9" s="112">
        <v>2014</v>
      </c>
      <c r="B9" s="109">
        <f t="shared" si="0"/>
        <v>-1.8499999999999999</v>
      </c>
      <c r="C9" s="109">
        <f t="shared" si="1"/>
        <v>-1.8499999999999999</v>
      </c>
      <c r="D9" s="109">
        <f t="shared" si="2"/>
        <v>1.291072285290602</v>
      </c>
      <c r="E9" s="109">
        <f t="shared" si="3"/>
        <v>-0.55892771470939795</v>
      </c>
      <c r="F9" s="109">
        <f t="shared" si="4"/>
        <v>-1.189905450903906</v>
      </c>
      <c r="G9" s="112"/>
      <c r="H9" s="109">
        <v>-0.55892771470939795</v>
      </c>
      <c r="I9" s="111">
        <v>-1.61098780056841</v>
      </c>
      <c r="J9" s="111">
        <v>-1.8499999999999999</v>
      </c>
      <c r="K9" s="111">
        <v>-1.0609721824917218</v>
      </c>
      <c r="L9" s="111">
        <v>-0.86863955674999993</v>
      </c>
      <c r="M9" s="110">
        <f t="shared" si="5"/>
        <v>-1.2525942711105045</v>
      </c>
      <c r="N9" s="111"/>
      <c r="O9" s="109">
        <v>-2.6684730193098249</v>
      </c>
      <c r="P9" s="109">
        <v>-1.77</v>
      </c>
      <c r="Q9" s="111">
        <v>-1.3985064957090101</v>
      </c>
      <c r="R9" s="113">
        <v>-1.4043489000000102</v>
      </c>
      <c r="S9" s="121">
        <v>-1.757591474107445</v>
      </c>
      <c r="T9" s="109">
        <f t="shared" si="11"/>
        <v>-1.799783977825258</v>
      </c>
      <c r="U9" s="109">
        <f t="shared" si="6"/>
        <v>0.51833398063619862</v>
      </c>
      <c r="V9" s="109">
        <f t="shared" si="7"/>
        <v>-1.3985064957090101</v>
      </c>
      <c r="W9" s="109">
        <f t="shared" si="8"/>
        <v>-2.6684730193098249</v>
      </c>
      <c r="X9" s="109">
        <f t="shared" si="9"/>
        <v>-2.6684730193098249</v>
      </c>
      <c r="Y9" s="109">
        <f t="shared" si="10"/>
        <v>1.2699665236008149</v>
      </c>
      <c r="Z9" s="109"/>
      <c r="AA9" s="109">
        <f t="shared" si="12"/>
        <v>2.2439317011559083</v>
      </c>
      <c r="AB9" s="109">
        <f t="shared" si="13"/>
        <v>0.49969193561608177</v>
      </c>
      <c r="AC9" s="109">
        <f t="shared" si="14"/>
        <v>1.8121730086259116</v>
      </c>
      <c r="AD9" s="109">
        <f t="shared" si="15"/>
        <v>0.28827595072321066</v>
      </c>
      <c r="AE9" s="109">
        <f t="shared" si="16"/>
        <v>0.18626883232571487</v>
      </c>
      <c r="AF9" s="12"/>
      <c r="AG9" s="12"/>
      <c r="AI9" s="12"/>
      <c r="AJ9" s="12"/>
    </row>
    <row r="10" spans="1:42">
      <c r="A10" s="112">
        <v>2015</v>
      </c>
      <c r="B10" s="109">
        <f t="shared" si="0"/>
        <v>3.2907570500000004E-2</v>
      </c>
      <c r="C10" s="109">
        <f t="shared" si="1"/>
        <v>3.2907570500000004E-2</v>
      </c>
      <c r="D10" s="109">
        <f t="shared" si="2"/>
        <v>2.0670924295000002</v>
      </c>
      <c r="E10" s="109">
        <f t="shared" si="3"/>
        <v>2.1</v>
      </c>
      <c r="F10" s="109">
        <f t="shared" si="4"/>
        <v>0.96105661419865829</v>
      </c>
      <c r="G10" s="112"/>
      <c r="H10" s="109">
        <v>0.72970363446747799</v>
      </c>
      <c r="I10" s="111">
        <v>0.85744673889481937</v>
      </c>
      <c r="J10" s="111">
        <v>2.1</v>
      </c>
      <c r="K10" s="111">
        <v>1.0852251271309945</v>
      </c>
      <c r="L10" s="111">
        <v>3.2907570500000004E-2</v>
      </c>
      <c r="M10" s="110">
        <f t="shared" si="5"/>
        <v>0.9388164887305388</v>
      </c>
      <c r="N10" s="111"/>
      <c r="O10" s="109">
        <v>-0.46328040113001734</v>
      </c>
      <c r="P10" s="109">
        <v>1.306</v>
      </c>
      <c r="Q10" s="111">
        <v>1.2806515716064599</v>
      </c>
      <c r="R10" s="113">
        <v>0.92050655000000503</v>
      </c>
      <c r="S10" s="121">
        <v>9.8843155765071522E-2</v>
      </c>
      <c r="T10" s="109">
        <f t="shared" si="11"/>
        <v>0.62854417524830386</v>
      </c>
      <c r="U10" s="109">
        <f t="shared" si="6"/>
        <v>0.78136044095713975</v>
      </c>
      <c r="V10" s="109">
        <f t="shared" si="7"/>
        <v>1.306</v>
      </c>
      <c r="W10" s="109">
        <f t="shared" si="8"/>
        <v>-0.46328040113001734</v>
      </c>
      <c r="X10" s="109">
        <f t="shared" si="9"/>
        <v>-0.46328040113001734</v>
      </c>
      <c r="Y10" s="109">
        <f t="shared" si="10"/>
        <v>1.7692804011300174</v>
      </c>
      <c r="Z10" s="109"/>
      <c r="AA10" s="109">
        <f t="shared" si="12"/>
        <v>4.5958202435617018E-2</v>
      </c>
      <c r="AB10" s="109">
        <f t="shared" si="13"/>
        <v>2.9609356993366698E-2</v>
      </c>
      <c r="AC10" s="109">
        <f t="shared" si="14"/>
        <v>1.7653993990985317</v>
      </c>
      <c r="AD10" s="109">
        <f t="shared" si="15"/>
        <v>1.1475773939678453</v>
      </c>
      <c r="AE10" s="109">
        <f t="shared" si="16"/>
        <v>1.0809880182670111</v>
      </c>
      <c r="AF10" s="12"/>
      <c r="AG10" s="12"/>
      <c r="AI10" s="12"/>
      <c r="AJ10" s="12"/>
      <c r="AK10" s="166"/>
      <c r="AL10" s="166"/>
      <c r="AM10" s="166"/>
      <c r="AN10" s="166"/>
      <c r="AO10" s="166"/>
      <c r="AP10" s="166"/>
    </row>
    <row r="11" spans="1:42">
      <c r="A11" s="112">
        <v>2016</v>
      </c>
      <c r="B11" s="109">
        <f t="shared" si="0"/>
        <v>0.18777188275000001</v>
      </c>
      <c r="C11" s="109">
        <f t="shared" si="1"/>
        <v>0.18777188275000001</v>
      </c>
      <c r="D11" s="109">
        <f t="shared" si="2"/>
        <v>1.2622281172499998</v>
      </c>
      <c r="E11" s="109">
        <f t="shared" si="3"/>
        <v>1.45</v>
      </c>
      <c r="F11" s="109">
        <f t="shared" si="4"/>
        <v>0.82451497572014154</v>
      </c>
      <c r="G11" s="112"/>
      <c r="H11" s="109">
        <v>1.33858505064186</v>
      </c>
      <c r="I11" s="111">
        <v>0.604421575847781</v>
      </c>
      <c r="J11" s="111">
        <v>1.45</v>
      </c>
      <c r="K11" s="111">
        <v>0.54179636936106701</v>
      </c>
      <c r="L11" s="111">
        <v>0.18777188275000001</v>
      </c>
      <c r="M11" s="110">
        <f t="shared" si="5"/>
        <v>0.74894413321834086</v>
      </c>
      <c r="N11" s="111"/>
      <c r="O11" s="109">
        <v>-0.50588871118931733</v>
      </c>
      <c r="P11" s="109">
        <v>1.1859999999999999</v>
      </c>
      <c r="Q11" s="111">
        <v>0.45304253643247999</v>
      </c>
      <c r="R11" s="113">
        <v>0.15957277750000867</v>
      </c>
      <c r="S11" s="121">
        <v>-0.56319056739930762</v>
      </c>
      <c r="T11" s="109">
        <f t="shared" si="11"/>
        <v>0.14590720706877272</v>
      </c>
      <c r="U11" s="109">
        <f t="shared" si="6"/>
        <v>0.72525330903752805</v>
      </c>
      <c r="V11" s="109">
        <f t="shared" si="7"/>
        <v>1.1859999999999999</v>
      </c>
      <c r="W11" s="109">
        <f t="shared" si="8"/>
        <v>-0.56319056739930762</v>
      </c>
      <c r="X11" s="109">
        <f t="shared" si="9"/>
        <v>-0.56319056739930762</v>
      </c>
      <c r="Y11" s="109">
        <f t="shared" si="10"/>
        <v>1.7491905673993076</v>
      </c>
      <c r="Z11" s="109"/>
      <c r="AA11" s="11">
        <f t="shared" si="12"/>
        <v>0.34628164876299666</v>
      </c>
      <c r="AB11" s="11">
        <f t="shared" si="13"/>
        <v>0.4046162402917054</v>
      </c>
      <c r="AC11" s="11">
        <f t="shared" si="14"/>
        <v>1.7142517328245579</v>
      </c>
      <c r="AD11" s="11">
        <f t="shared" si="15"/>
        <v>1.0279648337510747</v>
      </c>
      <c r="AE11" s="11">
        <f t="shared" si="16"/>
        <v>0.62706534927601176</v>
      </c>
      <c r="AF11" s="12"/>
      <c r="AG11" s="12"/>
      <c r="AI11" s="12"/>
      <c r="AJ11" s="12"/>
      <c r="AO11" s="11"/>
    </row>
    <row r="12" spans="1:42">
      <c r="A12" s="112">
        <v>2017</v>
      </c>
      <c r="B12" s="109">
        <f t="shared" si="0"/>
        <v>0.78879441249999904</v>
      </c>
      <c r="C12" s="109">
        <f t="shared" si="1"/>
        <v>0.78879441249999904</v>
      </c>
      <c r="D12" s="109">
        <f t="shared" si="2"/>
        <v>1.3225102122503609</v>
      </c>
      <c r="E12" s="109">
        <f t="shared" si="3"/>
        <v>2.11130462475036</v>
      </c>
      <c r="F12" s="109">
        <f t="shared" si="4"/>
        <v>1.1602460558611887</v>
      </c>
      <c r="G12" s="112"/>
      <c r="H12" s="109">
        <v>2.11130462475036</v>
      </c>
      <c r="I12" s="111">
        <v>1.0977981103386316</v>
      </c>
      <c r="J12" s="111">
        <v>0.97499999999999998</v>
      </c>
      <c r="K12" s="111">
        <v>0.82833313171695222</v>
      </c>
      <c r="L12" s="111">
        <v>0.78879441249999904</v>
      </c>
      <c r="M12" s="110">
        <f t="shared" si="5"/>
        <v>1.0898777102026205</v>
      </c>
      <c r="N12" s="111"/>
      <c r="O12" s="109">
        <v>0.4365073408247433</v>
      </c>
      <c r="P12" s="109">
        <v>1.3680000000000001</v>
      </c>
      <c r="Q12" s="111">
        <v>0.57031971597842901</v>
      </c>
      <c r="R12" s="113">
        <v>0.51874989999999621</v>
      </c>
      <c r="S12" s="121">
        <v>0.46142520028529255</v>
      </c>
      <c r="T12" s="109">
        <f t="shared" si="11"/>
        <v>0.67100043141769228</v>
      </c>
      <c r="U12" s="109">
        <f t="shared" si="6"/>
        <v>0.39307569767866829</v>
      </c>
      <c r="V12" s="109">
        <f t="shared" si="7"/>
        <v>1.3680000000000001</v>
      </c>
      <c r="W12" s="109">
        <f t="shared" si="8"/>
        <v>0.4365073408247433</v>
      </c>
      <c r="X12" s="109">
        <f t="shared" si="9"/>
        <v>0.4365073408247433</v>
      </c>
      <c r="Y12" s="109">
        <f t="shared" si="10"/>
        <v>0.93149265917525681</v>
      </c>
      <c r="Z12" s="109"/>
      <c r="AA12" s="11">
        <f t="shared" si="12"/>
        <v>0.49620186509045189</v>
      </c>
      <c r="AB12" s="11">
        <f t="shared" si="13"/>
        <v>1.2253973781687424E-2</v>
      </c>
      <c r="AC12" s="11">
        <f t="shared" si="14"/>
        <v>1.1201515559991531</v>
      </c>
      <c r="AD12" s="11">
        <f t="shared" si="15"/>
        <v>1.4542346819704115</v>
      </c>
      <c r="AE12" s="11">
        <f t="shared" si="16"/>
        <v>0.90616884898388739</v>
      </c>
      <c r="AF12" s="12"/>
      <c r="AG12" s="12"/>
      <c r="AI12" s="12"/>
      <c r="AJ12" s="12"/>
    </row>
    <row r="13" spans="1:42">
      <c r="A13" s="112">
        <v>2018</v>
      </c>
      <c r="B13" s="109">
        <f t="shared" si="0"/>
        <v>1.0290940710000001</v>
      </c>
      <c r="C13" s="109">
        <f t="shared" si="1"/>
        <v>1.0290940710000001</v>
      </c>
      <c r="D13" s="109">
        <f t="shared" si="2"/>
        <v>1.1209059289999999</v>
      </c>
      <c r="E13" s="109">
        <f t="shared" si="3"/>
        <v>2.15</v>
      </c>
      <c r="F13" s="109">
        <f t="shared" si="4"/>
        <v>1.7618767421874015</v>
      </c>
      <c r="G13" s="112"/>
      <c r="H13" s="109">
        <v>2.1327104402341299</v>
      </c>
      <c r="I13" s="111">
        <v>1.8639272812457024</v>
      </c>
      <c r="J13" s="111">
        <v>2.15</v>
      </c>
      <c r="K13" s="111">
        <v>1.6336519184571752</v>
      </c>
      <c r="L13" s="111">
        <v>1.0290940710000001</v>
      </c>
      <c r="M13" s="110">
        <f t="shared" si="5"/>
        <v>1.7337352645189077</v>
      </c>
      <c r="N13" s="111"/>
      <c r="O13" s="109">
        <v>2.1823484725624676</v>
      </c>
      <c r="P13" s="109">
        <v>1.524</v>
      </c>
      <c r="Q13" s="111">
        <v>1.6083636382256099</v>
      </c>
      <c r="R13" s="113">
        <v>1.5879489999999952</v>
      </c>
      <c r="S13" s="121">
        <v>2.0712199631502282</v>
      </c>
      <c r="T13" s="109">
        <f t="shared" si="11"/>
        <v>1.7947762147876603</v>
      </c>
      <c r="U13" s="109">
        <f t="shared" si="6"/>
        <v>0.30719712929056808</v>
      </c>
      <c r="V13" s="109">
        <f t="shared" si="7"/>
        <v>2.1823484725624676</v>
      </c>
      <c r="W13" s="109">
        <f t="shared" si="8"/>
        <v>1.524</v>
      </c>
      <c r="X13" s="109">
        <f t="shared" si="9"/>
        <v>1.524</v>
      </c>
      <c r="Y13" s="109">
        <f t="shared" si="10"/>
        <v>0.65834847256246753</v>
      </c>
      <c r="Z13" s="109"/>
      <c r="AA13" s="11">
        <f t="shared" si="12"/>
        <v>2.3939319231836662</v>
      </c>
      <c r="AB13" s="11">
        <f t="shared" si="13"/>
        <v>0.3642365430588233</v>
      </c>
      <c r="AC13" s="11">
        <f t="shared" si="14"/>
        <v>9.68796645612683E-2</v>
      </c>
      <c r="AD13" s="11">
        <f t="shared" si="15"/>
        <v>1.4253585968389051</v>
      </c>
      <c r="AE13" s="11">
        <f t="shared" si="16"/>
        <v>1.7964178615733035</v>
      </c>
      <c r="AF13" s="12"/>
      <c r="AG13" s="12"/>
      <c r="AI13" s="12"/>
      <c r="AJ13" s="12"/>
    </row>
    <row r="14" spans="1:42">
      <c r="A14" s="112">
        <v>2019</v>
      </c>
      <c r="B14" s="109">
        <f t="shared" si="0"/>
        <v>1.3366241589096799</v>
      </c>
      <c r="C14" s="109">
        <f t="shared" si="1"/>
        <v>1.3366241589096799</v>
      </c>
      <c r="D14" s="109">
        <f t="shared" si="2"/>
        <v>0.73837584109032028</v>
      </c>
      <c r="E14" s="109">
        <f t="shared" si="3"/>
        <v>2.0750000000000002</v>
      </c>
      <c r="F14" s="109">
        <f t="shared" si="4"/>
        <v>1.6444147986192248</v>
      </c>
      <c r="G14" s="112"/>
      <c r="H14" s="109">
        <v>1.3366241589096799</v>
      </c>
      <c r="I14" s="111">
        <v>1.7673658360399001</v>
      </c>
      <c r="J14" s="111">
        <v>2.0750000000000002</v>
      </c>
      <c r="K14" s="111">
        <v>1.5304298806465451</v>
      </c>
      <c r="L14" s="111">
        <v>1.5126541174999999</v>
      </c>
      <c r="M14" s="110">
        <f t="shared" si="5"/>
        <v>1.6639660728042467</v>
      </c>
      <c r="N14" s="111"/>
      <c r="O14" s="109">
        <v>2.3434554513669159</v>
      </c>
      <c r="P14" s="109">
        <v>1.1220000000000001</v>
      </c>
      <c r="Q14" s="111">
        <v>1.52717529480904</v>
      </c>
      <c r="R14" s="113">
        <v>1.3095457499999914</v>
      </c>
      <c r="S14" s="121">
        <v>3.0731171910177713</v>
      </c>
      <c r="T14" s="109">
        <f t="shared" si="11"/>
        <v>1.8750587374387435</v>
      </c>
      <c r="U14" s="109">
        <f t="shared" si="6"/>
        <v>0.81588369735850153</v>
      </c>
      <c r="V14" s="109">
        <f t="shared" si="7"/>
        <v>3.0731171910177713</v>
      </c>
      <c r="W14" s="109">
        <f t="shared" si="8"/>
        <v>1.1220000000000001</v>
      </c>
      <c r="X14" s="109">
        <f t="shared" si="9"/>
        <v>1.1220000000000001</v>
      </c>
      <c r="Y14" s="109">
        <f t="shared" si="10"/>
        <v>1.9511171910177711</v>
      </c>
      <c r="Z14" s="109"/>
      <c r="AA14" s="11">
        <f t="shared" si="12"/>
        <v>0.12946580594131085</v>
      </c>
      <c r="AB14" s="11">
        <f t="shared" si="13"/>
        <v>0.2929538682123678</v>
      </c>
      <c r="AC14" s="11">
        <f t="shared" si="14"/>
        <v>1.8831972385871152</v>
      </c>
      <c r="AD14" s="11">
        <f t="shared" si="15"/>
        <v>0.58446899528631391</v>
      </c>
      <c r="AE14" s="11">
        <f t="shared" si="16"/>
        <v>0.76230709097413407</v>
      </c>
      <c r="AF14" s="12"/>
      <c r="AG14" s="12"/>
      <c r="AI14" s="12"/>
      <c r="AJ14" s="12"/>
    </row>
    <row r="15" spans="1:42">
      <c r="A15" s="112">
        <v>2020</v>
      </c>
      <c r="B15" s="109">
        <f t="shared" si="0"/>
        <v>-4.5749999999999993</v>
      </c>
      <c r="C15" s="109">
        <f t="shared" si="1"/>
        <v>-4.5749999999999993</v>
      </c>
      <c r="D15" s="109">
        <f t="shared" si="2"/>
        <v>2.2902454071232694</v>
      </c>
      <c r="E15" s="109">
        <f t="shared" si="3"/>
        <v>-2.2847545928767299</v>
      </c>
      <c r="F15" s="109">
        <f t="shared" si="4"/>
        <v>-3.0951366195670493</v>
      </c>
      <c r="G15" s="112"/>
      <c r="H15" s="109">
        <v>-2.7367613685095602</v>
      </c>
      <c r="I15" s="111">
        <v>-2.2847545928767299</v>
      </c>
      <c r="J15" s="111">
        <v>-4.5749999999999993</v>
      </c>
      <c r="K15" s="111">
        <v>-2.5599822366989571</v>
      </c>
      <c r="L15" s="111">
        <v>-3.3191848997500002</v>
      </c>
      <c r="M15" s="110">
        <f t="shared" si="5"/>
        <v>-3.0000573886025617</v>
      </c>
      <c r="N15" s="111"/>
      <c r="O15" s="109">
        <v>-2.2771453653698925</v>
      </c>
      <c r="P15" s="109">
        <v>-4.0570000000000004</v>
      </c>
      <c r="Q15" s="111">
        <v>-3.9390201864076499</v>
      </c>
      <c r="R15" s="113">
        <v>-2.6276557000000018</v>
      </c>
      <c r="S15" s="121">
        <v>-2.6728791789714546</v>
      </c>
      <c r="T15" s="109">
        <f t="shared" si="11"/>
        <v>-3.1147400861498</v>
      </c>
      <c r="U15" s="109">
        <f t="shared" si="6"/>
        <v>0.82178899447057641</v>
      </c>
      <c r="V15" s="109">
        <f t="shared" si="7"/>
        <v>-2.2771453653698925</v>
      </c>
      <c r="W15" s="109">
        <f t="shared" si="8"/>
        <v>-4.0570000000000004</v>
      </c>
      <c r="X15" s="109">
        <f t="shared" si="9"/>
        <v>-4.0570000000000004</v>
      </c>
      <c r="Y15" s="109">
        <f t="shared" si="10"/>
        <v>1.7798546346301078</v>
      </c>
      <c r="Z15" s="109"/>
      <c r="AA15" s="11">
        <f t="shared" si="12"/>
        <v>1.6444983135007969</v>
      </c>
      <c r="AB15" s="11">
        <f t="shared" si="13"/>
        <v>0.63221272218322633</v>
      </c>
      <c r="AC15" s="11">
        <f t="shared" si="14"/>
        <v>1.7981204314143255</v>
      </c>
      <c r="AD15" s="11">
        <f t="shared" si="15"/>
        <v>0.54586329680821788</v>
      </c>
      <c r="AE15" s="11">
        <f t="shared" si="16"/>
        <v>5.7724211885065678E-2</v>
      </c>
      <c r="AF15" s="12"/>
      <c r="AG15" s="12"/>
      <c r="AI15" s="12"/>
      <c r="AJ15" s="12"/>
    </row>
    <row r="16" spans="1:42">
      <c r="A16" s="112">
        <v>2021</v>
      </c>
      <c r="B16" s="109">
        <f t="shared" si="0"/>
        <v>-2.4750000000000001</v>
      </c>
      <c r="C16" s="109">
        <f t="shared" si="1"/>
        <v>-2.4750000000000001</v>
      </c>
      <c r="D16" s="109">
        <f t="shared" si="2"/>
        <v>3.3668978727316858</v>
      </c>
      <c r="E16" s="109">
        <f t="shared" si="3"/>
        <v>0.89189787273168597</v>
      </c>
      <c r="F16" s="109">
        <f t="shared" si="4"/>
        <v>-0.18999848480338624</v>
      </c>
      <c r="G16" s="112"/>
      <c r="H16" s="109">
        <v>0.89189787273168597</v>
      </c>
      <c r="I16" s="111">
        <v>0.39771422219639296</v>
      </c>
      <c r="J16" s="111">
        <v>-2.4750000000000001</v>
      </c>
      <c r="K16" s="111">
        <v>0.22092002780499001</v>
      </c>
      <c r="L16" s="111">
        <v>1.4475453249999999E-2</v>
      </c>
      <c r="M16" s="110">
        <f t="shared" si="5"/>
        <v>-0.14517560109262218</v>
      </c>
      <c r="N16" s="111"/>
      <c r="O16" s="109">
        <v>-0.29799298462193091</v>
      </c>
      <c r="P16" s="109">
        <v>-2.157</v>
      </c>
      <c r="Q16" s="111">
        <v>-2.68550107343499</v>
      </c>
      <c r="R16" s="113">
        <v>0.82942472500000253</v>
      </c>
      <c r="S16" s="121">
        <v>-1.3010731138967557</v>
      </c>
      <c r="T16" s="109">
        <f t="shared" si="11"/>
        <v>-1.1224284893907348</v>
      </c>
      <c r="U16" s="109">
        <f t="shared" si="6"/>
        <v>1.4172925674918768</v>
      </c>
      <c r="V16" s="109">
        <f t="shared" si="7"/>
        <v>0.82942472500000253</v>
      </c>
      <c r="W16" s="109">
        <f t="shared" si="8"/>
        <v>-2.68550107343499</v>
      </c>
      <c r="X16" s="109">
        <f t="shared" si="9"/>
        <v>-2.68550107343499</v>
      </c>
      <c r="Y16" s="109">
        <f t="shared" si="10"/>
        <v>3.5149257984349926</v>
      </c>
      <c r="Z16" s="11"/>
      <c r="AA16" s="11">
        <f t="shared" si="12"/>
        <v>3.6641903883615012</v>
      </c>
      <c r="AB16" s="11">
        <f t="shared" si="13"/>
        <v>1.0857900436008081</v>
      </c>
      <c r="AC16" s="11">
        <f t="shared" si="14"/>
        <v>0.77338683204684255</v>
      </c>
      <c r="AD16" s="11">
        <f t="shared" si="15"/>
        <v>0.40026056362272583</v>
      </c>
      <c r="AE16" s="11">
        <f t="shared" si="16"/>
        <v>0.29967251035346643</v>
      </c>
      <c r="AF16" s="12"/>
      <c r="AG16" s="12"/>
      <c r="AI16" s="12"/>
      <c r="AJ16" s="12"/>
    </row>
    <row r="17" spans="1:42">
      <c r="A17" s="112">
        <v>2022</v>
      </c>
      <c r="B17" s="109">
        <f t="shared" si="0"/>
        <v>-0.85000000000000009</v>
      </c>
      <c r="C17" s="109">
        <f t="shared" si="1"/>
        <v>-0.85000000000000009</v>
      </c>
      <c r="D17" s="109">
        <f t="shared" si="2"/>
        <v>1.8994433142074401</v>
      </c>
      <c r="E17" s="109">
        <f t="shared" si="3"/>
        <v>1.04944331420744</v>
      </c>
      <c r="F17" s="109">
        <f t="shared" si="4"/>
        <v>0.4941838231147081</v>
      </c>
      <c r="G17" s="112"/>
      <c r="H17" s="109">
        <v>1.04944331420744</v>
      </c>
      <c r="I17" s="111">
        <v>0.92099337305977746</v>
      </c>
      <c r="J17" s="111">
        <v>-0.85000000000000009</v>
      </c>
      <c r="K17" s="111">
        <v>0.97495116230632328</v>
      </c>
      <c r="L17" s="111">
        <v>0.37553126600000003</v>
      </c>
      <c r="M17" s="110">
        <f t="shared" si="5"/>
        <v>0.53647988512826428</v>
      </c>
      <c r="N17" s="111"/>
      <c r="O17" s="109">
        <v>0.16587149737004037</v>
      </c>
      <c r="P17" s="109">
        <v>-1.964</v>
      </c>
      <c r="Q17" s="111">
        <v>-3.3428312069781301</v>
      </c>
      <c r="R17" s="113">
        <v>1.3060202572608497</v>
      </c>
      <c r="S17" s="121">
        <v>-0.73550320301002392</v>
      </c>
      <c r="T17" s="109">
        <f t="shared" si="11"/>
        <v>-0.91408853107145283</v>
      </c>
      <c r="U17" s="109">
        <f t="shared" si="6"/>
        <v>1.8116425208093971</v>
      </c>
      <c r="V17" s="109">
        <f t="shared" si="7"/>
        <v>1.3060202572608497</v>
      </c>
      <c r="W17" s="109">
        <f t="shared" si="8"/>
        <v>-3.3428312069781301</v>
      </c>
      <c r="X17" s="109">
        <f t="shared" si="9"/>
        <v>-3.3428312069781301</v>
      </c>
      <c r="Y17" s="109">
        <f t="shared" si="10"/>
        <v>4.6488514642389802</v>
      </c>
      <c r="Z17" s="11"/>
      <c r="AA17" s="11">
        <f t="shared" si="12"/>
        <v>1.1000565865536729</v>
      </c>
      <c r="AB17" s="11">
        <f t="shared" si="13"/>
        <v>0.22510323132816235</v>
      </c>
      <c r="AC17" s="11">
        <f t="shared" si="14"/>
        <v>1.1563382315215083</v>
      </c>
      <c r="AD17" s="11">
        <f t="shared" si="15"/>
        <v>0.52449805342445988</v>
      </c>
      <c r="AE17" s="11">
        <f t="shared" si="16"/>
        <v>2.4924781867457675</v>
      </c>
      <c r="AF17" s="12"/>
      <c r="AG17" s="12"/>
      <c r="AI17" s="12"/>
      <c r="AJ17" s="12"/>
    </row>
    <row r="18" spans="1:42"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67"/>
      <c r="P18" s="167"/>
      <c r="Q18" s="167"/>
      <c r="R18" s="167"/>
      <c r="S18" s="167"/>
      <c r="T18" s="11"/>
      <c r="U18" s="11"/>
      <c r="V18" s="11"/>
      <c r="W18" s="11"/>
      <c r="X18" s="11"/>
      <c r="Y18" s="11"/>
      <c r="Z18" s="11"/>
      <c r="AA18" s="11">
        <f t="shared" si="12"/>
        <v>0.65994035702918818</v>
      </c>
      <c r="AB18" s="11">
        <f t="shared" si="13"/>
        <v>0.13199540785961178</v>
      </c>
      <c r="AC18" s="11">
        <f t="shared" si="14"/>
        <v>0.24506098505042431</v>
      </c>
      <c r="AD18" s="11">
        <f t="shared" si="15"/>
        <v>0.42239948893202067</v>
      </c>
      <c r="AE18" s="11">
        <f t="shared" si="16"/>
        <v>0.44418661766629469</v>
      </c>
      <c r="AF18" s="12"/>
      <c r="AG18" s="12"/>
      <c r="AI18" s="12"/>
      <c r="AJ18" s="12"/>
    </row>
    <row r="19" spans="1:42"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>
        <f t="shared" si="12"/>
        <v>0.45994619079043059</v>
      </c>
      <c r="AB19" s="11">
        <f t="shared" si="13"/>
        <v>1.0099739700308035</v>
      </c>
      <c r="AC19" s="11">
        <f t="shared" si="14"/>
        <v>1.776928048045894</v>
      </c>
      <c r="AD19" s="11">
        <f t="shared" si="15"/>
        <v>0.67506118137811799</v>
      </c>
      <c r="AE19" s="11">
        <f t="shared" si="16"/>
        <v>0.24878017955437609</v>
      </c>
      <c r="AF19" s="12"/>
      <c r="AG19" s="12"/>
      <c r="AI19" s="12"/>
      <c r="AJ19" s="12"/>
    </row>
    <row r="20" spans="1:42"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>
        <f t="shared" si="12"/>
        <v>1.421249506505978</v>
      </c>
      <c r="AB20" s="11">
        <f t="shared" si="13"/>
        <v>1.0725680402580962</v>
      </c>
      <c r="AC20" s="11">
        <f t="shared" si="14"/>
        <v>0.95433472356582971</v>
      </c>
      <c r="AD20" s="11">
        <f t="shared" si="15"/>
        <v>0.94782725035593207</v>
      </c>
      <c r="AE20" s="11">
        <f t="shared" si="16"/>
        <v>0.80216602324576214</v>
      </c>
      <c r="AF20" s="12"/>
      <c r="AG20" s="12"/>
      <c r="AI20" s="12"/>
      <c r="AJ20" s="12"/>
    </row>
    <row r="21" spans="1:42"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>
        <f t="shared" si="12"/>
        <v>1.083840670951814</v>
      </c>
      <c r="AB21" s="11">
        <f t="shared" si="13"/>
        <v>1.012938194512768</v>
      </c>
      <c r="AC21" s="11">
        <f t="shared" si="14"/>
        <v>3.5375925622909074E-2</v>
      </c>
      <c r="AD21" s="11">
        <f t="shared" si="15"/>
        <v>1.0427220997958249</v>
      </c>
      <c r="AE21" s="11">
        <f t="shared" si="16"/>
        <v>0.71185114185511755</v>
      </c>
      <c r="AF21" s="12"/>
      <c r="AG21" s="12"/>
      <c r="AI21" s="12"/>
      <c r="AJ21" s="12"/>
    </row>
    <row r="22" spans="1:42"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AF22" s="12"/>
      <c r="AG22" s="12"/>
      <c r="AI22" s="12"/>
      <c r="AJ22" s="12"/>
    </row>
    <row r="23" spans="1:42" ht="15" thickBot="1">
      <c r="A23" s="145" t="s">
        <v>14</v>
      </c>
      <c r="AA23" s="85" t="s">
        <v>3</v>
      </c>
      <c r="AF23" s="12"/>
      <c r="AG23" s="12"/>
      <c r="AI23" s="12"/>
      <c r="AJ23" s="12"/>
    </row>
    <row r="24" spans="1:42" ht="15.6" thickTop="1" thickBot="1">
      <c r="M24" s="14"/>
      <c r="N24" s="14"/>
      <c r="AA24" s="15" t="s">
        <v>60</v>
      </c>
      <c r="AB24" s="16" t="s">
        <v>62</v>
      </c>
      <c r="AC24" s="16" t="s">
        <v>63</v>
      </c>
      <c r="AD24" s="16" t="s">
        <v>68</v>
      </c>
      <c r="AE24" s="17" t="s">
        <v>98</v>
      </c>
      <c r="AF24" s="12"/>
      <c r="AG24" s="12"/>
      <c r="AI24" s="12"/>
      <c r="AJ24" s="12"/>
    </row>
    <row r="25" spans="1:42" ht="15" thickTop="1">
      <c r="M25" s="14"/>
      <c r="N25" s="14"/>
      <c r="AA25" s="18">
        <f>AA5</f>
        <v>0.12952445140074514</v>
      </c>
      <c r="AB25" s="18">
        <f>AB5</f>
        <v>0.28950630043764952</v>
      </c>
      <c r="AC25" s="18">
        <f>AD5</f>
        <v>0.21074271015451618</v>
      </c>
      <c r="AD25" s="18">
        <f>AE5</f>
        <v>0.19840100800050367</v>
      </c>
      <c r="AE25" s="18">
        <f>AC5</f>
        <v>0.17182553000658557</v>
      </c>
      <c r="AF25" s="12"/>
      <c r="AG25" s="12"/>
      <c r="AI25" s="12"/>
      <c r="AJ25" s="12"/>
    </row>
    <row r="26" spans="1:42">
      <c r="M26" s="14"/>
      <c r="N26" s="14"/>
      <c r="AF26" s="12"/>
      <c r="AG26" s="12"/>
      <c r="AI26" s="12"/>
      <c r="AJ26" s="12"/>
    </row>
    <row r="27" spans="1:42">
      <c r="M27" s="14"/>
      <c r="N27" s="14"/>
      <c r="AF27" s="12"/>
      <c r="AG27" s="12"/>
      <c r="AI27" s="12"/>
      <c r="AJ27" s="12"/>
    </row>
    <row r="28" spans="1:42">
      <c r="M28" s="14"/>
      <c r="N28" s="14"/>
      <c r="AF28" s="12"/>
      <c r="AI28" s="12"/>
    </row>
    <row r="29" spans="1:42">
      <c r="M29" s="14"/>
      <c r="N29" s="14"/>
    </row>
    <row r="30" spans="1:42">
      <c r="N30" s="14"/>
    </row>
    <row r="31" spans="1:42">
      <c r="M31" s="14"/>
      <c r="N31" s="14"/>
      <c r="AJ31" s="19"/>
    </row>
    <row r="32" spans="1:42">
      <c r="M32" s="14"/>
      <c r="N32" s="14"/>
      <c r="AK32" s="19"/>
      <c r="AL32" s="19"/>
      <c r="AM32" s="19"/>
      <c r="AN32" s="19"/>
      <c r="AO32" s="19"/>
      <c r="AP32" s="19"/>
    </row>
    <row r="33" spans="13:14">
      <c r="M33" s="14"/>
      <c r="N33" s="14"/>
    </row>
    <row r="34" spans="13:14">
      <c r="M34" s="14"/>
      <c r="N34" s="14"/>
    </row>
    <row r="35" spans="13:14">
      <c r="M35" s="14"/>
      <c r="N35" s="14"/>
    </row>
    <row r="36" spans="13:14">
      <c r="M36" s="14"/>
      <c r="N36" s="14"/>
    </row>
    <row r="37" spans="13:14">
      <c r="M37" s="14"/>
      <c r="N37" s="14"/>
    </row>
    <row r="38" spans="13:14">
      <c r="M38" s="14"/>
      <c r="N38" s="14"/>
    </row>
    <row r="39" spans="13:14">
      <c r="M39" s="14"/>
      <c r="N39" s="14"/>
    </row>
  </sheetData>
  <mergeCells count="7">
    <mergeCell ref="AK10:AP10"/>
    <mergeCell ref="O18:S18"/>
    <mergeCell ref="AA1:AE1"/>
    <mergeCell ref="B1:F1"/>
    <mergeCell ref="H1:L1"/>
    <mergeCell ref="T1:Y1"/>
    <mergeCell ref="O1:S1"/>
  </mergeCells>
  <pageMargins left="0.7" right="0.7" top="0.75" bottom="0.75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62D15AD7C9A94395102BE97A232754" ma:contentTypeVersion="13" ma:contentTypeDescription="Umožňuje vytvoriť nový dokument." ma:contentTypeScope="" ma:versionID="baa6d07d6d3855e3e9580b2aa6c20150">
  <xsd:schema xmlns:xsd="http://www.w3.org/2001/XMLSchema" xmlns:xs="http://www.w3.org/2001/XMLSchema" xmlns:p="http://schemas.microsoft.com/office/2006/metadata/properties" xmlns:ns2="77f912fb-7701-4172-9640-7087ec477b48" xmlns:ns3="c971a816-03db-4403-8f74-b00d917ebddc" targetNamespace="http://schemas.microsoft.com/office/2006/metadata/properties" ma:root="true" ma:fieldsID="a7853c782fe958ee4e20d5d756d7653c" ns2:_="" ns3:_="">
    <xsd:import namespace="77f912fb-7701-4172-9640-7087ec477b48"/>
    <xsd:import namespace="c971a816-03db-4403-8f74-b00d917ebd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f912fb-7701-4172-9640-7087ec477b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Značky obrázka" ma:readOnly="false" ma:fieldId="{5cf76f15-5ced-4ddc-b409-7134ff3c332f}" ma:taxonomyMulti="true" ma:sspId="30defc02-63cd-467e-841e-d3ca21a4ec4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71a816-03db-4403-8f74-b00d917ebd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d3f8d6a-e774-49c7-82bf-85823ccfec05}" ma:internalName="TaxCatchAll" ma:showField="CatchAllData" ma:web="c971a816-03db-4403-8f74-b00d917ebd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7f912fb-7701-4172-9640-7087ec477b48">
      <Terms xmlns="http://schemas.microsoft.com/office/infopath/2007/PartnerControls"/>
    </lcf76f155ced4ddcb4097134ff3c332f>
    <TaxCatchAll xmlns="c971a816-03db-4403-8f74-b00d917ebdd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7A8249-E942-405E-A1A3-CF9151F721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7f912fb-7701-4172-9640-7087ec477b48"/>
    <ds:schemaRef ds:uri="c971a816-03db-4403-8f74-b00d917ebd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585DCFB-B244-4D87-ADB3-12C9D933E03E}">
  <ds:schemaRefs>
    <ds:schemaRef ds:uri="c971a816-03db-4403-8f74-b00d917ebddc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77f912fb-7701-4172-9640-7087ec477b48"/>
    <ds:schemaRef ds:uri="http://purl.org/dc/elements/1.1/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49766BE-7603-4042-A869-1C66560E2F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18</vt:i4>
      </vt:variant>
      <vt:variant>
        <vt:lpstr>Pomenované rozsahy</vt:lpstr>
      </vt:variant>
      <vt:variant>
        <vt:i4>11</vt:i4>
      </vt:variant>
    </vt:vector>
  </HeadingPairs>
  <TitlesOfParts>
    <vt:vector size="29" baseType="lpstr">
      <vt:lpstr>Content </vt:lpstr>
      <vt:lpstr>Figure 1</vt:lpstr>
      <vt:lpstr>Figure 2</vt:lpstr>
      <vt:lpstr>Figure 3</vt:lpstr>
      <vt:lpstr>Figure 4 &amp; 5</vt:lpstr>
      <vt:lpstr>Figure 6</vt:lpstr>
      <vt:lpstr>Figure 7</vt:lpstr>
      <vt:lpstr>Figure 8</vt:lpstr>
      <vt:lpstr>Figure 9 + Table 3</vt:lpstr>
      <vt:lpstr>Figure 10</vt:lpstr>
      <vt:lpstr>Figure 11</vt:lpstr>
      <vt:lpstr>Figure 12</vt:lpstr>
      <vt:lpstr>Figure 13</vt:lpstr>
      <vt:lpstr>Figure 14</vt:lpstr>
      <vt:lpstr>Figure 15 &amp; 16, Table 5</vt:lpstr>
      <vt:lpstr>Table 1</vt:lpstr>
      <vt:lpstr>Table 2</vt:lpstr>
      <vt:lpstr>Table 4</vt:lpstr>
      <vt:lpstr>'Figure 6'!_ftn1</vt:lpstr>
      <vt:lpstr>'Figure 6'!_ftnref1</vt:lpstr>
      <vt:lpstr>'Table 4'!_Hlk142912244</vt:lpstr>
      <vt:lpstr>'Table 1'!_Ref130309110</vt:lpstr>
      <vt:lpstr>'Figure 3'!_Ref130309197</vt:lpstr>
      <vt:lpstr>'Figure 6'!_Ref130309583</vt:lpstr>
      <vt:lpstr>'Figure 7'!_Ref130309588</vt:lpstr>
      <vt:lpstr>'Figure 13'!_Ref130313070</vt:lpstr>
      <vt:lpstr>'Figure 8'!_Ref134023988</vt:lpstr>
      <vt:lpstr>'Figure 11'!_Ref140725793</vt:lpstr>
      <vt:lpstr>'Figure 1'!_Toc142309037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Tomas Micko</dc:creator>
  <cp:keywords/>
  <dc:description/>
  <cp:lastModifiedBy>Lenka Zacharova</cp:lastModifiedBy>
  <cp:revision/>
  <dcterms:created xsi:type="dcterms:W3CDTF">2023-08-07T13:33:52Z</dcterms:created>
  <dcterms:modified xsi:type="dcterms:W3CDTF">2023-08-23T09:02:17Z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0x010100C162D15AD7C9A94395102BE97A232754</vt:lpwstr>
  </property>
  <property fmtid="{D5CDD505-2E9C-101B-9397-08002B2CF9AE}" pid="3" name="MediaServiceImageTags">
    <vt:lpwstr/>
  </property>
</Properties>
</file>