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Q:\Mikro\18_Inflacny_sok_2022\RRZ_WP\"/>
    </mc:Choice>
  </mc:AlternateContent>
  <xr:revisionPtr revIDLastSave="0" documentId="13_ncr:1_{BE046F58-1E1C-4CCD-8EEA-627985358F30}" xr6:coauthVersionLast="47" xr6:coauthVersionMax="47" xr10:uidLastSave="{00000000-0000-0000-0000-000000000000}"/>
  <bookViews>
    <workbookView xWindow="-108" yWindow="-108" windowWidth="30936" windowHeight="17040" tabRatio="897" xr2:uid="{EF639E77-FDCD-4AE3-8B4D-38A894A1A51C}"/>
  </bookViews>
  <sheets>
    <sheet name="Content" sheetId="13" r:id="rId1"/>
    <sheet name="Figure1" sheetId="33" r:id="rId2"/>
    <sheet name="Figure2" sheetId="34" r:id="rId3"/>
    <sheet name="Figure3" sheetId="21" r:id="rId4"/>
    <sheet name="Figure4" sheetId="20" r:id="rId5"/>
    <sheet name="Figure5" sheetId="35" r:id="rId6"/>
    <sheet name="Figure6" sheetId="22" r:id="rId7"/>
    <sheet name="Figure7" sheetId="2" r:id="rId8"/>
    <sheet name="Figure8" sheetId="3" r:id="rId9"/>
    <sheet name="Figure9" sheetId="14" r:id="rId10"/>
    <sheet name="Figure10" sheetId="1" r:id="rId11"/>
    <sheet name="Figure11" sheetId="4" r:id="rId12"/>
    <sheet name="Figure12" sheetId="15" r:id="rId13"/>
    <sheet name="FigureA1_a" sheetId="5" r:id="rId14"/>
    <sheet name="FigureA1_b" sheetId="6" r:id="rId15"/>
    <sheet name="FigureA1_c" sheetId="16" r:id="rId16"/>
    <sheet name="FigureA2_a" sheetId="7" r:id="rId17"/>
    <sheet name="FigureA2_b" sheetId="8" r:id="rId18"/>
    <sheet name="FigureA2_c" sheetId="17" r:id="rId19"/>
    <sheet name="FigureA3_a" sheetId="9" r:id="rId20"/>
    <sheet name="FigureA3_b" sheetId="10" r:id="rId21"/>
    <sheet name="FigureA3_c" sheetId="18" r:id="rId22"/>
    <sheet name="FigureA4_a" sheetId="11" r:id="rId23"/>
    <sheet name="FigureA4_b" sheetId="12" r:id="rId24"/>
    <sheet name="FigureA5" sheetId="31" r:id="rId25"/>
    <sheet name="FigureA6" sheetId="32" r:id="rId26"/>
    <sheet name="FigureA7" sheetId="29" r:id="rId27"/>
    <sheet name="FigureA8" sheetId="30" r:id="rId28"/>
    <sheet name="Table1" sheetId="23" r:id="rId29"/>
    <sheet name="Table2-5" sheetId="24" r:id="rId30"/>
    <sheet name="Table A1" sheetId="25" r:id="rId31"/>
    <sheet name="TableA2" sheetId="27" r:id="rId32"/>
    <sheet name="Table A3" sheetId="26" r:id="rId33"/>
    <sheet name="TableA4" sheetId="28" r:id="rId34"/>
  </sheets>
  <definedNames>
    <definedName name="_Toc150267802" localSheetId="5">Figure5!$A$1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25" l="1"/>
  <c r="B17" i="25"/>
  <c r="C17" i="25"/>
  <c r="D17" i="25"/>
  <c r="E17" i="25"/>
  <c r="F17" i="25"/>
  <c r="E27" i="25"/>
  <c r="F13" i="27" l="1"/>
  <c r="E13" i="27"/>
  <c r="E7" i="26"/>
  <c r="D12" i="24"/>
  <c r="F12" i="24"/>
  <c r="F27" i="24"/>
  <c r="D27" i="24"/>
  <c r="F19" i="24"/>
  <c r="D19" i="24"/>
  <c r="D5" i="24"/>
  <c r="C5" i="24"/>
  <c r="F18" i="23"/>
  <c r="F20" i="23" s="1"/>
  <c r="E18" i="23"/>
  <c r="E20" i="23" s="1"/>
  <c r="D18" i="23"/>
  <c r="D22" i="23" s="1"/>
  <c r="E22" i="23" l="1"/>
  <c r="E23" i="23" s="1"/>
  <c r="F22" i="23"/>
  <c r="F24" i="23" s="1"/>
  <c r="D24" i="23"/>
  <c r="D23" i="23"/>
  <c r="D19" i="23"/>
  <c r="E19" i="23"/>
  <c r="F19" i="23"/>
  <c r="D20" i="23"/>
  <c r="E24" i="23" l="1"/>
  <c r="F23" i="23"/>
  <c r="N14" i="11" l="1"/>
  <c r="N8" i="11"/>
  <c r="N6" i="11"/>
  <c r="N16" i="11"/>
  <c r="N9" i="11"/>
  <c r="N12" i="11"/>
  <c r="N7" i="11"/>
  <c r="N13" i="11"/>
  <c r="N11" i="11"/>
  <c r="N5" i="11"/>
  <c r="N10" i="11"/>
</calcChain>
</file>

<file path=xl/sharedStrings.xml><?xml version="1.0" encoding="utf-8"?>
<sst xmlns="http://schemas.openxmlformats.org/spreadsheetml/2006/main" count="1047" uniqueCount="381">
  <si>
    <t>The effect of uncompensated inflationary shock</t>
  </si>
  <si>
    <t>Price cap</t>
  </si>
  <si>
    <t>Compensation by government measures</t>
  </si>
  <si>
    <t>Gov. measures related to shock</t>
  </si>
  <si>
    <t>Interaction effect</t>
  </si>
  <si>
    <t>Compensation by economic adjustments</t>
  </si>
  <si>
    <t>Compensation through wage channel</t>
  </si>
  <si>
    <t>Compensation through valorization channel</t>
  </si>
  <si>
    <t>Net effect of inflationary shock</t>
  </si>
  <si>
    <t>Increase in expenditures</t>
  </si>
  <si>
    <t>Gov. measures unrelated to shock</t>
  </si>
  <si>
    <t>Effect of gov. measures &amp; macro adjustments - shock</t>
  </si>
  <si>
    <t>Net effect - inflationary shock</t>
  </si>
  <si>
    <t>The effects (%) - 2022</t>
  </si>
  <si>
    <t>The effects (%) - 2023</t>
  </si>
  <si>
    <t>All</t>
  </si>
  <si>
    <t>Single w/o children</t>
  </si>
  <si>
    <t>Single + 1 child</t>
  </si>
  <si>
    <t>Single + 2 children</t>
  </si>
  <si>
    <t>Single + 3 or more children</t>
  </si>
  <si>
    <t>Couple w/o children</t>
  </si>
  <si>
    <t>Couple + 1 child</t>
  </si>
  <si>
    <t>Couple + 2 children</t>
  </si>
  <si>
    <t>Couple + 3 or more children</t>
  </si>
  <si>
    <t>Category</t>
  </si>
  <si>
    <t>Effect of gov. measures &amp; macro adjustments (with price cap)</t>
  </si>
  <si>
    <t>The effect of the inflationary shock</t>
  </si>
  <si>
    <t>The year-on-year change in purchasing power without the occurrence of the inflationary shock</t>
  </si>
  <si>
    <t>By income deciles</t>
  </si>
  <si>
    <t>The effects - in euros</t>
  </si>
  <si>
    <t>The effects - in %</t>
  </si>
  <si>
    <t>By family types</t>
  </si>
  <si>
    <t>Figure 1: Inflation rate (HICP) - international comparison in 2022</t>
  </si>
  <si>
    <t>Figure 2: Contributions to annual headline inflation rate in Slovakia (CPI), Jan 2019 - Apr 2023</t>
  </si>
  <si>
    <t>Figure 3: Modelling approach applied to assess the net effect of the inflationary shock.</t>
  </si>
  <si>
    <t>Figure 4: Analytical approach combining HBS data and microsimulation model SIMTASK</t>
  </si>
  <si>
    <t>Figure 5: Headline inflation and inflationary shock by COICOP in 2022 and 2023</t>
  </si>
  <si>
    <t>Figure 6: Ratios of the median wage growth in income deciles to the average wage growth</t>
  </si>
  <si>
    <t>Figure 7: The effect of the inflationary shock by income deciles in 2022 and 2023 (%, p.p.)</t>
  </si>
  <si>
    <t>Figure 8: Year-on-year change in purchasing power by income deciles in 2022 and 2023 without the occurrence of the inflationary shock (%, p.p.)</t>
  </si>
  <si>
    <t>Figure 9: Year-on-year change in purchasing power by income deciles in 2022 and 2023, total effect with the occurrence of the inflationary shock (%, p.p.)</t>
  </si>
  <si>
    <t>Figure 10: The effect of the inflationary shock by family types in 2022 and 2023 (%, p.p.)</t>
  </si>
  <si>
    <t>Figure 11: Year-on-year change in purchasing power by family types in 2022 and 2023 without the occurrence of the inflationary shock (%, p.p.)</t>
  </si>
  <si>
    <t>Figure 12: Year-on-year change in purchasing power by family types in 2022 and 2023, total effect with the occurrence of the inflationary shock (%, p.p.)</t>
  </si>
  <si>
    <t>Figure A 1: The results by income deciles in euros</t>
  </si>
  <si>
    <t>Figure A 2: The results by family types in euros</t>
  </si>
  <si>
    <t>Figure A 3: The results at household level - by income deciles (%, p.p.)</t>
  </si>
  <si>
    <t>Figure A 4: The impact of the inflationary shock at two-year horizon (euros and %, p.p.)</t>
  </si>
  <si>
    <t>Figure A 5: Net effect on purchasing power presented in box-plots – by income deciles (euros)</t>
  </si>
  <si>
    <t>Figure A 6: Net effect on purchasing power presented in box-plots – by family types (euros)</t>
  </si>
  <si>
    <t>Figure A 7: Share of families with negative net effect on purchasing power – by income deciles (%)</t>
  </si>
  <si>
    <t>Figure A 8: Share of families with negative net effect on purchasing power – by family types (%)</t>
  </si>
  <si>
    <t>Content</t>
  </si>
  <si>
    <t>Table 1: Categorization of measures adopted by Slovak government (in mil. euros)</t>
  </si>
  <si>
    <t>Table 2: Forecasted values of headline inflation</t>
  </si>
  <si>
    <t>Table 3: Forecasted values of wage growth</t>
  </si>
  <si>
    <t>Table 4: Forecasted values of pensioners’ inflation</t>
  </si>
  <si>
    <t>Table 5: Forecasted values of minimum living income growth</t>
  </si>
  <si>
    <t xml:space="preserve">Table A 1: Anti-inflationary packages in 2022 </t>
  </si>
  <si>
    <t>Table A 2: Support directed to families with children in 2022-2023</t>
  </si>
  <si>
    <t>Table A 3: Support directed to pensioners in 2022-2023</t>
  </si>
  <si>
    <t>Table A 4: Definitions of scenarios</t>
  </si>
  <si>
    <t>Net effect - without shock</t>
  </si>
  <si>
    <t>Net effect - total</t>
  </si>
  <si>
    <t>The year-on-year change in purchasing power by income deciles with the occurrence of the inflationary 
shock</t>
  </si>
  <si>
    <t>The year-on-year change in purchasing power with the occurrence of the inflationary shock</t>
  </si>
  <si>
    <t>The 'day-after' effect 
of price increase</t>
  </si>
  <si>
    <t>The effect 
of economic adjustments</t>
  </si>
  <si>
    <t>Incorporation of price increase &amp; macroeconomic adjustments</t>
  </si>
  <si>
    <t>The effect 
of govern. measures</t>
  </si>
  <si>
    <t>Note: The order of scenarios matters. First macroeconomic adjustments and then government measures, as the eligibility for child credit depends on wages.
In 2023, in scenario 2 we model total price increase, in scenario 4 we model price increase after the price cap.</t>
  </si>
  <si>
    <t>SIMTASK
Database
&amp;
TB system rules 
&amp;
Parameters</t>
  </si>
  <si>
    <t>Incorporation of government measures</t>
  </si>
  <si>
    <t>Incorporation of economic adjustments</t>
  </si>
  <si>
    <t>The expenditure allocation model</t>
  </si>
  <si>
    <t>Disposable income</t>
  </si>
  <si>
    <t>Consumption expenditures by 12 COICOP categories</t>
  </si>
  <si>
    <t>Incorporation of exogenous inflationary shock</t>
  </si>
  <si>
    <t>by increasing the expenditures 
(imputed into the SIMTASK model 
in the no-shock scenario*)
by the inflationary shock 
in 12 COICOP categories</t>
  </si>
  <si>
    <t>*We assume there is no behavioural reaction of economic agents.</t>
  </si>
  <si>
    <r>
      <t xml:space="preserve">by adjusting the </t>
    </r>
    <r>
      <rPr>
        <i/>
        <sz val="11"/>
        <rFont val="Calibri"/>
        <family val="2"/>
        <scheme val="minor"/>
      </rPr>
      <t xml:space="preserve">tax-benefit system rules </t>
    </r>
    <r>
      <rPr>
        <sz val="11"/>
        <rFont val="Calibri"/>
        <family val="2"/>
        <scheme val="minor"/>
      </rPr>
      <t xml:space="preserve">
and </t>
    </r>
    <r>
      <rPr>
        <i/>
        <sz val="11"/>
        <rFont val="Calibri"/>
        <family val="2"/>
        <scheme val="minor"/>
      </rPr>
      <t>the parameters of tax benefit system</t>
    </r>
    <r>
      <rPr>
        <sz val="11"/>
        <rFont val="Calibri"/>
        <family val="2"/>
        <scheme val="minor"/>
      </rPr>
      <t xml:space="preserve">
to legislative changes</t>
    </r>
  </si>
  <si>
    <r>
      <t xml:space="preserve">HBS
</t>
    </r>
    <r>
      <rPr>
        <b/>
        <i/>
        <sz val="11"/>
        <color theme="0"/>
        <rFont val="Calibri"/>
        <family val="2"/>
        <scheme val="minor"/>
      </rPr>
      <t>Database</t>
    </r>
  </si>
  <si>
    <t>Total</t>
  </si>
  <si>
    <t>Measure</t>
  </si>
  <si>
    <t>Tar-geted</t>
  </si>
  <si>
    <t>Related to shock</t>
  </si>
  <si>
    <t>Allocated budget</t>
  </si>
  <si>
    <t>Incuded 
in the analysis</t>
  </si>
  <si>
    <t>Anti-inflation Package 1</t>
  </si>
  <si>
    <t>yes</t>
  </si>
  <si>
    <t>Anti-inflation Package 2</t>
  </si>
  <si>
    <t>Vaccination incentive bonus</t>
  </si>
  <si>
    <t>no</t>
  </si>
  <si>
    <t>14th pension benefit</t>
  </si>
  <si>
    <t>Support directed to families with children</t>
  </si>
  <si>
    <t>Child benefit</t>
  </si>
  <si>
    <t>Child Tax Credit</t>
  </si>
  <si>
    <t>Energy price cap for households</t>
  </si>
  <si>
    <t>Advance indexation of pensions</t>
  </si>
  <si>
    <t>One-off aid to the poorest</t>
  </si>
  <si>
    <t>Reduced electricity distribution fee</t>
  </si>
  <si>
    <t>Selling electricity to selected groups of vulnerable customers at a fixed price</t>
  </si>
  <si>
    <t>2023 Budget: Energy cap for municipalities</t>
  </si>
  <si>
    <t>All measures</t>
  </si>
  <si>
    <t>Targeted measures</t>
  </si>
  <si>
    <t>Untargeted measures</t>
  </si>
  <si>
    <t>Anti-inflationary measures</t>
  </si>
  <si>
    <t>inflation rate without the shock</t>
  </si>
  <si>
    <t>wage growth without the shock</t>
  </si>
  <si>
    <t>without the shock</t>
  </si>
  <si>
    <t>*</t>
  </si>
  <si>
    <t>inflation rate with the shock</t>
  </si>
  <si>
    <t>(9.8 with price cap)</t>
  </si>
  <si>
    <t>wage growth with the shock</t>
  </si>
  <si>
    <t>with the shock</t>
  </si>
  <si>
    <t xml:space="preserve">Inflationary shock </t>
  </si>
  <si>
    <t>(7.4 with price cap)</t>
  </si>
  <si>
    <t>Inflation-induced wage growth</t>
  </si>
  <si>
    <t>Extra valorization of pensions</t>
  </si>
  <si>
    <t>Extra valorization of social transfers other than pensions</t>
  </si>
  <si>
    <t>* Value in 2021 is fixed the same for both forecasts</t>
  </si>
  <si>
    <t>Date start</t>
  </si>
  <si>
    <t>Date end</t>
  </si>
  <si>
    <t>Support in €</t>
  </si>
  <si>
    <t>Expeditures in mil. €</t>
  </si>
  <si>
    <t>Targeted</t>
  </si>
  <si>
    <t>One-off automatic increase of benefit</t>
  </si>
  <si>
    <t>74*</t>
  </si>
  <si>
    <t>Paid to parents, payment per child</t>
  </si>
  <si>
    <t>Foster care allowance</t>
  </si>
  <si>
    <t>Paid once to parent providing foster care</t>
  </si>
  <si>
    <t xml:space="preserve">Material need benefit </t>
  </si>
  <si>
    <t>Paid per household</t>
  </si>
  <si>
    <t>Benefit for the personal assistance</t>
  </si>
  <si>
    <t xml:space="preserve">Paid to assistant </t>
  </si>
  <si>
    <t>One-off support on request - for vulnerable groups</t>
  </si>
  <si>
    <t xml:space="preserve">Personal care assistants </t>
  </si>
  <si>
    <t>Paid to personal care assistants</t>
  </si>
  <si>
    <t>https://rokovania.gov.sk/RVL/Material/27238/1</t>
  </si>
  <si>
    <t xml:space="preserve">Personal assistants </t>
  </si>
  <si>
    <t>Paid to personal assistants not recieving the cash benefit for the assistance</t>
  </si>
  <si>
    <t>allocated budget: 9.024 mil. eur</t>
  </si>
  <si>
    <t xml:space="preserve">Seniors over 62 years </t>
  </si>
  <si>
    <t>Paid if person does not recieve pension or have labour income</t>
  </si>
  <si>
    <t xml:space="preserve">real expenditures: 5.5 mil. eur </t>
  </si>
  <si>
    <t xml:space="preserve">Note 1: *Total of 100€ was paid, but regular benefit amount was 25.88€. So the anti-inflation support in this case is considered as 100-25.88=74.12€. </t>
  </si>
  <si>
    <t xml:space="preserve">Note 2: One-off income support to vulnerable households has been legislatively secured by two Government Regulations and presented to public as anti-inflation packages. The first one, adopted in June 2022, authorized one-off payment 100 euros. Support was paid automatically by increasing the social transfers like child benefit, material need benefit or foster care allowance in June. In addition, certain vulnerable groups with no regular social transfers were identified – for example seniors over 62 years without pensions or personal assistants of disabled persons not receiving cash benefit and for these groups an income support of 100 euros conditional on submitting a request was established. </t>
  </si>
  <si>
    <t>70*</t>
  </si>
  <si>
    <t>Paid to parents, payment per child - for children born between June 2022 and October 2022</t>
  </si>
  <si>
    <t>Paid per household - that did not recieve support in Package 1</t>
  </si>
  <si>
    <t>Replacement alimony</t>
  </si>
  <si>
    <t>Paid to children not recieving orphan pensions</t>
  </si>
  <si>
    <t>Benefit to compensate for the increased expenditures due to severe disabilties</t>
  </si>
  <si>
    <t>Paid to benefit recipient</t>
  </si>
  <si>
    <t>Child support</t>
  </si>
  <si>
    <t>Paid to parent of child for whom the alimony has been stated at max amount 150 €</t>
  </si>
  <si>
    <t>https://rokovania.gov.sk/RVL/Material/27756/1</t>
  </si>
  <si>
    <t>Former clients from children's homes</t>
  </si>
  <si>
    <t>Paid to children previously in children's homes</t>
  </si>
  <si>
    <t>allocated budget: 8.883 mil. eur</t>
  </si>
  <si>
    <t>Foster care conclusion</t>
  </si>
  <si>
    <t>Paid to children previously in foster care who became major from April 2020 to October 2022</t>
  </si>
  <si>
    <t xml:space="preserve">real expenditures: 3.3275 mil. eur </t>
  </si>
  <si>
    <t xml:space="preserve">Note 1: *Total of 100€ was paid, but regular benefit amount was 30€. So the anti-inflation support in this case is considered as 100-30=70€. </t>
  </si>
  <si>
    <t xml:space="preserve">Note 2: The second anti-inflation package, adopted in October 2022, provided one-off payment 100 euros to those beneficiaries of social transfers and vulnerable groups that did not receive support in June 2022. </t>
  </si>
  <si>
    <t>Support directed to pensioners</t>
  </si>
  <si>
    <t>Dec 2021</t>
  </si>
  <si>
    <t>Jan 2022</t>
  </si>
  <si>
    <t>100 - 300</t>
  </si>
  <si>
    <t>Seniors over 60 years who got vaccinated against COVID-19 disease, payment depended on number of doses of the vaccine recieved.</t>
  </si>
  <si>
    <t>Dec 2022</t>
  </si>
  <si>
    <t>35 - 210</t>
  </si>
  <si>
    <t xml:space="preserve">Payment targeted to pensioners recieving old-age, early retirment, disability, widow/er or orphan pension. Those having low pensions could get max amount 210€, support decreased with rising pension. Average payment was 143€.  </t>
  </si>
  <si>
    <t>July 2023</t>
  </si>
  <si>
    <t xml:space="preserve">Advance indexation of all types of pensions in July 2023 instead of January 2024. All pensions are increased by 10.6 %. </t>
  </si>
  <si>
    <t xml:space="preserve">Note: Income support directed to pensioners has been introduced in 2022 through two measures considered in our evaluation framework. Pensioners receiving old-age, early retirement, disability, or survivors’ pensions got the one-off payment in December 2022, the so-called 14th pension (Since pensioners receive the 13th pension regularly every year, this payment is not considered as a special one-off to cope with high inflation.).  Based on the amount of the pension, the one-off support, ranging from 35 to 210 euros, has been paid (pensioners with lowest pensions got the highest support). The average payment per pensioner was 143 euros and the total cost of this support reached 208 mil. euros. In addition, in January 2022 senior citizens over 60 years, who got vaccinated against COVID-19 disease, got the so called “vaccination bonus”. Bonus ranged from 100 to 300 euros, was granted by an automatic procedure, and the total expenses reached 278 mil. euros. In 2023 the parliament changed the valorization rules for all types of pensions. As a result of new legislation and due to high inflation rate at the beginning of 2023, advance indexation of pensions occurred in July 2023. All types of pensions were increased by 10.6 % and the estimated costs of advance indexation are at 522 mil. euros in 2023. </t>
  </si>
  <si>
    <t>Table A 1: Anti-inflationary packages in 2022</t>
  </si>
  <si>
    <r>
      <rPr>
        <i/>
        <sz val="10"/>
        <color theme="1"/>
        <rFont val="Calibri"/>
        <family val="2"/>
        <scheme val="minor"/>
      </rPr>
      <t xml:space="preserve">Source: </t>
    </r>
    <r>
      <rPr>
        <sz val="10"/>
        <color theme="1"/>
        <rFont val="Calibri"/>
        <family val="2"/>
        <scheme val="minor"/>
      </rPr>
      <t>CBR</t>
    </r>
  </si>
  <si>
    <t>Monthly payment, in €</t>
  </si>
  <si>
    <t>Expeditures, in mil. €</t>
  </si>
  <si>
    <t>until June 2022</t>
  </si>
  <si>
    <t>from July 2022</t>
  </si>
  <si>
    <t>from Jan 2023</t>
  </si>
  <si>
    <t>Additional Child benefit</t>
  </si>
  <si>
    <t>Tax Credit for child up to 6 years</t>
  </si>
  <si>
    <t xml:space="preserve">Tax Credit for child from 6 to 15 years </t>
  </si>
  <si>
    <t xml:space="preserve">Tax Credit for child over 15 years </t>
  </si>
  <si>
    <t xml:space="preserve">Tax Credit for child over 18 years </t>
  </si>
  <si>
    <t>Note: Income support directed to families with children has been realized through an increase of the child benefit and child tax credit. Initially, the increase of children-related benefits, announced by policy makers, was proposed as to cope with the income poverty of families with children. Later, these measures started to be officially interpreted as government interventions to cushion the effects of high inflation. Child benefit and child tax credit were substantially increased from the July 1st, 2022 and in the second step from January 2023. The child benefit is a flat payment per each dependent child to parents and the increase is adopted in the legislation as permanent. Working parents with dependent children are eligible to receive child tax credit (only one of the parents can apply). Child tax credit has also been increased from July 2022 and in the second round from January 2023 but, as opposed to the child benefit, this measure is valid temporarily until the end of 2024.</t>
  </si>
  <si>
    <t>Hypothetical scenario 
without inflationary shock</t>
  </si>
  <si>
    <t>Database uprate</t>
  </si>
  <si>
    <t>A</t>
  </si>
  <si>
    <t xml:space="preserve">Using June 2021 forecast 
(adjusted for complete 2021 numbers) </t>
  </si>
  <si>
    <t>Tax ben.  policies</t>
  </si>
  <si>
    <t>With gov. measures unrelated to shock</t>
  </si>
  <si>
    <t>Tax ben. parameters</t>
  </si>
  <si>
    <t xml:space="preserve">According to June 2021 forecast 
(adjusted for complete 2021 numbers) </t>
  </si>
  <si>
    <t>Equals to inflation according to June 2021 forecast (by COICOP categories)</t>
  </si>
  <si>
    <t>Hypothetical scenario 
with inflationary shock</t>
  </si>
  <si>
    <t xml:space="preserve">According to June 2021 forecasst 
(adjusted for complete 2021 numbers) </t>
  </si>
  <si>
    <t>Equals to inflation according to Feb 2023 (by COICOP categories)</t>
  </si>
  <si>
    <t>Equals to inflation according to Feb 2023 (by COICOP categories and without the price cap on energy prices )</t>
  </si>
  <si>
    <t>Hypothetical scenario 
with inflationary shock &amp; economic adjustments</t>
  </si>
  <si>
    <t>B</t>
  </si>
  <si>
    <t>Using Feb 2023 forecast</t>
  </si>
  <si>
    <t xml:space="preserve">According to Feb 2023 forecast </t>
  </si>
  <si>
    <t>Real scenario 
with inflationary shock &amp; government measures &amp; economic adjustments</t>
  </si>
  <si>
    <t xml:space="preserve">With all gov. measures </t>
  </si>
  <si>
    <t>C</t>
  </si>
  <si>
    <t xml:space="preserve">According to Feb 2023 forecast
</t>
  </si>
  <si>
    <t xml:space="preserve">Note: We do not recalibrate the weights of the databases, only uprating of monetary variables is changed according to respective forecast. We do not assume changes in the statuses (employed/unemployed/inactive). </t>
  </si>
  <si>
    <t>Figure 3: Modelling approach applied to assess the net effect of the inflationary shock</t>
  </si>
  <si>
    <t>Figure 8: Year-on-year change in purchasing power by income deciles in 2022 and 2023 without the 
occurrence of the inflationary shock (%, p.p.)</t>
  </si>
  <si>
    <t>Figure 9: Year-on-year change in purchasing power by income deciles in 2022 and 2023, total 
effect with the occurrence of the inflationary shock (%, p.p.)</t>
  </si>
  <si>
    <t>Figure 11: Year-on-year change in purchasing power by family types in 2022 and 2023 without 
the occurrence of the inflationary shock (%, p.p.)</t>
  </si>
  <si>
    <t>Figure 12: Year-on-year change in purchasing power by family types in 2022 and 2023, total effect
with the occurrence of the inflationary shock (%, p.p.)</t>
  </si>
  <si>
    <t>Figure A1: The results by income deciles in euros</t>
  </si>
  <si>
    <t>Figure A2: The results by family types in euros</t>
  </si>
  <si>
    <t>Figure A3: The results at household level - by income deciles (%, p.p.)</t>
  </si>
  <si>
    <t>Figure A4: The impact of the inflationary shock at two-year horizon (euros and %, p.p.)</t>
  </si>
  <si>
    <t>Figure A 7: Share of families with negative net effect on purchasing power – by income 
deciles (%)</t>
  </si>
  <si>
    <t>Single + 3 or more ch.</t>
  </si>
  <si>
    <t>Couple + 3 or more ch.</t>
  </si>
  <si>
    <t>Figure A 5: Net effect on purchasing power presented in box-plots – by income deciles 
(euros)</t>
  </si>
  <si>
    <t>Switzerland</t>
  </si>
  <si>
    <t>Iceland</t>
  </si>
  <si>
    <t>France</t>
  </si>
  <si>
    <t>Malta</t>
  </si>
  <si>
    <t>Norway</t>
  </si>
  <si>
    <t>Albania</t>
  </si>
  <si>
    <t>Finland</t>
  </si>
  <si>
    <t>Cyprus</t>
  </si>
  <si>
    <t>Ireland</t>
  </si>
  <si>
    <t>Portugal</t>
  </si>
  <si>
    <t>Sweden</t>
  </si>
  <si>
    <t>Luxembourg</t>
  </si>
  <si>
    <t>Spain</t>
  </si>
  <si>
    <t>Denmark</t>
  </si>
  <si>
    <t>Austria</t>
  </si>
  <si>
    <t>Italy</t>
  </si>
  <si>
    <t>Germany</t>
  </si>
  <si>
    <t>United States</t>
  </si>
  <si>
    <t>Greece</t>
  </si>
  <si>
    <t>Slovenia</t>
  </si>
  <si>
    <t>Belgium</t>
  </si>
  <si>
    <t>Croatia</t>
  </si>
  <si>
    <t xml:space="preserve">Kosovo </t>
  </si>
  <si>
    <t>Netherlands</t>
  </si>
  <si>
    <t>Serbia</t>
  </si>
  <si>
    <t>Montenegro</t>
  </si>
  <si>
    <t>Romania</t>
  </si>
  <si>
    <t>Slovakia</t>
  </si>
  <si>
    <t>Bulgaria</t>
  </si>
  <si>
    <t>Poland</t>
  </si>
  <si>
    <t>North Macedonia</t>
  </si>
  <si>
    <t>Czechia</t>
  </si>
  <si>
    <t>Hungary</t>
  </si>
  <si>
    <t>Latvia</t>
  </si>
  <si>
    <t>Lithuania</t>
  </si>
  <si>
    <t>Estonia</t>
  </si>
  <si>
    <t>:</t>
  </si>
  <si>
    <t>Food and non-alcoholic beverages</t>
  </si>
  <si>
    <t>Electricity, gas and other fuels</t>
  </si>
  <si>
    <t>All items HICP (the right axis)</t>
  </si>
  <si>
    <t>Consumer prices total</t>
  </si>
  <si>
    <t xml:space="preserve">Food </t>
  </si>
  <si>
    <t>Housing</t>
  </si>
  <si>
    <t>Transport</t>
  </si>
  <si>
    <t>Other goods</t>
  </si>
  <si>
    <t>Other services</t>
  </si>
  <si>
    <t xml:space="preserve">  Jan-2019</t>
  </si>
  <si>
    <t xml:space="preserve">  Feb-2019</t>
  </si>
  <si>
    <t xml:space="preserve">  Mar-2019</t>
  </si>
  <si>
    <t xml:space="preserve">  Apr-2019</t>
  </si>
  <si>
    <t xml:space="preserve">  May-2019</t>
  </si>
  <si>
    <t xml:space="preserve">  Jun-2019</t>
  </si>
  <si>
    <t xml:space="preserve">  Jul-2019</t>
  </si>
  <si>
    <t xml:space="preserve">  Aug-2019</t>
  </si>
  <si>
    <t xml:space="preserve">  Sep-2019</t>
  </si>
  <si>
    <t xml:space="preserve">  Oct-2019</t>
  </si>
  <si>
    <t xml:space="preserve">  Nov-2019</t>
  </si>
  <si>
    <t xml:space="preserve">  Dec-2019</t>
  </si>
  <si>
    <t xml:space="preserve">  Jan-2020</t>
  </si>
  <si>
    <t xml:space="preserve">  Feb-2020</t>
  </si>
  <si>
    <t xml:space="preserve">  Mar-2020</t>
  </si>
  <si>
    <t xml:space="preserve">  Apr-2020</t>
  </si>
  <si>
    <t xml:space="preserve">  May-2020</t>
  </si>
  <si>
    <t xml:space="preserve">  Jun-2020</t>
  </si>
  <si>
    <t xml:space="preserve">  Jul-2020</t>
  </si>
  <si>
    <t xml:space="preserve">  Aug-2020</t>
  </si>
  <si>
    <t xml:space="preserve">  Sep-2020</t>
  </si>
  <si>
    <t xml:space="preserve">  Oct-2020</t>
  </si>
  <si>
    <t xml:space="preserve">  Nov-2020</t>
  </si>
  <si>
    <t xml:space="preserve">  Dec-2020</t>
  </si>
  <si>
    <t xml:space="preserve">  Jan-2021</t>
  </si>
  <si>
    <t xml:space="preserve">  Feb-2021</t>
  </si>
  <si>
    <t xml:space="preserve">  Mar-2021</t>
  </si>
  <si>
    <t xml:space="preserve">  Apr-2021</t>
  </si>
  <si>
    <t xml:space="preserve">  May-2021</t>
  </si>
  <si>
    <t xml:space="preserve">  Jun-2021</t>
  </si>
  <si>
    <t xml:space="preserve">  Jul-2021</t>
  </si>
  <si>
    <t xml:space="preserve">  Aug-2021</t>
  </si>
  <si>
    <t xml:space="preserve">  Sep-2021</t>
  </si>
  <si>
    <t xml:space="preserve">  Oct-2021</t>
  </si>
  <si>
    <t xml:space="preserve">  Nov-2021</t>
  </si>
  <si>
    <t xml:space="preserve">  Dec-2021</t>
  </si>
  <si>
    <t xml:space="preserve">  Jan-2022</t>
  </si>
  <si>
    <t xml:space="preserve">  Feb-2022</t>
  </si>
  <si>
    <t xml:space="preserve">  Mar-2022</t>
  </si>
  <si>
    <t xml:space="preserve">  Apr-2022</t>
  </si>
  <si>
    <t xml:space="preserve">  May-2022</t>
  </si>
  <si>
    <t xml:space="preserve">  Jun-2022</t>
  </si>
  <si>
    <t xml:space="preserve">  Jul-2022</t>
  </si>
  <si>
    <t xml:space="preserve">  Aug-2022</t>
  </si>
  <si>
    <t xml:space="preserve">  Sep-2022</t>
  </si>
  <si>
    <t xml:space="preserve">  Oct-2022</t>
  </si>
  <si>
    <t xml:space="preserve">  Nov-2022</t>
  </si>
  <si>
    <t xml:space="preserve">  Dec-2022</t>
  </si>
  <si>
    <t xml:space="preserve">  Jan-2023</t>
  </si>
  <si>
    <t xml:space="preserve">  Feb-2023</t>
  </si>
  <si>
    <t xml:space="preserve">  Mar-2023</t>
  </si>
  <si>
    <t xml:space="preserve">  Apr-2023</t>
  </si>
  <si>
    <t>actual inflation</t>
  </si>
  <si>
    <t>inflationary shock</t>
  </si>
  <si>
    <t>according to Feb23 - w/o measures</t>
  </si>
  <si>
    <t xml:space="preserve">inflationary shock </t>
  </si>
  <si>
    <t>price cap on energy prices</t>
  </si>
  <si>
    <t>Alcoholic beverages and tobacco</t>
  </si>
  <si>
    <t>Clothing and footwear</t>
  </si>
  <si>
    <t>Housing, utilities, energies</t>
  </si>
  <si>
    <t>Furnishings</t>
  </si>
  <si>
    <t>Health</t>
  </si>
  <si>
    <t>Communication</t>
  </si>
  <si>
    <t>Recreation and culture</t>
  </si>
  <si>
    <t>Education</t>
  </si>
  <si>
    <t>Restaurants and hotels</t>
  </si>
  <si>
    <t>Miscellaneous goods and services</t>
  </si>
  <si>
    <t>inflation forecast, June21</t>
  </si>
  <si>
    <t>inflation forecast, Feb23</t>
  </si>
  <si>
    <t>2022
without 
shock</t>
  </si>
  <si>
    <t>2023
without 
shock</t>
  </si>
  <si>
    <t>2023
total</t>
  </si>
  <si>
    <t>2022
total</t>
  </si>
  <si>
    <t>2022
inflationary
shock</t>
  </si>
  <si>
    <t>2023
inflationary
shock</t>
  </si>
  <si>
    <t>Note: The graphs show the share of families with negative (lower than -5 €) net effect on purchasing power.</t>
  </si>
  <si>
    <t>Note: Income deciles are based on equivalized monthly family income. OECD-modified equivalence scale is used (assigns a value of 1 to the first adult member of the family, of 0.5 to each additional adult member and of 0.3 to children aged up to 14 years). The graphs show the share of families with negative (lower than -5 €) net effect on purchasing power.</t>
  </si>
  <si>
    <t>Income
decile</t>
  </si>
  <si>
    <t>Note: Income deciles are based on equivalized monthly family income. OECD-modified equivalence scale is used (assigns a value of 1 to the first adult member of the family, of 0.5 to each additional adult member and of 0.3 to children aged up to 14 years).</t>
  </si>
  <si>
    <t>Source: Authors’ calculations based on Eurostat data.</t>
  </si>
  <si>
    <t>Source: Authors’ calculations based on the OECD data.</t>
  </si>
  <si>
    <t>Source: Authors’ calculations based on the data of the Statistical Office of the Slovak Republic.</t>
  </si>
  <si>
    <t>Note: Left picture shows the actual inflation rate and the inflation rate expected in June 2021. The picture on the right depicts the inflation rate in 2023 forecasted in June 2021 and Feb 2023. Government measure known as price cap on energy prices cushions the inflation rate in the COICOP category Housing, water, electricity, gas and other fuels.</t>
  </si>
  <si>
    <t xml:space="preserve"> Note: Income deciles are based on equivalized monthly family income. OECD-modified equivalence scale is used (assigns a value of 1 to the first adult member of the family, of 0.5 to each additional adult member and of 0.3 to children aged up to 14 years). The net effect on purchasing power equals the difference between the contributions of gov. measures, price cap on energy prices, macroeconomic adjustments and the increase of consumption expenditure. Positive net-effect indicates an increase in purchasing power whereas negative net-effect shows a drop in purchasing power.</t>
  </si>
  <si>
    <t>Source: Authors’ calculations.</t>
  </si>
  <si>
    <t xml:space="preserve">Note: Income deciles are based on equivalized monthly family income. OECD-modified equivalence scale is used
(assigns a value of 1 to the first adult member of the family, of 0.5 to each additional adult member and of 0.3 to 
children aged up to 14 years). The net effect on purchasing power equals the difference between the contributions 
of gov. measures, price cap on energy prices, macroeconomic adjustments and the increase of consumption 
expenditure. Positive net-effect indicates an increase in purchasing power whereas negative net-effect shows a 
drop in purchasing power. </t>
  </si>
  <si>
    <t>Note: Net effect on purchasing power equals the difference between the contributions of gov. measures, price cap 
on energy prices, macroeconomic adjustments and the increase of consumption expenditure. Positive net-effect 
indicates an increase in purchasing power whereas negative net-effect shows a drop in purchasing power.</t>
  </si>
  <si>
    <t>Note: The net effect on purchasing power equals the difference between the contributions of gov. measures, price 
cap on energy prices, macroeconomic adjustments and the increase of consumption expenditure. Positive net_x0002_effect indicates an increase in purchasing power whereas negative net-effect shows a drop in purchasing power.</t>
  </si>
  <si>
    <t xml:space="preserve">Note: Net effect on purchasing power equals the difference between the contributions of gov. measures, price cap on energy prices, macroeconomic adjustments and the increase of consumption expenditure. Positive net-effect indicates an increase in purchasing power whereas negative net-effect shows a drop in purchasing power. </t>
  </si>
  <si>
    <t xml:space="preserve">Note: Income deciles are based on equivalized monthly family income. OECD-modified equivalence scale is used 
(assigns a value of 1 to the first adult member of the family, of 0.5 to each additional adult member and of 0.3 to 
children aged up to 14 years). The net effect on purchasing power equals the difference between the contributions 
of gov. measures, price cap on energy prices, macroeconomic adjustments and the increase of consumption 
expenditure. Positive net-effect indicates an increase in purchasing power whereas negative net-effect shows a 
drop in purchasing power. </t>
  </si>
  <si>
    <t xml:space="preserve">Note: Income deciles are based on equivalized monthly family income. OECD-modified equivalence scale is used 
(assigns a value of 1 to the first adult member of the family, of 0.5 to each additional adult member and of 0.3 to 
children aged up to 14 years). The net effect on purchasing power equals the difference between the contributions of gov. measures, price cap on energy prices, macroeconomic adjustments and the increase of consumption expenditure. Positive net-effect indicates an increase in purchasing power whereas negative net-effect shows a drop in purchasing power. </t>
  </si>
  <si>
    <t xml:space="preserve">Note: The net effect on purchasing power equals the difference between the contributions of gov. measures, price 
cap on energy prices, macroeconomic adjustments and the increase of consumption expenditure. Positive net_x0002_effect indicates an increase in purchasing power whereas negative net-effect shows a drop in purchasing power. </t>
  </si>
  <si>
    <t>Source: Authors’ calculations. 
Note: A table from Sgaravatti et al (2021) was adjusted so that it considers measures concerning households only. The fiscal effects were adjusted using the most available and accurate information.</t>
  </si>
  <si>
    <t xml:space="preserve">
The net effect</t>
  </si>
  <si>
    <r>
      <t xml:space="preserve">Incorporation of price increase </t>
    </r>
    <r>
      <rPr>
        <b/>
        <i/>
        <sz val="11"/>
        <color theme="0"/>
        <rFont val="Calibri"/>
        <family val="2"/>
        <scheme val="minor"/>
      </rPr>
      <t>(with price cap)</t>
    </r>
    <r>
      <rPr>
        <b/>
        <sz val="11"/>
        <color theme="0"/>
        <rFont val="Calibri"/>
        <family val="2"/>
        <scheme val="minor"/>
      </rPr>
      <t xml:space="preserve"> &amp; macroeconomic adjustments &amp; government measures related to the shock</t>
    </r>
  </si>
  <si>
    <r>
      <t xml:space="preserve">What we expected 
in summer 2021 
about 2022 
and 2023 
</t>
    </r>
    <r>
      <rPr>
        <i/>
        <sz val="11"/>
        <color theme="1"/>
        <rFont val="Calibri"/>
        <family val="2"/>
        <scheme val="minor"/>
      </rPr>
      <t>(June 2021 
forecast)</t>
    </r>
  </si>
  <si>
    <r>
      <t xml:space="preserve">What we know 
now 
about 2022 
and 2023 
</t>
    </r>
    <r>
      <rPr>
        <i/>
        <sz val="11"/>
        <color theme="1"/>
        <rFont val="Calibri"/>
        <family val="2"/>
        <scheme val="minor"/>
      </rPr>
      <t>(February 2023 forecast)</t>
    </r>
  </si>
  <si>
    <r>
      <t xml:space="preserve">Incorporation of price increase only 
</t>
    </r>
    <r>
      <rPr>
        <b/>
        <i/>
        <sz val="11"/>
        <color theme="0"/>
        <rFont val="Calibri"/>
        <family val="2"/>
        <scheme val="minor"/>
      </rPr>
      <t>(without price cap)</t>
    </r>
  </si>
  <si>
    <t>Scenario 
without 
the shock</t>
  </si>
  <si>
    <t>Scenario
with 
the shock</t>
  </si>
  <si>
    <r>
      <t xml:space="preserve">Families' disposable income &amp; expenditures 
in 2022 and 2023 as it would have been without 
the shock 
</t>
    </r>
    <r>
      <rPr>
        <i/>
        <sz val="11"/>
        <color theme="1"/>
        <rFont val="Calibri"/>
        <family val="2"/>
        <scheme val="minor"/>
      </rPr>
      <t>(including the effect of gov. measures unrelated to the shock).</t>
    </r>
  </si>
  <si>
    <t>Analytical approach combining the HBS data 
and micro-
simulation model SIMTASK</t>
  </si>
  <si>
    <t>The effects (euros) - 2022</t>
  </si>
  <si>
    <t>The effects (euros) - 2023</t>
  </si>
  <si>
    <t xml:space="preserve">Note: Income deciles are based on equivalized monthly household income. OECD-modified equivalence scale is used (assigns a value of 1 to the first adult member of the household, of 0.5 to each additional adult member and of 0.3 to children aged up to 14 years). The net effect on purchasing power equals the difference between the contributions of gov. measures, price cap on energy prices, macroeconomic adjustments and the increase of consumption expenditure. Positive net-effect indicates an increase in purchasing power whereas negative net_x0002_effect shows a drop in purchasing power. </t>
  </si>
  <si>
    <t>Source: Authors</t>
  </si>
  <si>
    <r>
      <rPr>
        <i/>
        <sz val="9"/>
        <color theme="5"/>
        <rFont val="Calibri"/>
        <family val="2"/>
        <scheme val="minor"/>
      </rPr>
      <t xml:space="preserve">Source: </t>
    </r>
    <r>
      <rPr>
        <sz val="9"/>
        <color theme="5"/>
        <rFont val="Calibri"/>
        <family val="2"/>
        <scheme val="minor"/>
      </rPr>
      <t>Authors</t>
    </r>
  </si>
  <si>
    <t>Source: Authors’ calculation based on the forecasts of the Macroeconomic Forecasting Committee.</t>
  </si>
  <si>
    <t>Source: Authors’ calculation based on the Social Security Agency data (2014-2022).</t>
  </si>
  <si>
    <r>
      <t xml:space="preserve">by adjusting </t>
    </r>
    <r>
      <rPr>
        <i/>
        <sz val="11"/>
        <rFont val="Calibri"/>
        <family val="2"/>
        <scheme val="minor"/>
      </rPr>
      <t xml:space="preserve">financial values in the database </t>
    </r>
    <r>
      <rPr>
        <sz val="11"/>
        <rFont val="Calibri"/>
        <family val="2"/>
        <scheme val="minor"/>
      </rPr>
      <t xml:space="preserve">
(wage growth &amp; valorization of non-simulated benefits)
and by adjusting </t>
    </r>
    <r>
      <rPr>
        <i/>
        <sz val="11"/>
        <rFont val="Calibri"/>
        <family val="2"/>
        <scheme val="minor"/>
      </rPr>
      <t>the parameters of tax benefit system</t>
    </r>
    <r>
      <rPr>
        <sz val="11"/>
        <rFont val="Calibri"/>
        <family val="2"/>
        <scheme val="minor"/>
      </rPr>
      <t xml:space="preserve"> 
(valorization of simulated benefits)
to changes induced by the inflationary shock</t>
    </r>
  </si>
  <si>
    <t>OPRAVIT GRAMATIKU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</si>
</sst>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 &quot;€&quot;"/>
  </numFmts>
  <fonts count="4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1"/>
      <color theme="1"/>
      <name val="Calibri"/>
      <family val="2"/>
      <charset val="238"/>
      <scheme val="minor"/>
    </font>
    <font>
      <b/>
      <sz val="11"/>
      <name val="Calibri"/>
      <family val="2"/>
      <scheme val="minor"/>
    </font>
    <font>
      <sz val="11"/>
      <name val="Calibri"/>
      <family val="2"/>
      <scheme val="minor"/>
    </font>
    <font>
      <i/>
      <sz val="11"/>
      <name val="Calibri"/>
      <family val="2"/>
      <scheme val="minor"/>
    </font>
    <font>
      <sz val="11"/>
      <name val="Calibri"/>
      <family val="2"/>
      <charset val="238"/>
    </font>
    <font>
      <sz val="11"/>
      <name val="Calibri"/>
      <family val="2"/>
    </font>
    <font>
      <sz val="11"/>
      <name val="Times New Roman"/>
      <family val="1"/>
    </font>
    <font>
      <u/>
      <sz val="11"/>
      <color theme="10"/>
      <name val="Calibri"/>
      <family val="2"/>
      <scheme val="minor"/>
    </font>
    <font>
      <b/>
      <sz val="14"/>
      <color theme="5"/>
      <name val="Calibri"/>
      <family val="2"/>
      <scheme val="minor"/>
    </font>
    <font>
      <sz val="10"/>
      <color theme="1"/>
      <name val="Calibri"/>
      <family val="2"/>
      <scheme val="minor"/>
    </font>
    <font>
      <b/>
      <sz val="10"/>
      <color theme="0"/>
      <name val="Calibri"/>
      <family val="2"/>
      <scheme val="minor"/>
    </font>
    <font>
      <i/>
      <sz val="10"/>
      <color theme="1"/>
      <name val="Calibri"/>
      <family val="2"/>
      <scheme val="minor"/>
    </font>
    <font>
      <b/>
      <sz val="10"/>
      <color theme="1"/>
      <name val="Calibri"/>
      <family val="2"/>
      <scheme val="minor"/>
    </font>
    <font>
      <b/>
      <sz val="11"/>
      <color rgb="FF13B5EA"/>
      <name val="Calibri"/>
      <family val="2"/>
      <scheme val="minor"/>
    </font>
    <font>
      <b/>
      <i/>
      <sz val="11"/>
      <color theme="0"/>
      <name val="Calibri"/>
      <family val="2"/>
      <scheme val="minor"/>
    </font>
    <font>
      <sz val="11"/>
      <color rgb="FF13B5EA"/>
      <name val="Calibri"/>
      <family val="2"/>
      <scheme val="minor"/>
    </font>
    <font>
      <b/>
      <sz val="11"/>
      <color theme="6"/>
      <name val="Calibri"/>
      <family val="2"/>
      <scheme val="minor"/>
    </font>
    <font>
      <b/>
      <sz val="10"/>
      <name val="Calibri"/>
      <family val="2"/>
      <scheme val="minor"/>
    </font>
    <font>
      <sz val="11"/>
      <color theme="0" tint="-0.499984740745262"/>
      <name val="Calibri"/>
      <family val="2"/>
      <scheme val="minor"/>
    </font>
    <font>
      <i/>
      <sz val="11"/>
      <color theme="0" tint="-0.499984740745262"/>
      <name val="Calibri"/>
      <family val="2"/>
      <scheme val="minor"/>
    </font>
    <font>
      <b/>
      <sz val="11"/>
      <color rgb="FF000000"/>
      <name val="Calibri"/>
      <family val="2"/>
      <scheme val="minor"/>
    </font>
    <font>
      <i/>
      <sz val="11"/>
      <color rgb="FF000000"/>
      <name val="Calibri"/>
      <family val="2"/>
      <scheme val="minor"/>
    </font>
    <font>
      <u/>
      <sz val="11"/>
      <color theme="10"/>
      <name val="Calibri"/>
      <family val="2"/>
      <charset val="238"/>
      <scheme val="minor"/>
    </font>
    <font>
      <sz val="11"/>
      <color theme="5" tint="0.39997558519241921"/>
      <name val="Calibri"/>
      <family val="2"/>
      <scheme val="minor"/>
    </font>
    <font>
      <b/>
      <sz val="14"/>
      <name val="Calibri"/>
      <family val="2"/>
      <scheme val="minor"/>
    </font>
    <font>
      <sz val="12"/>
      <name val="Calibri"/>
      <family val="2"/>
      <scheme val="minor"/>
    </font>
    <font>
      <b/>
      <sz val="12"/>
      <name val="Calibri"/>
      <family val="2"/>
      <scheme val="minor"/>
    </font>
    <font>
      <i/>
      <sz val="10"/>
      <color theme="5"/>
      <name val="Calibri"/>
      <family val="2"/>
      <scheme val="minor"/>
    </font>
    <font>
      <b/>
      <i/>
      <sz val="10"/>
      <name val="Calibri"/>
      <family val="2"/>
      <scheme val="minor"/>
    </font>
    <font>
      <sz val="10"/>
      <name val="Calibri"/>
      <family val="2"/>
      <scheme val="minor"/>
    </font>
    <font>
      <i/>
      <sz val="9"/>
      <color theme="5"/>
      <name val="Calibri"/>
      <family val="2"/>
      <scheme val="minor"/>
    </font>
    <font>
      <sz val="9"/>
      <color theme="5"/>
      <name val="Calibri"/>
      <family val="2"/>
      <scheme val="minor"/>
    </font>
    <font>
      <b/>
      <sz val="11"/>
      <color theme="5"/>
      <name val="Calibri"/>
      <family val="2"/>
      <scheme val="minor"/>
    </font>
    <font>
      <sz val="10"/>
      <color rgb="FFFF0000"/>
      <name val="Calibri"/>
      <family val="2"/>
      <scheme val="minor"/>
    </font>
  </fonts>
  <fills count="5">
    <fill>
      <patternFill patternType="none"/>
    </fill>
    <fill>
      <patternFill patternType="gray125"/>
    </fill>
    <fill>
      <patternFill patternType="solid">
        <fgColor rgb="FF13B5EA"/>
        <bgColor indexed="64"/>
      </patternFill>
    </fill>
    <fill>
      <patternFill patternType="solid">
        <fgColor theme="0"/>
        <bgColor indexed="64"/>
      </patternFill>
    </fill>
    <fill>
      <patternFill patternType="solid">
        <fgColor theme="5"/>
        <bgColor indexed="64"/>
      </patternFill>
    </fill>
  </fills>
  <borders count="23">
    <border>
      <left/>
      <right/>
      <top/>
      <bottom/>
      <diagonal/>
    </border>
    <border>
      <left/>
      <right/>
      <top style="medium">
        <color rgb="FF13B5EA"/>
      </top>
      <bottom/>
      <diagonal/>
    </border>
    <border>
      <left style="medium">
        <color rgb="FF13B5EA"/>
      </left>
      <right style="medium">
        <color rgb="FF13B5EA"/>
      </right>
      <top style="medium">
        <color rgb="FF13B5EA"/>
      </top>
      <bottom/>
      <diagonal/>
    </border>
    <border>
      <left style="medium">
        <color rgb="FF13B5EA"/>
      </left>
      <right style="medium">
        <color rgb="FF13B5EA"/>
      </right>
      <top/>
      <bottom style="medium">
        <color rgb="FF13B5EA"/>
      </bottom>
      <diagonal/>
    </border>
    <border>
      <left style="medium">
        <color rgb="FF13B5EA"/>
      </left>
      <right style="medium">
        <color rgb="FF13B5EA"/>
      </right>
      <top style="medium">
        <color rgb="FF13B5EA"/>
      </top>
      <bottom style="medium">
        <color rgb="FF13B5EA"/>
      </bottom>
      <diagonal/>
    </border>
    <border>
      <left style="medium">
        <color rgb="FF13B5EA"/>
      </left>
      <right style="medium">
        <color rgb="FF13B5EA"/>
      </right>
      <top/>
      <bottom/>
      <diagonal/>
    </border>
    <border>
      <left style="medium">
        <color rgb="FF13B5EA"/>
      </left>
      <right/>
      <top/>
      <bottom/>
      <diagonal/>
    </border>
    <border>
      <left style="medium">
        <color rgb="FF13B5EA"/>
      </left>
      <right/>
      <top style="medium">
        <color rgb="FF13B5EA"/>
      </top>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right style="thin">
        <color theme="0"/>
      </right>
      <top/>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2" tint="-0.249977111117893"/>
      </bottom>
      <diagonal/>
    </border>
    <border>
      <left/>
      <right/>
      <top style="thin">
        <color theme="2" tint="-0.249977111117893"/>
      </top>
      <bottom style="thin">
        <color theme="2" tint="-0.249977111117893"/>
      </bottom>
      <diagonal/>
    </border>
    <border>
      <left/>
      <right/>
      <top style="thin">
        <color indexed="64"/>
      </top>
      <bottom style="thin">
        <color theme="2" tint="-0.249977111117893"/>
      </bottom>
      <diagonal/>
    </border>
  </borders>
  <cellStyleXfs count="8">
    <xf numFmtId="0" fontId="0" fillId="0" borderId="0"/>
    <xf numFmtId="0" fontId="7" fillId="0" borderId="0"/>
    <xf numFmtId="0" fontId="7" fillId="0" borderId="0"/>
    <xf numFmtId="0" fontId="11" fillId="0" borderId="0"/>
    <xf numFmtId="9" fontId="1" fillId="0" borderId="0" applyFont="0" applyFill="0" applyBorder="0" applyAlignment="0" applyProtection="0"/>
    <xf numFmtId="0" fontId="29" fillId="0" borderId="0" applyNumberFormat="0" applyFill="0" applyBorder="0" applyAlignment="0" applyProtection="0"/>
    <xf numFmtId="0" fontId="12" fillId="0" borderId="0"/>
    <xf numFmtId="9" fontId="12" fillId="0" borderId="0" applyFont="0" applyFill="0" applyBorder="0" applyAlignment="0" applyProtection="0"/>
  </cellStyleXfs>
  <cellXfs count="237">
    <xf numFmtId="0" fontId="0" fillId="0" borderId="0" xfId="0"/>
    <xf numFmtId="0" fontId="8" fillId="0" borderId="0" xfId="0" applyFont="1"/>
    <xf numFmtId="0" fontId="9" fillId="0" borderId="0" xfId="0" applyFont="1"/>
    <xf numFmtId="0" fontId="9" fillId="0" borderId="0" xfId="2" applyFont="1" applyAlignment="1">
      <alignment horizontal="right" wrapText="1"/>
    </xf>
    <xf numFmtId="0" fontId="10" fillId="0" borderId="0" xfId="0" applyFont="1" applyAlignment="1">
      <alignment horizontal="right" wrapText="1"/>
    </xf>
    <xf numFmtId="165" fontId="9" fillId="0" borderId="0" xfId="2" applyNumberFormat="1" applyFont="1" applyAlignment="1">
      <alignment horizontal="right"/>
    </xf>
    <xf numFmtId="0" fontId="6" fillId="0" borderId="0" xfId="0" applyFont="1"/>
    <xf numFmtId="0" fontId="6" fillId="0" borderId="0" xfId="1" applyFont="1"/>
    <xf numFmtId="0" fontId="6" fillId="0" borderId="0" xfId="0" applyFont="1" applyAlignment="1">
      <alignment wrapText="1"/>
    </xf>
    <xf numFmtId="0" fontId="6" fillId="0" borderId="0" xfId="1" applyFont="1" applyAlignment="1">
      <alignment wrapText="1"/>
    </xf>
    <xf numFmtId="0" fontId="0" fillId="0" borderId="0" xfId="0" applyAlignment="1">
      <alignment wrapText="1"/>
    </xf>
    <xf numFmtId="165" fontId="0" fillId="0" borderId="0" xfId="0" applyNumberFormat="1"/>
    <xf numFmtId="0" fontId="11" fillId="0" borderId="0" xfId="3" applyAlignment="1">
      <alignment horizontal="right"/>
    </xf>
    <xf numFmtId="0" fontId="11" fillId="0" borderId="0" xfId="3" applyAlignment="1">
      <alignment horizontal="right" wrapText="1"/>
    </xf>
    <xf numFmtId="0" fontId="4" fillId="0" borderId="0" xfId="0" applyFont="1"/>
    <xf numFmtId="0" fontId="13" fillId="0" borderId="0" xfId="0" applyFont="1" applyAlignment="1">
      <alignment vertical="center"/>
    </xf>
    <xf numFmtId="0" fontId="15" fillId="0" borderId="0" xfId="0" applyFont="1"/>
    <xf numFmtId="0" fontId="0" fillId="0" borderId="0" xfId="0" applyAlignment="1">
      <alignment vertical="center"/>
    </xf>
    <xf numFmtId="0" fontId="20" fillId="0" borderId="0" xfId="0" applyFont="1"/>
    <xf numFmtId="0" fontId="0" fillId="0" borderId="0" xfId="0" applyAlignment="1">
      <alignment horizontal="center" vertical="center"/>
    </xf>
    <xf numFmtId="0" fontId="20" fillId="0" borderId="0" xfId="0" applyFont="1" applyAlignment="1">
      <alignment vertical="center"/>
    </xf>
    <xf numFmtId="0" fontId="22" fillId="0" borderId="0" xfId="0" applyFont="1"/>
    <xf numFmtId="0" fontId="20" fillId="0" borderId="0" xfId="0" applyFont="1" applyAlignment="1">
      <alignment horizontal="left"/>
    </xf>
    <xf numFmtId="0" fontId="9" fillId="0" borderId="0" xfId="0" applyFont="1" applyAlignment="1">
      <alignment horizontal="left" vertical="top" wrapText="1"/>
    </xf>
    <xf numFmtId="0" fontId="0" fillId="0" borderId="0" xfId="0" applyAlignment="1">
      <alignment horizontal="left"/>
    </xf>
    <xf numFmtId="0" fontId="0" fillId="0" borderId="0" xfId="0" applyAlignment="1">
      <alignment vertical="top"/>
    </xf>
    <xf numFmtId="0" fontId="3" fillId="0" borderId="0" xfId="0" applyFont="1"/>
    <xf numFmtId="0" fontId="0" fillId="0" borderId="12" xfId="0" applyBorder="1" applyAlignment="1">
      <alignment wrapText="1"/>
    </xf>
    <xf numFmtId="0" fontId="0" fillId="0" borderId="12" xfId="0" applyBorder="1" applyAlignment="1">
      <alignment horizontal="center"/>
    </xf>
    <xf numFmtId="1" fontId="0" fillId="0" borderId="12" xfId="0" applyNumberFormat="1" applyBorder="1" applyAlignment="1">
      <alignment horizontal="right"/>
    </xf>
    <xf numFmtId="0" fontId="0" fillId="0" borderId="0" xfId="0" applyAlignment="1">
      <alignment horizontal="center"/>
    </xf>
    <xf numFmtId="1" fontId="0" fillId="0" borderId="0" xfId="0" applyNumberFormat="1" applyAlignment="1">
      <alignment horizontal="right"/>
    </xf>
    <xf numFmtId="0" fontId="0" fillId="0" borderId="0" xfId="0" applyAlignment="1">
      <alignment horizontal="left" wrapText="1" indent="1"/>
    </xf>
    <xf numFmtId="1" fontId="9" fillId="0" borderId="0" xfId="0" applyNumberFormat="1" applyFont="1" applyAlignment="1">
      <alignment horizontal="right"/>
    </xf>
    <xf numFmtId="0" fontId="25" fillId="0" borderId="0" xfId="0" applyFont="1" applyAlignment="1">
      <alignment wrapText="1"/>
    </xf>
    <xf numFmtId="0" fontId="25" fillId="0" borderId="0" xfId="0" applyFont="1" applyAlignment="1">
      <alignment horizontal="center"/>
    </xf>
    <xf numFmtId="1" fontId="25" fillId="0" borderId="0" xfId="0" applyNumberFormat="1" applyFont="1" applyAlignment="1">
      <alignment horizontal="right"/>
    </xf>
    <xf numFmtId="0" fontId="26" fillId="0" borderId="0" xfId="0" applyFont="1" applyAlignment="1">
      <alignment horizontal="center"/>
    </xf>
    <xf numFmtId="1" fontId="0" fillId="0" borderId="0" xfId="0" applyNumberFormat="1"/>
    <xf numFmtId="1" fontId="3" fillId="0" borderId="0" xfId="0" applyNumberFormat="1" applyFont="1" applyAlignment="1">
      <alignment horizontal="right"/>
    </xf>
    <xf numFmtId="0" fontId="25" fillId="0" borderId="11" xfId="0" applyFont="1" applyBorder="1" applyAlignment="1">
      <alignment wrapText="1"/>
    </xf>
    <xf numFmtId="0" fontId="25" fillId="0" borderId="11" xfId="0" applyFont="1" applyBorder="1" applyAlignment="1">
      <alignment horizontal="center"/>
    </xf>
    <xf numFmtId="1" fontId="25" fillId="0" borderId="11" xfId="0" applyNumberFormat="1" applyFont="1" applyBorder="1" applyAlignment="1">
      <alignment horizontal="right"/>
    </xf>
    <xf numFmtId="1" fontId="0" fillId="0" borderId="11" xfId="0" applyNumberFormat="1" applyBorder="1"/>
    <xf numFmtId="1" fontId="25" fillId="0" borderId="11" xfId="0" applyNumberFormat="1" applyFont="1" applyBorder="1"/>
    <xf numFmtId="0" fontId="26" fillId="0" borderId="11" xfId="0" applyFont="1" applyBorder="1" applyAlignment="1">
      <alignment horizontal="center"/>
    </xf>
    <xf numFmtId="0" fontId="27" fillId="0" borderId="13" xfId="0" applyFont="1" applyBorder="1" applyAlignment="1">
      <alignment horizontal="left" vertical="top"/>
    </xf>
    <xf numFmtId="1" fontId="4" fillId="0" borderId="13" xfId="0" applyNumberFormat="1" applyFont="1" applyBorder="1"/>
    <xf numFmtId="165" fontId="4" fillId="0" borderId="13" xfId="0" applyNumberFormat="1" applyFont="1" applyBorder="1"/>
    <xf numFmtId="0" fontId="28" fillId="0" borderId="0" xfId="0" applyFont="1" applyAlignment="1">
      <alignment horizontal="left" vertical="top"/>
    </xf>
    <xf numFmtId="9" fontId="0" fillId="0" borderId="0" xfId="4" applyFont="1" applyBorder="1"/>
    <xf numFmtId="164" fontId="0" fillId="0" borderId="0" xfId="4" applyNumberFormat="1" applyFont="1" applyBorder="1"/>
    <xf numFmtId="0" fontId="28" fillId="0" borderId="8" xfId="0" applyFont="1" applyBorder="1" applyAlignment="1">
      <alignment horizontal="left" vertical="top"/>
    </xf>
    <xf numFmtId="9" fontId="0" fillId="0" borderId="8" xfId="4" applyFont="1" applyBorder="1"/>
    <xf numFmtId="164" fontId="0" fillId="0" borderId="8" xfId="4" applyNumberFormat="1" applyFont="1" applyBorder="1"/>
    <xf numFmtId="17" fontId="9" fillId="0" borderId="0" xfId="0" applyNumberFormat="1" applyFont="1" applyAlignment="1">
      <alignment horizontal="left"/>
    </xf>
    <xf numFmtId="165" fontId="9" fillId="0" borderId="0" xfId="0" applyNumberFormat="1" applyFont="1"/>
    <xf numFmtId="17" fontId="9" fillId="0" borderId="11" xfId="0" applyNumberFormat="1" applyFont="1" applyBorder="1" applyAlignment="1">
      <alignment horizontal="left"/>
    </xf>
    <xf numFmtId="165" fontId="9" fillId="0" borderId="11" xfId="0" applyNumberFormat="1" applyFont="1" applyBorder="1"/>
    <xf numFmtId="0" fontId="9" fillId="0" borderId="11" xfId="0" applyFont="1" applyBorder="1" applyAlignment="1">
      <alignment horizontal="left" indent="1"/>
    </xf>
    <xf numFmtId="0" fontId="9" fillId="0" borderId="0" xfId="0" applyFont="1" applyAlignment="1">
      <alignment horizontal="left"/>
    </xf>
    <xf numFmtId="49" fontId="9" fillId="0" borderId="0" xfId="0" applyNumberFormat="1" applyFont="1" applyAlignment="1">
      <alignment horizontal="left" indent="1"/>
    </xf>
    <xf numFmtId="17" fontId="0" fillId="0" borderId="0" xfId="0" applyNumberFormat="1" applyAlignment="1">
      <alignment horizontal="left"/>
    </xf>
    <xf numFmtId="17" fontId="0" fillId="0" borderId="11" xfId="0" applyNumberFormat="1" applyBorder="1" applyAlignment="1">
      <alignment horizontal="left"/>
    </xf>
    <xf numFmtId="165" fontId="0" fillId="0" borderId="11" xfId="0" applyNumberFormat="1" applyBorder="1"/>
    <xf numFmtId="0" fontId="4" fillId="0" borderId="0" xfId="1" applyFont="1"/>
    <xf numFmtId="0" fontId="1" fillId="0" borderId="0" xfId="1" applyFont="1"/>
    <xf numFmtId="0" fontId="1" fillId="0" borderId="0" xfId="1" applyFont="1" applyAlignment="1">
      <alignment horizontal="right"/>
    </xf>
    <xf numFmtId="0" fontId="1" fillId="0" borderId="0" xfId="1" applyFont="1" applyAlignment="1">
      <alignment horizontal="center"/>
    </xf>
    <xf numFmtId="0" fontId="16" fillId="3" borderId="0" xfId="1" applyFont="1" applyFill="1" applyAlignment="1">
      <alignment horizontal="left" wrapText="1" indent="1"/>
    </xf>
    <xf numFmtId="14" fontId="16" fillId="3" borderId="0" xfId="1" applyNumberFormat="1" applyFont="1" applyFill="1"/>
    <xf numFmtId="1" fontId="16" fillId="3" borderId="0" xfId="1" applyNumberFormat="1" applyFont="1" applyFill="1" applyAlignment="1">
      <alignment horizontal="right"/>
    </xf>
    <xf numFmtId="2" fontId="16" fillId="3" borderId="0" xfId="1" applyNumberFormat="1" applyFont="1" applyFill="1" applyAlignment="1">
      <alignment horizontal="center"/>
    </xf>
    <xf numFmtId="0" fontId="16" fillId="3" borderId="0" xfId="1" applyFont="1" applyFill="1" applyAlignment="1">
      <alignment horizontal="left" vertical="top" wrapText="1"/>
    </xf>
    <xf numFmtId="0" fontId="16" fillId="3" borderId="11" xfId="1" applyFont="1" applyFill="1" applyBorder="1" applyAlignment="1">
      <alignment horizontal="left" wrapText="1" indent="1"/>
    </xf>
    <xf numFmtId="2" fontId="16" fillId="3" borderId="0" xfId="1" applyNumberFormat="1" applyFont="1" applyFill="1" applyAlignment="1">
      <alignment horizontal="center" vertical="top"/>
    </xf>
    <xf numFmtId="0" fontId="14" fillId="0" borderId="0" xfId="5" applyFont="1"/>
    <xf numFmtId="14" fontId="16" fillId="3" borderId="11" xfId="1" applyNumberFormat="1" applyFont="1" applyFill="1" applyBorder="1"/>
    <xf numFmtId="1" fontId="16" fillId="3" borderId="11" xfId="1" applyNumberFormat="1" applyFont="1" applyFill="1" applyBorder="1" applyAlignment="1">
      <alignment horizontal="right"/>
    </xf>
    <xf numFmtId="0" fontId="16" fillId="3" borderId="11" xfId="1" applyFont="1" applyFill="1" applyBorder="1" applyAlignment="1">
      <alignment horizontal="left" vertical="top" wrapText="1"/>
    </xf>
    <xf numFmtId="0" fontId="19" fillId="3" borderId="14" xfId="1" applyFont="1" applyFill="1" applyBorder="1" applyAlignment="1">
      <alignment horizontal="left"/>
    </xf>
    <xf numFmtId="1" fontId="16" fillId="3" borderId="14" xfId="1" applyNumberFormat="1" applyFont="1" applyFill="1" applyBorder="1" applyAlignment="1">
      <alignment horizontal="right"/>
    </xf>
    <xf numFmtId="2" fontId="19" fillId="3" borderId="14" xfId="1" applyNumberFormat="1" applyFont="1" applyFill="1" applyBorder="1" applyAlignment="1">
      <alignment horizontal="center"/>
    </xf>
    <xf numFmtId="0" fontId="16" fillId="3" borderId="14" xfId="1" applyFont="1" applyFill="1" applyBorder="1"/>
    <xf numFmtId="0" fontId="16" fillId="3" borderId="0" xfId="1" applyFont="1" applyFill="1"/>
    <xf numFmtId="2" fontId="16" fillId="3" borderId="0" xfId="1" applyNumberFormat="1" applyFont="1" applyFill="1" applyAlignment="1">
      <alignment horizontal="right"/>
    </xf>
    <xf numFmtId="0" fontId="16" fillId="3" borderId="0" xfId="1" applyFont="1" applyFill="1" applyAlignment="1">
      <alignment horizontal="right"/>
    </xf>
    <xf numFmtId="0" fontId="16" fillId="3" borderId="0" xfId="1" applyFont="1" applyFill="1" applyAlignment="1">
      <alignment horizontal="left" vertical="top"/>
    </xf>
    <xf numFmtId="14" fontId="16" fillId="3" borderId="0" xfId="1" applyNumberFormat="1" applyFont="1" applyFill="1" applyAlignment="1">
      <alignment vertical="top"/>
    </xf>
    <xf numFmtId="1" fontId="16" fillId="3" borderId="0" xfId="1" applyNumberFormat="1" applyFont="1" applyFill="1" applyAlignment="1">
      <alignment horizontal="right" vertical="top"/>
    </xf>
    <xf numFmtId="14" fontId="16" fillId="3" borderId="11" xfId="1" applyNumberFormat="1" applyFont="1" applyFill="1" applyBorder="1" applyAlignment="1">
      <alignment vertical="top"/>
    </xf>
    <xf numFmtId="1" fontId="16" fillId="3" borderId="11" xfId="1" applyNumberFormat="1" applyFont="1" applyFill="1" applyBorder="1" applyAlignment="1">
      <alignment horizontal="right" vertical="top"/>
    </xf>
    <xf numFmtId="2" fontId="16" fillId="3" borderId="11" xfId="1" applyNumberFormat="1" applyFont="1" applyFill="1" applyBorder="1" applyAlignment="1">
      <alignment horizontal="center" vertical="top"/>
    </xf>
    <xf numFmtId="0" fontId="16" fillId="3" borderId="12" xfId="1" applyFont="1" applyFill="1" applyBorder="1" applyAlignment="1">
      <alignment horizontal="left" vertical="top"/>
    </xf>
    <xf numFmtId="14" fontId="16" fillId="3" borderId="12" xfId="1" applyNumberFormat="1" applyFont="1" applyFill="1" applyBorder="1" applyAlignment="1">
      <alignment vertical="top"/>
    </xf>
    <xf numFmtId="1" fontId="16" fillId="3" borderId="12" xfId="1" applyNumberFormat="1" applyFont="1" applyFill="1" applyBorder="1" applyAlignment="1">
      <alignment horizontal="right" vertical="top"/>
    </xf>
    <xf numFmtId="0" fontId="16" fillId="3" borderId="12" xfId="1" applyFont="1" applyFill="1" applyBorder="1" applyAlignment="1">
      <alignment horizontal="left" vertical="top" wrapText="1"/>
    </xf>
    <xf numFmtId="0" fontId="16" fillId="3" borderId="11" xfId="1" applyFont="1" applyFill="1" applyBorder="1" applyAlignment="1">
      <alignment horizontal="left" vertical="top"/>
    </xf>
    <xf numFmtId="2" fontId="16" fillId="3" borderId="14" xfId="1" applyNumberFormat="1" applyFont="1" applyFill="1" applyBorder="1" applyAlignment="1">
      <alignment horizontal="right"/>
    </xf>
    <xf numFmtId="0" fontId="16" fillId="3" borderId="0" xfId="1" applyFont="1" applyFill="1" applyAlignment="1">
      <alignment vertical="top"/>
    </xf>
    <xf numFmtId="49" fontId="16" fillId="3" borderId="0" xfId="1" applyNumberFormat="1" applyFont="1" applyFill="1" applyAlignment="1">
      <alignment horizontal="right" vertical="top"/>
    </xf>
    <xf numFmtId="0" fontId="16" fillId="3" borderId="0" xfId="1" applyFont="1" applyFill="1" applyAlignment="1">
      <alignment horizontal="right" vertical="top"/>
    </xf>
    <xf numFmtId="1" fontId="16" fillId="3" borderId="0" xfId="1" applyNumberFormat="1" applyFont="1" applyFill="1" applyAlignment="1">
      <alignment horizontal="center" vertical="top"/>
    </xf>
    <xf numFmtId="0" fontId="16" fillId="3" borderId="0" xfId="1" applyFont="1" applyFill="1" applyAlignment="1">
      <alignment vertical="top" wrapText="1"/>
    </xf>
    <xf numFmtId="2" fontId="16" fillId="3" borderId="0" xfId="1" applyNumberFormat="1" applyFont="1" applyFill="1" applyAlignment="1">
      <alignment horizontal="right" vertical="top"/>
    </xf>
    <xf numFmtId="0" fontId="19" fillId="3" borderId="14" xfId="1" applyFont="1" applyFill="1" applyBorder="1" applyAlignment="1">
      <alignment horizontal="left" vertical="top"/>
    </xf>
    <xf numFmtId="166" fontId="16" fillId="3" borderId="14" xfId="1" applyNumberFormat="1" applyFont="1" applyFill="1" applyBorder="1" applyAlignment="1">
      <alignment horizontal="right" vertical="top"/>
    </xf>
    <xf numFmtId="3" fontId="19" fillId="3" borderId="14" xfId="1" applyNumberFormat="1" applyFont="1" applyFill="1" applyBorder="1" applyAlignment="1">
      <alignment horizontal="center" vertical="top"/>
    </xf>
    <xf numFmtId="0" fontId="16" fillId="3" borderId="14" xfId="1" applyFont="1" applyFill="1" applyBorder="1" applyAlignment="1">
      <alignment vertical="top"/>
    </xf>
    <xf numFmtId="0" fontId="19" fillId="3" borderId="11" xfId="1" applyFont="1" applyFill="1" applyBorder="1" applyAlignment="1">
      <alignment horizontal="left"/>
    </xf>
    <xf numFmtId="0" fontId="16" fillId="3" borderId="11" xfId="1" applyFont="1" applyFill="1" applyBorder="1"/>
    <xf numFmtId="0" fontId="19" fillId="3" borderId="11" xfId="1" applyFont="1" applyFill="1" applyBorder="1"/>
    <xf numFmtId="3" fontId="19" fillId="3" borderId="11" xfId="1" applyNumberFormat="1" applyFont="1" applyFill="1" applyBorder="1"/>
    <xf numFmtId="0" fontId="16" fillId="3" borderId="12" xfId="1" applyFont="1" applyFill="1" applyBorder="1" applyAlignment="1">
      <alignment horizontal="left" indent="1"/>
    </xf>
    <xf numFmtId="2" fontId="16" fillId="3" borderId="12" xfId="1" applyNumberFormat="1" applyFont="1" applyFill="1" applyBorder="1" applyAlignment="1">
      <alignment horizontal="center"/>
    </xf>
    <xf numFmtId="1" fontId="16" fillId="3" borderId="12" xfId="1" applyNumberFormat="1" applyFont="1" applyFill="1" applyBorder="1" applyAlignment="1">
      <alignment horizontal="center"/>
    </xf>
    <xf numFmtId="0" fontId="16" fillId="3" borderId="12" xfId="1" applyFont="1" applyFill="1" applyBorder="1"/>
    <xf numFmtId="3" fontId="19" fillId="3" borderId="12" xfId="1" applyNumberFormat="1" applyFont="1" applyFill="1" applyBorder="1"/>
    <xf numFmtId="0" fontId="16" fillId="3" borderId="11" xfId="1" applyFont="1" applyFill="1" applyBorder="1" applyAlignment="1">
      <alignment horizontal="left" indent="1"/>
    </xf>
    <xf numFmtId="2" fontId="16" fillId="3" borderId="11" xfId="1" applyNumberFormat="1" applyFont="1" applyFill="1" applyBorder="1" applyAlignment="1">
      <alignment horizontal="center"/>
    </xf>
    <xf numFmtId="1" fontId="16" fillId="3" borderId="11" xfId="1" applyNumberFormat="1" applyFont="1" applyFill="1" applyBorder="1" applyAlignment="1">
      <alignment horizontal="center"/>
    </xf>
    <xf numFmtId="0" fontId="19" fillId="3" borderId="0" xfId="1" applyFont="1" applyFill="1" applyAlignment="1">
      <alignment horizontal="left"/>
    </xf>
    <xf numFmtId="1" fontId="16" fillId="3" borderId="0" xfId="1" applyNumberFormat="1" applyFont="1" applyFill="1" applyAlignment="1">
      <alignment horizontal="center"/>
    </xf>
    <xf numFmtId="165" fontId="19" fillId="3" borderId="0" xfId="1" applyNumberFormat="1" applyFont="1" applyFill="1"/>
    <xf numFmtId="3" fontId="19" fillId="3" borderId="0" xfId="1" applyNumberFormat="1" applyFont="1" applyFill="1"/>
    <xf numFmtId="3" fontId="16" fillId="3" borderId="12" xfId="1" applyNumberFormat="1" applyFont="1" applyFill="1" applyBorder="1"/>
    <xf numFmtId="0" fontId="16" fillId="3" borderId="0" xfId="1" applyFont="1" applyFill="1" applyAlignment="1">
      <alignment horizontal="left" indent="1"/>
    </xf>
    <xf numFmtId="3" fontId="16" fillId="3" borderId="0" xfId="1" applyNumberFormat="1" applyFont="1" applyFill="1"/>
    <xf numFmtId="0" fontId="19" fillId="3" borderId="14" xfId="1" applyFont="1" applyFill="1" applyBorder="1"/>
    <xf numFmtId="1" fontId="19" fillId="3" borderId="14" xfId="1" applyNumberFormat="1" applyFont="1" applyFill="1" applyBorder="1"/>
    <xf numFmtId="3" fontId="19" fillId="3" borderId="14" xfId="1" applyNumberFormat="1" applyFont="1" applyFill="1" applyBorder="1"/>
    <xf numFmtId="0" fontId="4" fillId="3" borderId="14" xfId="1" applyFont="1" applyFill="1" applyBorder="1"/>
    <xf numFmtId="0" fontId="4" fillId="3" borderId="0" xfId="1" applyFont="1" applyFill="1"/>
    <xf numFmtId="0" fontId="5" fillId="0" borderId="0" xfId="1" applyFont="1"/>
    <xf numFmtId="0" fontId="30" fillId="0" borderId="0" xfId="0" applyFont="1"/>
    <xf numFmtId="0" fontId="31" fillId="0" borderId="0" xfId="0" applyFont="1"/>
    <xf numFmtId="0" fontId="9" fillId="0" borderId="0" xfId="6" applyFont="1"/>
    <xf numFmtId="9" fontId="1" fillId="0" borderId="0" xfId="7" applyFont="1" applyFill="1"/>
    <xf numFmtId="0" fontId="9" fillId="0" borderId="0" xfId="0" applyFont="1" applyAlignment="1">
      <alignment horizontal="left" vertical="center"/>
    </xf>
    <xf numFmtId="0" fontId="9" fillId="0" borderId="0" xfId="0" applyFont="1" applyAlignment="1">
      <alignment vertical="top"/>
    </xf>
    <xf numFmtId="0" fontId="9" fillId="0" borderId="0" xfId="0" applyFont="1" applyAlignment="1">
      <alignment horizontal="right" vertical="top" wrapText="1"/>
    </xf>
    <xf numFmtId="2" fontId="0" fillId="0" borderId="0" xfId="0" applyNumberFormat="1" applyAlignment="1">
      <alignment horizontal="right"/>
    </xf>
    <xf numFmtId="0" fontId="0" fillId="0" borderId="0" xfId="0" applyAlignment="1">
      <alignment horizontal="right"/>
    </xf>
    <xf numFmtId="0" fontId="32" fillId="0" borderId="0" xfId="0" applyFont="1"/>
    <xf numFmtId="0" fontId="32" fillId="0" borderId="0" xfId="0" applyFont="1" applyAlignment="1">
      <alignment horizontal="left"/>
    </xf>
    <xf numFmtId="0" fontId="33" fillId="0" borderId="0" xfId="0" applyFont="1" applyAlignment="1">
      <alignment wrapText="1"/>
    </xf>
    <xf numFmtId="2" fontId="32" fillId="0" borderId="0" xfId="0" applyNumberFormat="1" applyFont="1"/>
    <xf numFmtId="0" fontId="33" fillId="0" borderId="0" xfId="0" applyFont="1" applyAlignment="1">
      <alignment horizontal="left"/>
    </xf>
    <xf numFmtId="0" fontId="9" fillId="0" borderId="0" xfId="6" applyFont="1" applyAlignment="1">
      <alignment wrapText="1"/>
    </xf>
    <xf numFmtId="0" fontId="9" fillId="0" borderId="0" xfId="6" applyFont="1" applyAlignment="1">
      <alignment horizontal="center"/>
    </xf>
    <xf numFmtId="0" fontId="9" fillId="0" borderId="0" xfId="6" applyFont="1" applyAlignment="1">
      <alignment horizontal="right" vertical="top" wrapText="1"/>
    </xf>
    <xf numFmtId="0" fontId="9" fillId="0" borderId="0" xfId="6" applyFont="1" applyAlignment="1">
      <alignment horizontal="center" vertical="top" wrapText="1"/>
    </xf>
    <xf numFmtId="0" fontId="2" fillId="4" borderId="4" xfId="0" applyFont="1" applyFill="1" applyBorder="1" applyAlignment="1">
      <alignment vertical="center" wrapText="1"/>
    </xf>
    <xf numFmtId="0" fontId="2" fillId="4" borderId="0" xfId="0" applyFont="1" applyFill="1" applyAlignment="1">
      <alignment horizontal="left"/>
    </xf>
    <xf numFmtId="0" fontId="2" fillId="4" borderId="0" xfId="0" applyFont="1" applyFill="1"/>
    <xf numFmtId="0" fontId="2" fillId="4" borderId="0" xfId="0" applyFont="1" applyFill="1" applyAlignment="1">
      <alignment horizontal="right"/>
    </xf>
    <xf numFmtId="0" fontId="17" fillId="4" borderId="0" xfId="1" applyFont="1" applyFill="1" applyAlignment="1">
      <alignment vertical="top"/>
    </xf>
    <xf numFmtId="0" fontId="17" fillId="4" borderId="0" xfId="1" applyFont="1" applyFill="1" applyAlignment="1">
      <alignment horizontal="center" vertical="top"/>
    </xf>
    <xf numFmtId="0" fontId="17" fillId="4" borderId="0" xfId="1" applyFont="1" applyFill="1" applyAlignment="1">
      <alignment horizontal="center" wrapText="1"/>
    </xf>
    <xf numFmtId="0" fontId="17" fillId="4" borderId="0" xfId="1" applyFont="1" applyFill="1"/>
    <xf numFmtId="0" fontId="17" fillId="4" borderId="18" xfId="1" applyFont="1" applyFill="1" applyBorder="1" applyAlignment="1">
      <alignment horizontal="center" wrapText="1"/>
    </xf>
    <xf numFmtId="0" fontId="17" fillId="4" borderId="19" xfId="1" applyFont="1" applyFill="1" applyBorder="1" applyAlignment="1">
      <alignment horizontal="center" wrapText="1"/>
    </xf>
    <xf numFmtId="0" fontId="17" fillId="4" borderId="0" xfId="1" applyFont="1" applyFill="1" applyAlignment="1">
      <alignment horizontal="right" wrapText="1"/>
    </xf>
    <xf numFmtId="0" fontId="17" fillId="4" borderId="0" xfId="1" applyFont="1" applyFill="1" applyAlignment="1">
      <alignment horizontal="left" vertical="top"/>
    </xf>
    <xf numFmtId="0" fontId="17" fillId="4" borderId="0" xfId="1" applyFont="1" applyFill="1" applyAlignment="1">
      <alignment horizontal="center" vertical="top" wrapText="1"/>
    </xf>
    <xf numFmtId="1" fontId="17" fillId="4" borderId="0" xfId="1" applyNumberFormat="1" applyFont="1" applyFill="1" applyAlignment="1">
      <alignment horizontal="center" wrapText="1"/>
    </xf>
    <xf numFmtId="0" fontId="17" fillId="4" borderId="0" xfId="0" applyFont="1" applyFill="1" applyAlignment="1">
      <alignment wrapText="1"/>
    </xf>
    <xf numFmtId="0" fontId="17" fillId="4" borderId="0" xfId="0" applyFont="1" applyFill="1" applyAlignment="1">
      <alignment horizontal="left" wrapText="1"/>
    </xf>
    <xf numFmtId="0" fontId="16" fillId="0" borderId="0" xfId="0" applyFont="1"/>
    <xf numFmtId="0" fontId="16" fillId="0" borderId="20" xfId="0" applyFont="1" applyBorder="1" applyAlignment="1">
      <alignment vertical="top" wrapText="1"/>
    </xf>
    <xf numFmtId="0" fontId="36" fillId="0" borderId="20" xfId="0" applyFont="1" applyBorder="1" applyAlignment="1">
      <alignment horizontal="left" vertical="top" wrapText="1"/>
    </xf>
    <xf numFmtId="0" fontId="16" fillId="0" borderId="21" xfId="0" applyFont="1" applyBorder="1" applyAlignment="1">
      <alignment vertical="top" wrapText="1"/>
    </xf>
    <xf numFmtId="0" fontId="36" fillId="0" borderId="21" xfId="0" applyFont="1" applyBorder="1" applyAlignment="1">
      <alignment horizontal="left" vertical="top" wrapText="1"/>
    </xf>
    <xf numFmtId="17" fontId="36" fillId="0" borderId="21" xfId="0" applyNumberFormat="1" applyFont="1" applyBorder="1" applyAlignment="1">
      <alignment horizontal="left" vertical="top" wrapText="1"/>
    </xf>
    <xf numFmtId="0" fontId="16" fillId="0" borderId="11" xfId="0" applyFont="1" applyBorder="1" applyAlignment="1">
      <alignment vertical="top" wrapText="1"/>
    </xf>
    <xf numFmtId="17" fontId="36" fillId="0" borderId="11" xfId="0" applyNumberFormat="1" applyFont="1" applyBorder="1" applyAlignment="1">
      <alignment horizontal="left" vertical="top" wrapText="1"/>
    </xf>
    <xf numFmtId="0" fontId="16" fillId="0" borderId="22" xfId="0" applyFont="1" applyBorder="1" applyAlignment="1">
      <alignment vertical="top" wrapText="1"/>
    </xf>
    <xf numFmtId="0" fontId="36" fillId="0" borderId="22" xfId="0" applyFont="1" applyBorder="1" applyAlignment="1">
      <alignment horizontal="left" vertical="top" wrapText="1"/>
    </xf>
    <xf numFmtId="17" fontId="36" fillId="3" borderId="11" xfId="0" applyNumberFormat="1" applyFont="1" applyFill="1" applyBorder="1" applyAlignment="1">
      <alignment horizontal="left" vertical="top" wrapText="1"/>
    </xf>
    <xf numFmtId="0" fontId="34" fillId="0" borderId="0" xfId="0" applyFont="1"/>
    <xf numFmtId="0" fontId="37" fillId="0" borderId="0" xfId="0" applyFont="1"/>
    <xf numFmtId="0" fontId="39" fillId="0" borderId="0" xfId="0" applyFont="1"/>
    <xf numFmtId="0" fontId="39" fillId="0" borderId="0" xfId="1" applyFont="1"/>
    <xf numFmtId="0" fontId="2" fillId="4" borderId="0" xfId="0" applyFont="1" applyFill="1" applyAlignment="1">
      <alignment horizontal="right" vertical="top" wrapText="1"/>
    </xf>
    <xf numFmtId="0" fontId="39" fillId="0" borderId="0" xfId="6" applyFont="1"/>
    <xf numFmtId="0" fontId="37" fillId="0" borderId="0" xfId="0" applyFont="1" applyAlignment="1">
      <alignment vertical="top" wrapText="1"/>
    </xf>
    <xf numFmtId="0" fontId="37" fillId="0" borderId="0" xfId="0" applyFont="1" applyAlignment="1">
      <alignment vertical="top"/>
    </xf>
    <xf numFmtId="0" fontId="6" fillId="0" borderId="0" xfId="0" applyFont="1" applyAlignment="1">
      <alignment vertical="top" wrapText="1"/>
    </xf>
    <xf numFmtId="0" fontId="6" fillId="0" borderId="0" xfId="0" applyFont="1" applyAlignment="1">
      <alignment vertical="top"/>
    </xf>
    <xf numFmtId="0" fontId="0" fillId="3" borderId="0" xfId="0" applyFill="1"/>
    <xf numFmtId="0" fontId="40" fillId="0" borderId="0" xfId="0" applyFont="1"/>
    <xf numFmtId="0" fontId="20" fillId="0" borderId="0" xfId="0" applyFont="1" applyAlignment="1">
      <alignment horizontal="center" vertical="center" wrapText="1"/>
    </xf>
    <xf numFmtId="0" fontId="37" fillId="0" borderId="0" xfId="0" applyFont="1" applyAlignment="1">
      <alignment horizontal="left" wrapText="1"/>
    </xf>
    <xf numFmtId="0" fontId="0" fillId="0" borderId="0" xfId="0" applyAlignment="1">
      <alignment horizontal="center" vertical="center" wrapText="1"/>
    </xf>
    <xf numFmtId="0" fontId="2" fillId="4" borderId="1" xfId="0" applyFont="1" applyFill="1" applyBorder="1" applyAlignment="1">
      <alignment horizontal="center" vertical="center" wrapText="1"/>
    </xf>
    <xf numFmtId="0" fontId="2" fillId="4" borderId="0" xfId="0" applyFont="1" applyFill="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0" fillId="0" borderId="0" xfId="0" quotePrefix="1" applyFont="1" applyAlignment="1">
      <alignment horizontal="center" vertical="center" wrapText="1"/>
    </xf>
    <xf numFmtId="0" fontId="0" fillId="0" borderId="5" xfId="0" applyBorder="1" applyAlignment="1">
      <alignment horizontal="center" vertical="center" wrapText="1"/>
    </xf>
    <xf numFmtId="0" fontId="2" fillId="4" borderId="0" xfId="0" applyFont="1" applyFill="1" applyAlignment="1">
      <alignment horizontal="center" vertical="center"/>
    </xf>
    <xf numFmtId="0" fontId="23" fillId="0" borderId="0" xfId="0" applyFont="1" applyAlignment="1">
      <alignment horizontal="center" vertical="center" wrapText="1"/>
    </xf>
    <xf numFmtId="0" fontId="2" fillId="4" borderId="7" xfId="0" applyFont="1" applyFill="1" applyBorder="1" applyAlignment="1">
      <alignment horizontal="center" vertical="center" wrapText="1"/>
    </xf>
    <xf numFmtId="0" fontId="2" fillId="4" borderId="6" xfId="0" applyFont="1" applyFill="1" applyBorder="1" applyAlignment="1">
      <alignment horizontal="center" vertical="center"/>
    </xf>
    <xf numFmtId="0" fontId="2" fillId="2" borderId="0" xfId="0" applyFont="1" applyFill="1" applyAlignment="1">
      <alignment horizontal="center" vertical="center" wrapText="1"/>
    </xf>
    <xf numFmtId="0" fontId="37" fillId="0" borderId="0" xfId="0" applyFont="1" applyAlignment="1">
      <alignment horizontal="left"/>
    </xf>
    <xf numFmtId="0" fontId="37" fillId="0" borderId="0" xfId="0" applyFont="1" applyAlignment="1">
      <alignment horizontal="right"/>
    </xf>
    <xf numFmtId="0" fontId="37" fillId="0" borderId="0" xfId="0" applyFont="1" applyAlignment="1">
      <alignment horizontal="left" vertical="top" wrapText="1"/>
    </xf>
    <xf numFmtId="0" fontId="37" fillId="0" borderId="9" xfId="0" applyFont="1" applyBorder="1" applyAlignment="1">
      <alignment horizontal="left" vertical="top" wrapText="1"/>
    </xf>
    <xf numFmtId="0" fontId="2" fillId="4" borderId="9" xfId="0" applyFont="1" applyFill="1" applyBorder="1" applyAlignment="1">
      <alignment horizontal="left" vertical="top" wrapText="1"/>
    </xf>
    <xf numFmtId="0" fontId="2" fillId="4" borderId="11" xfId="0" applyFont="1" applyFill="1" applyBorder="1" applyAlignment="1">
      <alignment horizontal="left" vertical="top" wrapText="1"/>
    </xf>
    <xf numFmtId="0" fontId="2" fillId="4" borderId="9" xfId="0" applyFont="1" applyFill="1" applyBorder="1" applyAlignment="1">
      <alignment horizontal="center" vertical="top" wrapText="1"/>
    </xf>
    <xf numFmtId="0" fontId="2" fillId="4" borderId="11" xfId="0" applyFont="1" applyFill="1" applyBorder="1" applyAlignment="1">
      <alignment horizontal="center" vertical="top" wrapText="1"/>
    </xf>
    <xf numFmtId="0" fontId="2" fillId="4" borderId="10" xfId="0" applyFont="1" applyFill="1" applyBorder="1" applyAlignment="1">
      <alignment horizontal="center" vertical="top" wrapText="1"/>
    </xf>
    <xf numFmtId="0" fontId="37" fillId="3" borderId="0" xfId="1" applyFont="1" applyFill="1" applyAlignment="1">
      <alignment horizontal="right"/>
    </xf>
    <xf numFmtId="0" fontId="24" fillId="3" borderId="13" xfId="1" applyFont="1" applyFill="1" applyBorder="1" applyAlignment="1">
      <alignment horizontal="left" vertical="top"/>
    </xf>
    <xf numFmtId="2" fontId="16" fillId="3" borderId="12" xfId="1" applyNumberFormat="1" applyFont="1" applyFill="1" applyBorder="1" applyAlignment="1">
      <alignment horizontal="center" vertical="center"/>
    </xf>
    <xf numFmtId="2" fontId="16" fillId="3" borderId="0" xfId="1" applyNumberFormat="1" applyFont="1" applyFill="1" applyAlignment="1">
      <alignment horizontal="center" vertical="center"/>
    </xf>
    <xf numFmtId="2" fontId="16" fillId="3" borderId="11" xfId="1" applyNumberFormat="1" applyFont="1" applyFill="1" applyBorder="1" applyAlignment="1">
      <alignment horizontal="center" vertical="center"/>
    </xf>
    <xf numFmtId="0" fontId="37" fillId="3" borderId="15" xfId="1" applyFont="1" applyFill="1" applyBorder="1" applyAlignment="1">
      <alignment horizontal="left"/>
    </xf>
    <xf numFmtId="0" fontId="37" fillId="3" borderId="0" xfId="1" applyFont="1" applyFill="1" applyAlignment="1">
      <alignment horizontal="left" wrapText="1"/>
    </xf>
    <xf numFmtId="0" fontId="24" fillId="3" borderId="11" xfId="1" applyFont="1" applyFill="1" applyBorder="1" applyAlignment="1">
      <alignment horizontal="left"/>
    </xf>
    <xf numFmtId="0" fontId="18" fillId="3" borderId="15" xfId="1" applyFont="1" applyFill="1" applyBorder="1" applyAlignment="1">
      <alignment horizontal="left"/>
    </xf>
    <xf numFmtId="0" fontId="18" fillId="3" borderId="0" xfId="1" applyFont="1" applyFill="1" applyAlignment="1">
      <alignment horizontal="left" vertical="center" wrapText="1"/>
    </xf>
    <xf numFmtId="0" fontId="17" fillId="4" borderId="0" xfId="1" applyFont="1" applyFill="1" applyAlignment="1">
      <alignment horizontal="center"/>
    </xf>
    <xf numFmtId="0" fontId="17" fillId="4" borderId="16" xfId="1" applyFont="1" applyFill="1" applyBorder="1" applyAlignment="1">
      <alignment horizontal="center"/>
    </xf>
    <xf numFmtId="0" fontId="17" fillId="4" borderId="17" xfId="1" applyFont="1" applyFill="1" applyBorder="1" applyAlignment="1">
      <alignment horizontal="center"/>
    </xf>
    <xf numFmtId="0" fontId="37" fillId="3" borderId="15" xfId="1" applyFont="1" applyFill="1" applyBorder="1" applyAlignment="1">
      <alignment horizontal="left" wrapText="1"/>
    </xf>
    <xf numFmtId="0" fontId="37" fillId="0" borderId="0" xfId="1" applyFont="1" applyAlignment="1">
      <alignment horizontal="right"/>
    </xf>
    <xf numFmtId="0" fontId="37" fillId="3" borderId="15" xfId="1" applyFont="1" applyFill="1" applyBorder="1" applyAlignment="1">
      <alignment horizontal="left" vertical="top" wrapText="1"/>
    </xf>
    <xf numFmtId="0" fontId="38" fillId="3" borderId="0" xfId="1" applyFont="1" applyFill="1" applyAlignment="1">
      <alignment horizontal="right"/>
    </xf>
    <xf numFmtId="0" fontId="35" fillId="0" borderId="0" xfId="0" applyFont="1" applyAlignment="1">
      <alignment horizontal="left" vertical="center" wrapTex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7" fillId="0" borderId="12" xfId="0" applyFont="1" applyBorder="1" applyAlignment="1">
      <alignment horizontal="left" vertical="top" wrapText="1"/>
    </xf>
  </cellXfs>
  <cellStyles count="8">
    <cellStyle name="Hyperlink 2" xfId="5" xr:uid="{65CFD7CE-2EDE-44E7-8CC9-BA8ECDC2BEBA}"/>
    <cellStyle name="Normal" xfId="0" builtinId="0"/>
    <cellStyle name="Normal 2" xfId="1" xr:uid="{51A7EF7E-611A-42EB-8C3C-CECBAF85B90B}"/>
    <cellStyle name="Normal 2 3" xfId="2" xr:uid="{7D16DFF5-4285-4F7E-B13D-0C0A8B5982B3}"/>
    <cellStyle name="Normal 3" xfId="6" xr:uid="{C108577A-2CC8-49E8-85DF-0FBC5C4D994A}"/>
    <cellStyle name="Normálna 2" xfId="3" xr:uid="{DD0FB4C7-560F-4B16-924F-D0FF5C2D6924}"/>
    <cellStyle name="Percent 2" xfId="4" xr:uid="{41F939B7-6527-4BF4-BD64-B2AAC9652700}"/>
    <cellStyle name="Percent 3" xfId="7" xr:uid="{41E2CEFE-964A-472F-ADD5-078E7322AEF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17085364329455E-2"/>
          <c:y val="5.1940520302609233E-2"/>
          <c:w val="0.87244328833895746"/>
          <c:h val="0.55933173794452162"/>
        </c:manualLayout>
      </c:layout>
      <c:barChart>
        <c:barDir val="col"/>
        <c:grouping val="clustered"/>
        <c:varyColors val="0"/>
        <c:ser>
          <c:idx val="1"/>
          <c:order val="1"/>
          <c:tx>
            <c:strRef>
              <c:f>Figure1!$B$3</c:f>
              <c:strCache>
                <c:ptCount val="1"/>
                <c:pt idx="0">
                  <c:v>Food and non-alcoholic beverages</c:v>
                </c:pt>
              </c:strCache>
            </c:strRef>
          </c:tx>
          <c:spPr>
            <a:solidFill>
              <a:schemeClr val="accent1"/>
            </a:solidFill>
            <a:ln>
              <a:noFill/>
            </a:ln>
            <a:effectLst/>
          </c:spPr>
          <c:invertIfNegative val="0"/>
          <c:cat>
            <c:strLit>
              <c:ptCount val="38"/>
              <c:pt idx="0">
                <c:v>Switzerland</c:v>
              </c:pt>
              <c:pt idx="1">
                <c:v>Iceland</c:v>
              </c:pt>
              <c:pt idx="2">
                <c:v>France</c:v>
              </c:pt>
              <c:pt idx="3">
                <c:v>Malta</c:v>
              </c:pt>
              <c:pt idx="4">
                <c:v>Norway</c:v>
              </c:pt>
              <c:pt idx="5">
                <c:v>Albania</c:v>
              </c:pt>
              <c:pt idx="6">
                <c:v>Finland</c:v>
              </c:pt>
              <c:pt idx="7">
                <c:v>Cyprus</c:v>
              </c:pt>
              <c:pt idx="8">
                <c:v>Ireland</c:v>
              </c:pt>
              <c:pt idx="9">
                <c:v>Portugal</c:v>
              </c:pt>
              <c:pt idx="10">
                <c:v>Sweden</c:v>
              </c:pt>
              <c:pt idx="11">
                <c:v>Luxembourg</c:v>
              </c:pt>
              <c:pt idx="12">
                <c:v>Spain</c:v>
              </c:pt>
              <c:pt idx="13">
                <c:v>Denmark</c:v>
              </c:pt>
              <c:pt idx="14">
                <c:v>Austria</c:v>
              </c:pt>
              <c:pt idx="15">
                <c:v>Italy</c:v>
              </c:pt>
              <c:pt idx="16">
                <c:v>Germany</c:v>
              </c:pt>
              <c:pt idx="17">
                <c:v>United States</c:v>
              </c:pt>
              <c:pt idx="18">
                <c:v>Greece</c:v>
              </c:pt>
              <c:pt idx="19">
                <c:v>Slovenia</c:v>
              </c:pt>
              <c:pt idx="20">
                <c:v>Belgium</c:v>
              </c:pt>
              <c:pt idx="21">
                <c:v>Croatia</c:v>
              </c:pt>
              <c:pt idx="22">
                <c:v>Kosovo </c:v>
              </c:pt>
              <c:pt idx="23">
                <c:v>Netherlands</c:v>
              </c:pt>
              <c:pt idx="24">
                <c:v>Serbia</c:v>
              </c:pt>
              <c:pt idx="25">
                <c:v>Montenegro</c:v>
              </c:pt>
              <c:pt idx="26">
                <c:v>Romania</c:v>
              </c:pt>
              <c:pt idx="27">
                <c:v>Slovakia</c:v>
              </c:pt>
              <c:pt idx="28">
                <c:v>Bulgaria</c:v>
              </c:pt>
              <c:pt idx="29">
                <c:v>Poland</c:v>
              </c:pt>
              <c:pt idx="30">
                <c:v>North Macedonia</c:v>
              </c:pt>
              <c:pt idx="31">
                <c:v>Czechia</c:v>
              </c:pt>
              <c:pt idx="32">
                <c:v>Hungary</c:v>
              </c:pt>
              <c:pt idx="33">
                <c:v>Latvia</c:v>
              </c:pt>
              <c:pt idx="34">
                <c:v>Lithuania</c:v>
              </c:pt>
              <c:pt idx="35">
                <c:v>Estonia</c:v>
              </c:pt>
              <c:pt idx="36">
                <c:v>Türkiye</c:v>
              </c:pt>
              <c:pt idx="37">
                <c:v>United Kingdom</c:v>
              </c:pt>
            </c:strLit>
          </c:cat>
          <c:val>
            <c:numRef>
              <c:f>Figure1!$B$4:$B$39</c:f>
              <c:numCache>
                <c:formatCode>General</c:formatCode>
                <c:ptCount val="36"/>
                <c:pt idx="0">
                  <c:v>1.7</c:v>
                </c:pt>
                <c:pt idx="1">
                  <c:v>7.4</c:v>
                </c:pt>
                <c:pt idx="2">
                  <c:v>7.3</c:v>
                </c:pt>
                <c:pt idx="3">
                  <c:v>10.8</c:v>
                </c:pt>
                <c:pt idx="4">
                  <c:v>6.5</c:v>
                </c:pt>
                <c:pt idx="5">
                  <c:v>11.2</c:v>
                </c:pt>
                <c:pt idx="6">
                  <c:v>10.5</c:v>
                </c:pt>
                <c:pt idx="7">
                  <c:v>9.8000000000000007</c:v>
                </c:pt>
                <c:pt idx="8">
                  <c:v>6.9</c:v>
                </c:pt>
                <c:pt idx="9">
                  <c:v>13</c:v>
                </c:pt>
                <c:pt idx="10">
                  <c:v>11.7</c:v>
                </c:pt>
                <c:pt idx="11">
                  <c:v>7</c:v>
                </c:pt>
                <c:pt idx="12">
                  <c:v>11.6</c:v>
                </c:pt>
                <c:pt idx="13">
                  <c:v>11.5</c:v>
                </c:pt>
                <c:pt idx="14">
                  <c:v>10.7</c:v>
                </c:pt>
                <c:pt idx="15">
                  <c:v>9.3000000000000007</c:v>
                </c:pt>
                <c:pt idx="16">
                  <c:v>12.6</c:v>
                </c:pt>
                <c:pt idx="17">
                  <c:v>11.4</c:v>
                </c:pt>
                <c:pt idx="18">
                  <c:v>11.7</c:v>
                </c:pt>
                <c:pt idx="19">
                  <c:v>12.2</c:v>
                </c:pt>
                <c:pt idx="20">
                  <c:v>9</c:v>
                </c:pt>
                <c:pt idx="21">
                  <c:v>15.7</c:v>
                </c:pt>
                <c:pt idx="22">
                  <c:v>16.399999999999999</c:v>
                </c:pt>
                <c:pt idx="23">
                  <c:v>10.7</c:v>
                </c:pt>
                <c:pt idx="24">
                  <c:v>19</c:v>
                </c:pt>
                <c:pt idx="25">
                  <c:v>22</c:v>
                </c:pt>
                <c:pt idx="26">
                  <c:v>16.399999999999999</c:v>
                </c:pt>
                <c:pt idx="27">
                  <c:v>18.600000000000001</c:v>
                </c:pt>
                <c:pt idx="28">
                  <c:v>21.6</c:v>
                </c:pt>
                <c:pt idx="29">
                  <c:v>14.5</c:v>
                </c:pt>
                <c:pt idx="30">
                  <c:v>19.5</c:v>
                </c:pt>
                <c:pt idx="31">
                  <c:v>17</c:v>
                </c:pt>
                <c:pt idx="32">
                  <c:v>27.8</c:v>
                </c:pt>
                <c:pt idx="33">
                  <c:v>21.7</c:v>
                </c:pt>
                <c:pt idx="34">
                  <c:v>25.9</c:v>
                </c:pt>
                <c:pt idx="35">
                  <c:v>19.8</c:v>
                </c:pt>
              </c:numCache>
            </c:numRef>
          </c:val>
          <c:extLst>
            <c:ext xmlns:c16="http://schemas.microsoft.com/office/drawing/2014/chart" uri="{C3380CC4-5D6E-409C-BE32-E72D297353CC}">
              <c16:uniqueId val="{00000000-6024-42AE-903C-F4A1048F2A46}"/>
            </c:ext>
          </c:extLst>
        </c:ser>
        <c:ser>
          <c:idx val="2"/>
          <c:order val="2"/>
          <c:tx>
            <c:strRef>
              <c:f>Figure1!$C$3</c:f>
              <c:strCache>
                <c:ptCount val="1"/>
                <c:pt idx="0">
                  <c:v>Electricity, gas and other fuels</c:v>
                </c:pt>
              </c:strCache>
            </c:strRef>
          </c:tx>
          <c:spPr>
            <a:solidFill>
              <a:schemeClr val="accent2"/>
            </a:solidFill>
            <a:ln>
              <a:noFill/>
            </a:ln>
            <a:effectLst/>
          </c:spPr>
          <c:invertIfNegative val="0"/>
          <c:cat>
            <c:strLit>
              <c:ptCount val="38"/>
              <c:pt idx="0">
                <c:v>Switzerland</c:v>
              </c:pt>
              <c:pt idx="1">
                <c:v>Iceland</c:v>
              </c:pt>
              <c:pt idx="2">
                <c:v>France</c:v>
              </c:pt>
              <c:pt idx="3">
                <c:v>Malta</c:v>
              </c:pt>
              <c:pt idx="4">
                <c:v>Norway</c:v>
              </c:pt>
              <c:pt idx="5">
                <c:v>Albania</c:v>
              </c:pt>
              <c:pt idx="6">
                <c:v>Finland</c:v>
              </c:pt>
              <c:pt idx="7">
                <c:v>Cyprus</c:v>
              </c:pt>
              <c:pt idx="8">
                <c:v>Ireland</c:v>
              </c:pt>
              <c:pt idx="9">
                <c:v>Portugal</c:v>
              </c:pt>
              <c:pt idx="10">
                <c:v>Sweden</c:v>
              </c:pt>
              <c:pt idx="11">
                <c:v>Luxembourg</c:v>
              </c:pt>
              <c:pt idx="12">
                <c:v>Spain</c:v>
              </c:pt>
              <c:pt idx="13">
                <c:v>Denmark</c:v>
              </c:pt>
              <c:pt idx="14">
                <c:v>Austria</c:v>
              </c:pt>
              <c:pt idx="15">
                <c:v>Italy</c:v>
              </c:pt>
              <c:pt idx="16">
                <c:v>Germany</c:v>
              </c:pt>
              <c:pt idx="17">
                <c:v>United States</c:v>
              </c:pt>
              <c:pt idx="18">
                <c:v>Greece</c:v>
              </c:pt>
              <c:pt idx="19">
                <c:v>Slovenia</c:v>
              </c:pt>
              <c:pt idx="20">
                <c:v>Belgium</c:v>
              </c:pt>
              <c:pt idx="21">
                <c:v>Croatia</c:v>
              </c:pt>
              <c:pt idx="22">
                <c:v>Kosovo </c:v>
              </c:pt>
              <c:pt idx="23">
                <c:v>Netherlands</c:v>
              </c:pt>
              <c:pt idx="24">
                <c:v>Serbia</c:v>
              </c:pt>
              <c:pt idx="25">
                <c:v>Montenegro</c:v>
              </c:pt>
              <c:pt idx="26">
                <c:v>Romania</c:v>
              </c:pt>
              <c:pt idx="27">
                <c:v>Slovakia</c:v>
              </c:pt>
              <c:pt idx="28">
                <c:v>Bulgaria</c:v>
              </c:pt>
              <c:pt idx="29">
                <c:v>Poland</c:v>
              </c:pt>
              <c:pt idx="30">
                <c:v>North Macedonia</c:v>
              </c:pt>
              <c:pt idx="31">
                <c:v>Czechia</c:v>
              </c:pt>
              <c:pt idx="32">
                <c:v>Hungary</c:v>
              </c:pt>
              <c:pt idx="33">
                <c:v>Latvia</c:v>
              </c:pt>
              <c:pt idx="34">
                <c:v>Lithuania</c:v>
              </c:pt>
              <c:pt idx="35">
                <c:v>Estonia</c:v>
              </c:pt>
              <c:pt idx="36">
                <c:v>Türkiye</c:v>
              </c:pt>
              <c:pt idx="37">
                <c:v>United Kingdom</c:v>
              </c:pt>
            </c:strLit>
          </c:cat>
          <c:val>
            <c:numRef>
              <c:f>Figure1!$C$4:$C$39</c:f>
              <c:numCache>
                <c:formatCode>General</c:formatCode>
                <c:ptCount val="36"/>
                <c:pt idx="0">
                  <c:v>22.9</c:v>
                </c:pt>
                <c:pt idx="1">
                  <c:v>6.9</c:v>
                </c:pt>
                <c:pt idx="2">
                  <c:v>24.1</c:v>
                </c:pt>
                <c:pt idx="3">
                  <c:v>0</c:v>
                </c:pt>
                <c:pt idx="4">
                  <c:v>22.1</c:v>
                </c:pt>
                <c:pt idx="5">
                  <c:v>5</c:v>
                </c:pt>
                <c:pt idx="6">
                  <c:v>31.2</c:v>
                </c:pt>
                <c:pt idx="7">
                  <c:v>40.799999999999997</c:v>
                </c:pt>
                <c:pt idx="8">
                  <c:v>52.2</c:v>
                </c:pt>
                <c:pt idx="9">
                  <c:v>26.8</c:v>
                </c:pt>
                <c:pt idx="10">
                  <c:v>29.3</c:v>
                </c:pt>
                <c:pt idx="11">
                  <c:v>29</c:v>
                </c:pt>
                <c:pt idx="12">
                  <c:v>31.4</c:v>
                </c:pt>
                <c:pt idx="13">
                  <c:v>47.8</c:v>
                </c:pt>
                <c:pt idx="14">
                  <c:v>38.200000000000003</c:v>
                </c:pt>
                <c:pt idx="15">
                  <c:v>85.4</c:v>
                </c:pt>
                <c:pt idx="16">
                  <c:v>38.6</c:v>
                </c:pt>
                <c:pt idx="17">
                  <c:v>0</c:v>
                </c:pt>
                <c:pt idx="18">
                  <c:v>50.8</c:v>
                </c:pt>
                <c:pt idx="19">
                  <c:v>23.1</c:v>
                </c:pt>
                <c:pt idx="20">
                  <c:v>73.2</c:v>
                </c:pt>
                <c:pt idx="21">
                  <c:v>17.399999999999999</c:v>
                </c:pt>
                <c:pt idx="22">
                  <c:v>17.2</c:v>
                </c:pt>
                <c:pt idx="23">
                  <c:v>114</c:v>
                </c:pt>
                <c:pt idx="24">
                  <c:v>10.6</c:v>
                </c:pt>
                <c:pt idx="25">
                  <c:v>6</c:v>
                </c:pt>
                <c:pt idx="26">
                  <c:v>29.5</c:v>
                </c:pt>
                <c:pt idx="27">
                  <c:v>16.5</c:v>
                </c:pt>
                <c:pt idx="28">
                  <c:v>22.5</c:v>
                </c:pt>
                <c:pt idx="29">
                  <c:v>32</c:v>
                </c:pt>
                <c:pt idx="30">
                  <c:v>18.600000000000001</c:v>
                </c:pt>
                <c:pt idx="31">
                  <c:v>31.1</c:v>
                </c:pt>
                <c:pt idx="32">
                  <c:v>26</c:v>
                </c:pt>
                <c:pt idx="33">
                  <c:v>56.3</c:v>
                </c:pt>
                <c:pt idx="34">
                  <c:v>78.2</c:v>
                </c:pt>
                <c:pt idx="35">
                  <c:v>82.4</c:v>
                </c:pt>
              </c:numCache>
            </c:numRef>
          </c:val>
          <c:extLst>
            <c:ext xmlns:c16="http://schemas.microsoft.com/office/drawing/2014/chart" uri="{C3380CC4-5D6E-409C-BE32-E72D297353CC}">
              <c16:uniqueId val="{00000001-6024-42AE-903C-F4A1048F2A46}"/>
            </c:ext>
          </c:extLst>
        </c:ser>
        <c:dLbls>
          <c:showLegendKey val="0"/>
          <c:showVal val="0"/>
          <c:showCatName val="0"/>
          <c:showSerName val="0"/>
          <c:showPercent val="0"/>
          <c:showBubbleSize val="0"/>
        </c:dLbls>
        <c:gapWidth val="100"/>
        <c:axId val="1742697327"/>
        <c:axId val="1742689839"/>
      </c:barChart>
      <c:lineChart>
        <c:grouping val="stacked"/>
        <c:varyColors val="0"/>
        <c:ser>
          <c:idx val="0"/>
          <c:order val="0"/>
          <c:tx>
            <c:strRef>
              <c:f>Figure1!$D$3</c:f>
              <c:strCache>
                <c:ptCount val="1"/>
                <c:pt idx="0">
                  <c:v>All items HICP (the right axis)</c:v>
                </c:pt>
              </c:strCache>
            </c:strRef>
          </c:tx>
          <c:spPr>
            <a:ln w="25400" cap="rnd">
              <a:noFill/>
              <a:round/>
            </a:ln>
            <a:effectLst/>
          </c:spPr>
          <c:marker>
            <c:symbol val="circle"/>
            <c:size val="5"/>
            <c:spPr>
              <a:solidFill>
                <a:schemeClr val="accent5"/>
              </a:solidFill>
              <a:ln w="9525">
                <a:noFill/>
              </a:ln>
              <a:effectLst/>
            </c:spPr>
          </c:marker>
          <c:cat>
            <c:strLit>
              <c:ptCount val="38"/>
              <c:pt idx="0">
                <c:v>Switzerland</c:v>
              </c:pt>
              <c:pt idx="1">
                <c:v>Iceland</c:v>
              </c:pt>
              <c:pt idx="2">
                <c:v>France</c:v>
              </c:pt>
              <c:pt idx="3">
                <c:v>Malta</c:v>
              </c:pt>
              <c:pt idx="4">
                <c:v>Norway</c:v>
              </c:pt>
              <c:pt idx="5">
                <c:v>Albania</c:v>
              </c:pt>
              <c:pt idx="6">
                <c:v>Finland</c:v>
              </c:pt>
              <c:pt idx="7">
                <c:v>Cyprus</c:v>
              </c:pt>
              <c:pt idx="8">
                <c:v>Ireland</c:v>
              </c:pt>
              <c:pt idx="9">
                <c:v>Portugal</c:v>
              </c:pt>
              <c:pt idx="10">
                <c:v>Sweden</c:v>
              </c:pt>
              <c:pt idx="11">
                <c:v>Luxembourg</c:v>
              </c:pt>
              <c:pt idx="12">
                <c:v>Spain</c:v>
              </c:pt>
              <c:pt idx="13">
                <c:v>Denmark</c:v>
              </c:pt>
              <c:pt idx="14">
                <c:v>Austria</c:v>
              </c:pt>
              <c:pt idx="15">
                <c:v>Italy</c:v>
              </c:pt>
              <c:pt idx="16">
                <c:v>Germany</c:v>
              </c:pt>
              <c:pt idx="17">
                <c:v>United States</c:v>
              </c:pt>
              <c:pt idx="18">
                <c:v>Greece</c:v>
              </c:pt>
              <c:pt idx="19">
                <c:v>Slovenia</c:v>
              </c:pt>
              <c:pt idx="20">
                <c:v>Belgium</c:v>
              </c:pt>
              <c:pt idx="21">
                <c:v>Croatia</c:v>
              </c:pt>
              <c:pt idx="22">
                <c:v>Kosovo </c:v>
              </c:pt>
              <c:pt idx="23">
                <c:v>Netherlands</c:v>
              </c:pt>
              <c:pt idx="24">
                <c:v>Serbia</c:v>
              </c:pt>
              <c:pt idx="25">
                <c:v>Montenegro</c:v>
              </c:pt>
              <c:pt idx="26">
                <c:v>Romania</c:v>
              </c:pt>
              <c:pt idx="27">
                <c:v>Slovakia</c:v>
              </c:pt>
              <c:pt idx="28">
                <c:v>Bulgaria</c:v>
              </c:pt>
              <c:pt idx="29">
                <c:v>Poland</c:v>
              </c:pt>
              <c:pt idx="30">
                <c:v>North Macedonia</c:v>
              </c:pt>
              <c:pt idx="31">
                <c:v>Czechia</c:v>
              </c:pt>
              <c:pt idx="32">
                <c:v>Hungary</c:v>
              </c:pt>
              <c:pt idx="33">
                <c:v>Latvia</c:v>
              </c:pt>
              <c:pt idx="34">
                <c:v>Lithuania</c:v>
              </c:pt>
              <c:pt idx="35">
                <c:v>Estonia</c:v>
              </c:pt>
              <c:pt idx="36">
                <c:v>Türkiye</c:v>
              </c:pt>
              <c:pt idx="37">
                <c:v>United Kingdom</c:v>
              </c:pt>
            </c:strLit>
          </c:cat>
          <c:val>
            <c:numRef>
              <c:f>Figure1!$D$4:$D$39</c:f>
              <c:numCache>
                <c:formatCode>General</c:formatCode>
                <c:ptCount val="36"/>
                <c:pt idx="0">
                  <c:v>2.7</c:v>
                </c:pt>
                <c:pt idx="1">
                  <c:v>5.7</c:v>
                </c:pt>
                <c:pt idx="2">
                  <c:v>5.9</c:v>
                </c:pt>
                <c:pt idx="3">
                  <c:v>6.1</c:v>
                </c:pt>
                <c:pt idx="4">
                  <c:v>6.2</c:v>
                </c:pt>
                <c:pt idx="5">
                  <c:v>6.6</c:v>
                </c:pt>
                <c:pt idx="6">
                  <c:v>7.2</c:v>
                </c:pt>
                <c:pt idx="7">
                  <c:v>8.1</c:v>
                </c:pt>
                <c:pt idx="8">
                  <c:v>8.1</c:v>
                </c:pt>
                <c:pt idx="9">
                  <c:v>8.1</c:v>
                </c:pt>
                <c:pt idx="10">
                  <c:v>8.1</c:v>
                </c:pt>
                <c:pt idx="11">
                  <c:v>8.1999999999999993</c:v>
                </c:pt>
                <c:pt idx="12">
                  <c:v>8.3000000000000007</c:v>
                </c:pt>
                <c:pt idx="13">
                  <c:v>8.5</c:v>
                </c:pt>
                <c:pt idx="14">
                  <c:v>8.6</c:v>
                </c:pt>
                <c:pt idx="15">
                  <c:v>8.6999999999999993</c:v>
                </c:pt>
                <c:pt idx="16">
                  <c:v>8.6999999999999993</c:v>
                </c:pt>
                <c:pt idx="17">
                  <c:v>8.6999999999999993</c:v>
                </c:pt>
                <c:pt idx="18">
                  <c:v>9.3000000000000007</c:v>
                </c:pt>
                <c:pt idx="19">
                  <c:v>9.3000000000000007</c:v>
                </c:pt>
                <c:pt idx="20">
                  <c:v>10.3</c:v>
                </c:pt>
                <c:pt idx="21">
                  <c:v>10.7</c:v>
                </c:pt>
                <c:pt idx="22">
                  <c:v>11.6</c:v>
                </c:pt>
                <c:pt idx="23">
                  <c:v>11.6</c:v>
                </c:pt>
                <c:pt idx="24">
                  <c:v>11.7</c:v>
                </c:pt>
                <c:pt idx="25">
                  <c:v>11.9</c:v>
                </c:pt>
                <c:pt idx="26">
                  <c:v>12</c:v>
                </c:pt>
                <c:pt idx="27">
                  <c:v>12.1</c:v>
                </c:pt>
                <c:pt idx="28">
                  <c:v>13</c:v>
                </c:pt>
                <c:pt idx="29">
                  <c:v>13.2</c:v>
                </c:pt>
                <c:pt idx="30">
                  <c:v>14</c:v>
                </c:pt>
                <c:pt idx="31">
                  <c:v>14.8</c:v>
                </c:pt>
                <c:pt idx="32">
                  <c:v>15.3</c:v>
                </c:pt>
                <c:pt idx="33">
                  <c:v>17.2</c:v>
                </c:pt>
                <c:pt idx="34">
                  <c:v>18.899999999999999</c:v>
                </c:pt>
                <c:pt idx="35">
                  <c:v>19.399999999999999</c:v>
                </c:pt>
              </c:numCache>
            </c:numRef>
          </c:val>
          <c:smooth val="0"/>
          <c:extLst>
            <c:ext xmlns:c16="http://schemas.microsoft.com/office/drawing/2014/chart" uri="{C3380CC4-5D6E-409C-BE32-E72D297353CC}">
              <c16:uniqueId val="{00000002-6024-42AE-903C-F4A1048F2A46}"/>
            </c:ext>
          </c:extLst>
        </c:ser>
        <c:dLbls>
          <c:showLegendKey val="0"/>
          <c:showVal val="0"/>
          <c:showCatName val="0"/>
          <c:showSerName val="0"/>
          <c:showPercent val="0"/>
          <c:showBubbleSize val="0"/>
        </c:dLbls>
        <c:marker val="1"/>
        <c:smooth val="0"/>
        <c:axId val="1195136912"/>
        <c:axId val="1114464576"/>
      </c:lineChart>
      <c:catAx>
        <c:axId val="1742697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742689839"/>
        <c:crosses val="autoZero"/>
        <c:auto val="1"/>
        <c:lblAlgn val="ctr"/>
        <c:lblOffset val="100"/>
        <c:tickLblSkip val="1"/>
        <c:noMultiLvlLbl val="0"/>
      </c:catAx>
      <c:valAx>
        <c:axId val="1742689839"/>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742697327"/>
        <c:crosses val="autoZero"/>
        <c:crossBetween val="between"/>
      </c:valAx>
      <c:valAx>
        <c:axId val="111446457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195136912"/>
        <c:crosses val="max"/>
        <c:crossBetween val="between"/>
      </c:valAx>
      <c:catAx>
        <c:axId val="1195136912"/>
        <c:scaling>
          <c:orientation val="minMax"/>
        </c:scaling>
        <c:delete val="1"/>
        <c:axPos val="b"/>
        <c:numFmt formatCode="General" sourceLinked="1"/>
        <c:majorTickMark val="out"/>
        <c:minorTickMark val="none"/>
        <c:tickLblPos val="nextTo"/>
        <c:crossAx val="1114464576"/>
        <c:crosses val="autoZero"/>
        <c:auto val="1"/>
        <c:lblAlgn val="ctr"/>
        <c:lblOffset val="100"/>
        <c:noMultiLvlLbl val="0"/>
      </c:catAx>
      <c:spPr>
        <a:noFill/>
        <a:ln>
          <a:noFill/>
        </a:ln>
        <a:effectLst/>
      </c:spPr>
    </c:plotArea>
    <c:legend>
      <c:legendPos val="r"/>
      <c:layout>
        <c:manualLayout>
          <c:xMode val="edge"/>
          <c:yMode val="edge"/>
          <c:x val="5.7750570004507014E-2"/>
          <c:y val="4.1865157480314968E-2"/>
          <c:w val="0.37312616196412951"/>
          <c:h val="0.1854590441819772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mn-lt"/>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75659651918510185"/>
          <c:y val="5.4213145231846015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1752442403032948"/>
          <c:y val="0.13543580489938759"/>
          <c:w val="0.35309710218465856"/>
          <c:h val="0.66156253037814716"/>
        </c:manualLayout>
      </c:layout>
      <c:barChart>
        <c:barDir val="col"/>
        <c:grouping val="stacked"/>
        <c:varyColors val="0"/>
        <c:ser>
          <c:idx val="3"/>
          <c:order val="0"/>
          <c:tx>
            <c:strRef>
              <c:f>Figure9!$B$21</c:f>
              <c:strCache>
                <c:ptCount val="1"/>
                <c:pt idx="0">
                  <c:v>Net effect - inflationary shock</c:v>
                </c:pt>
              </c:strCache>
            </c:strRef>
          </c:tx>
          <c:spPr>
            <a:solidFill>
              <a:schemeClr val="accent2"/>
            </a:solidFill>
            <a:ln w="25400">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Figure9!$A$5:$A$16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Figure9!$B$22:$B$33</c:f>
              <c:numCache>
                <c:formatCode>0.0</c:formatCode>
                <c:ptCount val="12"/>
                <c:pt idx="0">
                  <c:v>-2.8821138404933162</c:v>
                </c:pt>
                <c:pt idx="1">
                  <c:v>2.4563293702782607</c:v>
                </c:pt>
                <c:pt idx="2">
                  <c:v>2.9802054446810553</c:v>
                </c:pt>
                <c:pt idx="3">
                  <c:v>4.2869524873521243</c:v>
                </c:pt>
                <c:pt idx="4">
                  <c:v>4.1426356212324666</c:v>
                </c:pt>
                <c:pt idx="5">
                  <c:v>4.1877497531327146</c:v>
                </c:pt>
                <c:pt idx="6">
                  <c:v>3.1103128322325539</c:v>
                </c:pt>
                <c:pt idx="7">
                  <c:v>2.5552302994295935</c:v>
                </c:pt>
                <c:pt idx="8">
                  <c:v>2.2945972485419892</c:v>
                </c:pt>
                <c:pt idx="9">
                  <c:v>1.9370151219293776</c:v>
                </c:pt>
                <c:pt idx="11">
                  <c:v>2.7803735228108954</c:v>
                </c:pt>
              </c:numCache>
            </c:numRef>
          </c:val>
          <c:extLst>
            <c:ext xmlns:c16="http://schemas.microsoft.com/office/drawing/2014/chart" uri="{C3380CC4-5D6E-409C-BE32-E72D297353CC}">
              <c16:uniqueId val="{00000005-FAEE-41CA-9301-9E6C8590DB77}"/>
            </c:ext>
          </c:extLst>
        </c:ser>
        <c:ser>
          <c:idx val="6"/>
          <c:order val="1"/>
          <c:tx>
            <c:strRef>
              <c:f>Figure9!$C$21</c:f>
              <c:strCache>
                <c:ptCount val="1"/>
                <c:pt idx="0">
                  <c:v>Net effect - without shock</c:v>
                </c:pt>
              </c:strCache>
            </c:strRef>
          </c:tx>
          <c:spPr>
            <a:solidFill>
              <a:schemeClr val="accent1"/>
            </a:solidFill>
            <a:ln w="25400">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Figure9!$C$22:$C$33</c:f>
              <c:numCache>
                <c:formatCode>0.0</c:formatCode>
                <c:ptCount val="12"/>
                <c:pt idx="0">
                  <c:v>10.962327108867875</c:v>
                </c:pt>
                <c:pt idx="1">
                  <c:v>9.1665427126047927</c:v>
                </c:pt>
                <c:pt idx="2">
                  <c:v>8.054388341932583</c:v>
                </c:pt>
                <c:pt idx="3">
                  <c:v>7.5838667743398673</c:v>
                </c:pt>
                <c:pt idx="4">
                  <c:v>7.6607042876006393</c:v>
                </c:pt>
                <c:pt idx="5">
                  <c:v>9.082254490210719</c:v>
                </c:pt>
                <c:pt idx="6">
                  <c:v>10.044320178760115</c:v>
                </c:pt>
                <c:pt idx="7">
                  <c:v>11.162663781753789</c:v>
                </c:pt>
                <c:pt idx="8">
                  <c:v>9.0790309380053991</c:v>
                </c:pt>
                <c:pt idx="9">
                  <c:v>7.0446086077479713</c:v>
                </c:pt>
                <c:pt idx="11">
                  <c:v>8.8464884113068809</c:v>
                </c:pt>
              </c:numCache>
            </c:numRef>
          </c:val>
          <c:extLst>
            <c:ext xmlns:c16="http://schemas.microsoft.com/office/drawing/2014/chart" uri="{C3380CC4-5D6E-409C-BE32-E72D297353CC}">
              <c16:uniqueId val="{00000007-FAEE-41CA-9301-9E6C8590DB77}"/>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Figure9!$D$21</c:f>
              <c:strCache>
                <c:ptCount val="1"/>
                <c:pt idx="0">
                  <c:v>Net effect - total</c:v>
                </c:pt>
              </c:strCache>
            </c:strRef>
          </c:tx>
          <c:spPr>
            <a:ln w="28575" cap="rnd">
              <a:noFill/>
              <a:round/>
            </a:ln>
            <a:effectLst/>
          </c:spPr>
          <c:marker>
            <c:symbol val="dash"/>
            <c:size val="15"/>
            <c:spPr>
              <a:solidFill>
                <a:schemeClr val="bg1"/>
              </a:solidFill>
              <a:ln w="9525">
                <a:solidFill>
                  <a:schemeClr val="tx1"/>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Figure9!$D$22:$D$33</c:f>
              <c:numCache>
                <c:formatCode>0.0</c:formatCode>
                <c:ptCount val="12"/>
                <c:pt idx="0">
                  <c:v>8.0802132683745551</c:v>
                </c:pt>
                <c:pt idx="1">
                  <c:v>11.622872082883054</c:v>
                </c:pt>
                <c:pt idx="2">
                  <c:v>11.034593786613639</c:v>
                </c:pt>
                <c:pt idx="3">
                  <c:v>11.870819261691992</c:v>
                </c:pt>
                <c:pt idx="4">
                  <c:v>11.803339908833106</c:v>
                </c:pt>
                <c:pt idx="5">
                  <c:v>13.270004243343433</c:v>
                </c:pt>
                <c:pt idx="6">
                  <c:v>13.15463301099267</c:v>
                </c:pt>
                <c:pt idx="7">
                  <c:v>13.717894081183383</c:v>
                </c:pt>
                <c:pt idx="8">
                  <c:v>11.373628186547387</c:v>
                </c:pt>
                <c:pt idx="9">
                  <c:v>8.9816237296773487</c:v>
                </c:pt>
                <c:pt idx="11">
                  <c:v>11.626861934117777</c:v>
                </c:pt>
              </c:numCache>
            </c:numRef>
          </c:val>
          <c:smooth val="0"/>
          <c:extLst>
            <c:ext xmlns:c16="http://schemas.microsoft.com/office/drawing/2014/chart" uri="{C3380CC4-5D6E-409C-BE32-E72D297353CC}">
              <c16:uniqueId val="{00000008-FAEE-41CA-9301-9E6C8590DB77}"/>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1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in val="-14"/>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r>
                  <a:rPr lang="en-US" sz="1000" b="0" i="0" u="none" strike="noStrike" baseline="0">
                    <a:effectLst/>
                    <a:latin typeface="+mn-lt"/>
                    <a:cs typeface="Arial" panose="020B0604020202020204" pitchFamily="34" charset="0"/>
                  </a:rPr>
                  <a:t>%</a:t>
                </a:r>
                <a:endParaRPr lang="sk-SK" sz="1000">
                  <a:latin typeface="+mn-lt"/>
                  <a:cs typeface="Arial" panose="020B0604020202020204" pitchFamily="34" charset="0"/>
                </a:endParaRPr>
              </a:p>
            </c:rich>
          </c:tx>
          <c:layout>
            <c:manualLayout>
              <c:xMode val="edge"/>
              <c:yMode val="edge"/>
              <c:x val="1.5844610166245502E-2"/>
              <c:y val="0.11204059829059829"/>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legend>
      <c:legendPos val="b"/>
      <c:layout>
        <c:manualLayout>
          <c:xMode val="edge"/>
          <c:yMode val="edge"/>
          <c:x val="0"/>
          <c:y val="0.89298139490376205"/>
          <c:w val="0.99850173611111115"/>
          <c:h val="0.1004309519903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81359693719387438"/>
          <c:h val="0.84003229532685408"/>
        </c:manualLayout>
      </c:layout>
      <c:barChart>
        <c:barDir val="col"/>
        <c:grouping val="stacked"/>
        <c:varyColors val="0"/>
        <c:ser>
          <c:idx val="3"/>
          <c:order val="0"/>
          <c:tx>
            <c:strRef>
              <c:f>Figure9!$B$4</c:f>
              <c:strCache>
                <c:ptCount val="1"/>
                <c:pt idx="0">
                  <c:v>Net effect - inflationary shock</c:v>
                </c:pt>
              </c:strCache>
            </c:strRef>
          </c:tx>
          <c:spPr>
            <a:solidFill>
              <a:schemeClr val="accent2"/>
            </a:solidFill>
            <a:ln w="25400">
              <a:noFill/>
            </a:ln>
            <a:effectLst/>
          </c:spPr>
          <c:invertIfNegative val="0"/>
          <c:cat>
            <c:strRef>
              <c:f>Figure9!$A$5:$A$16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Figure9!$B$5:$B$16</c:f>
              <c:numCache>
                <c:formatCode>0.0</c:formatCode>
                <c:ptCount val="12"/>
                <c:pt idx="0">
                  <c:v>-4.2845954838501079</c:v>
                </c:pt>
                <c:pt idx="1">
                  <c:v>-6.6612899139356241</c:v>
                </c:pt>
                <c:pt idx="2">
                  <c:v>-8.0797180013010497</c:v>
                </c:pt>
                <c:pt idx="3">
                  <c:v>-7.923553333899874</c:v>
                </c:pt>
                <c:pt idx="4">
                  <c:v>-7.9309325618050357</c:v>
                </c:pt>
                <c:pt idx="5">
                  <c:v>-7.2155598270334576</c:v>
                </c:pt>
                <c:pt idx="6">
                  <c:v>-6.4554866158427728</c:v>
                </c:pt>
                <c:pt idx="7">
                  <c:v>-5.769974562958275</c:v>
                </c:pt>
                <c:pt idx="8">
                  <c:v>-5.3871697190270451</c:v>
                </c:pt>
                <c:pt idx="9">
                  <c:v>-5.0144313222651888</c:v>
                </c:pt>
                <c:pt idx="11">
                  <c:v>-6.3318717415387873</c:v>
                </c:pt>
              </c:numCache>
            </c:numRef>
          </c:val>
          <c:extLst>
            <c:ext xmlns:c16="http://schemas.microsoft.com/office/drawing/2014/chart" uri="{C3380CC4-5D6E-409C-BE32-E72D297353CC}">
              <c16:uniqueId val="{00000005-0197-4800-A3A0-58DD6F94F818}"/>
            </c:ext>
          </c:extLst>
        </c:ser>
        <c:ser>
          <c:idx val="6"/>
          <c:order val="1"/>
          <c:tx>
            <c:strRef>
              <c:f>Figure9!$C$4</c:f>
              <c:strCache>
                <c:ptCount val="1"/>
                <c:pt idx="0">
                  <c:v>Net effect - without shock</c:v>
                </c:pt>
              </c:strCache>
            </c:strRef>
          </c:tx>
          <c:spPr>
            <a:solidFill>
              <a:schemeClr val="accent1"/>
            </a:solidFill>
            <a:ln w="25400">
              <a:noFill/>
            </a:ln>
            <a:effectLst/>
          </c:spPr>
          <c:invertIfNegative val="0"/>
          <c:cat>
            <c:strRef>
              <c:f>Figure9!$A$5:$A$16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Figure9!$C$5:$C$16</c:f>
              <c:numCache>
                <c:formatCode>0.0</c:formatCode>
                <c:ptCount val="12"/>
                <c:pt idx="0">
                  <c:v>1.7881066998317052</c:v>
                </c:pt>
                <c:pt idx="1">
                  <c:v>2.6696445927174297</c:v>
                </c:pt>
                <c:pt idx="2">
                  <c:v>2.9973406705985495</c:v>
                </c:pt>
                <c:pt idx="3">
                  <c:v>3.4047416562756339</c:v>
                </c:pt>
                <c:pt idx="4">
                  <c:v>3.1253359323988157</c:v>
                </c:pt>
                <c:pt idx="5">
                  <c:v>3.279760871005549</c:v>
                </c:pt>
                <c:pt idx="6">
                  <c:v>3.1633779321103526</c:v>
                </c:pt>
                <c:pt idx="7">
                  <c:v>3.5355270976551076</c:v>
                </c:pt>
                <c:pt idx="8">
                  <c:v>3.1123076405801076</c:v>
                </c:pt>
                <c:pt idx="9">
                  <c:v>2.6320964682677959</c:v>
                </c:pt>
                <c:pt idx="11">
                  <c:v>3.0579445159902474</c:v>
                </c:pt>
              </c:numCache>
            </c:numRef>
          </c:val>
          <c:extLst>
            <c:ext xmlns:c16="http://schemas.microsoft.com/office/drawing/2014/chart" uri="{C3380CC4-5D6E-409C-BE32-E72D297353CC}">
              <c16:uniqueId val="{00000007-0197-4800-A3A0-58DD6F94F818}"/>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Figure9!$D$4</c:f>
              <c:strCache>
                <c:ptCount val="1"/>
                <c:pt idx="0">
                  <c:v>Net effect - total</c:v>
                </c:pt>
              </c:strCache>
            </c:strRef>
          </c:tx>
          <c:spPr>
            <a:ln w="25400" cap="rnd">
              <a:noFill/>
              <a:round/>
            </a:ln>
            <a:effectLst/>
          </c:spPr>
          <c:marker>
            <c:symbol val="dash"/>
            <c:size val="15"/>
            <c:spPr>
              <a:solidFill>
                <a:schemeClr val="bg1"/>
              </a:solidFill>
              <a:ln w="9525">
                <a:solidFill>
                  <a:schemeClr val="tx1"/>
                </a:solidFill>
              </a:ln>
              <a:effectLst/>
            </c:spPr>
          </c:marker>
          <c:dLbls>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Figure9!$A$5:$A$16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Figure9!$D$5:$D$16</c:f>
              <c:numCache>
                <c:formatCode>0.0</c:formatCode>
                <c:ptCount val="12"/>
                <c:pt idx="0">
                  <c:v>-2.4964887840184034</c:v>
                </c:pt>
                <c:pt idx="1">
                  <c:v>-3.991645321218193</c:v>
                </c:pt>
                <c:pt idx="2">
                  <c:v>-5.0823773307025002</c:v>
                </c:pt>
                <c:pt idx="3">
                  <c:v>-4.5188116776242406</c:v>
                </c:pt>
                <c:pt idx="4">
                  <c:v>-4.80559662940622</c:v>
                </c:pt>
                <c:pt idx="5">
                  <c:v>-3.935798956027909</c:v>
                </c:pt>
                <c:pt idx="6">
                  <c:v>-3.2921086837324207</c:v>
                </c:pt>
                <c:pt idx="7">
                  <c:v>-2.2344474653031665</c:v>
                </c:pt>
                <c:pt idx="8">
                  <c:v>-2.2748620784469371</c:v>
                </c:pt>
                <c:pt idx="9">
                  <c:v>-2.382334853997393</c:v>
                </c:pt>
                <c:pt idx="11">
                  <c:v>-3.2739272255485394</c:v>
                </c:pt>
              </c:numCache>
            </c:numRef>
          </c:val>
          <c:smooth val="0"/>
          <c:extLst>
            <c:ext xmlns:c16="http://schemas.microsoft.com/office/drawing/2014/chart" uri="{C3380CC4-5D6E-409C-BE32-E72D297353CC}">
              <c16:uniqueId val="{00000008-0197-4800-A3A0-58DD6F94F818}"/>
            </c:ext>
          </c:extLst>
        </c:ser>
        <c:ser>
          <c:idx val="0"/>
          <c:order val="3"/>
          <c:spPr>
            <a:ln w="25400" cap="rnd">
              <a:noFill/>
              <a:round/>
            </a:ln>
            <a:effectLst/>
          </c:spPr>
          <c:marker>
            <c:symbol val="circle"/>
            <c:size val="5"/>
            <c:spPr>
              <a:noFill/>
              <a:ln w="9525">
                <a:noFill/>
              </a:ln>
              <a:effectLst/>
            </c:spPr>
          </c:marker>
          <c:dLbls>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Figure9!$B$5:$B$16</c:f>
              <c:numCache>
                <c:formatCode>0.0</c:formatCode>
                <c:ptCount val="12"/>
                <c:pt idx="0">
                  <c:v>-4.2845954838501079</c:v>
                </c:pt>
                <c:pt idx="1">
                  <c:v>-6.6612899139356241</c:v>
                </c:pt>
                <c:pt idx="2">
                  <c:v>-8.0797180013010497</c:v>
                </c:pt>
                <c:pt idx="3">
                  <c:v>-7.923553333899874</c:v>
                </c:pt>
                <c:pt idx="4">
                  <c:v>-7.9309325618050357</c:v>
                </c:pt>
                <c:pt idx="5">
                  <c:v>-7.2155598270334576</c:v>
                </c:pt>
                <c:pt idx="6">
                  <c:v>-6.4554866158427728</c:v>
                </c:pt>
                <c:pt idx="7">
                  <c:v>-5.769974562958275</c:v>
                </c:pt>
                <c:pt idx="8">
                  <c:v>-5.3871697190270451</c:v>
                </c:pt>
                <c:pt idx="9">
                  <c:v>-5.0144313222651888</c:v>
                </c:pt>
                <c:pt idx="11">
                  <c:v>-6.3318717415387873</c:v>
                </c:pt>
              </c:numCache>
            </c:numRef>
          </c:val>
          <c:smooth val="0"/>
          <c:extLst>
            <c:ext xmlns:c16="http://schemas.microsoft.com/office/drawing/2014/chart" uri="{C3380CC4-5D6E-409C-BE32-E72D297353CC}">
              <c16:uniqueId val="{00000009-0197-4800-A3A0-58DD6F94F818}"/>
            </c:ext>
          </c:extLst>
        </c:ser>
        <c:ser>
          <c:idx val="1"/>
          <c:order val="4"/>
          <c:spPr>
            <a:ln w="25400" cap="rnd">
              <a:no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Figure9!$C$5:$C$16</c:f>
              <c:numCache>
                <c:formatCode>0.0</c:formatCode>
                <c:ptCount val="12"/>
                <c:pt idx="0">
                  <c:v>1.7881066998317052</c:v>
                </c:pt>
                <c:pt idx="1">
                  <c:v>2.6696445927174297</c:v>
                </c:pt>
                <c:pt idx="2">
                  <c:v>2.9973406705985495</c:v>
                </c:pt>
                <c:pt idx="3">
                  <c:v>3.4047416562756339</c:v>
                </c:pt>
                <c:pt idx="4">
                  <c:v>3.1253359323988157</c:v>
                </c:pt>
                <c:pt idx="5">
                  <c:v>3.279760871005549</c:v>
                </c:pt>
                <c:pt idx="6">
                  <c:v>3.1633779321103526</c:v>
                </c:pt>
                <c:pt idx="7">
                  <c:v>3.5355270976551076</c:v>
                </c:pt>
                <c:pt idx="8">
                  <c:v>3.1123076405801076</c:v>
                </c:pt>
                <c:pt idx="9">
                  <c:v>2.6320964682677959</c:v>
                </c:pt>
                <c:pt idx="11">
                  <c:v>3.0579445159902474</c:v>
                </c:pt>
              </c:numCache>
            </c:numRef>
          </c:val>
          <c:smooth val="0"/>
          <c:extLst>
            <c:ext xmlns:c16="http://schemas.microsoft.com/office/drawing/2014/chart" uri="{C3380CC4-5D6E-409C-BE32-E72D297353CC}">
              <c16:uniqueId val="{0000000A-0197-4800-A3A0-58DD6F94F818}"/>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100" b="0" i="0" u="none" strike="noStrike" kern="1200" baseline="0">
                <a:solidFill>
                  <a:schemeClr val="tx1">
                    <a:lumMod val="85000"/>
                    <a:lumOff val="15000"/>
                  </a:schemeClr>
                </a:solidFill>
                <a:latin typeface="+mn-lt"/>
                <a:ea typeface="+mn-ea"/>
                <a:cs typeface="+mn-cs"/>
              </a:defRPr>
            </a:pPr>
            <a:endParaRPr lang="en-US"/>
          </a:p>
        </c:txPr>
        <c:crossAx val="529331648"/>
        <c:crosses val="autoZero"/>
        <c:auto val="1"/>
        <c:lblAlgn val="ctr"/>
        <c:lblOffset val="0"/>
        <c:noMultiLvlLbl val="0"/>
      </c:catAx>
      <c:valAx>
        <c:axId val="529331648"/>
        <c:scaling>
          <c:orientation val="minMax"/>
          <c:max val="16"/>
          <c:min val="-14"/>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812152119342339"/>
          <c:y val="5.421405657626131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333974501193731"/>
          <c:y val="8.4702751155264419E-2"/>
          <c:w val="0.35309710218465856"/>
          <c:h val="0.39543823861395566"/>
        </c:manualLayout>
      </c:layout>
      <c:barChart>
        <c:barDir val="col"/>
        <c:grouping val="stacked"/>
        <c:varyColors val="0"/>
        <c:ser>
          <c:idx val="4"/>
          <c:order val="0"/>
          <c:tx>
            <c:strRef>
              <c:f>Figure10!$H$4</c:f>
              <c:strCache>
                <c:ptCount val="1"/>
                <c:pt idx="0">
                  <c:v>Price cap</c:v>
                </c:pt>
              </c:strCache>
            </c:strRef>
          </c:tx>
          <c:spPr>
            <a:solidFill>
              <a:schemeClr val="accent5"/>
            </a:solidFill>
            <a:ln>
              <a:noFill/>
            </a:ln>
            <a:effectLst/>
          </c:spPr>
          <c:invertIfNegative val="0"/>
          <c:val>
            <c:numRef>
              <c:f>Figure10!$H$18:$H$27</c:f>
              <c:numCache>
                <c:formatCode>0.0</c:formatCode>
                <c:ptCount val="10"/>
                <c:pt idx="0">
                  <c:v>11.928782994156277</c:v>
                </c:pt>
                <c:pt idx="1">
                  <c:v>11.124045687738288</c:v>
                </c:pt>
                <c:pt idx="2">
                  <c:v>11.165625082776108</c:v>
                </c:pt>
                <c:pt idx="3">
                  <c:v>10.840339846236798</c:v>
                </c:pt>
                <c:pt idx="4">
                  <c:v>10.565471972665485</c:v>
                </c:pt>
                <c:pt idx="5">
                  <c:v>9.1531041072382813</c:v>
                </c:pt>
                <c:pt idx="6">
                  <c:v>8.2962598836218451</c:v>
                </c:pt>
                <c:pt idx="7">
                  <c:v>8.1165832878458453</c:v>
                </c:pt>
                <c:pt idx="9">
                  <c:v>10.324027953208956</c:v>
                </c:pt>
              </c:numCache>
            </c:numRef>
          </c:val>
          <c:extLst>
            <c:ext xmlns:c16="http://schemas.microsoft.com/office/drawing/2014/chart" uri="{C3380CC4-5D6E-409C-BE32-E72D297353CC}">
              <c16:uniqueId val="{00000000-0ED5-4327-9BF1-980E0649C864}"/>
            </c:ext>
          </c:extLst>
        </c:ser>
        <c:ser>
          <c:idx val="2"/>
          <c:order val="1"/>
          <c:tx>
            <c:strRef>
              <c:f>Figure10!$E$4</c:f>
              <c:strCache>
                <c:ptCount val="1"/>
                <c:pt idx="0">
                  <c:v>Gov. measures related to shock</c:v>
                </c:pt>
              </c:strCache>
            </c:strRef>
          </c:tx>
          <c:spPr>
            <a:solidFill>
              <a:schemeClr val="accent3"/>
            </a:solidFill>
            <a:ln>
              <a:noFill/>
            </a:ln>
            <a:effectLst/>
          </c:spPr>
          <c:invertIfNegative val="0"/>
          <c:val>
            <c:numRef>
              <c:f>Figure10!$E$18:$E$27</c:f>
              <c:numCache>
                <c:formatCode>0.0</c:formatCode>
                <c:ptCount val="10"/>
                <c:pt idx="0">
                  <c:v>2.8743813304305319</c:v>
                </c:pt>
                <c:pt idx="1">
                  <c:v>0.66704207066567878</c:v>
                </c:pt>
                <c:pt idx="2">
                  <c:v>0.33714163849540318</c:v>
                </c:pt>
                <c:pt idx="3">
                  <c:v>0.29935805778257496</c:v>
                </c:pt>
                <c:pt idx="4">
                  <c:v>3.5656445308418356</c:v>
                </c:pt>
                <c:pt idx="5">
                  <c:v>0.38445973481423368</c:v>
                </c:pt>
                <c:pt idx="6">
                  <c:v>0.10232362123614008</c:v>
                </c:pt>
                <c:pt idx="7">
                  <c:v>4.7283297027331611E-2</c:v>
                </c:pt>
                <c:pt idx="9">
                  <c:v>1.990938230342973</c:v>
                </c:pt>
              </c:numCache>
            </c:numRef>
          </c:val>
          <c:extLst>
            <c:ext xmlns:c16="http://schemas.microsoft.com/office/drawing/2014/chart" uri="{C3380CC4-5D6E-409C-BE32-E72D297353CC}">
              <c16:uniqueId val="{00000001-0ED5-4327-9BF1-980E0649C864}"/>
            </c:ext>
          </c:extLst>
        </c:ser>
        <c:ser>
          <c:idx val="7"/>
          <c:order val="2"/>
          <c:tx>
            <c:strRef>
              <c:f>Figure10!$L$4</c:f>
              <c:strCache>
                <c:ptCount val="1"/>
                <c:pt idx="0">
                  <c:v>Interaction effect</c:v>
                </c:pt>
              </c:strCache>
            </c:strRef>
          </c:tx>
          <c:spPr>
            <a:solidFill>
              <a:schemeClr val="accent6"/>
            </a:solidFill>
            <a:ln>
              <a:solidFill>
                <a:schemeClr val="accent6"/>
              </a:solidFill>
            </a:ln>
            <a:effectLst/>
          </c:spPr>
          <c:invertIfNegative val="0"/>
          <c:val>
            <c:numRef>
              <c:f>Figure10!$G$18:$G$27</c:f>
              <c:numCache>
                <c:formatCode>0.0</c:formatCode>
                <c:ptCount val="10"/>
                <c:pt idx="0">
                  <c:v>0</c:v>
                </c:pt>
                <c:pt idx="1">
                  <c:v>-0.23588551499781851</c:v>
                </c:pt>
                <c:pt idx="2">
                  <c:v>0.43464980958396199</c:v>
                </c:pt>
                <c:pt idx="3">
                  <c:v>0.74189512935795865</c:v>
                </c:pt>
                <c:pt idx="4">
                  <c:v>0</c:v>
                </c:pt>
                <c:pt idx="5">
                  <c:v>-0.20460362457644471</c:v>
                </c:pt>
                <c:pt idx="6">
                  <c:v>-0.25338629235194521</c:v>
                </c:pt>
                <c:pt idx="7">
                  <c:v>-0.14623471987859882</c:v>
                </c:pt>
                <c:pt idx="9">
                  <c:v>-7.7776694508237376E-2</c:v>
                </c:pt>
              </c:numCache>
            </c:numRef>
          </c:val>
          <c:extLst xmlns:c15="http://schemas.microsoft.com/office/drawing/2012/chart">
            <c:ext xmlns:c16="http://schemas.microsoft.com/office/drawing/2014/chart" uri="{C3380CC4-5D6E-409C-BE32-E72D297353CC}">
              <c16:uniqueId val="{00000002-0ED5-4327-9BF1-980E0649C864}"/>
            </c:ext>
          </c:extLst>
        </c:ser>
        <c:ser>
          <c:idx val="0"/>
          <c:order val="3"/>
          <c:tx>
            <c:strRef>
              <c:f>Figure10!$K$4</c:f>
              <c:strCache>
                <c:ptCount val="1"/>
                <c:pt idx="0">
                  <c:v>Compensation through valorization channel</c:v>
                </c:pt>
              </c:strCache>
            </c:strRef>
          </c:tx>
          <c:spPr>
            <a:solidFill>
              <a:schemeClr val="accent4"/>
            </a:solidFill>
            <a:ln>
              <a:noFill/>
            </a:ln>
            <a:effectLst/>
          </c:spPr>
          <c:invertIfNegative val="0"/>
          <c:val>
            <c:numRef>
              <c:f>Figure10!$K$18:$K$27</c:f>
              <c:numCache>
                <c:formatCode>0.0</c:formatCode>
                <c:ptCount val="10"/>
                <c:pt idx="0">
                  <c:v>5.8931381321501286</c:v>
                </c:pt>
                <c:pt idx="1">
                  <c:v>3.3359703022089411</c:v>
                </c:pt>
                <c:pt idx="2">
                  <c:v>2.4956785449136949</c:v>
                </c:pt>
                <c:pt idx="3">
                  <c:v>2.7388568063253351</c:v>
                </c:pt>
                <c:pt idx="4">
                  <c:v>6.9473142671442583</c:v>
                </c:pt>
                <c:pt idx="5">
                  <c:v>2.4521711933103387</c:v>
                </c:pt>
                <c:pt idx="6">
                  <c:v>1.9878921070114317</c:v>
                </c:pt>
                <c:pt idx="7">
                  <c:v>1.9428889846034449</c:v>
                </c:pt>
                <c:pt idx="9">
                  <c:v>4.6923133144091009</c:v>
                </c:pt>
              </c:numCache>
            </c:numRef>
          </c:val>
          <c:extLst>
            <c:ext xmlns:c16="http://schemas.microsoft.com/office/drawing/2014/chart" uri="{C3380CC4-5D6E-409C-BE32-E72D297353CC}">
              <c16:uniqueId val="{00000003-0ED5-4327-9BF1-980E0649C864}"/>
            </c:ext>
          </c:extLst>
        </c:ser>
        <c:ser>
          <c:idx val="5"/>
          <c:order val="4"/>
          <c:tx>
            <c:strRef>
              <c:f>Figure10!$J$4</c:f>
              <c:strCache>
                <c:ptCount val="1"/>
                <c:pt idx="0">
                  <c:v>Compensation through wage channel</c:v>
                </c:pt>
              </c:strCache>
            </c:strRef>
          </c:tx>
          <c:spPr>
            <a:solidFill>
              <a:schemeClr val="accent2"/>
            </a:solidFill>
            <a:ln>
              <a:noFill/>
            </a:ln>
            <a:effectLst/>
          </c:spPr>
          <c:invertIfNegative val="0"/>
          <c:val>
            <c:numRef>
              <c:f>Figure10!$J$18:$J$27</c:f>
              <c:numCache>
                <c:formatCode>0.0</c:formatCode>
                <c:ptCount val="10"/>
                <c:pt idx="0">
                  <c:v>3.7717503132780661</c:v>
                </c:pt>
                <c:pt idx="1">
                  <c:v>5.1319432596095931</c:v>
                </c:pt>
                <c:pt idx="2">
                  <c:v>4.5183493745268191</c:v>
                </c:pt>
                <c:pt idx="3">
                  <c:v>3.4412861390895442</c:v>
                </c:pt>
                <c:pt idx="4">
                  <c:v>4.0915907264102716</c:v>
                </c:pt>
                <c:pt idx="5">
                  <c:v>5.8133602453515518</c:v>
                </c:pt>
                <c:pt idx="6">
                  <c:v>5.3861584860269458</c:v>
                </c:pt>
                <c:pt idx="7">
                  <c:v>4.175124055456072</c:v>
                </c:pt>
                <c:pt idx="9">
                  <c:v>4.4533331707498194</c:v>
                </c:pt>
              </c:numCache>
            </c:numRef>
          </c:val>
          <c:extLst>
            <c:ext xmlns:c16="http://schemas.microsoft.com/office/drawing/2014/chart" uri="{C3380CC4-5D6E-409C-BE32-E72D297353CC}">
              <c16:uniqueId val="{00000004-0ED5-4327-9BF1-980E0649C864}"/>
            </c:ext>
          </c:extLst>
        </c:ser>
        <c:ser>
          <c:idx val="3"/>
          <c:order val="5"/>
          <c:tx>
            <c:strRef>
              <c:f>Figure10!$B$4</c:f>
              <c:strCache>
                <c:ptCount val="1"/>
                <c:pt idx="0">
                  <c:v>The effect of uncompensated inflationary shock</c:v>
                </c:pt>
              </c:strCache>
            </c:strRef>
          </c:tx>
          <c:spPr>
            <a:solidFill>
              <a:schemeClr val="accent1"/>
            </a:solidFill>
            <a:ln>
              <a:noFill/>
            </a:ln>
            <a:effectLst/>
          </c:spPr>
          <c:invertIfNegative val="0"/>
          <c:val>
            <c:numRef>
              <c:f>Figure10!$B$18:$B$27</c:f>
              <c:numCache>
                <c:formatCode>0.0</c:formatCode>
                <c:ptCount val="10"/>
                <c:pt idx="0">
                  <c:v>-20.703699589534473</c:v>
                </c:pt>
                <c:pt idx="1">
                  <c:v>-19.454674128563706</c:v>
                </c:pt>
                <c:pt idx="2">
                  <c:v>-19.590422057432598</c:v>
                </c:pt>
                <c:pt idx="3">
                  <c:v>-19.378934568872477</c:v>
                </c:pt>
                <c:pt idx="4">
                  <c:v>-18.992887871373881</c:v>
                </c:pt>
                <c:pt idx="5">
                  <c:v>-16.904068545626501</c:v>
                </c:pt>
                <c:pt idx="6">
                  <c:v>-15.881133523709684</c:v>
                </c:pt>
                <c:pt idx="7">
                  <c:v>-16.001536568591501</c:v>
                </c:pt>
                <c:pt idx="9">
                  <c:v>-18.602462451391748</c:v>
                </c:pt>
              </c:numCache>
            </c:numRef>
          </c:val>
          <c:extLst>
            <c:ext xmlns:c16="http://schemas.microsoft.com/office/drawing/2014/chart" uri="{C3380CC4-5D6E-409C-BE32-E72D297353CC}">
              <c16:uniqueId val="{00000005-0ED5-4327-9BF1-980E0649C864}"/>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Figure10!$M$4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Lit>
          </c:cat>
          <c:val>
            <c:numRef>
              <c:f>Figure10!$M$18:$M$27</c:f>
              <c:numCache>
                <c:formatCode>0.0</c:formatCode>
                <c:ptCount val="10"/>
                <c:pt idx="0">
                  <c:v>3.7643531804805326</c:v>
                </c:pt>
                <c:pt idx="1">
                  <c:v>0.56844167666097845</c:v>
                </c:pt>
                <c:pt idx="2">
                  <c:v>-0.63897760713663476</c:v>
                </c:pt>
                <c:pt idx="3">
                  <c:v>-1.3171985900802599</c:v>
                </c:pt>
                <c:pt idx="4">
                  <c:v>6.1771336256878886</c:v>
                </c:pt>
                <c:pt idx="5">
                  <c:v>0.69442311051149375</c:v>
                </c:pt>
                <c:pt idx="6">
                  <c:v>-0.3618857181653316</c:v>
                </c:pt>
                <c:pt idx="7">
                  <c:v>-1.8658916635373908</c:v>
                </c:pt>
                <c:pt idx="9">
                  <c:v>2.7803735228108954</c:v>
                </c:pt>
              </c:numCache>
            </c:numRef>
          </c:val>
          <c:smooth val="0"/>
          <c:extLst>
            <c:ext xmlns:c16="http://schemas.microsoft.com/office/drawing/2014/chart" uri="{C3380CC4-5D6E-409C-BE32-E72D297353CC}">
              <c16:uniqueId val="{00000006-0ED5-4327-9BF1-980E0649C864}"/>
            </c:ext>
          </c:extLst>
        </c:ser>
        <c:ser>
          <c:idx val="6"/>
          <c:order val="7"/>
          <c:tx>
            <c:strRef>
              <c:f>Figure10!$C$4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Figure10!$N$18:$N$27</c:f>
              <c:numCache>
                <c:formatCode>0.0</c:formatCode>
                <c:ptCount val="10"/>
                <c:pt idx="0">
                  <c:v>24.468052770015003</c:v>
                </c:pt>
                <c:pt idx="1">
                  <c:v>20.023115805224684</c:v>
                </c:pt>
                <c:pt idx="2">
                  <c:v>18.951444450295963</c:v>
                </c:pt>
                <c:pt idx="3">
                  <c:v>18.061735978792218</c:v>
                </c:pt>
                <c:pt idx="4">
                  <c:v>25.170021497061768</c:v>
                </c:pt>
                <c:pt idx="5">
                  <c:v>17.598491656137995</c:v>
                </c:pt>
                <c:pt idx="6">
                  <c:v>15.519247805544353</c:v>
                </c:pt>
                <c:pt idx="7">
                  <c:v>14.135644905054109</c:v>
                </c:pt>
                <c:pt idx="9">
                  <c:v>21.382835974202642</c:v>
                </c:pt>
              </c:numCache>
            </c:numRef>
          </c:val>
          <c:smooth val="0"/>
          <c:extLst>
            <c:ext xmlns:c16="http://schemas.microsoft.com/office/drawing/2014/chart" uri="{C3380CC4-5D6E-409C-BE32-E72D297353CC}">
              <c16:uniqueId val="{00000007-0ED5-4327-9BF1-980E0649C864}"/>
            </c:ext>
          </c:extLst>
        </c:ser>
        <c:ser>
          <c:idx val="8"/>
          <c:order val="8"/>
          <c:tx>
            <c:v>"Increase in expenditures"</c:v>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Figure10!$B$18:$B$27</c:f>
              <c:numCache>
                <c:formatCode>0.0</c:formatCode>
                <c:ptCount val="10"/>
                <c:pt idx="0">
                  <c:v>-20.703699589534473</c:v>
                </c:pt>
                <c:pt idx="1">
                  <c:v>-19.454674128563706</c:v>
                </c:pt>
                <c:pt idx="2">
                  <c:v>-19.590422057432598</c:v>
                </c:pt>
                <c:pt idx="3">
                  <c:v>-19.378934568872477</c:v>
                </c:pt>
                <c:pt idx="4">
                  <c:v>-18.992887871373881</c:v>
                </c:pt>
                <c:pt idx="5">
                  <c:v>-16.904068545626501</c:v>
                </c:pt>
                <c:pt idx="6">
                  <c:v>-15.881133523709684</c:v>
                </c:pt>
                <c:pt idx="7">
                  <c:v>-16.001536568591501</c:v>
                </c:pt>
                <c:pt idx="9">
                  <c:v>-18.602462451391748</c:v>
                </c:pt>
              </c:numCache>
            </c:numRef>
          </c:val>
          <c:smooth val="0"/>
          <c:extLst>
            <c:ext xmlns:c16="http://schemas.microsoft.com/office/drawing/2014/chart" uri="{C3380CC4-5D6E-409C-BE32-E72D297353CC}">
              <c16:uniqueId val="{00000008-0ED5-4327-9BF1-980E0649C864}"/>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000000" spcFirstLastPara="1" vertOverflow="ellipsis" wrap="square" anchor="ctr" anchorCtr="1"/>
          <a:lstStyle/>
          <a:p>
            <a:pPr algn="ct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in val="-30"/>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r>
                  <a:rPr lang="en-US" sz="1000" b="0" i="0" u="none" strike="noStrike" baseline="0">
                    <a:effectLst/>
                    <a:latin typeface="+mn-lt"/>
                    <a:cs typeface="Arial" panose="020B0604020202020204" pitchFamily="34" charset="0"/>
                  </a:rPr>
                  <a:t>%</a:t>
                </a:r>
                <a:endParaRPr lang="sk-SK" sz="1000">
                  <a:latin typeface="+mn-lt"/>
                  <a:cs typeface="Arial" panose="020B0604020202020204" pitchFamily="34" charset="0"/>
                </a:endParaRPr>
              </a:p>
            </c:rich>
          </c:tx>
          <c:layout>
            <c:manualLayout>
              <c:xMode val="edge"/>
              <c:yMode val="edge"/>
              <c:x val="1.5844610166245502E-2"/>
              <c:y val="0.11204059829059829"/>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
      </c:valAx>
      <c:spPr>
        <a:noFill/>
        <a:ln>
          <a:noFill/>
        </a:ln>
        <a:effectLst/>
      </c:spPr>
    </c:plotArea>
    <c:legend>
      <c:legendPos val="r"/>
      <c:layout>
        <c:manualLayout>
          <c:xMode val="edge"/>
          <c:yMode val="edge"/>
          <c:x val="2.1684711286089207E-2"/>
          <c:y val="0.80825158573928269"/>
          <c:w val="0.97831528871391071"/>
          <c:h val="0.19054516622922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36034454417925"/>
          <c:y val="2.9885724799749002E-2"/>
          <c:w val="0.81359693719387438"/>
          <c:h val="0.50018503074315468"/>
        </c:manualLayout>
      </c:layout>
      <c:barChart>
        <c:barDir val="col"/>
        <c:grouping val="stacked"/>
        <c:varyColors val="0"/>
        <c:ser>
          <c:idx val="4"/>
          <c:order val="0"/>
          <c:tx>
            <c:strRef>
              <c:f>Figure10!$Z$6</c:f>
              <c:strCache>
                <c:ptCount val="1"/>
              </c:strCache>
            </c:strRef>
          </c:tx>
          <c:spPr>
            <a:solidFill>
              <a:schemeClr val="accent5"/>
            </a:solidFill>
            <a:ln>
              <a:noFill/>
            </a:ln>
            <a:effectLst/>
          </c:spPr>
          <c:invertIfNegative val="0"/>
          <c:val>
            <c:numRef>
              <c:f>Figure10!$H$5:$H$14</c:f>
              <c:numCache>
                <c:formatCode>0.0</c:formatCode>
                <c:ptCount val="10"/>
                <c:pt idx="0">
                  <c:v>0</c:v>
                </c:pt>
                <c:pt idx="1">
                  <c:v>0</c:v>
                </c:pt>
                <c:pt idx="2">
                  <c:v>0</c:v>
                </c:pt>
                <c:pt idx="3">
                  <c:v>0</c:v>
                </c:pt>
                <c:pt idx="4">
                  <c:v>0</c:v>
                </c:pt>
                <c:pt idx="5">
                  <c:v>0</c:v>
                </c:pt>
                <c:pt idx="6">
                  <c:v>0</c:v>
                </c:pt>
                <c:pt idx="7">
                  <c:v>0</c:v>
                </c:pt>
                <c:pt idx="9">
                  <c:v>0</c:v>
                </c:pt>
              </c:numCache>
            </c:numRef>
          </c:val>
          <c:extLst>
            <c:ext xmlns:c16="http://schemas.microsoft.com/office/drawing/2014/chart" uri="{C3380CC4-5D6E-409C-BE32-E72D297353CC}">
              <c16:uniqueId val="{00000000-772E-4457-87C1-95A86B9A5E13}"/>
            </c:ext>
          </c:extLst>
        </c:ser>
        <c:ser>
          <c:idx val="2"/>
          <c:order val="1"/>
          <c:tx>
            <c:strRef>
              <c:f>Figure10!$Z$8</c:f>
              <c:strCache>
                <c:ptCount val="1"/>
              </c:strCache>
            </c:strRef>
          </c:tx>
          <c:spPr>
            <a:solidFill>
              <a:schemeClr val="accent3"/>
            </a:solidFill>
            <a:ln>
              <a:noFill/>
            </a:ln>
            <a:effectLst/>
          </c:spPr>
          <c:invertIfNegative val="0"/>
          <c:val>
            <c:numRef>
              <c:f>Figure10!$E$5:$E$14</c:f>
              <c:numCache>
                <c:formatCode>0.0</c:formatCode>
                <c:ptCount val="10"/>
                <c:pt idx="0">
                  <c:v>0.70137919382983716</c:v>
                </c:pt>
                <c:pt idx="1">
                  <c:v>1.7362157871752331</c:v>
                </c:pt>
                <c:pt idx="2">
                  <c:v>1.9471865878010728</c:v>
                </c:pt>
                <c:pt idx="3">
                  <c:v>4.058292637132709</c:v>
                </c:pt>
                <c:pt idx="4">
                  <c:v>0.57675117648952512</c:v>
                </c:pt>
                <c:pt idx="5">
                  <c:v>0.70408549781774965</c:v>
                </c:pt>
                <c:pt idx="6">
                  <c:v>1.0126249510206817</c:v>
                </c:pt>
                <c:pt idx="7">
                  <c:v>1.4623810082662443</c:v>
                </c:pt>
                <c:pt idx="9">
                  <c:v>0.81793311187887319</c:v>
                </c:pt>
              </c:numCache>
            </c:numRef>
          </c:val>
          <c:extLst>
            <c:ext xmlns:c16="http://schemas.microsoft.com/office/drawing/2014/chart" uri="{C3380CC4-5D6E-409C-BE32-E72D297353CC}">
              <c16:uniqueId val="{00000001-772E-4457-87C1-95A86B9A5E13}"/>
            </c:ext>
          </c:extLst>
        </c:ser>
        <c:ser>
          <c:idx val="7"/>
          <c:order val="2"/>
          <c:tx>
            <c:strRef>
              <c:f>Figure10!$Z$9</c:f>
              <c:strCache>
                <c:ptCount val="1"/>
              </c:strCache>
            </c:strRef>
          </c:tx>
          <c:spPr>
            <a:solidFill>
              <a:schemeClr val="accent6"/>
            </a:solidFill>
            <a:ln>
              <a:solidFill>
                <a:schemeClr val="accent6"/>
              </a:solidFill>
            </a:ln>
            <a:effectLst/>
          </c:spPr>
          <c:invertIfNegative val="0"/>
          <c:val>
            <c:numRef>
              <c:f>Figure10!$G$5:$G$14</c:f>
              <c:numCache>
                <c:formatCode>0.0</c:formatCode>
                <c:ptCount val="10"/>
                <c:pt idx="0">
                  <c:v>0</c:v>
                </c:pt>
                <c:pt idx="1">
                  <c:v>0</c:v>
                </c:pt>
                <c:pt idx="2">
                  <c:v>0</c:v>
                </c:pt>
                <c:pt idx="3">
                  <c:v>0</c:v>
                </c:pt>
                <c:pt idx="4">
                  <c:v>0</c:v>
                </c:pt>
                <c:pt idx="5">
                  <c:v>0</c:v>
                </c:pt>
                <c:pt idx="6">
                  <c:v>0</c:v>
                </c:pt>
                <c:pt idx="7">
                  <c:v>0</c:v>
                </c:pt>
                <c:pt idx="9">
                  <c:v>0</c:v>
                </c:pt>
              </c:numCache>
            </c:numRef>
          </c:val>
          <c:extLst xmlns:c15="http://schemas.microsoft.com/office/drawing/2012/chart">
            <c:ext xmlns:c16="http://schemas.microsoft.com/office/drawing/2014/chart" uri="{C3380CC4-5D6E-409C-BE32-E72D297353CC}">
              <c16:uniqueId val="{00000008-772E-4457-87C1-95A86B9A5E13}"/>
            </c:ext>
          </c:extLst>
        </c:ser>
        <c:ser>
          <c:idx val="0"/>
          <c:order val="3"/>
          <c:tx>
            <c:strRef>
              <c:f>Figure10!$Z$12</c:f>
              <c:strCache>
                <c:ptCount val="1"/>
              </c:strCache>
            </c:strRef>
          </c:tx>
          <c:spPr>
            <a:solidFill>
              <a:schemeClr val="accent4"/>
            </a:solidFill>
            <a:ln>
              <a:noFill/>
            </a:ln>
            <a:effectLst/>
          </c:spPr>
          <c:invertIfNegative val="0"/>
          <c:val>
            <c:numRef>
              <c:f>Figure10!$K$5:$K$14</c:f>
              <c:numCache>
                <c:formatCode>0.0</c:formatCode>
                <c:ptCount val="10"/>
                <c:pt idx="0">
                  <c:v>0</c:v>
                </c:pt>
                <c:pt idx="1">
                  <c:v>0</c:v>
                </c:pt>
                <c:pt idx="2">
                  <c:v>0</c:v>
                </c:pt>
                <c:pt idx="3">
                  <c:v>0</c:v>
                </c:pt>
                <c:pt idx="4">
                  <c:v>0</c:v>
                </c:pt>
                <c:pt idx="5">
                  <c:v>0</c:v>
                </c:pt>
                <c:pt idx="6">
                  <c:v>0</c:v>
                </c:pt>
                <c:pt idx="7">
                  <c:v>0</c:v>
                </c:pt>
                <c:pt idx="9">
                  <c:v>0</c:v>
                </c:pt>
              </c:numCache>
            </c:numRef>
          </c:val>
          <c:extLst>
            <c:ext xmlns:c16="http://schemas.microsoft.com/office/drawing/2014/chart" uri="{C3380CC4-5D6E-409C-BE32-E72D297353CC}">
              <c16:uniqueId val="{00000002-772E-4457-87C1-95A86B9A5E13}"/>
            </c:ext>
          </c:extLst>
        </c:ser>
        <c:ser>
          <c:idx val="5"/>
          <c:order val="4"/>
          <c:tx>
            <c:strRef>
              <c:f>Figure10!$Z$11</c:f>
              <c:strCache>
                <c:ptCount val="1"/>
              </c:strCache>
            </c:strRef>
          </c:tx>
          <c:spPr>
            <a:solidFill>
              <a:schemeClr val="accent2"/>
            </a:solidFill>
            <a:ln>
              <a:noFill/>
            </a:ln>
            <a:effectLst/>
          </c:spPr>
          <c:invertIfNegative val="0"/>
          <c:val>
            <c:numRef>
              <c:f>Figure10!$J$5:$J$14</c:f>
              <c:numCache>
                <c:formatCode>0.0</c:formatCode>
                <c:ptCount val="10"/>
                <c:pt idx="0">
                  <c:v>2.5058230864183701</c:v>
                </c:pt>
                <c:pt idx="1">
                  <c:v>3.4444800236970892</c:v>
                </c:pt>
                <c:pt idx="2">
                  <c:v>2.9296825382717313</c:v>
                </c:pt>
                <c:pt idx="3">
                  <c:v>2.1528644669643224</c:v>
                </c:pt>
                <c:pt idx="4">
                  <c:v>2.6813028465207318</c:v>
                </c:pt>
                <c:pt idx="5">
                  <c:v>3.8248400605858879</c:v>
                </c:pt>
                <c:pt idx="6">
                  <c:v>3.7164118635475014</c:v>
                </c:pt>
                <c:pt idx="7">
                  <c:v>2.8610308636367305</c:v>
                </c:pt>
                <c:pt idx="9">
                  <c:v>2.9745587553647161</c:v>
                </c:pt>
              </c:numCache>
            </c:numRef>
          </c:val>
          <c:extLst>
            <c:ext xmlns:c16="http://schemas.microsoft.com/office/drawing/2014/chart" uri="{C3380CC4-5D6E-409C-BE32-E72D297353CC}">
              <c16:uniqueId val="{00000003-772E-4457-87C1-95A86B9A5E13}"/>
            </c:ext>
          </c:extLst>
        </c:ser>
        <c:ser>
          <c:idx val="3"/>
          <c:order val="5"/>
          <c:tx>
            <c:strRef>
              <c:f>Figure10!$Z$5</c:f>
              <c:strCache>
                <c:ptCount val="1"/>
              </c:strCache>
            </c:strRef>
          </c:tx>
          <c:spPr>
            <a:solidFill>
              <a:schemeClr val="accent1"/>
            </a:solidFill>
            <a:ln>
              <a:noFill/>
            </a:ln>
            <a:effectLst/>
          </c:spPr>
          <c:invertIfNegative val="0"/>
          <c:val>
            <c:numRef>
              <c:f>Figure10!$B$5:$B$14</c:f>
              <c:numCache>
                <c:formatCode>0.0</c:formatCode>
                <c:ptCount val="10"/>
                <c:pt idx="0">
                  <c:v>-10.475752154379233</c:v>
                </c:pt>
                <c:pt idx="1">
                  <c:v>-10.169895878782894</c:v>
                </c:pt>
                <c:pt idx="2">
                  <c:v>-10.260727699909884</c:v>
                </c:pt>
                <c:pt idx="3">
                  <c:v>-10.324966722368265</c:v>
                </c:pt>
                <c:pt idx="4">
                  <c:v>-10.205175368394274</c:v>
                </c:pt>
                <c:pt idx="5">
                  <c:v>-9.7729778292471501</c:v>
                </c:pt>
                <c:pt idx="6">
                  <c:v>-9.6464707528540021</c:v>
                </c:pt>
                <c:pt idx="7">
                  <c:v>-9.8199158276641203</c:v>
                </c:pt>
                <c:pt idx="9">
                  <c:v>-10.12211115400464</c:v>
                </c:pt>
              </c:numCache>
            </c:numRef>
          </c:val>
          <c:extLst>
            <c:ext xmlns:c16="http://schemas.microsoft.com/office/drawing/2014/chart" uri="{C3380CC4-5D6E-409C-BE32-E72D297353CC}">
              <c16:uniqueId val="{00000004-772E-4457-87C1-95A86B9A5E13}"/>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Figure10!$Z$13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8.3717690539220943E-2"/>
                  <c:y val="-1.85550509734279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19-465E-A893-BA772DF61937}"/>
                </c:ext>
              </c:extLst>
            </c:dLbl>
            <c:dLbl>
              <c:idx val="1"/>
              <c:layout>
                <c:manualLayout>
                  <c:x val="-8.3717690539220985E-2"/>
                  <c:y val="-2.7929213737654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9-465E-A893-BA772DF61937}"/>
                </c:ext>
              </c:extLst>
            </c:dLbl>
            <c:dLbl>
              <c:idx val="2"/>
              <c:layout>
                <c:manualLayout>
                  <c:x val="-8.3717502895345006E-2"/>
                  <c:y val="-3.025664821579239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6.7345762363292039E-2"/>
                      <c:h val="7.5432334699005912E-2"/>
                    </c:manualLayout>
                  </c15:layout>
                </c:ext>
                <c:ext xmlns:c16="http://schemas.microsoft.com/office/drawing/2014/chart" uri="{C3380CC4-5D6E-409C-BE32-E72D297353CC}">
                  <c16:uniqueId val="{00000002-9A19-465E-A893-BA772DF61937}"/>
                </c:ext>
              </c:extLst>
            </c:dLbl>
            <c:dLbl>
              <c:idx val="3"/>
              <c:layout>
                <c:manualLayout>
                  <c:x val="-8.3717690539220943E-2"/>
                  <c:y val="-2.7929213737654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19-465E-A893-BA772DF61937}"/>
                </c:ext>
              </c:extLst>
            </c:dLbl>
            <c:dLbl>
              <c:idx val="4"/>
              <c:layout>
                <c:manualLayout>
                  <c:x val="-8.3717690539220943E-2"/>
                  <c:y val="-2.7929213737654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19-465E-A893-BA772DF61937}"/>
                </c:ext>
              </c:extLst>
            </c:dLbl>
            <c:dLbl>
              <c:idx val="5"/>
              <c:layout>
                <c:manualLayout>
                  <c:x val="-8.3717690539220943E-2"/>
                  <c:y val="-2.7929213737654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19-465E-A893-BA772DF61937}"/>
                </c:ext>
              </c:extLst>
            </c:dLbl>
            <c:dLbl>
              <c:idx val="6"/>
              <c:layout>
                <c:manualLayout>
                  <c:x val="-8.3717690539220943E-2"/>
                  <c:y val="-2.7929213737654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19-465E-A893-BA772DF61937}"/>
                </c:ext>
              </c:extLst>
            </c:dLbl>
            <c:dLbl>
              <c:idx val="7"/>
              <c:layout>
                <c:manualLayout>
                  <c:x val="-8.371769053922104E-2"/>
                  <c:y val="-2.79292137376545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19-465E-A893-BA772DF61937}"/>
                </c:ext>
              </c:extLst>
            </c:dLbl>
            <c:dLbl>
              <c:idx val="9"/>
              <c:layout>
                <c:manualLayout>
                  <c:x val="-1.8285332778908227E-2"/>
                  <c:y val="-2.3274161518821432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6.7345762363292039E-2"/>
                      <c:h val="8.0087203655281658E-2"/>
                    </c:manualLayout>
                  </c15:layout>
                </c:ext>
                <c:ext xmlns:c16="http://schemas.microsoft.com/office/drawing/2014/chart" uri="{C3380CC4-5D6E-409C-BE32-E72D297353CC}">
                  <c16:uniqueId val="{00000008-9A19-465E-A893-BA772DF6193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Lit>
          </c:cat>
          <c:val>
            <c:numRef>
              <c:f>Figure10!$M$5:$M$14</c:f>
              <c:numCache>
                <c:formatCode>0.0</c:formatCode>
                <c:ptCount val="10"/>
                <c:pt idx="0">
                  <c:v>-7.2685498667128323</c:v>
                </c:pt>
                <c:pt idx="1">
                  <c:v>-5.0255531765673798</c:v>
                </c:pt>
                <c:pt idx="2">
                  <c:v>-5.3929188136492288</c:v>
                </c:pt>
                <c:pt idx="3">
                  <c:v>-4.023068559717597</c:v>
                </c:pt>
                <c:pt idx="4">
                  <c:v>-6.9471531216844813</c:v>
                </c:pt>
                <c:pt idx="5">
                  <c:v>-5.2436116211995794</c:v>
                </c:pt>
                <c:pt idx="6">
                  <c:v>-4.9357989113785425</c:v>
                </c:pt>
                <c:pt idx="7">
                  <c:v>-5.4683870925177711</c:v>
                </c:pt>
                <c:pt idx="9">
                  <c:v>-6.3318717415387873</c:v>
                </c:pt>
              </c:numCache>
            </c:numRef>
          </c:val>
          <c:smooth val="0"/>
          <c:extLst>
            <c:ext xmlns:c16="http://schemas.microsoft.com/office/drawing/2014/chart" uri="{C3380CC4-5D6E-409C-BE32-E72D297353CC}">
              <c16:uniqueId val="{00000005-772E-4457-87C1-95A86B9A5E13}"/>
            </c:ext>
          </c:extLst>
        </c:ser>
        <c:ser>
          <c:idx val="6"/>
          <c:order val="7"/>
          <c:tx>
            <c:strRef>
              <c:f>Figure10!$Z$14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Figure10!$C$5:$C$14</c:f>
              <c:numCache>
                <c:formatCode>0.0</c:formatCode>
                <c:ptCount val="10"/>
                <c:pt idx="0">
                  <c:v>3.2072022876664006</c:v>
                </c:pt>
                <c:pt idx="1">
                  <c:v>5.144342702215515</c:v>
                </c:pt>
                <c:pt idx="2">
                  <c:v>4.8678088862606561</c:v>
                </c:pt>
                <c:pt idx="3">
                  <c:v>6.3018981626506685</c:v>
                </c:pt>
                <c:pt idx="4">
                  <c:v>3.2580222467097908</c:v>
                </c:pt>
                <c:pt idx="5">
                  <c:v>4.5293662080475716</c:v>
                </c:pt>
                <c:pt idx="6">
                  <c:v>4.7106718414754596</c:v>
                </c:pt>
                <c:pt idx="7">
                  <c:v>4.3515287351463483</c:v>
                </c:pt>
                <c:pt idx="9">
                  <c:v>3.7902394124658541</c:v>
                </c:pt>
              </c:numCache>
            </c:numRef>
          </c:val>
          <c:smooth val="0"/>
          <c:extLst>
            <c:ext xmlns:c16="http://schemas.microsoft.com/office/drawing/2014/chart" uri="{C3380CC4-5D6E-409C-BE32-E72D297353CC}">
              <c16:uniqueId val="{00000006-772E-4457-87C1-95A86B9A5E13}"/>
            </c:ext>
          </c:extLst>
        </c:ser>
        <c:ser>
          <c:idx val="8"/>
          <c:order val="8"/>
          <c:tx>
            <c:strRef>
              <c:f>Figure10!$Z$15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Figure10!$B$5:$B$14</c:f>
              <c:numCache>
                <c:formatCode>0.0</c:formatCode>
                <c:ptCount val="10"/>
                <c:pt idx="0">
                  <c:v>-10.475752154379233</c:v>
                </c:pt>
                <c:pt idx="1">
                  <c:v>-10.169895878782894</c:v>
                </c:pt>
                <c:pt idx="2">
                  <c:v>-10.260727699909884</c:v>
                </c:pt>
                <c:pt idx="3">
                  <c:v>-10.324966722368265</c:v>
                </c:pt>
                <c:pt idx="4">
                  <c:v>-10.205175368394274</c:v>
                </c:pt>
                <c:pt idx="5">
                  <c:v>-9.7729778292471501</c:v>
                </c:pt>
                <c:pt idx="6">
                  <c:v>-9.6464707528540021</c:v>
                </c:pt>
                <c:pt idx="7">
                  <c:v>-9.8199158276641203</c:v>
                </c:pt>
                <c:pt idx="9">
                  <c:v>-10.12211115400464</c:v>
                </c:pt>
              </c:numCache>
            </c:numRef>
          </c:val>
          <c:smooth val="0"/>
          <c:extLst>
            <c:ext xmlns:c16="http://schemas.microsoft.com/office/drawing/2014/chart" uri="{C3380CC4-5D6E-409C-BE32-E72D297353CC}">
              <c16:uniqueId val="{00000007-772E-4457-87C1-95A86B9A5E13}"/>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000000" spcFirstLastPara="1" vertOverflow="ellipsis" wrap="square" anchor="ctr" anchorCtr="1"/>
          <a:lstStyle/>
          <a:p>
            <a:pPr algn="ct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30"/>
          <c:min val="-3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812152119342339"/>
          <c:y val="5.421405657626131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2410742927967333"/>
          <c:y val="9.5763031575943736E-2"/>
          <c:w val="0.35309710218465856"/>
          <c:h val="0.38058251628046713"/>
        </c:manualLayout>
      </c:layout>
      <c:barChart>
        <c:barDir val="col"/>
        <c:grouping val="stacked"/>
        <c:varyColors val="0"/>
        <c:ser>
          <c:idx val="2"/>
          <c:order val="0"/>
          <c:tx>
            <c:strRef>
              <c:f>Figure11!$E$4</c:f>
              <c:strCache>
                <c:ptCount val="1"/>
                <c:pt idx="0">
                  <c:v>Gov. measures related to shock</c:v>
                </c:pt>
              </c:strCache>
            </c:strRef>
          </c:tx>
          <c:spPr>
            <a:solidFill>
              <a:schemeClr val="accent3"/>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Figure11!$E$20:$E$29</c:f>
              <c:numCache>
                <c:formatCode>0.0</c:formatCode>
                <c:ptCount val="10"/>
                <c:pt idx="0">
                  <c:v>0</c:v>
                </c:pt>
                <c:pt idx="1">
                  <c:v>0</c:v>
                </c:pt>
                <c:pt idx="2">
                  <c:v>0</c:v>
                </c:pt>
                <c:pt idx="3">
                  <c:v>0</c:v>
                </c:pt>
                <c:pt idx="4">
                  <c:v>0</c:v>
                </c:pt>
                <c:pt idx="5">
                  <c:v>0</c:v>
                </c:pt>
                <c:pt idx="6">
                  <c:v>0</c:v>
                </c:pt>
                <c:pt idx="7">
                  <c:v>0</c:v>
                </c:pt>
                <c:pt idx="9">
                  <c:v>0</c:v>
                </c:pt>
              </c:numCache>
            </c:numRef>
          </c:val>
          <c:extLst>
            <c:ext xmlns:c16="http://schemas.microsoft.com/office/drawing/2014/chart" uri="{C3380CC4-5D6E-409C-BE32-E72D297353CC}">
              <c16:uniqueId val="{00000000-A56B-4186-9677-D146AD5D95E5}"/>
            </c:ext>
          </c:extLst>
        </c:ser>
        <c:ser>
          <c:idx val="7"/>
          <c:order val="1"/>
          <c:tx>
            <c:strRef>
              <c:f>Figure11!$L$4</c:f>
              <c:strCache>
                <c:ptCount val="1"/>
                <c:pt idx="0">
                  <c:v>Interaction effect</c:v>
                </c:pt>
              </c:strCache>
            </c:strRef>
          </c:tx>
          <c:spPr>
            <a:solidFill>
              <a:schemeClr val="accent6"/>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Figure11!$F$20:$F$29</c:f>
              <c:numCache>
                <c:formatCode>0.0</c:formatCode>
                <c:ptCount val="10"/>
              </c:numCache>
            </c:numRef>
          </c:val>
          <c:extLst xmlns:c15="http://schemas.microsoft.com/office/drawing/2012/chart">
            <c:ext xmlns:c16="http://schemas.microsoft.com/office/drawing/2014/chart" uri="{C3380CC4-5D6E-409C-BE32-E72D297353CC}">
              <c16:uniqueId val="{00000001-A56B-4186-9677-D146AD5D95E5}"/>
            </c:ext>
          </c:extLst>
        </c:ser>
        <c:ser>
          <c:idx val="0"/>
          <c:order val="2"/>
          <c:tx>
            <c:strRef>
              <c:f>Figure11!$K$4</c:f>
              <c:strCache>
                <c:ptCount val="1"/>
                <c:pt idx="0">
                  <c:v>Compensation through valorization channel</c:v>
                </c:pt>
              </c:strCache>
            </c:strRef>
          </c:tx>
          <c:spPr>
            <a:solidFill>
              <a:schemeClr val="accent4"/>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Figure11!$K$20:$K$29</c:f>
              <c:numCache>
                <c:formatCode>0.0</c:formatCode>
                <c:ptCount val="10"/>
                <c:pt idx="0">
                  <c:v>1.9884269296077413</c:v>
                </c:pt>
                <c:pt idx="1">
                  <c:v>1.2507984922888638</c:v>
                </c:pt>
                <c:pt idx="2">
                  <c:v>1.1095916251652873</c:v>
                </c:pt>
                <c:pt idx="3">
                  <c:v>1.5238135331930549</c:v>
                </c:pt>
                <c:pt idx="4">
                  <c:v>2.3908517619665028</c:v>
                </c:pt>
                <c:pt idx="5">
                  <c:v>1.0101485164855661</c:v>
                </c:pt>
                <c:pt idx="6">
                  <c:v>1.0008578089464037</c:v>
                </c:pt>
                <c:pt idx="7">
                  <c:v>0.89486949305309804</c:v>
                </c:pt>
                <c:pt idx="9">
                  <c:v>1.6990796841770355</c:v>
                </c:pt>
              </c:numCache>
            </c:numRef>
          </c:val>
          <c:extLst>
            <c:ext xmlns:c16="http://schemas.microsoft.com/office/drawing/2014/chart" uri="{C3380CC4-5D6E-409C-BE32-E72D297353CC}">
              <c16:uniqueId val="{00000002-A56B-4186-9677-D146AD5D95E5}"/>
            </c:ext>
          </c:extLst>
        </c:ser>
        <c:ser>
          <c:idx val="5"/>
          <c:order val="3"/>
          <c:tx>
            <c:strRef>
              <c:f>Figure11!$J$4</c:f>
              <c:strCache>
                <c:ptCount val="1"/>
                <c:pt idx="0">
                  <c:v>Compensation through wage channel</c:v>
                </c:pt>
              </c:strCache>
            </c:strRef>
          </c:tx>
          <c:spPr>
            <a:solidFill>
              <a:schemeClr val="accent2"/>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Figure11!$J$20:$J$29</c:f>
              <c:numCache>
                <c:formatCode>0.0</c:formatCode>
                <c:ptCount val="10"/>
                <c:pt idx="0">
                  <c:v>3.1963078184332678</c:v>
                </c:pt>
                <c:pt idx="1">
                  <c:v>4.4020012741047063</c:v>
                </c:pt>
                <c:pt idx="2">
                  <c:v>3.7280314523637981</c:v>
                </c:pt>
                <c:pt idx="3">
                  <c:v>2.7481709975164783</c:v>
                </c:pt>
                <c:pt idx="4">
                  <c:v>3.4274291644278927</c:v>
                </c:pt>
                <c:pt idx="5">
                  <c:v>4.9602602762217822</c:v>
                </c:pt>
                <c:pt idx="6">
                  <c:v>4.7382743307377906</c:v>
                </c:pt>
                <c:pt idx="7">
                  <c:v>3.6776140196489497</c:v>
                </c:pt>
                <c:pt idx="9">
                  <c:v>3.8070544384329272</c:v>
                </c:pt>
              </c:numCache>
            </c:numRef>
          </c:val>
          <c:extLst>
            <c:ext xmlns:c16="http://schemas.microsoft.com/office/drawing/2014/chart" uri="{C3380CC4-5D6E-409C-BE32-E72D297353CC}">
              <c16:uniqueId val="{00000003-A56B-4186-9677-D146AD5D95E5}"/>
            </c:ext>
          </c:extLst>
        </c:ser>
        <c:ser>
          <c:idx val="4"/>
          <c:order val="4"/>
          <c:tx>
            <c:strRef>
              <c:f>Figure11!$G$4</c:f>
              <c:strCache>
                <c:ptCount val="1"/>
                <c:pt idx="0">
                  <c:v>Gov. measures unrelated to shock</c:v>
                </c:pt>
              </c:strCache>
            </c:strRef>
          </c:tx>
          <c:spPr>
            <a:solidFill>
              <a:schemeClr val="accent3"/>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Figure11!$G$20:$G$29</c:f>
              <c:numCache>
                <c:formatCode>0.0</c:formatCode>
                <c:ptCount val="10"/>
                <c:pt idx="0">
                  <c:v>0</c:v>
                </c:pt>
                <c:pt idx="1">
                  <c:v>13.126117513432483</c:v>
                </c:pt>
                <c:pt idx="2">
                  <c:v>19.331317227012537</c:v>
                </c:pt>
                <c:pt idx="3">
                  <c:v>25.832173073982123</c:v>
                </c:pt>
                <c:pt idx="4">
                  <c:v>0</c:v>
                </c:pt>
                <c:pt idx="5">
                  <c:v>8.5242433315845965</c:v>
                </c:pt>
                <c:pt idx="6">
                  <c:v>15.538212679312977</c:v>
                </c:pt>
                <c:pt idx="7">
                  <c:v>21.96647916604541</c:v>
                </c:pt>
                <c:pt idx="9">
                  <c:v>5.7758693833750652</c:v>
                </c:pt>
              </c:numCache>
            </c:numRef>
          </c:val>
          <c:extLst>
            <c:ext xmlns:c16="http://schemas.microsoft.com/office/drawing/2014/chart" uri="{C3380CC4-5D6E-409C-BE32-E72D297353CC}">
              <c16:uniqueId val="{00000004-A56B-4186-9677-D146AD5D95E5}"/>
            </c:ext>
          </c:extLst>
        </c:ser>
        <c:ser>
          <c:idx val="3"/>
          <c:order val="5"/>
          <c:tx>
            <c:strRef>
              <c:f>Figure11!$B$4</c:f>
              <c:strCache>
                <c:ptCount val="1"/>
                <c:pt idx="0">
                  <c:v>The effect of uncompensated inflationary shock</c:v>
                </c:pt>
              </c:strCache>
            </c:strRef>
          </c:tx>
          <c:spPr>
            <a:solidFill>
              <a:schemeClr val="accent1"/>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Figure11!$B$20:$B$29</c:f>
              <c:numCache>
                <c:formatCode>0.0</c:formatCode>
                <c:ptCount val="10"/>
                <c:pt idx="0">
                  <c:v>-2.3761406545308916</c:v>
                </c:pt>
                <c:pt idx="1">
                  <c:v>-2.4263092133475532</c:v>
                </c:pt>
                <c:pt idx="2">
                  <c:v>-2.4346260351122218</c:v>
                </c:pt>
                <c:pt idx="3">
                  <c:v>-2.4260857018636242</c:v>
                </c:pt>
                <c:pt idx="4">
                  <c:v>-2.4123807939069222</c:v>
                </c:pt>
                <c:pt idx="5">
                  <c:v>-2.4914517654088435</c:v>
                </c:pt>
                <c:pt idx="6">
                  <c:v>-2.520686267105412</c:v>
                </c:pt>
                <c:pt idx="7">
                  <c:v>-2.5080470253598608</c:v>
                </c:pt>
                <c:pt idx="9">
                  <c:v>-2.4355150946781157</c:v>
                </c:pt>
              </c:numCache>
            </c:numRef>
          </c:val>
          <c:extLst>
            <c:ext xmlns:c16="http://schemas.microsoft.com/office/drawing/2014/chart" uri="{C3380CC4-5D6E-409C-BE32-E72D297353CC}">
              <c16:uniqueId val="{00000005-A56B-4186-9677-D146AD5D95E5}"/>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Figure11!$M$4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Figure11!$M$20:$M$29</c:f>
              <c:numCache>
                <c:formatCode>0.0</c:formatCode>
                <c:ptCount val="10"/>
                <c:pt idx="0">
                  <c:v>2.8085940935101172</c:v>
                </c:pt>
                <c:pt idx="1">
                  <c:v>16.352608066478499</c:v>
                </c:pt>
                <c:pt idx="2">
                  <c:v>21.734314269429429</c:v>
                </c:pt>
                <c:pt idx="3">
                  <c:v>27.678071902828027</c:v>
                </c:pt>
                <c:pt idx="4">
                  <c:v>3.4059001324875533</c:v>
                </c:pt>
                <c:pt idx="5">
                  <c:v>12.003200358883065</c:v>
                </c:pt>
                <c:pt idx="6">
                  <c:v>18.756658551891825</c:v>
                </c:pt>
                <c:pt idx="7">
                  <c:v>24.030915653387584</c:v>
                </c:pt>
                <c:pt idx="9">
                  <c:v>8.8464884113068809</c:v>
                </c:pt>
              </c:numCache>
            </c:numRef>
          </c:val>
          <c:smooth val="0"/>
          <c:extLst>
            <c:ext xmlns:c16="http://schemas.microsoft.com/office/drawing/2014/chart" uri="{C3380CC4-5D6E-409C-BE32-E72D297353CC}">
              <c16:uniqueId val="{00000006-A56B-4186-9677-D146AD5D95E5}"/>
            </c:ext>
          </c:extLst>
        </c:ser>
        <c:ser>
          <c:idx val="6"/>
          <c:order val="7"/>
          <c:tx>
            <c:strRef>
              <c:f>Figure11!$C$4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Figure11!$C$20:$C$29</c:f>
              <c:numCache>
                <c:formatCode>0.0</c:formatCode>
                <c:ptCount val="10"/>
                <c:pt idx="0">
                  <c:v>5.1847347480410084</c:v>
                </c:pt>
                <c:pt idx="1">
                  <c:v>18.77891727982605</c:v>
                </c:pt>
                <c:pt idx="2">
                  <c:v>24.16894030454165</c:v>
                </c:pt>
                <c:pt idx="3">
                  <c:v>30.104157604691657</c:v>
                </c:pt>
                <c:pt idx="4">
                  <c:v>5.8182809263944755</c:v>
                </c:pt>
                <c:pt idx="5">
                  <c:v>14.49465212429191</c:v>
                </c:pt>
                <c:pt idx="6">
                  <c:v>21.277344818997239</c:v>
                </c:pt>
                <c:pt idx="7">
                  <c:v>26.538962678747442</c:v>
                </c:pt>
                <c:pt idx="9">
                  <c:v>11.282003505984997</c:v>
                </c:pt>
              </c:numCache>
            </c:numRef>
          </c:val>
          <c:smooth val="0"/>
          <c:extLst>
            <c:ext xmlns:c16="http://schemas.microsoft.com/office/drawing/2014/chart" uri="{C3380CC4-5D6E-409C-BE32-E72D297353CC}">
              <c16:uniqueId val="{00000007-A56B-4186-9677-D146AD5D95E5}"/>
            </c:ext>
          </c:extLst>
        </c:ser>
        <c:ser>
          <c:idx val="8"/>
          <c:order val="8"/>
          <c:tx>
            <c:v>Increase in expenditures</c:v>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Figure11!$B$20:$B$29</c:f>
              <c:numCache>
                <c:formatCode>0.0</c:formatCode>
                <c:ptCount val="10"/>
                <c:pt idx="0">
                  <c:v>-2.3761406545308916</c:v>
                </c:pt>
                <c:pt idx="1">
                  <c:v>-2.4263092133475532</c:v>
                </c:pt>
                <c:pt idx="2">
                  <c:v>-2.4346260351122218</c:v>
                </c:pt>
                <c:pt idx="3">
                  <c:v>-2.4260857018636242</c:v>
                </c:pt>
                <c:pt idx="4">
                  <c:v>-2.4123807939069222</c:v>
                </c:pt>
                <c:pt idx="5">
                  <c:v>-2.4914517654088435</c:v>
                </c:pt>
                <c:pt idx="6">
                  <c:v>-2.520686267105412</c:v>
                </c:pt>
                <c:pt idx="7">
                  <c:v>-2.5080470253598608</c:v>
                </c:pt>
                <c:pt idx="9">
                  <c:v>-2.4355150946781157</c:v>
                </c:pt>
              </c:numCache>
            </c:numRef>
          </c:val>
          <c:smooth val="0"/>
          <c:extLst>
            <c:ext xmlns:c16="http://schemas.microsoft.com/office/drawing/2014/chart" uri="{C3380CC4-5D6E-409C-BE32-E72D297353CC}">
              <c16:uniqueId val="{00000008-A56B-4186-9677-D146AD5D95E5}"/>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40"/>
          <c:min val="-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legend>
      <c:legendPos val="r"/>
      <c:legendEntry>
        <c:idx val="4"/>
        <c:delete val="1"/>
      </c:legendEntry>
      <c:legendEntry>
        <c:idx val="5"/>
        <c:delete val="1"/>
      </c:legendEntry>
      <c:layout>
        <c:manualLayout>
          <c:xMode val="edge"/>
          <c:yMode val="edge"/>
          <c:x val="1.3888888888888888E-2"/>
          <c:y val="0.78108330696782791"/>
          <c:w val="0.97222222222222221"/>
          <c:h val="0.20237286841993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04292925670962"/>
          <c:y val="2.9645615889946072E-2"/>
          <c:w val="0.81359693719387438"/>
          <c:h val="0.84003229532685408"/>
        </c:manualLayout>
      </c:layout>
      <c:barChart>
        <c:barDir val="col"/>
        <c:grouping val="stacked"/>
        <c:varyColors val="0"/>
        <c:ser>
          <c:idx val="2"/>
          <c:order val="0"/>
          <c:tx>
            <c:strRef>
              <c:f>Figure11!$Z$8</c:f>
              <c:strCache>
                <c:ptCount val="1"/>
              </c:strCache>
            </c:strRef>
          </c:tx>
          <c:spPr>
            <a:solidFill>
              <a:schemeClr val="accent3"/>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Figure11!$E$5:$E$14</c:f>
              <c:numCache>
                <c:formatCode>0.0</c:formatCode>
                <c:ptCount val="10"/>
                <c:pt idx="0">
                  <c:v>0</c:v>
                </c:pt>
                <c:pt idx="1">
                  <c:v>0</c:v>
                </c:pt>
                <c:pt idx="2">
                  <c:v>0</c:v>
                </c:pt>
                <c:pt idx="3">
                  <c:v>0</c:v>
                </c:pt>
                <c:pt idx="4">
                  <c:v>0</c:v>
                </c:pt>
                <c:pt idx="5">
                  <c:v>0</c:v>
                </c:pt>
                <c:pt idx="6">
                  <c:v>0</c:v>
                </c:pt>
                <c:pt idx="7">
                  <c:v>0</c:v>
                </c:pt>
                <c:pt idx="9">
                  <c:v>0</c:v>
                </c:pt>
              </c:numCache>
            </c:numRef>
          </c:val>
          <c:extLst>
            <c:ext xmlns:c16="http://schemas.microsoft.com/office/drawing/2014/chart" uri="{C3380CC4-5D6E-409C-BE32-E72D297353CC}">
              <c16:uniqueId val="{00000000-DD88-466F-BD6D-FF3FAE396E02}"/>
            </c:ext>
          </c:extLst>
        </c:ser>
        <c:ser>
          <c:idx val="7"/>
          <c:order val="1"/>
          <c:tx>
            <c:strRef>
              <c:f>Figure11!$Z$9</c:f>
              <c:strCache>
                <c:ptCount val="1"/>
              </c:strCache>
            </c:strRef>
          </c:tx>
          <c:spPr>
            <a:solidFill>
              <a:schemeClr val="accent2">
                <a:lumMod val="60000"/>
              </a:schemeClr>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Figure11!$F$5:$F$14</c:f>
              <c:numCache>
                <c:formatCode>0.0</c:formatCode>
                <c:ptCount val="10"/>
              </c:numCache>
            </c:numRef>
          </c:val>
          <c:extLst xmlns:c15="http://schemas.microsoft.com/office/drawing/2012/chart">
            <c:ext xmlns:c16="http://schemas.microsoft.com/office/drawing/2014/chart" uri="{C3380CC4-5D6E-409C-BE32-E72D297353CC}">
              <c16:uniqueId val="{00000001-DD88-466F-BD6D-FF3FAE396E02}"/>
            </c:ext>
          </c:extLst>
        </c:ser>
        <c:ser>
          <c:idx val="0"/>
          <c:order val="2"/>
          <c:tx>
            <c:strRef>
              <c:f>Figure11!$Z$12</c:f>
              <c:strCache>
                <c:ptCount val="1"/>
              </c:strCache>
            </c:strRef>
          </c:tx>
          <c:spPr>
            <a:solidFill>
              <a:schemeClr val="accent4"/>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Figure11!$K$5:$K$14</c:f>
              <c:numCache>
                <c:formatCode>0.0</c:formatCode>
                <c:ptCount val="10"/>
                <c:pt idx="0">
                  <c:v>1.0155851502946649</c:v>
                </c:pt>
                <c:pt idx="1">
                  <c:v>0.82382949144203277</c:v>
                </c:pt>
                <c:pt idx="2">
                  <c:v>0.6805890133657766</c:v>
                </c:pt>
                <c:pt idx="3">
                  <c:v>0.81132551019835519</c:v>
                </c:pt>
                <c:pt idx="4">
                  <c:v>1.1859884219203878</c:v>
                </c:pt>
                <c:pt idx="5">
                  <c:v>0.62643462412159368</c:v>
                </c:pt>
                <c:pt idx="6">
                  <c:v>0.59490275981613461</c:v>
                </c:pt>
                <c:pt idx="7">
                  <c:v>0.58849965359076006</c:v>
                </c:pt>
                <c:pt idx="9">
                  <c:v>0.90079516035592977</c:v>
                </c:pt>
              </c:numCache>
            </c:numRef>
          </c:val>
          <c:extLst>
            <c:ext xmlns:c16="http://schemas.microsoft.com/office/drawing/2014/chart" uri="{C3380CC4-5D6E-409C-BE32-E72D297353CC}">
              <c16:uniqueId val="{00000002-DD88-466F-BD6D-FF3FAE396E02}"/>
            </c:ext>
          </c:extLst>
        </c:ser>
        <c:ser>
          <c:idx val="5"/>
          <c:order val="3"/>
          <c:tx>
            <c:strRef>
              <c:f>Figure11!$Z$11</c:f>
              <c:strCache>
                <c:ptCount val="1"/>
              </c:strCache>
            </c:strRef>
          </c:tx>
          <c:spPr>
            <a:solidFill>
              <a:schemeClr val="accent2"/>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Figure11!$J$5:$J$14</c:f>
              <c:numCache>
                <c:formatCode>0.0</c:formatCode>
                <c:ptCount val="10"/>
                <c:pt idx="0">
                  <c:v>2.53656456553411</c:v>
                </c:pt>
                <c:pt idx="1">
                  <c:v>3.9206669363379207</c:v>
                </c:pt>
                <c:pt idx="2">
                  <c:v>4.1215985481322939</c:v>
                </c:pt>
                <c:pt idx="3">
                  <c:v>3.3705842656096099</c:v>
                </c:pt>
                <c:pt idx="4">
                  <c:v>2.7405598539697138</c:v>
                </c:pt>
                <c:pt idx="5">
                  <c:v>4.2534138933735814</c:v>
                </c:pt>
                <c:pt idx="6">
                  <c:v>4.4116053431023463</c:v>
                </c:pt>
                <c:pt idx="7">
                  <c:v>4.0350077521247067</c:v>
                </c:pt>
                <c:pt idx="9">
                  <c:v>3.2776728643688995</c:v>
                </c:pt>
              </c:numCache>
            </c:numRef>
          </c:val>
          <c:extLst>
            <c:ext xmlns:c16="http://schemas.microsoft.com/office/drawing/2014/chart" uri="{C3380CC4-5D6E-409C-BE32-E72D297353CC}">
              <c16:uniqueId val="{00000003-DD88-466F-BD6D-FF3FAE396E02}"/>
            </c:ext>
          </c:extLst>
        </c:ser>
        <c:ser>
          <c:idx val="4"/>
          <c:order val="4"/>
          <c:tx>
            <c:strRef>
              <c:f>Figure11!$Z$6</c:f>
              <c:strCache>
                <c:ptCount val="1"/>
              </c:strCache>
            </c:strRef>
          </c:tx>
          <c:spPr>
            <a:solidFill>
              <a:schemeClr val="accent3"/>
            </a:solidFill>
            <a:ln w="12700">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Figure11!$G$5:$G$14</c:f>
              <c:numCache>
                <c:formatCode>0.0</c:formatCode>
                <c:ptCount val="10"/>
                <c:pt idx="0">
                  <c:v>1.4153375460118294</c:v>
                </c:pt>
                <c:pt idx="1">
                  <c:v>1.9644595024899965</c:v>
                </c:pt>
                <c:pt idx="2">
                  <c:v>2.821001465851491</c:v>
                </c:pt>
                <c:pt idx="3">
                  <c:v>5.0615158732378829</c:v>
                </c:pt>
                <c:pt idx="4">
                  <c:v>2.0381549620134924</c:v>
                </c:pt>
                <c:pt idx="5">
                  <c:v>1.1317669598656286</c:v>
                </c:pt>
                <c:pt idx="6">
                  <c:v>1.8821137418672282</c:v>
                </c:pt>
                <c:pt idx="7">
                  <c:v>2.5216006237252362</c:v>
                </c:pt>
                <c:pt idx="9">
                  <c:v>1.7294867692961406</c:v>
                </c:pt>
              </c:numCache>
            </c:numRef>
          </c:val>
          <c:extLst>
            <c:ext xmlns:c16="http://schemas.microsoft.com/office/drawing/2014/chart" uri="{C3380CC4-5D6E-409C-BE32-E72D297353CC}">
              <c16:uniqueId val="{00000004-DD88-466F-BD6D-FF3FAE396E02}"/>
            </c:ext>
          </c:extLst>
        </c:ser>
        <c:ser>
          <c:idx val="3"/>
          <c:order val="5"/>
          <c:tx>
            <c:strRef>
              <c:f>Figure11!$Z$5</c:f>
              <c:strCache>
                <c:ptCount val="1"/>
              </c:strCache>
            </c:strRef>
          </c:tx>
          <c:spPr>
            <a:solidFill>
              <a:schemeClr val="accent1"/>
            </a:solidFill>
            <a:ln>
              <a:noFill/>
            </a:ln>
            <a:effectLst/>
          </c:spPr>
          <c:invertIfNegative val="0"/>
          <c:cat>
            <c:strRef>
              <c:f>Figure11!$A$5:$A$14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Figure11!$B$5:$B$14</c:f>
              <c:numCache>
                <c:formatCode>0.0</c:formatCode>
                <c:ptCount val="10"/>
                <c:pt idx="0">
                  <c:v>-2.7907691728171855</c:v>
                </c:pt>
                <c:pt idx="1">
                  <c:v>-2.8413007113108582</c:v>
                </c:pt>
                <c:pt idx="2">
                  <c:v>-2.8494781554151523</c:v>
                </c:pt>
                <c:pt idx="3">
                  <c:v>-2.8400293643176369</c:v>
                </c:pt>
                <c:pt idx="4">
                  <c:v>-2.8262724102275039</c:v>
                </c:pt>
                <c:pt idx="5">
                  <c:v>-2.9072158004667226</c:v>
                </c:pt>
                <c:pt idx="6">
                  <c:v>-2.9356731357836634</c:v>
                </c:pt>
                <c:pt idx="7">
                  <c:v>-2.9201877646623751</c:v>
                </c:pt>
                <c:pt idx="9">
                  <c:v>-2.8500102780307226</c:v>
                </c:pt>
              </c:numCache>
            </c:numRef>
          </c:val>
          <c:extLst>
            <c:ext xmlns:c16="http://schemas.microsoft.com/office/drawing/2014/chart" uri="{C3380CC4-5D6E-409C-BE32-E72D297353CC}">
              <c16:uniqueId val="{00000005-DD88-466F-BD6D-FF3FAE396E02}"/>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Figure11!$Z$13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7.2071524604605905E-2"/>
                  <c:y val="3.95007418241002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D1-4D44-8034-A186DBB58073}"/>
                </c:ext>
              </c:extLst>
            </c:dLbl>
            <c:dLbl>
              <c:idx val="1"/>
              <c:layout>
                <c:manualLayout>
                  <c:x val="-7.6865095331666064E-2"/>
                  <c:y val="4.9250978382497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D1-4D44-8034-A186DBB58073}"/>
                </c:ext>
              </c:extLst>
            </c:dLbl>
            <c:dLbl>
              <c:idx val="2"/>
              <c:layout>
                <c:manualLayout>
                  <c:x val="-7.6865095331666022E-2"/>
                  <c:y val="3.9500741824100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1-4D44-8034-A186DBB58073}"/>
                </c:ext>
              </c:extLst>
            </c:dLbl>
            <c:dLbl>
              <c:idx val="3"/>
              <c:layout>
                <c:manualLayout>
                  <c:x val="-7.2071524604605905E-2"/>
                  <c:y val="4.4375860103298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D1-4D44-8034-A186DBB58073}"/>
                </c:ext>
              </c:extLst>
            </c:dLbl>
            <c:dLbl>
              <c:idx val="4"/>
              <c:layout>
                <c:manualLayout>
                  <c:x val="-7.6865095331666022E-2"/>
                  <c:y val="4.437586010329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D1-4D44-8034-A186DBB58073}"/>
                </c:ext>
              </c:extLst>
            </c:dLbl>
            <c:dLbl>
              <c:idx val="5"/>
              <c:layout>
                <c:manualLayout>
                  <c:x val="-7.6865095331666022E-2"/>
                  <c:y val="4.437586010329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D1-4D44-8034-A186DBB58073}"/>
                </c:ext>
              </c:extLst>
            </c:dLbl>
            <c:dLbl>
              <c:idx val="6"/>
              <c:layout>
                <c:manualLayout>
                  <c:x val="-7.686509533166612E-2"/>
                  <c:y val="4.437586010329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D1-4D44-8034-A186DBB58073}"/>
                </c:ext>
              </c:extLst>
            </c:dLbl>
            <c:dLbl>
              <c:idx val="7"/>
              <c:layout>
                <c:manualLayout>
                  <c:x val="-8.1658666058726237E-2"/>
                  <c:y val="4.437586010329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D1-4D44-8034-A186DBB58073}"/>
                </c:ext>
              </c:extLst>
            </c:dLbl>
            <c:dLbl>
              <c:idx val="9"/>
              <c:layout>
                <c:manualLayout>
                  <c:x val="-2.7617383978603312E-2"/>
                  <c:y val="4.9250978382497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D1-4D44-8034-A186DBB5807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Figure11!$M$5:$M$14</c:f>
              <c:numCache>
                <c:formatCode>0.0</c:formatCode>
                <c:ptCount val="10"/>
                <c:pt idx="0">
                  <c:v>2.176718089023419</c:v>
                </c:pt>
                <c:pt idx="1">
                  <c:v>3.8676552189590914</c:v>
                </c:pt>
                <c:pt idx="2">
                  <c:v>4.7737108719344095</c:v>
                </c:pt>
                <c:pt idx="3">
                  <c:v>6.4033962847282115</c:v>
                </c:pt>
                <c:pt idx="4">
                  <c:v>3.1384308276760904</c:v>
                </c:pt>
                <c:pt idx="5">
                  <c:v>3.1043996768940807</c:v>
                </c:pt>
                <c:pt idx="6">
                  <c:v>3.9529487090020452</c:v>
                </c:pt>
                <c:pt idx="7">
                  <c:v>4.2249202647783282</c:v>
                </c:pt>
                <c:pt idx="9">
                  <c:v>3.0579445159902474</c:v>
                </c:pt>
              </c:numCache>
            </c:numRef>
          </c:val>
          <c:smooth val="0"/>
          <c:extLst>
            <c:ext xmlns:c16="http://schemas.microsoft.com/office/drawing/2014/chart" uri="{C3380CC4-5D6E-409C-BE32-E72D297353CC}">
              <c16:uniqueId val="{00000006-DD88-466F-BD6D-FF3FAE396E02}"/>
            </c:ext>
          </c:extLst>
        </c:ser>
        <c:ser>
          <c:idx val="6"/>
          <c:order val="7"/>
          <c:tx>
            <c:strRef>
              <c:f>Figure11!$Z$14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Figure11!$C$5:$C$14</c:f>
              <c:numCache>
                <c:formatCode>0.0</c:formatCode>
                <c:ptCount val="10"/>
                <c:pt idx="0">
                  <c:v>4.9674872618406045</c:v>
                </c:pt>
                <c:pt idx="1">
                  <c:v>6.7089559302699495</c:v>
                </c:pt>
                <c:pt idx="2">
                  <c:v>7.6231890273495608</c:v>
                </c:pt>
                <c:pt idx="3">
                  <c:v>9.2434256490458484</c:v>
                </c:pt>
                <c:pt idx="4">
                  <c:v>5.9647032379035947</c:v>
                </c:pt>
                <c:pt idx="5">
                  <c:v>6.0116154773608033</c:v>
                </c:pt>
                <c:pt idx="6">
                  <c:v>6.8886218447857086</c:v>
                </c:pt>
                <c:pt idx="7">
                  <c:v>7.1451080294407028</c:v>
                </c:pt>
                <c:pt idx="9">
                  <c:v>5.90795479402097</c:v>
                </c:pt>
              </c:numCache>
            </c:numRef>
          </c:val>
          <c:smooth val="0"/>
          <c:extLst>
            <c:ext xmlns:c16="http://schemas.microsoft.com/office/drawing/2014/chart" uri="{C3380CC4-5D6E-409C-BE32-E72D297353CC}">
              <c16:uniqueId val="{00000007-DD88-466F-BD6D-FF3FAE396E02}"/>
            </c:ext>
          </c:extLst>
        </c:ser>
        <c:ser>
          <c:idx val="8"/>
          <c:order val="8"/>
          <c:tx>
            <c:strRef>
              <c:f>Figure11!$Z$15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Figure11!$B$5:$B$14</c:f>
              <c:numCache>
                <c:formatCode>0.0</c:formatCode>
                <c:ptCount val="10"/>
                <c:pt idx="0">
                  <c:v>-2.7907691728171855</c:v>
                </c:pt>
                <c:pt idx="1">
                  <c:v>-2.8413007113108582</c:v>
                </c:pt>
                <c:pt idx="2">
                  <c:v>-2.8494781554151523</c:v>
                </c:pt>
                <c:pt idx="3">
                  <c:v>-2.8400293643176369</c:v>
                </c:pt>
                <c:pt idx="4">
                  <c:v>-2.8262724102275039</c:v>
                </c:pt>
                <c:pt idx="5">
                  <c:v>-2.9072158004667226</c:v>
                </c:pt>
                <c:pt idx="6">
                  <c:v>-2.9356731357836634</c:v>
                </c:pt>
                <c:pt idx="7">
                  <c:v>-2.9201877646623751</c:v>
                </c:pt>
                <c:pt idx="9">
                  <c:v>-2.8500102780307226</c:v>
                </c:pt>
              </c:numCache>
            </c:numRef>
          </c:val>
          <c:smooth val="0"/>
          <c:extLst>
            <c:ext xmlns:c16="http://schemas.microsoft.com/office/drawing/2014/chart" uri="{C3380CC4-5D6E-409C-BE32-E72D297353CC}">
              <c16:uniqueId val="{00000008-DD88-466F-BD6D-FF3FAE396E02}"/>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40"/>
          <c:min val="-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75659651918510185"/>
          <c:y val="5.4213145231846015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1752437195350585"/>
          <c:y val="0.14025836614173229"/>
          <c:w val="0.35309710218465856"/>
          <c:h val="0.39570955619183973"/>
        </c:manualLayout>
      </c:layout>
      <c:barChart>
        <c:barDir val="col"/>
        <c:grouping val="stacked"/>
        <c:varyColors val="0"/>
        <c:ser>
          <c:idx val="3"/>
          <c:order val="0"/>
          <c:tx>
            <c:strRef>
              <c:f>Figure12!$B$20</c:f>
              <c:strCache>
                <c:ptCount val="1"/>
                <c:pt idx="0">
                  <c:v>Net effect - inflationary shock</c:v>
                </c:pt>
              </c:strCache>
            </c:strRef>
          </c:tx>
          <c:spPr>
            <a:solidFill>
              <a:schemeClr val="accent1"/>
            </a:solidFill>
            <a:ln w="25400">
              <a:noFill/>
            </a:ln>
            <a:effectLst/>
          </c:spPr>
          <c:invertIfNegative val="0"/>
          <c:dLbls>
            <c:dLbl>
              <c:idx val="1"/>
              <c:layout>
                <c:manualLayout>
                  <c:x val="0"/>
                  <c:y val="-1.395598644511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EE-4903-ABD5-B2E3E47424F4}"/>
                </c:ext>
              </c:extLst>
            </c:dLbl>
            <c:dLbl>
              <c:idx val="2"/>
              <c:layout>
                <c:manualLayout>
                  <c:x val="0"/>
                  <c:y val="1.395598644511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EE-4903-ABD5-B2E3E47424F4}"/>
                </c:ext>
              </c:extLst>
            </c:dLbl>
            <c:dLbl>
              <c:idx val="3"/>
              <c:layout>
                <c:manualLayout>
                  <c:x val="-8.4875562720133283E-17"/>
                  <c:y val="1.0466989833833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EE-4903-ABD5-B2E3E47424F4}"/>
                </c:ext>
              </c:extLst>
            </c:dLbl>
            <c:dLbl>
              <c:idx val="5"/>
              <c:layout>
                <c:manualLayout>
                  <c:x val="0"/>
                  <c:y val="-1.0466989833833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EE-4903-ABD5-B2E3E47424F4}"/>
                </c:ext>
              </c:extLst>
            </c:dLbl>
            <c:dLbl>
              <c:idx val="6"/>
              <c:layout>
                <c:manualLayout>
                  <c:x val="2.3148148148148147E-3"/>
                  <c:y val="1.395598644511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EE-4903-ABD5-B2E3E47424F4}"/>
                </c:ext>
              </c:extLst>
            </c:dLbl>
            <c:dLbl>
              <c:idx val="7"/>
              <c:layout>
                <c:manualLayout>
                  <c:x val="2.3148148148148147E-3"/>
                  <c:y val="6.9779932225554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EE-4903-ABD5-B2E3E47424F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Figure12!$A$5:$A$14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Figure12!$B$21:$B$30</c:f>
              <c:numCache>
                <c:formatCode>0.0</c:formatCode>
                <c:ptCount val="10"/>
                <c:pt idx="0">
                  <c:v>3.7643531804805326</c:v>
                </c:pt>
                <c:pt idx="1">
                  <c:v>0.56844167666097845</c:v>
                </c:pt>
                <c:pt idx="2">
                  <c:v>-0.63897760713663476</c:v>
                </c:pt>
                <c:pt idx="3">
                  <c:v>-1.3171985900802599</c:v>
                </c:pt>
                <c:pt idx="4">
                  <c:v>6.1771336256878886</c:v>
                </c:pt>
                <c:pt idx="5">
                  <c:v>0.69442311051149375</c:v>
                </c:pt>
                <c:pt idx="6">
                  <c:v>-0.3618857181653316</c:v>
                </c:pt>
                <c:pt idx="7">
                  <c:v>-1.8658916635373908</c:v>
                </c:pt>
                <c:pt idx="9">
                  <c:v>2.7803735228108954</c:v>
                </c:pt>
              </c:numCache>
            </c:numRef>
          </c:val>
          <c:extLst>
            <c:ext xmlns:c16="http://schemas.microsoft.com/office/drawing/2014/chart" uri="{C3380CC4-5D6E-409C-BE32-E72D297353CC}">
              <c16:uniqueId val="{00000000-9DA2-4AF9-B83A-A44410A8AB1C}"/>
            </c:ext>
          </c:extLst>
        </c:ser>
        <c:ser>
          <c:idx val="6"/>
          <c:order val="1"/>
          <c:tx>
            <c:strRef>
              <c:f>Figure12!$C$20</c:f>
              <c:strCache>
                <c:ptCount val="1"/>
                <c:pt idx="0">
                  <c:v>Net effect - without shock</c:v>
                </c:pt>
              </c:strCache>
            </c:strRef>
          </c:tx>
          <c:spPr>
            <a:solidFill>
              <a:schemeClr val="accent2"/>
            </a:solidFill>
            <a:ln w="25400">
              <a:no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4-9DA2-4AF9-B83A-A44410A8AB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Figure12!$C$21:$C$30</c:f>
              <c:numCache>
                <c:formatCode>0.0</c:formatCode>
                <c:ptCount val="10"/>
                <c:pt idx="0">
                  <c:v>2.8085940935101172</c:v>
                </c:pt>
                <c:pt idx="1">
                  <c:v>16.352608066478499</c:v>
                </c:pt>
                <c:pt idx="2">
                  <c:v>21.734314269429429</c:v>
                </c:pt>
                <c:pt idx="3">
                  <c:v>27.678071902828027</c:v>
                </c:pt>
                <c:pt idx="4">
                  <c:v>3.4059001324875533</c:v>
                </c:pt>
                <c:pt idx="5">
                  <c:v>12.003200358883065</c:v>
                </c:pt>
                <c:pt idx="6">
                  <c:v>18.756658551891825</c:v>
                </c:pt>
                <c:pt idx="7">
                  <c:v>24.030915653387584</c:v>
                </c:pt>
                <c:pt idx="9">
                  <c:v>8.8464884113068809</c:v>
                </c:pt>
              </c:numCache>
            </c:numRef>
          </c:val>
          <c:extLst>
            <c:ext xmlns:c16="http://schemas.microsoft.com/office/drawing/2014/chart" uri="{C3380CC4-5D6E-409C-BE32-E72D297353CC}">
              <c16:uniqueId val="{00000001-9DA2-4AF9-B83A-A44410A8AB1C}"/>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Figure12!$D$20</c:f>
              <c:strCache>
                <c:ptCount val="1"/>
                <c:pt idx="0">
                  <c:v>Net effect - total</c:v>
                </c:pt>
              </c:strCache>
            </c:strRef>
          </c:tx>
          <c:spPr>
            <a:ln w="28575" cap="rnd">
              <a:noFill/>
              <a:round/>
            </a:ln>
            <a:effectLst/>
          </c:spPr>
          <c:marker>
            <c:symbol val="dash"/>
            <c:size val="15"/>
            <c:spPr>
              <a:solidFill>
                <a:schemeClr val="bg1"/>
              </a:solidFill>
              <a:ln w="9525">
                <a:solidFill>
                  <a:schemeClr val="tx1"/>
                </a:solidFill>
              </a:ln>
              <a:effectLst/>
            </c:spPr>
          </c:marker>
          <c:dLbls>
            <c:dLbl>
              <c:idx val="8"/>
              <c:delete val="1"/>
              <c:extLst>
                <c:ext xmlns:c15="http://schemas.microsoft.com/office/drawing/2012/chart" uri="{CE6537A1-D6FC-4f65-9D91-7224C49458BB}"/>
                <c:ext xmlns:c16="http://schemas.microsoft.com/office/drawing/2014/chart" uri="{C3380CC4-5D6E-409C-BE32-E72D297353CC}">
                  <c16:uniqueId val="{00000003-9DA2-4AF9-B83A-A44410A8AB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Figure12!$D$21:$D$30</c:f>
              <c:numCache>
                <c:formatCode>0.0</c:formatCode>
                <c:ptCount val="10"/>
                <c:pt idx="0">
                  <c:v>6.5729472739906498</c:v>
                </c:pt>
                <c:pt idx="1">
                  <c:v>16.921049743139477</c:v>
                </c:pt>
                <c:pt idx="2">
                  <c:v>21.095336662292794</c:v>
                </c:pt>
                <c:pt idx="3">
                  <c:v>26.360873312747767</c:v>
                </c:pt>
                <c:pt idx="4">
                  <c:v>9.5830337581754428</c:v>
                </c:pt>
                <c:pt idx="5">
                  <c:v>12.697623469394559</c:v>
                </c:pt>
                <c:pt idx="6">
                  <c:v>18.394772833726496</c:v>
                </c:pt>
                <c:pt idx="7">
                  <c:v>22.165023989850191</c:v>
                </c:pt>
                <c:pt idx="9">
                  <c:v>11.626861934117777</c:v>
                </c:pt>
              </c:numCache>
            </c:numRef>
          </c:val>
          <c:smooth val="0"/>
          <c:extLst>
            <c:ext xmlns:c16="http://schemas.microsoft.com/office/drawing/2014/chart" uri="{C3380CC4-5D6E-409C-BE32-E72D297353CC}">
              <c16:uniqueId val="{00000002-9DA2-4AF9-B83A-A44410A8AB1C}"/>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000000" spcFirstLastPara="1" vertOverflow="ellipsis"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in val="-15"/>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legend>
      <c:legendPos val="b"/>
      <c:layout>
        <c:manualLayout>
          <c:xMode val="edge"/>
          <c:yMode val="edge"/>
          <c:x val="0"/>
          <c:y val="0.86259951881014874"/>
          <c:w val="0.99850173611111115"/>
          <c:h val="0.13081282808398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81359693719387438"/>
          <c:h val="0.84003229532685408"/>
        </c:manualLayout>
      </c:layout>
      <c:barChart>
        <c:barDir val="col"/>
        <c:grouping val="stacked"/>
        <c:varyColors val="0"/>
        <c:ser>
          <c:idx val="3"/>
          <c:order val="0"/>
          <c:tx>
            <c:strRef>
              <c:f>Figure12!$B$4</c:f>
              <c:strCache>
                <c:ptCount val="1"/>
                <c:pt idx="0">
                  <c:v>Net effect - inflationary shock</c:v>
                </c:pt>
              </c:strCache>
            </c:strRef>
          </c:tx>
          <c:spPr>
            <a:solidFill>
              <a:schemeClr val="accent1"/>
            </a:solidFill>
            <a:ln w="25400">
              <a:noFill/>
            </a:ln>
            <a:effectLst/>
          </c:spPr>
          <c:invertIfNegative val="0"/>
          <c:cat>
            <c:strRef>
              <c:f>Figure12!$A$5:$A$14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Figure12!$B$5:$B$14</c:f>
              <c:numCache>
                <c:formatCode>0.0</c:formatCode>
                <c:ptCount val="10"/>
                <c:pt idx="0">
                  <c:v>-7.2685498667128323</c:v>
                </c:pt>
                <c:pt idx="1">
                  <c:v>-5.0255531765673798</c:v>
                </c:pt>
                <c:pt idx="2">
                  <c:v>-5.3929188136492288</c:v>
                </c:pt>
                <c:pt idx="3">
                  <c:v>-4.023068559717597</c:v>
                </c:pt>
                <c:pt idx="4">
                  <c:v>-6.9471531216844813</c:v>
                </c:pt>
                <c:pt idx="5">
                  <c:v>-5.2436116211995794</c:v>
                </c:pt>
                <c:pt idx="6">
                  <c:v>-4.9357989113785425</c:v>
                </c:pt>
                <c:pt idx="7">
                  <c:v>-5.4683870925177711</c:v>
                </c:pt>
                <c:pt idx="9">
                  <c:v>-6.3318717415387873</c:v>
                </c:pt>
              </c:numCache>
            </c:numRef>
          </c:val>
          <c:extLst>
            <c:ext xmlns:c16="http://schemas.microsoft.com/office/drawing/2014/chart" uri="{C3380CC4-5D6E-409C-BE32-E72D297353CC}">
              <c16:uniqueId val="{00000000-5113-42B6-AF92-824C529844C4}"/>
            </c:ext>
          </c:extLst>
        </c:ser>
        <c:ser>
          <c:idx val="6"/>
          <c:order val="1"/>
          <c:tx>
            <c:strRef>
              <c:f>Figure12!$C$4</c:f>
              <c:strCache>
                <c:ptCount val="1"/>
                <c:pt idx="0">
                  <c:v>Net effect - without shock</c:v>
                </c:pt>
              </c:strCache>
            </c:strRef>
          </c:tx>
          <c:spPr>
            <a:solidFill>
              <a:schemeClr val="accent2"/>
            </a:solidFill>
            <a:ln w="25400">
              <a:noFill/>
            </a:ln>
            <a:effectLst/>
          </c:spPr>
          <c:invertIfNegative val="0"/>
          <c:cat>
            <c:strRef>
              <c:f>Figure12!$A$5:$A$14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Figure12!$C$5:$C$14</c:f>
              <c:numCache>
                <c:formatCode>0.0</c:formatCode>
                <c:ptCount val="10"/>
                <c:pt idx="0">
                  <c:v>2.176718089023419</c:v>
                </c:pt>
                <c:pt idx="1">
                  <c:v>3.8676552189590914</c:v>
                </c:pt>
                <c:pt idx="2">
                  <c:v>4.7737108719344095</c:v>
                </c:pt>
                <c:pt idx="3">
                  <c:v>6.4033962847282115</c:v>
                </c:pt>
                <c:pt idx="4">
                  <c:v>3.1384308276760904</c:v>
                </c:pt>
                <c:pt idx="5">
                  <c:v>3.1043996768940807</c:v>
                </c:pt>
                <c:pt idx="6">
                  <c:v>3.9529487090020452</c:v>
                </c:pt>
                <c:pt idx="7">
                  <c:v>4.2249202647783282</c:v>
                </c:pt>
                <c:pt idx="9">
                  <c:v>3.0579445159902474</c:v>
                </c:pt>
              </c:numCache>
            </c:numRef>
          </c:val>
          <c:extLst>
            <c:ext xmlns:c16="http://schemas.microsoft.com/office/drawing/2014/chart" uri="{C3380CC4-5D6E-409C-BE32-E72D297353CC}">
              <c16:uniqueId val="{00000001-5113-42B6-AF92-824C529844C4}"/>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Figure12!$D$4</c:f>
              <c:strCache>
                <c:ptCount val="1"/>
                <c:pt idx="0">
                  <c:v>Net effect - total</c:v>
                </c:pt>
              </c:strCache>
            </c:strRef>
          </c:tx>
          <c:spPr>
            <a:ln w="25400" cap="rnd">
              <a:noFill/>
              <a:round/>
            </a:ln>
            <a:effectLst/>
          </c:spPr>
          <c:marker>
            <c:symbol val="dash"/>
            <c:size val="15"/>
            <c:spPr>
              <a:solidFill>
                <a:schemeClr val="bg1"/>
              </a:solidFill>
              <a:ln w="9525">
                <a:solidFill>
                  <a:schemeClr val="tx1"/>
                </a:solidFill>
              </a:ln>
              <a:effectLst/>
            </c:spPr>
          </c:marker>
          <c:dLbls>
            <c:dLbl>
              <c:idx val="0"/>
              <c:layout>
                <c:manualLayout>
                  <c:x val="-9.0546108521225438E-2"/>
                  <c:y val="-2.264126108912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6D-41F4-8181-08ACE03F9990}"/>
                </c:ext>
              </c:extLst>
            </c:dLbl>
            <c:dLbl>
              <c:idx val="1"/>
              <c:layout>
                <c:manualLayout>
                  <c:x val="-8.5668870896447799E-2"/>
                  <c:y val="-2.72544958293826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6D-41F4-8181-08ACE03F9990}"/>
                </c:ext>
              </c:extLst>
            </c:dLbl>
            <c:dLbl>
              <c:idx val="2"/>
              <c:layout>
                <c:manualLayout>
                  <c:x val="-8.5668870896447799E-2"/>
                  <c:y val="-2.72544958293825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6D-41F4-8181-08ACE03F9990}"/>
                </c:ext>
              </c:extLst>
            </c:dLbl>
            <c:dLbl>
              <c:idx val="3"/>
              <c:layout>
                <c:manualLayout>
                  <c:x val="-8.3083934955315672E-2"/>
                  <c:y val="-3.1796911800946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6D-41F4-8181-08ACE03F9990}"/>
                </c:ext>
              </c:extLst>
            </c:dLbl>
            <c:dLbl>
              <c:idx val="4"/>
              <c:layout>
                <c:manualLayout>
                  <c:x val="-9.0546108521225396E-2"/>
                  <c:y val="-2.72544958293825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6D-41F4-8181-08ACE03F9990}"/>
                </c:ext>
              </c:extLst>
            </c:dLbl>
            <c:dLbl>
              <c:idx val="5"/>
              <c:layout>
                <c:manualLayout>
                  <c:x val="-9.0546108521225396E-2"/>
                  <c:y val="-2.72544958293825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6D-41F4-8181-08ACE03F9990}"/>
                </c:ext>
              </c:extLst>
            </c:dLbl>
            <c:dLbl>
              <c:idx val="6"/>
              <c:layout>
                <c:manualLayout>
                  <c:x val="-9.054610852122548E-2"/>
                  <c:y val="-2.72544958293826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6D-41F4-8181-08ACE03F9990}"/>
                </c:ext>
              </c:extLst>
            </c:dLbl>
            <c:dLbl>
              <c:idx val="7"/>
              <c:layout>
                <c:manualLayout>
                  <c:x val="-9.054610852122548E-2"/>
                  <c:y val="-3.1796911800946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6D-41F4-8181-08ACE03F9990}"/>
                </c:ext>
              </c:extLst>
            </c:dLbl>
            <c:dLbl>
              <c:idx val="9"/>
              <c:layout>
                <c:manualLayout>
                  <c:x val="-1.6130215331961305E-2"/>
                  <c:y val="-3.6339327772510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6D-41F4-8181-08ACE03F9990}"/>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Figure12!$A$5:$A$14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Figure12!$D$5:$D$14</c:f>
              <c:numCache>
                <c:formatCode>0.0</c:formatCode>
                <c:ptCount val="10"/>
                <c:pt idx="0">
                  <c:v>-5.0918317776894133</c:v>
                </c:pt>
                <c:pt idx="1">
                  <c:v>-1.1578979576082882</c:v>
                </c:pt>
                <c:pt idx="2">
                  <c:v>-0.61920794171481908</c:v>
                </c:pt>
                <c:pt idx="3">
                  <c:v>2.3803277250106145</c:v>
                </c:pt>
                <c:pt idx="4">
                  <c:v>-3.8087222940083918</c:v>
                </c:pt>
                <c:pt idx="5">
                  <c:v>-2.1392119443054978</c:v>
                </c:pt>
                <c:pt idx="6">
                  <c:v>-0.98285020237649845</c:v>
                </c:pt>
                <c:pt idx="7">
                  <c:v>-1.2434668277394441</c:v>
                </c:pt>
                <c:pt idx="9">
                  <c:v>-3.2739272255485394</c:v>
                </c:pt>
              </c:numCache>
            </c:numRef>
          </c:val>
          <c:smooth val="0"/>
          <c:extLst>
            <c:ext xmlns:c16="http://schemas.microsoft.com/office/drawing/2014/chart" uri="{C3380CC4-5D6E-409C-BE32-E72D297353CC}">
              <c16:uniqueId val="{00000002-5113-42B6-AF92-824C529844C4}"/>
            </c:ext>
          </c:extLst>
        </c:ser>
        <c:ser>
          <c:idx val="0"/>
          <c:order val="3"/>
          <c:spPr>
            <a:ln w="25400" cap="rnd">
              <a:noFill/>
              <a:round/>
            </a:ln>
            <a:effectLst/>
          </c:spPr>
          <c:marker>
            <c:symbol val="circle"/>
            <c:size val="5"/>
            <c:spPr>
              <a:solidFill>
                <a:schemeClr val="accent1"/>
              </a:solidFill>
              <a:ln w="9525">
                <a:solidFill>
                  <a:schemeClr val="accent1"/>
                </a:solidFill>
              </a:ln>
              <a:effectLst/>
            </c:spPr>
          </c:marker>
          <c:dLbls>
            <c:dLbl>
              <c:idx val="8"/>
              <c:delete val="1"/>
              <c:extLst>
                <c:ext xmlns:c15="http://schemas.microsoft.com/office/drawing/2012/chart" uri="{CE6537A1-D6FC-4f65-9D91-7224C49458BB}"/>
                <c:ext xmlns:c16="http://schemas.microsoft.com/office/drawing/2014/chart" uri="{C3380CC4-5D6E-409C-BE32-E72D297353CC}">
                  <c16:uniqueId val="{00000006-5113-42B6-AF92-824C529844C4}"/>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Figure12!$B$5:$B$14</c:f>
              <c:numCache>
                <c:formatCode>0.0</c:formatCode>
                <c:ptCount val="10"/>
                <c:pt idx="0">
                  <c:v>-7.2685498667128323</c:v>
                </c:pt>
                <c:pt idx="1">
                  <c:v>-5.0255531765673798</c:v>
                </c:pt>
                <c:pt idx="2">
                  <c:v>-5.3929188136492288</c:v>
                </c:pt>
                <c:pt idx="3">
                  <c:v>-4.023068559717597</c:v>
                </c:pt>
                <c:pt idx="4">
                  <c:v>-6.9471531216844813</c:v>
                </c:pt>
                <c:pt idx="5">
                  <c:v>-5.2436116211995794</c:v>
                </c:pt>
                <c:pt idx="6">
                  <c:v>-4.9357989113785425</c:v>
                </c:pt>
                <c:pt idx="7">
                  <c:v>-5.4683870925177711</c:v>
                </c:pt>
                <c:pt idx="9">
                  <c:v>-6.3318717415387873</c:v>
                </c:pt>
              </c:numCache>
            </c:numRef>
          </c:val>
          <c:smooth val="0"/>
          <c:extLst>
            <c:ext xmlns:c16="http://schemas.microsoft.com/office/drawing/2014/chart" uri="{C3380CC4-5D6E-409C-BE32-E72D297353CC}">
              <c16:uniqueId val="{00000003-5113-42B6-AF92-824C529844C4}"/>
            </c:ext>
          </c:extLst>
        </c:ser>
        <c:ser>
          <c:idx val="1"/>
          <c:order val="4"/>
          <c:spPr>
            <a:ln w="25400" cap="rnd">
              <a:noFill/>
              <a:round/>
            </a:ln>
            <a:effectLst/>
          </c:spPr>
          <c:marker>
            <c:symbol val="none"/>
          </c:marker>
          <c:dLbls>
            <c:dLbl>
              <c:idx val="8"/>
              <c:delete val="1"/>
              <c:extLst>
                <c:ext xmlns:c15="http://schemas.microsoft.com/office/drawing/2012/chart" uri="{CE6537A1-D6FC-4f65-9D91-7224C49458BB}"/>
                <c:ext xmlns:c16="http://schemas.microsoft.com/office/drawing/2014/chart" uri="{C3380CC4-5D6E-409C-BE32-E72D297353CC}">
                  <c16:uniqueId val="{00000005-5113-42B6-AF92-824C529844C4}"/>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Figure12!$C$5:$C$14</c:f>
              <c:numCache>
                <c:formatCode>0.0</c:formatCode>
                <c:ptCount val="10"/>
                <c:pt idx="0">
                  <c:v>2.176718089023419</c:v>
                </c:pt>
                <c:pt idx="1">
                  <c:v>3.8676552189590914</c:v>
                </c:pt>
                <c:pt idx="2">
                  <c:v>4.7737108719344095</c:v>
                </c:pt>
                <c:pt idx="3">
                  <c:v>6.4033962847282115</c:v>
                </c:pt>
                <c:pt idx="4">
                  <c:v>3.1384308276760904</c:v>
                </c:pt>
                <c:pt idx="5">
                  <c:v>3.1043996768940807</c:v>
                </c:pt>
                <c:pt idx="6">
                  <c:v>3.9529487090020452</c:v>
                </c:pt>
                <c:pt idx="7">
                  <c:v>4.2249202647783282</c:v>
                </c:pt>
                <c:pt idx="9">
                  <c:v>3.0579445159902474</c:v>
                </c:pt>
              </c:numCache>
            </c:numRef>
          </c:val>
          <c:smooth val="0"/>
          <c:extLst>
            <c:ext xmlns:c16="http://schemas.microsoft.com/office/drawing/2014/chart" uri="{C3380CC4-5D6E-409C-BE32-E72D297353CC}">
              <c16:uniqueId val="{00000004-5113-42B6-AF92-824C529844C4}"/>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000000" spcFirstLastPara="1" vertOverflow="ellipsis" wrap="square" anchor="ctr" anchorCtr="1"/>
          <a:lstStyle/>
          <a:p>
            <a:pPr algn="ctr">
              <a:defRPr sz="1000" b="0" i="0" u="none" strike="noStrike" kern="1200" baseline="0">
                <a:solidFill>
                  <a:schemeClr val="tx1">
                    <a:lumMod val="85000"/>
                    <a:lumOff val="15000"/>
                  </a:schemeClr>
                </a:solidFill>
                <a:latin typeface="+mn-lt"/>
                <a:ea typeface="+mn-ea"/>
                <a:cs typeface="+mn-cs"/>
              </a:defRPr>
            </a:pPr>
            <a:endParaRPr lang="en-US"/>
          </a:p>
        </c:txPr>
        <c:crossAx val="529331648"/>
        <c:crosses val="autoZero"/>
        <c:auto val="1"/>
        <c:lblAlgn val="ctr"/>
        <c:lblOffset val="0"/>
        <c:noMultiLvlLbl val="0"/>
      </c:catAx>
      <c:valAx>
        <c:axId val="529331648"/>
        <c:scaling>
          <c:orientation val="minMax"/>
          <c:max val="30"/>
          <c:min val="-15"/>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lumMod val="85000"/>
              <a:lumOff val="15000"/>
            </a:schemeClr>
          </a:solidFill>
          <a:latin typeface="+mn-l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74965204870224555"/>
          <c:y val="1.9490923009623795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59173072115985492"/>
          <c:y val="8.4702751155264419E-2"/>
          <c:w val="0.39476377952755898"/>
          <c:h val="0.58826006124234476"/>
        </c:manualLayout>
      </c:layout>
      <c:barChart>
        <c:barDir val="col"/>
        <c:grouping val="stacked"/>
        <c:varyColors val="0"/>
        <c:ser>
          <c:idx val="9"/>
          <c:order val="0"/>
          <c:tx>
            <c:strRef>
              <c:f>FigureA1_a!$H$21</c:f>
              <c:strCache>
                <c:ptCount val="1"/>
                <c:pt idx="0">
                  <c:v>Price cap</c:v>
                </c:pt>
              </c:strCache>
            </c:strRef>
          </c:tx>
          <c:spPr>
            <a:solidFill>
              <a:schemeClr val="accent5"/>
            </a:solidFill>
            <a:ln w="25400">
              <a:noFill/>
            </a:ln>
            <a:effectLst/>
          </c:spPr>
          <c:invertIfNegative val="0"/>
          <c:val>
            <c:numRef>
              <c:f>FigureA1_a!$H$22:$H$33</c:f>
              <c:numCache>
                <c:formatCode>0.0</c:formatCode>
                <c:ptCount val="12"/>
                <c:pt idx="0">
                  <c:v>27.152471375072537</c:v>
                </c:pt>
                <c:pt idx="1">
                  <c:v>51.700267354309744</c:v>
                </c:pt>
                <c:pt idx="2">
                  <c:v>67.491720286094392</c:v>
                </c:pt>
                <c:pt idx="3">
                  <c:v>66.719585534929593</c:v>
                </c:pt>
                <c:pt idx="4">
                  <c:v>76.939171051727385</c:v>
                </c:pt>
                <c:pt idx="5">
                  <c:v>79.627886667126518</c:v>
                </c:pt>
                <c:pt idx="6">
                  <c:v>86.353211932816976</c:v>
                </c:pt>
                <c:pt idx="7">
                  <c:v>90.118699446055871</c:v>
                </c:pt>
                <c:pt idx="8">
                  <c:v>98.209653766740075</c:v>
                </c:pt>
                <c:pt idx="9">
                  <c:v>113.38256411870088</c:v>
                </c:pt>
                <c:pt idx="11">
                  <c:v>75.747554682416194</c:v>
                </c:pt>
              </c:numCache>
            </c:numRef>
          </c:val>
          <c:extLst>
            <c:ext xmlns:c16="http://schemas.microsoft.com/office/drawing/2014/chart" uri="{C3380CC4-5D6E-409C-BE32-E72D297353CC}">
              <c16:uniqueId val="{00000009-222C-4B14-8F42-A48D44024C47}"/>
            </c:ext>
          </c:extLst>
        </c:ser>
        <c:ser>
          <c:idx val="2"/>
          <c:order val="1"/>
          <c:tx>
            <c:strRef>
              <c:f>FigureA1_a!$E$4</c:f>
              <c:strCache>
                <c:ptCount val="1"/>
                <c:pt idx="0">
                  <c:v>Gov. measures related to shock</c:v>
                </c:pt>
              </c:strCache>
            </c:strRef>
          </c:tx>
          <c:spPr>
            <a:solidFill>
              <a:schemeClr val="accent3"/>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FigureA1_a!$E$22:$E$33</c:f>
              <c:numCache>
                <c:formatCode>0.0</c:formatCode>
                <c:ptCount val="12"/>
                <c:pt idx="0">
                  <c:v>2.7309119739384755</c:v>
                </c:pt>
                <c:pt idx="1">
                  <c:v>12.137233366145907</c:v>
                </c:pt>
                <c:pt idx="2">
                  <c:v>17.031671831137317</c:v>
                </c:pt>
                <c:pt idx="3">
                  <c:v>19.290306352695893</c:v>
                </c:pt>
                <c:pt idx="4">
                  <c:v>22.870166123033982</c:v>
                </c:pt>
                <c:pt idx="5">
                  <c:v>21.864103699917905</c:v>
                </c:pt>
                <c:pt idx="6">
                  <c:v>17.658487906822302</c:v>
                </c:pt>
                <c:pt idx="7">
                  <c:v>13.724718316161045</c:v>
                </c:pt>
                <c:pt idx="8">
                  <c:v>12.032639809889474</c:v>
                </c:pt>
                <c:pt idx="9">
                  <c:v>6.7402268148584881</c:v>
                </c:pt>
                <c:pt idx="11">
                  <c:v>14.607544957813701</c:v>
                </c:pt>
              </c:numCache>
            </c:numRef>
          </c:val>
          <c:extLst>
            <c:ext xmlns:c16="http://schemas.microsoft.com/office/drawing/2014/chart" uri="{C3380CC4-5D6E-409C-BE32-E72D297353CC}">
              <c16:uniqueId val="{00000000-222C-4B14-8F42-A48D44024C47}"/>
            </c:ext>
          </c:extLst>
        </c:ser>
        <c:ser>
          <c:idx val="7"/>
          <c:order val="2"/>
          <c:tx>
            <c:strRef>
              <c:f>FigureA1_a!$L$4</c:f>
              <c:strCache>
                <c:ptCount val="1"/>
                <c:pt idx="0">
                  <c:v>Interaction effect</c:v>
                </c:pt>
              </c:strCache>
            </c:strRef>
          </c:tx>
          <c:spPr>
            <a:solidFill>
              <a:schemeClr val="accent6"/>
            </a:solidFill>
            <a:ln>
              <a:solidFill>
                <a:schemeClr val="accent6"/>
              </a:solid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FigureA1_a!$G$22:$G$33</c:f>
              <c:numCache>
                <c:formatCode>0.0</c:formatCode>
                <c:ptCount val="12"/>
                <c:pt idx="0">
                  <c:v>-0.89939509692032971</c:v>
                </c:pt>
                <c:pt idx="1">
                  <c:v>1.0542566890679268</c:v>
                </c:pt>
                <c:pt idx="2">
                  <c:v>0.92487613834033056</c:v>
                </c:pt>
                <c:pt idx="3">
                  <c:v>5.6948127978245111E-2</c:v>
                </c:pt>
                <c:pt idx="4">
                  <c:v>-0.33002209173207575</c:v>
                </c:pt>
                <c:pt idx="5">
                  <c:v>-0.72511507166973388</c:v>
                </c:pt>
                <c:pt idx="6">
                  <c:v>-1.337589292488218</c:v>
                </c:pt>
                <c:pt idx="7">
                  <c:v>-1.8152026470253162</c:v>
                </c:pt>
                <c:pt idx="8">
                  <c:v>-1.4890451627635599</c:v>
                </c:pt>
                <c:pt idx="9">
                  <c:v>-1.1483423363669942</c:v>
                </c:pt>
                <c:pt idx="11">
                  <c:v>-0.57064882495302527</c:v>
                </c:pt>
              </c:numCache>
            </c:numRef>
          </c:val>
          <c:extLst xmlns:c15="http://schemas.microsoft.com/office/drawing/2012/chart">
            <c:ext xmlns:c16="http://schemas.microsoft.com/office/drawing/2014/chart" uri="{C3380CC4-5D6E-409C-BE32-E72D297353CC}">
              <c16:uniqueId val="{00000001-222C-4B14-8F42-A48D44024C47}"/>
            </c:ext>
          </c:extLst>
        </c:ser>
        <c:ser>
          <c:idx val="0"/>
          <c:order val="3"/>
          <c:tx>
            <c:strRef>
              <c:f>FigureA1_a!$K$4</c:f>
              <c:strCache>
                <c:ptCount val="1"/>
                <c:pt idx="0">
                  <c:v>Compensation through valorization channel</c:v>
                </c:pt>
              </c:strCache>
            </c:strRef>
          </c:tx>
          <c:spPr>
            <a:solidFill>
              <a:schemeClr val="accent4"/>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FigureA1_a!$K$22:$K$33</c:f>
              <c:numCache>
                <c:formatCode>0.0</c:formatCode>
                <c:ptCount val="12"/>
                <c:pt idx="0">
                  <c:v>11.314869468429659</c:v>
                </c:pt>
                <c:pt idx="1">
                  <c:v>27.355534639857694</c:v>
                </c:pt>
                <c:pt idx="2">
                  <c:v>37.729483225682529</c:v>
                </c:pt>
                <c:pt idx="3">
                  <c:v>38.540801775970273</c:v>
                </c:pt>
                <c:pt idx="4">
                  <c:v>45.156251517334141</c:v>
                </c:pt>
                <c:pt idx="5">
                  <c:v>45.790283028572844</c:v>
                </c:pt>
                <c:pt idx="6">
                  <c:v>40.853457127198908</c:v>
                </c:pt>
                <c:pt idx="7">
                  <c:v>35.690242802610818</c:v>
                </c:pt>
                <c:pt idx="8">
                  <c:v>32.40988740717799</c:v>
                </c:pt>
                <c:pt idx="9">
                  <c:v>29.495190528956691</c:v>
                </c:pt>
                <c:pt idx="11">
                  <c:v>34.427576231014697</c:v>
                </c:pt>
              </c:numCache>
            </c:numRef>
          </c:val>
          <c:extLst>
            <c:ext xmlns:c16="http://schemas.microsoft.com/office/drawing/2014/chart" uri="{C3380CC4-5D6E-409C-BE32-E72D297353CC}">
              <c16:uniqueId val="{00000002-222C-4B14-8F42-A48D44024C47}"/>
            </c:ext>
          </c:extLst>
        </c:ser>
        <c:ser>
          <c:idx val="5"/>
          <c:order val="4"/>
          <c:tx>
            <c:strRef>
              <c:f>FigureA1_a!$J$4</c:f>
              <c:strCache>
                <c:ptCount val="1"/>
                <c:pt idx="0">
                  <c:v>Compensation through wage channel</c:v>
                </c:pt>
              </c:strCache>
            </c:strRef>
          </c:tx>
          <c:spPr>
            <a:solidFill>
              <a:schemeClr val="accent2"/>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FigureA1_a!$J$22:$J$33</c:f>
              <c:numCache>
                <c:formatCode>0.0</c:formatCode>
                <c:ptCount val="12"/>
                <c:pt idx="0">
                  <c:v>1.2019654595262903</c:v>
                </c:pt>
                <c:pt idx="1">
                  <c:v>8.7420204908317451</c:v>
                </c:pt>
                <c:pt idx="2">
                  <c:v>10.015160634782319</c:v>
                </c:pt>
                <c:pt idx="3">
                  <c:v>15.889317488361248</c:v>
                </c:pt>
                <c:pt idx="4">
                  <c:v>18.826530309449261</c:v>
                </c:pt>
                <c:pt idx="5">
                  <c:v>27.729257143064618</c:v>
                </c:pt>
                <c:pt idx="6">
                  <c:v>40.67221720441421</c:v>
                </c:pt>
                <c:pt idx="7">
                  <c:v>53.680182064521404</c:v>
                </c:pt>
                <c:pt idx="8">
                  <c:v>65.943344950944962</c:v>
                </c:pt>
                <c:pt idx="9">
                  <c:v>84.222490812752739</c:v>
                </c:pt>
                <c:pt idx="11">
                  <c:v>32.674175176515277</c:v>
                </c:pt>
              </c:numCache>
            </c:numRef>
          </c:val>
          <c:extLst>
            <c:ext xmlns:c16="http://schemas.microsoft.com/office/drawing/2014/chart" uri="{C3380CC4-5D6E-409C-BE32-E72D297353CC}">
              <c16:uniqueId val="{00000003-222C-4B14-8F42-A48D44024C47}"/>
            </c:ext>
          </c:extLst>
        </c:ser>
        <c:ser>
          <c:idx val="4"/>
          <c:order val="5"/>
          <c:tx>
            <c:strRef>
              <c:f>FigureA1_a!$G$4</c:f>
              <c:strCache>
                <c:ptCount val="1"/>
                <c:pt idx="0">
                  <c:v>Gov. measures unrelated to shock</c:v>
                </c:pt>
              </c:strCache>
            </c:strRef>
          </c:tx>
          <c:spPr>
            <a:solidFill>
              <a:schemeClr val="accent3"/>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FigureA1_a!$G$22:$G$33</c:f>
              <c:numCache>
                <c:formatCode>0.0</c:formatCode>
                <c:ptCount val="12"/>
                <c:pt idx="0">
                  <c:v>-0.89939509692032971</c:v>
                </c:pt>
                <c:pt idx="1">
                  <c:v>1.0542566890679268</c:v>
                </c:pt>
                <c:pt idx="2">
                  <c:v>0.92487613834033056</c:v>
                </c:pt>
                <c:pt idx="3">
                  <c:v>5.6948127978245111E-2</c:v>
                </c:pt>
                <c:pt idx="4">
                  <c:v>-0.33002209173207575</c:v>
                </c:pt>
                <c:pt idx="5">
                  <c:v>-0.72511507166973388</c:v>
                </c:pt>
                <c:pt idx="6">
                  <c:v>-1.337589292488218</c:v>
                </c:pt>
                <c:pt idx="7">
                  <c:v>-1.8152026470253162</c:v>
                </c:pt>
                <c:pt idx="8">
                  <c:v>-1.4890451627635599</c:v>
                </c:pt>
                <c:pt idx="9">
                  <c:v>-1.1483423363669942</c:v>
                </c:pt>
                <c:pt idx="11">
                  <c:v>-0.57064882495302527</c:v>
                </c:pt>
              </c:numCache>
            </c:numRef>
          </c:val>
          <c:extLst>
            <c:ext xmlns:c16="http://schemas.microsoft.com/office/drawing/2014/chart" uri="{C3380CC4-5D6E-409C-BE32-E72D297353CC}">
              <c16:uniqueId val="{00000004-222C-4B14-8F42-A48D44024C47}"/>
            </c:ext>
          </c:extLst>
        </c:ser>
        <c:ser>
          <c:idx val="3"/>
          <c:order val="6"/>
          <c:tx>
            <c:strRef>
              <c:f>FigureA1_a!$B$4</c:f>
              <c:strCache>
                <c:ptCount val="1"/>
                <c:pt idx="0">
                  <c:v>The effect of uncompensated inflationary shock</c:v>
                </c:pt>
              </c:strCache>
            </c:strRef>
          </c:tx>
          <c:spPr>
            <a:solidFill>
              <a:schemeClr val="accent1"/>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FigureA1_a!$B$22:$B$33</c:f>
              <c:numCache>
                <c:formatCode>0.0</c:formatCode>
                <c:ptCount val="12"/>
                <c:pt idx="0">
                  <c:v>-47.354223293343836</c:v>
                </c:pt>
                <c:pt idx="1">
                  <c:v>-90.88271178564986</c:v>
                </c:pt>
                <c:pt idx="2">
                  <c:v>-117.48383307152415</c:v>
                </c:pt>
                <c:pt idx="3">
                  <c:v>-116.8957143817305</c:v>
                </c:pt>
                <c:pt idx="4">
                  <c:v>-136.24628787576694</c:v>
                </c:pt>
                <c:pt idx="5">
                  <c:v>-143.42167491478108</c:v>
                </c:pt>
                <c:pt idx="6">
                  <c:v>-157.39211712821327</c:v>
                </c:pt>
                <c:pt idx="7">
                  <c:v>-166.73292404282108</c:v>
                </c:pt>
                <c:pt idx="8">
                  <c:v>-181.73973317877312</c:v>
                </c:pt>
                <c:pt idx="9">
                  <c:v>-207.10844781643891</c:v>
                </c:pt>
                <c:pt idx="11">
                  <c:v>-136.4865581680657</c:v>
                </c:pt>
              </c:numCache>
            </c:numRef>
          </c:val>
          <c:extLst>
            <c:ext xmlns:c16="http://schemas.microsoft.com/office/drawing/2014/chart" uri="{C3380CC4-5D6E-409C-BE32-E72D297353CC}">
              <c16:uniqueId val="{00000005-222C-4B14-8F42-A48D44024C47}"/>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7"/>
          <c:tx>
            <c:strRef>
              <c:f>FigureA1_a!$M$4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4.5289442986293463E-2"/>
                  <c:y val="-4.6691819772528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ED-4382-A36C-F591FD583CD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FigureA1_a!$M$22:$M$33</c:f>
              <c:numCache>
                <c:formatCode>0.0</c:formatCode>
                <c:ptCount val="12"/>
                <c:pt idx="0">
                  <c:v>-5.853400113297198</c:v>
                </c:pt>
                <c:pt idx="1">
                  <c:v>10.106600754563161</c:v>
                </c:pt>
                <c:pt idx="2">
                  <c:v>15.709079044512741</c:v>
                </c:pt>
                <c:pt idx="3">
                  <c:v>23.601244898204754</c:v>
                </c:pt>
                <c:pt idx="4">
                  <c:v>27.215809034045748</c:v>
                </c:pt>
                <c:pt idx="5">
                  <c:v>30.864740552231069</c:v>
                </c:pt>
                <c:pt idx="6">
                  <c:v>26.807667750550905</c:v>
                </c:pt>
                <c:pt idx="7">
                  <c:v>24.665715939502732</c:v>
                </c:pt>
                <c:pt idx="8">
                  <c:v>25.366747593215834</c:v>
                </c:pt>
                <c:pt idx="9">
                  <c:v>25.583682122462903</c:v>
                </c:pt>
                <c:pt idx="11">
                  <c:v>20.399644054741145</c:v>
                </c:pt>
              </c:numCache>
            </c:numRef>
          </c:val>
          <c:smooth val="0"/>
          <c:extLst>
            <c:ext xmlns:c16="http://schemas.microsoft.com/office/drawing/2014/chart" uri="{C3380CC4-5D6E-409C-BE32-E72D297353CC}">
              <c16:uniqueId val="{00000006-222C-4B14-8F42-A48D44024C47}"/>
            </c:ext>
          </c:extLst>
        </c:ser>
        <c:ser>
          <c:idx val="6"/>
          <c:order val="8"/>
          <c:tx>
            <c:strRef>
              <c:f>FigureA1_a!$C$4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FigureA1_a!$N$22:$N$33</c:f>
              <c:numCache>
                <c:formatCode>0.0</c:formatCode>
                <c:ptCount val="12"/>
                <c:pt idx="0">
                  <c:v>41.500823180046638</c:v>
                </c:pt>
                <c:pt idx="1">
                  <c:v>100.98931254021302</c:v>
                </c:pt>
                <c:pt idx="2">
                  <c:v>133.19291211603689</c:v>
                </c:pt>
                <c:pt idx="3">
                  <c:v>140.49695927993525</c:v>
                </c:pt>
                <c:pt idx="4">
                  <c:v>163.46209690981269</c:v>
                </c:pt>
                <c:pt idx="5">
                  <c:v>174.28641546701215</c:v>
                </c:pt>
                <c:pt idx="6">
                  <c:v>184.19978487876418</c:v>
                </c:pt>
                <c:pt idx="7">
                  <c:v>191.39863998232383</c:v>
                </c:pt>
                <c:pt idx="8">
                  <c:v>207.10648077198894</c:v>
                </c:pt>
                <c:pt idx="9">
                  <c:v>232.69212993890181</c:v>
                </c:pt>
                <c:pt idx="11">
                  <c:v>156.88620222280684</c:v>
                </c:pt>
              </c:numCache>
            </c:numRef>
          </c:val>
          <c:smooth val="0"/>
          <c:extLst>
            <c:ext xmlns:c16="http://schemas.microsoft.com/office/drawing/2014/chart" uri="{C3380CC4-5D6E-409C-BE32-E72D297353CC}">
              <c16:uniqueId val="{00000007-222C-4B14-8F42-A48D44024C47}"/>
            </c:ext>
          </c:extLst>
        </c:ser>
        <c:ser>
          <c:idx val="8"/>
          <c:order val="9"/>
          <c:tx>
            <c:v>"Increase in expenditures"</c:v>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FigureA1_a!$B$22:$B$33</c:f>
              <c:numCache>
                <c:formatCode>0.0</c:formatCode>
                <c:ptCount val="12"/>
                <c:pt idx="0">
                  <c:v>-47.354223293343836</c:v>
                </c:pt>
                <c:pt idx="1">
                  <c:v>-90.88271178564986</c:v>
                </c:pt>
                <c:pt idx="2">
                  <c:v>-117.48383307152415</c:v>
                </c:pt>
                <c:pt idx="3">
                  <c:v>-116.8957143817305</c:v>
                </c:pt>
                <c:pt idx="4">
                  <c:v>-136.24628787576694</c:v>
                </c:pt>
                <c:pt idx="5">
                  <c:v>-143.42167491478108</c:v>
                </c:pt>
                <c:pt idx="6">
                  <c:v>-157.39211712821327</c:v>
                </c:pt>
                <c:pt idx="7">
                  <c:v>-166.73292404282108</c:v>
                </c:pt>
                <c:pt idx="8">
                  <c:v>-181.73973317877312</c:v>
                </c:pt>
                <c:pt idx="9">
                  <c:v>-207.10844781643891</c:v>
                </c:pt>
                <c:pt idx="11">
                  <c:v>-136.4865581680657</c:v>
                </c:pt>
              </c:numCache>
            </c:numRef>
          </c:val>
          <c:smooth val="0"/>
          <c:extLst>
            <c:ext xmlns:c16="http://schemas.microsoft.com/office/drawing/2014/chart" uri="{C3380CC4-5D6E-409C-BE32-E72D297353CC}">
              <c16:uniqueId val="{00000008-222C-4B14-8F42-A48D44024C47}"/>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250"/>
        </c:scaling>
        <c:delete val="0"/>
        <c:axPos val="l"/>
        <c:title>
          <c:tx>
            <c:rich>
              <a:bodyPr rot="-5400000" spcFirstLastPara="1" vertOverflow="ellipsis" vert="horz" wrap="square" anchor="ctr" anchorCtr="1"/>
              <a:lstStyle/>
              <a:p>
                <a:pPr algn="ctr" rtl="0">
                  <a:defRPr sz="1100" b="0" i="0" u="none" strike="noStrike" kern="1200" baseline="0">
                    <a:solidFill>
                      <a:schemeClr val="tx1">
                        <a:lumMod val="85000"/>
                        <a:lumOff val="15000"/>
                      </a:schemeClr>
                    </a:solidFill>
                    <a:latin typeface="+mn-lt"/>
                    <a:ea typeface="+mn-ea"/>
                    <a:cs typeface="Arial" panose="020B0604020202020204" pitchFamily="34" charset="0"/>
                  </a:defRPr>
                </a:pPr>
                <a:r>
                  <a:rPr lang="en-US" sz="1100">
                    <a:solidFill>
                      <a:schemeClr val="tx1">
                        <a:lumMod val="75000"/>
                        <a:lumOff val="25000"/>
                      </a:schemeClr>
                    </a:solidFill>
                    <a:latin typeface="+mn-lt"/>
                    <a:cs typeface="Arial" panose="020B0604020202020204" pitchFamily="34" charset="0"/>
                  </a:rPr>
                  <a:t>Change in purchasing power</a:t>
                </a:r>
                <a:r>
                  <a:rPr lang="en-US" sz="1100" baseline="0">
                    <a:solidFill>
                      <a:schemeClr val="tx1">
                        <a:lumMod val="75000"/>
                        <a:lumOff val="25000"/>
                      </a:schemeClr>
                    </a:solidFill>
                    <a:latin typeface="+mn-lt"/>
                    <a:cs typeface="Arial" panose="020B0604020202020204" pitchFamily="34" charset="0"/>
                  </a:rPr>
                  <a:t> in </a:t>
                </a:r>
                <a:r>
                  <a:rPr lang="en-US" sz="1100" b="0" i="0" u="none" strike="noStrike" baseline="0">
                    <a:effectLst/>
                    <a:latin typeface="+mn-lt"/>
                    <a:cs typeface="Arial" panose="020B0604020202020204" pitchFamily="34" charset="0"/>
                  </a:rPr>
                  <a:t>€</a:t>
                </a:r>
                <a:endParaRPr lang="sk-SK" sz="1100">
                  <a:latin typeface="+mn-lt"/>
                  <a:cs typeface="Arial" panose="020B0604020202020204" pitchFamily="34" charset="0"/>
                </a:endParaRPr>
              </a:p>
            </c:rich>
          </c:tx>
          <c:layout>
            <c:manualLayout>
              <c:xMode val="edge"/>
              <c:yMode val="edge"/>
              <c:x val="1.9556930383702029E-3"/>
              <c:y val="0.1189851268591426"/>
            </c:manualLayout>
          </c:layout>
          <c:overlay val="0"/>
          <c:spPr>
            <a:noFill/>
            <a:ln>
              <a:noFill/>
            </a:ln>
            <a:effectLst/>
          </c:spPr>
          <c:txPr>
            <a:bodyPr rot="-5400000" spcFirstLastPara="1" vertOverflow="ellipsis" vert="horz" wrap="square" anchor="ctr" anchorCtr="1"/>
            <a:lstStyle/>
            <a:p>
              <a:pPr algn="ctr" rtl="0">
                <a:defRPr sz="11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50"/>
        <c:minorUnit val="5"/>
      </c:valAx>
      <c:spPr>
        <a:noFill/>
        <a:ln>
          <a:noFill/>
        </a:ln>
        <a:effectLst/>
      </c:spPr>
    </c:plotArea>
    <c:legend>
      <c:legendPos val="b"/>
      <c:legendEntry>
        <c:idx val="1"/>
        <c:delete val="1"/>
      </c:legendEntry>
      <c:layout>
        <c:manualLayout>
          <c:xMode val="edge"/>
          <c:yMode val="edge"/>
          <c:x val="0"/>
          <c:y val="0.7818337160979878"/>
          <c:w val="0.99240673040869887"/>
          <c:h val="0.218166283902012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76481036648963252"/>
          <c:h val="0.84003229532685408"/>
        </c:manualLayout>
      </c:layout>
      <c:barChart>
        <c:barDir val="col"/>
        <c:grouping val="stacked"/>
        <c:varyColors val="0"/>
        <c:ser>
          <c:idx val="2"/>
          <c:order val="0"/>
          <c:tx>
            <c:strRef>
              <c:f>FigureA1_a!$Z$8</c:f>
              <c:strCache>
                <c:ptCount val="1"/>
              </c:strCache>
            </c:strRef>
          </c:tx>
          <c:spPr>
            <a:solidFill>
              <a:schemeClr val="accent3"/>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FigureA1_a!$E$5:$E$16</c:f>
              <c:numCache>
                <c:formatCode>0.0</c:formatCode>
                <c:ptCount val="12"/>
                <c:pt idx="0">
                  <c:v>10.113498061168201</c:v>
                </c:pt>
                <c:pt idx="1">
                  <c:v>10.571667319027313</c:v>
                </c:pt>
                <c:pt idx="2">
                  <c:v>6.8570911675307116</c:v>
                </c:pt>
                <c:pt idx="3">
                  <c:v>4.2979695043289894</c:v>
                </c:pt>
                <c:pt idx="4">
                  <c:v>4.3126362750394875</c:v>
                </c:pt>
                <c:pt idx="5">
                  <c:v>4.8000694516486035</c:v>
                </c:pt>
                <c:pt idx="6">
                  <c:v>5.3028278732492709</c:v>
                </c:pt>
                <c:pt idx="7">
                  <c:v>5.6184526863914783</c:v>
                </c:pt>
                <c:pt idx="8">
                  <c:v>5.0009527452588998</c:v>
                </c:pt>
                <c:pt idx="9">
                  <c:v>3.1043904377338833</c:v>
                </c:pt>
                <c:pt idx="11">
                  <c:v>6.0011880439888046</c:v>
                </c:pt>
              </c:numCache>
            </c:numRef>
          </c:val>
          <c:extLst>
            <c:ext xmlns:c16="http://schemas.microsoft.com/office/drawing/2014/chart" uri="{C3380CC4-5D6E-409C-BE32-E72D297353CC}">
              <c16:uniqueId val="{00000000-ECEF-409B-B0D8-59E77BF8F101}"/>
            </c:ext>
          </c:extLst>
        </c:ser>
        <c:ser>
          <c:idx val="7"/>
          <c:order val="1"/>
          <c:tx>
            <c:strRef>
              <c:f>FigureA1_a!$Z$9</c:f>
              <c:strCache>
                <c:ptCount val="1"/>
              </c:strCache>
            </c:strRef>
          </c:tx>
          <c:spPr>
            <a:solidFill>
              <a:schemeClr val="accent2">
                <a:lumMod val="60000"/>
              </a:schemeClr>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FigureA1_a!$G$5:$G$16</c:f>
              <c:numCache>
                <c:formatCode>0.0</c:formatCode>
                <c:ptCount val="12"/>
                <c:pt idx="0">
                  <c:v>-0.42581116196717517</c:v>
                </c:pt>
                <c:pt idx="1">
                  <c:v>8.1220084766748357E-2</c:v>
                </c:pt>
                <c:pt idx="2">
                  <c:v>0.16916298332409241</c:v>
                </c:pt>
                <c:pt idx="3">
                  <c:v>1.1033039983132653E-3</c:v>
                </c:pt>
                <c:pt idx="4">
                  <c:v>6.1990466813419687E-3</c:v>
                </c:pt>
                <c:pt idx="5">
                  <c:v>9.5763724586959142E-3</c:v>
                </c:pt>
                <c:pt idx="6">
                  <c:v>7.3643604991957545E-7</c:v>
                </c:pt>
                <c:pt idx="7">
                  <c:v>-7.8005321313412423E-8</c:v>
                </c:pt>
                <c:pt idx="8">
                  <c:v>9.6781167280823865E-4</c:v>
                </c:pt>
                <c:pt idx="9">
                  <c:v>5.6551793505832393E-6</c:v>
                </c:pt>
                <c:pt idx="11">
                  <c:v>-1.6526295959241821E-2</c:v>
                </c:pt>
              </c:numCache>
            </c:numRef>
          </c:val>
          <c:extLst xmlns:c15="http://schemas.microsoft.com/office/drawing/2012/chart">
            <c:ext xmlns:c16="http://schemas.microsoft.com/office/drawing/2014/chart" uri="{C3380CC4-5D6E-409C-BE32-E72D297353CC}">
              <c16:uniqueId val="{00000001-ECEF-409B-B0D8-59E77BF8F101}"/>
            </c:ext>
          </c:extLst>
        </c:ser>
        <c:ser>
          <c:idx val="0"/>
          <c:order val="2"/>
          <c:tx>
            <c:strRef>
              <c:f>FigureA1_a!$Z$12</c:f>
              <c:strCache>
                <c:ptCount val="1"/>
              </c:strCache>
            </c:strRef>
          </c:tx>
          <c:spPr>
            <a:solidFill>
              <a:schemeClr val="accent4"/>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FigureA1_a!$K$5:$K$16</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2-ECEF-409B-B0D8-59E77BF8F101}"/>
            </c:ext>
          </c:extLst>
        </c:ser>
        <c:ser>
          <c:idx val="5"/>
          <c:order val="3"/>
          <c:tx>
            <c:strRef>
              <c:f>FigureA1_a!$Z$11</c:f>
              <c:strCache>
                <c:ptCount val="1"/>
              </c:strCache>
            </c:strRef>
          </c:tx>
          <c:spPr>
            <a:solidFill>
              <a:schemeClr val="accent2"/>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FigureA1_a!$J$5:$J$16</c:f>
              <c:numCache>
                <c:formatCode>0.0</c:formatCode>
                <c:ptCount val="12"/>
                <c:pt idx="0">
                  <c:v>4.3039532936237492</c:v>
                </c:pt>
                <c:pt idx="1">
                  <c:v>6.7990717703046997</c:v>
                </c:pt>
                <c:pt idx="2">
                  <c:v>7.8759518002250424</c:v>
                </c:pt>
                <c:pt idx="3">
                  <c:v>10.785111010973997</c:v>
                </c:pt>
                <c:pt idx="4">
                  <c:v>13.14335868529542</c:v>
                </c:pt>
                <c:pt idx="5">
                  <c:v>18.307259400929862</c:v>
                </c:pt>
                <c:pt idx="6">
                  <c:v>26.031699280894824</c:v>
                </c:pt>
                <c:pt idx="7">
                  <c:v>34.151192796806754</c:v>
                </c:pt>
                <c:pt idx="8">
                  <c:v>42.271114910761526</c:v>
                </c:pt>
                <c:pt idx="9">
                  <c:v>54.690256214073138</c:v>
                </c:pt>
                <c:pt idx="11">
                  <c:v>21.824384145338858</c:v>
                </c:pt>
              </c:numCache>
            </c:numRef>
          </c:val>
          <c:extLst>
            <c:ext xmlns:c16="http://schemas.microsoft.com/office/drawing/2014/chart" uri="{C3380CC4-5D6E-409C-BE32-E72D297353CC}">
              <c16:uniqueId val="{00000003-ECEF-409B-B0D8-59E77BF8F101}"/>
            </c:ext>
          </c:extLst>
        </c:ser>
        <c:ser>
          <c:idx val="4"/>
          <c:order val="4"/>
          <c:tx>
            <c:strRef>
              <c:f>FigureA1_a!$Z$6</c:f>
              <c:strCache>
                <c:ptCount val="1"/>
              </c:strCache>
            </c:strRef>
          </c:tx>
          <c:spPr>
            <a:solidFill>
              <a:schemeClr val="accent3"/>
            </a:solidFill>
            <a:ln w="12700">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FigureA1_a!$G$5:$G$16</c:f>
              <c:numCache>
                <c:formatCode>0.0</c:formatCode>
                <c:ptCount val="12"/>
                <c:pt idx="0">
                  <c:v>-0.42581116196717517</c:v>
                </c:pt>
                <c:pt idx="1">
                  <c:v>8.1220084766748357E-2</c:v>
                </c:pt>
                <c:pt idx="2">
                  <c:v>0.16916298332409241</c:v>
                </c:pt>
                <c:pt idx="3">
                  <c:v>1.1033039983132653E-3</c:v>
                </c:pt>
                <c:pt idx="4">
                  <c:v>6.1990466813419687E-3</c:v>
                </c:pt>
                <c:pt idx="5">
                  <c:v>9.5763724586959142E-3</c:v>
                </c:pt>
                <c:pt idx="6">
                  <c:v>7.3643604991957545E-7</c:v>
                </c:pt>
                <c:pt idx="7">
                  <c:v>-7.8005321313412423E-8</c:v>
                </c:pt>
                <c:pt idx="8">
                  <c:v>9.6781167280823865E-4</c:v>
                </c:pt>
                <c:pt idx="9">
                  <c:v>5.6551793505832393E-6</c:v>
                </c:pt>
                <c:pt idx="11">
                  <c:v>-1.6526295959241821E-2</c:v>
                </c:pt>
              </c:numCache>
            </c:numRef>
          </c:val>
          <c:extLst>
            <c:ext xmlns:c16="http://schemas.microsoft.com/office/drawing/2014/chart" uri="{C3380CC4-5D6E-409C-BE32-E72D297353CC}">
              <c16:uniqueId val="{00000004-ECEF-409B-B0D8-59E77BF8F101}"/>
            </c:ext>
          </c:extLst>
        </c:ser>
        <c:ser>
          <c:idx val="3"/>
          <c:order val="5"/>
          <c:tx>
            <c:strRef>
              <c:f>FigureA1_a!$Z$5</c:f>
              <c:strCache>
                <c:ptCount val="1"/>
              </c:strCache>
            </c:strRef>
          </c:tx>
          <c:spPr>
            <a:solidFill>
              <a:schemeClr val="accent1"/>
            </a:solidFill>
            <a:ln>
              <a:noFill/>
            </a:ln>
            <a:effectLst/>
          </c:spPr>
          <c:invertIfNegative val="0"/>
          <c:cat>
            <c:strRef>
              <c:f>FigureA1_a!$A$5:$A$16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FigureA1_a!$B$5:$B$16</c:f>
              <c:numCache>
                <c:formatCode>0.0</c:formatCode>
                <c:ptCount val="12"/>
                <c:pt idx="0">
                  <c:v>-22.686382407733191</c:v>
                </c:pt>
                <c:pt idx="1">
                  <c:v>-44.859927537445401</c:v>
                </c:pt>
                <c:pt idx="2">
                  <c:v>-57.491527759863516</c:v>
                </c:pt>
                <c:pt idx="3">
                  <c:v>-58.706249435629957</c:v>
                </c:pt>
                <c:pt idx="4">
                  <c:v>-69.565918736676394</c:v>
                </c:pt>
                <c:pt idx="5">
                  <c:v>-76.29734702051212</c:v>
                </c:pt>
                <c:pt idx="6">
                  <c:v>-86.974120979813847</c:v>
                </c:pt>
                <c:pt idx="7">
                  <c:v>-95.467385675357832</c:v>
                </c:pt>
                <c:pt idx="8">
                  <c:v>-106.82813804232001</c:v>
                </c:pt>
                <c:pt idx="9">
                  <c:v>-124.02419048734509</c:v>
                </c:pt>
                <c:pt idx="11">
                  <c:v>-74.266087966290797</c:v>
                </c:pt>
              </c:numCache>
            </c:numRef>
          </c:val>
          <c:extLst>
            <c:ext xmlns:c16="http://schemas.microsoft.com/office/drawing/2014/chart" uri="{C3380CC4-5D6E-409C-BE32-E72D297353CC}">
              <c16:uniqueId val="{00000005-ECEF-409B-B0D8-59E77BF8F101}"/>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FigureA1_a!$Z$13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8.3064458773663905E-2"/>
                  <c:y val="-3.4544786782584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9B-4979-99B6-F4AC9E4590AB}"/>
                </c:ext>
              </c:extLst>
            </c:dLbl>
            <c:dLbl>
              <c:idx val="1"/>
              <c:layout>
                <c:manualLayout>
                  <c:x val="-9.5052199210821364E-2"/>
                  <c:y val="-4.9135997359029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9B-4979-99B6-F4AC9E4590AB}"/>
                </c:ext>
              </c:extLst>
            </c:dLbl>
            <c:dLbl>
              <c:idx val="2"/>
              <c:layout>
                <c:manualLayout>
                  <c:x val="-9.5052199210821364E-2"/>
                  <c:y val="-4.4272260500214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9B-4979-99B6-F4AC9E4590AB}"/>
                </c:ext>
              </c:extLst>
            </c:dLbl>
            <c:dLbl>
              <c:idx val="3"/>
              <c:layout>
                <c:manualLayout>
                  <c:x val="-9.5052199210821364E-2"/>
                  <c:y val="-3.9408523641399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9B-4979-99B6-F4AC9E4590AB}"/>
                </c:ext>
              </c:extLst>
            </c:dLbl>
            <c:dLbl>
              <c:idx val="4"/>
              <c:layout>
                <c:manualLayout>
                  <c:x val="-9.5052199210821364E-2"/>
                  <c:y val="-3.9408523641399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9B-4979-99B6-F4AC9E4590AB}"/>
                </c:ext>
              </c:extLst>
            </c:dLbl>
            <c:dLbl>
              <c:idx val="5"/>
              <c:layout>
                <c:manualLayout>
                  <c:x val="-8.5594268941087986E-2"/>
                  <c:y val="-3.9408523641399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9B-4979-99B6-F4AC9E4590AB}"/>
                </c:ext>
              </c:extLst>
            </c:dLbl>
            <c:dLbl>
              <c:idx val="6"/>
              <c:layout>
                <c:manualLayout>
                  <c:x val="-9.5052199210821364E-2"/>
                  <c:y val="-4.4272260500214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9B-4979-99B6-F4AC9E4590AB}"/>
                </c:ext>
              </c:extLst>
            </c:dLbl>
            <c:dLbl>
              <c:idx val="7"/>
              <c:layout>
                <c:manualLayout>
                  <c:x val="-9.0323234075954634E-2"/>
                  <c:y val="-4.4272260500214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9B-4979-99B6-F4AC9E4590AB}"/>
                </c:ext>
              </c:extLst>
            </c:dLbl>
            <c:dLbl>
              <c:idx val="8"/>
              <c:layout>
                <c:manualLayout>
                  <c:x val="-9.0323234075954717E-2"/>
                  <c:y val="-4.9135997359029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9B-4979-99B6-F4AC9E4590AB}"/>
                </c:ext>
              </c:extLst>
            </c:dLbl>
            <c:dLbl>
              <c:idx val="9"/>
              <c:layout>
                <c:manualLayout>
                  <c:x val="-9.0323234075954537E-2"/>
                  <c:y val="-5.399973421784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9B-4979-99B6-F4AC9E4590AB}"/>
                </c:ext>
              </c:extLst>
            </c:dLbl>
            <c:dLbl>
              <c:idx val="11"/>
              <c:layout>
                <c:manualLayout>
                  <c:x val="-3.6680385630350747E-2"/>
                  <c:y val="-4.4272215371231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E9B-4979-99B6-F4AC9E4590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FigureA1_a!$M$5:$M$16</c:f>
              <c:numCache>
                <c:formatCode>0.0</c:formatCode>
                <c:ptCount val="12"/>
                <c:pt idx="0">
                  <c:v>-8.7017560993732879</c:v>
                </c:pt>
                <c:pt idx="1">
                  <c:v>-27.40796836334664</c:v>
                </c:pt>
                <c:pt idx="2">
                  <c:v>-42.589321808783666</c:v>
                </c:pt>
                <c:pt idx="3">
                  <c:v>-43.622065616328655</c:v>
                </c:pt>
                <c:pt idx="4">
                  <c:v>-52.103724729660144</c:v>
                </c:pt>
                <c:pt idx="5">
                  <c:v>-53.18044179547497</c:v>
                </c:pt>
                <c:pt idx="6">
                  <c:v>-55.639593089233699</c:v>
                </c:pt>
                <c:pt idx="7">
                  <c:v>-55.697740270164921</c:v>
                </c:pt>
                <c:pt idx="8">
                  <c:v>-59.555102574626773</c:v>
                </c:pt>
                <c:pt idx="9">
                  <c:v>-66.22953818035873</c:v>
                </c:pt>
                <c:pt idx="11">
                  <c:v>-46.457042072922377</c:v>
                </c:pt>
              </c:numCache>
            </c:numRef>
          </c:val>
          <c:smooth val="0"/>
          <c:extLst>
            <c:ext xmlns:c16="http://schemas.microsoft.com/office/drawing/2014/chart" uri="{C3380CC4-5D6E-409C-BE32-E72D297353CC}">
              <c16:uniqueId val="{00000006-ECEF-409B-B0D8-59E77BF8F101}"/>
            </c:ext>
          </c:extLst>
        </c:ser>
        <c:ser>
          <c:idx val="6"/>
          <c:order val="7"/>
          <c:tx>
            <c:strRef>
              <c:f>FigureA1_a!$Z$14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FigureA1_a!$C$5:$C$16</c:f>
              <c:numCache>
                <c:formatCode>0.0</c:formatCode>
                <c:ptCount val="12"/>
                <c:pt idx="0">
                  <c:v>13.984626308359903</c:v>
                </c:pt>
                <c:pt idx="1">
                  <c:v>17.451959174098761</c:v>
                </c:pt>
                <c:pt idx="2">
                  <c:v>14.902205951079846</c:v>
                </c:pt>
                <c:pt idx="3">
                  <c:v>15.084183819301302</c:v>
                </c:pt>
                <c:pt idx="4">
                  <c:v>17.462194007016251</c:v>
                </c:pt>
                <c:pt idx="5">
                  <c:v>23.116905225037158</c:v>
                </c:pt>
                <c:pt idx="6">
                  <c:v>31.334527890580148</c:v>
                </c:pt>
                <c:pt idx="7">
                  <c:v>39.769645405192918</c:v>
                </c:pt>
                <c:pt idx="8">
                  <c:v>47.273035467693234</c:v>
                </c:pt>
                <c:pt idx="9">
                  <c:v>57.794652306986364</c:v>
                </c:pt>
                <c:pt idx="11">
                  <c:v>27.80904589336842</c:v>
                </c:pt>
              </c:numCache>
            </c:numRef>
          </c:val>
          <c:smooth val="0"/>
          <c:extLst>
            <c:ext xmlns:c16="http://schemas.microsoft.com/office/drawing/2014/chart" uri="{C3380CC4-5D6E-409C-BE32-E72D297353CC}">
              <c16:uniqueId val="{00000007-ECEF-409B-B0D8-59E77BF8F101}"/>
            </c:ext>
          </c:extLst>
        </c:ser>
        <c:ser>
          <c:idx val="8"/>
          <c:order val="8"/>
          <c:tx>
            <c:strRef>
              <c:f>FigureA1_a!$Z$15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FigureA1_a!$B$5:$B$16</c:f>
              <c:numCache>
                <c:formatCode>0.0</c:formatCode>
                <c:ptCount val="12"/>
                <c:pt idx="0">
                  <c:v>-22.686382407733191</c:v>
                </c:pt>
                <c:pt idx="1">
                  <c:v>-44.859927537445401</c:v>
                </c:pt>
                <c:pt idx="2">
                  <c:v>-57.491527759863516</c:v>
                </c:pt>
                <c:pt idx="3">
                  <c:v>-58.706249435629957</c:v>
                </c:pt>
                <c:pt idx="4">
                  <c:v>-69.565918736676394</c:v>
                </c:pt>
                <c:pt idx="5">
                  <c:v>-76.29734702051212</c:v>
                </c:pt>
                <c:pt idx="6">
                  <c:v>-86.974120979813847</c:v>
                </c:pt>
                <c:pt idx="7">
                  <c:v>-95.467385675357832</c:v>
                </c:pt>
                <c:pt idx="8">
                  <c:v>-106.82813804232001</c:v>
                </c:pt>
                <c:pt idx="9">
                  <c:v>-124.02419048734509</c:v>
                </c:pt>
                <c:pt idx="11">
                  <c:v>-74.266087966290797</c:v>
                </c:pt>
              </c:numCache>
            </c:numRef>
          </c:val>
          <c:smooth val="0"/>
          <c:extLst>
            <c:ext xmlns:c16="http://schemas.microsoft.com/office/drawing/2014/chart" uri="{C3380CC4-5D6E-409C-BE32-E72D297353CC}">
              <c16:uniqueId val="{00000008-ECEF-409B-B0D8-59E77BF8F101}"/>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250"/>
          <c:min val="-25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23102622434251E-2"/>
          <c:y val="6.2545352786784011E-2"/>
          <c:w val="0.91081052368453941"/>
          <c:h val="0.55528697699552265"/>
        </c:manualLayout>
      </c:layout>
      <c:barChart>
        <c:barDir val="col"/>
        <c:grouping val="stacked"/>
        <c:varyColors val="0"/>
        <c:ser>
          <c:idx val="5"/>
          <c:order val="0"/>
          <c:tx>
            <c:strRef>
              <c:f>Figure2!$A$5</c:f>
              <c:strCache>
                <c:ptCount val="1"/>
                <c:pt idx="0">
                  <c:v>Food </c:v>
                </c:pt>
              </c:strCache>
            </c:strRef>
          </c:tx>
          <c:spPr>
            <a:solidFill>
              <a:schemeClr val="accent2"/>
            </a:solidFill>
            <a:ln>
              <a:noFill/>
            </a:ln>
            <a:effectLst/>
          </c:spPr>
          <c:invertIfNegative val="0"/>
          <c:cat>
            <c:strRef>
              <c:f>Figure2!$B$3:$BA$3</c:f>
              <c:strCache>
                <c:ptCount val="52"/>
                <c:pt idx="0">
                  <c:v>  Jan-2019</c:v>
                </c:pt>
                <c:pt idx="1">
                  <c:v>  Feb-2019</c:v>
                </c:pt>
                <c:pt idx="2">
                  <c:v>  Mar-2019</c:v>
                </c:pt>
                <c:pt idx="3">
                  <c:v>  Apr-2019</c:v>
                </c:pt>
                <c:pt idx="4">
                  <c:v>  May-2019</c:v>
                </c:pt>
                <c:pt idx="5">
                  <c:v>  Jun-2019</c:v>
                </c:pt>
                <c:pt idx="6">
                  <c:v>  Jul-2019</c:v>
                </c:pt>
                <c:pt idx="7">
                  <c:v>  Aug-2019</c:v>
                </c:pt>
                <c:pt idx="8">
                  <c:v>  Sep-2019</c:v>
                </c:pt>
                <c:pt idx="9">
                  <c:v>  Oct-2019</c:v>
                </c:pt>
                <c:pt idx="10">
                  <c:v>  Nov-2019</c:v>
                </c:pt>
                <c:pt idx="11">
                  <c:v>  Dec-2019</c:v>
                </c:pt>
                <c:pt idx="12">
                  <c:v>  Jan-2020</c:v>
                </c:pt>
                <c:pt idx="13">
                  <c:v>  Feb-2020</c:v>
                </c:pt>
                <c:pt idx="14">
                  <c:v>  Mar-2020</c:v>
                </c:pt>
                <c:pt idx="15">
                  <c:v>  Apr-2020</c:v>
                </c:pt>
                <c:pt idx="16">
                  <c:v>  May-2020</c:v>
                </c:pt>
                <c:pt idx="17">
                  <c:v>  Jun-2020</c:v>
                </c:pt>
                <c:pt idx="18">
                  <c:v>  Jul-2020</c:v>
                </c:pt>
                <c:pt idx="19">
                  <c:v>  Aug-2020</c:v>
                </c:pt>
                <c:pt idx="20">
                  <c:v>  Sep-2020</c:v>
                </c:pt>
                <c:pt idx="21">
                  <c:v>  Oct-2020</c:v>
                </c:pt>
                <c:pt idx="22">
                  <c:v>  Nov-2020</c:v>
                </c:pt>
                <c:pt idx="23">
                  <c:v>  Dec-2020</c:v>
                </c:pt>
                <c:pt idx="24">
                  <c:v>  Jan-2021</c:v>
                </c:pt>
                <c:pt idx="25">
                  <c:v>  Feb-2021</c:v>
                </c:pt>
                <c:pt idx="26">
                  <c:v>  Mar-2021</c:v>
                </c:pt>
                <c:pt idx="27">
                  <c:v>  Apr-2021</c:v>
                </c:pt>
                <c:pt idx="28">
                  <c:v>  May-2021</c:v>
                </c:pt>
                <c:pt idx="29">
                  <c:v>  Jun-2021</c:v>
                </c:pt>
                <c:pt idx="30">
                  <c:v>  Jul-2021</c:v>
                </c:pt>
                <c:pt idx="31">
                  <c:v>  Aug-2021</c:v>
                </c:pt>
                <c:pt idx="32">
                  <c:v>  Sep-2021</c:v>
                </c:pt>
                <c:pt idx="33">
                  <c:v>  Oct-2021</c:v>
                </c:pt>
                <c:pt idx="34">
                  <c:v>  Nov-2021</c:v>
                </c:pt>
                <c:pt idx="35">
                  <c:v>  Dec-2021</c:v>
                </c:pt>
                <c:pt idx="36">
                  <c:v>  Jan-2022</c:v>
                </c:pt>
                <c:pt idx="37">
                  <c:v>  Feb-2022</c:v>
                </c:pt>
                <c:pt idx="38">
                  <c:v>  Mar-2022</c:v>
                </c:pt>
                <c:pt idx="39">
                  <c:v>  Apr-2022</c:v>
                </c:pt>
                <c:pt idx="40">
                  <c:v>  May-2022</c:v>
                </c:pt>
                <c:pt idx="41">
                  <c:v>  Jun-2022</c:v>
                </c:pt>
                <c:pt idx="42">
                  <c:v>  Jul-2022</c:v>
                </c:pt>
                <c:pt idx="43">
                  <c:v>  Aug-2022</c:v>
                </c:pt>
                <c:pt idx="44">
                  <c:v>  Sep-2022</c:v>
                </c:pt>
                <c:pt idx="45">
                  <c:v>  Oct-2022</c:v>
                </c:pt>
                <c:pt idx="46">
                  <c:v>  Nov-2022</c:v>
                </c:pt>
                <c:pt idx="47">
                  <c:v>  Dec-2022</c:v>
                </c:pt>
                <c:pt idx="48">
                  <c:v>  Jan-2023</c:v>
                </c:pt>
                <c:pt idx="49">
                  <c:v>  Feb-2023</c:v>
                </c:pt>
                <c:pt idx="50">
                  <c:v>  Mar-2023</c:v>
                </c:pt>
                <c:pt idx="51">
                  <c:v>  Apr-2023</c:v>
                </c:pt>
              </c:strCache>
            </c:strRef>
          </c:cat>
          <c:val>
            <c:numRef>
              <c:f>Figure2!$B$5:$BA$5</c:f>
              <c:numCache>
                <c:formatCode>0.00</c:formatCode>
                <c:ptCount val="52"/>
                <c:pt idx="0">
                  <c:v>0.28301199999999999</c:v>
                </c:pt>
                <c:pt idx="1">
                  <c:v>0.43643969999999999</c:v>
                </c:pt>
                <c:pt idx="2">
                  <c:v>0.55325789999999997</c:v>
                </c:pt>
                <c:pt idx="3">
                  <c:v>0.50291739999999996</c:v>
                </c:pt>
                <c:pt idx="4">
                  <c:v>0.67876639999999999</c:v>
                </c:pt>
                <c:pt idx="5">
                  <c:v>0.68933469999999997</c:v>
                </c:pt>
                <c:pt idx="6">
                  <c:v>0.81967710000000005</c:v>
                </c:pt>
                <c:pt idx="7">
                  <c:v>0.8998005</c:v>
                </c:pt>
                <c:pt idx="8">
                  <c:v>0.85213550000000005</c:v>
                </c:pt>
                <c:pt idx="9">
                  <c:v>0.81677730000000004</c:v>
                </c:pt>
                <c:pt idx="10">
                  <c:v>0.91103259999999997</c:v>
                </c:pt>
                <c:pt idx="11">
                  <c:v>0.90045589999999998</c:v>
                </c:pt>
                <c:pt idx="12">
                  <c:v>0.78845050000000005</c:v>
                </c:pt>
                <c:pt idx="13">
                  <c:v>0.82317790000000002</c:v>
                </c:pt>
                <c:pt idx="14">
                  <c:v>0.67035449999999996</c:v>
                </c:pt>
                <c:pt idx="15">
                  <c:v>0.77569639999999995</c:v>
                </c:pt>
                <c:pt idx="16">
                  <c:v>0.88374200000000003</c:v>
                </c:pt>
                <c:pt idx="17">
                  <c:v>0.48592610000000003</c:v>
                </c:pt>
                <c:pt idx="18">
                  <c:v>0.38927430000000002</c:v>
                </c:pt>
                <c:pt idx="19">
                  <c:v>0.18907869999999999</c:v>
                </c:pt>
                <c:pt idx="20">
                  <c:v>3.8620410000000001E-2</c:v>
                </c:pt>
                <c:pt idx="21">
                  <c:v>0.17685039999999999</c:v>
                </c:pt>
                <c:pt idx="22">
                  <c:v>0.17664769999999999</c:v>
                </c:pt>
                <c:pt idx="23">
                  <c:v>0.1056536</c:v>
                </c:pt>
                <c:pt idx="24">
                  <c:v>-6.5707299999999996E-2</c:v>
                </c:pt>
                <c:pt idx="25">
                  <c:v>-7.0846770000000003E-2</c:v>
                </c:pt>
                <c:pt idx="26">
                  <c:v>-0.14518880000000001</c:v>
                </c:pt>
                <c:pt idx="27">
                  <c:v>-0.1556167</c:v>
                </c:pt>
                <c:pt idx="28">
                  <c:v>-6.9219020000000006E-2</c:v>
                </c:pt>
                <c:pt idx="29">
                  <c:v>0.35192669999999998</c:v>
                </c:pt>
                <c:pt idx="30">
                  <c:v>0.59400189999999997</c:v>
                </c:pt>
                <c:pt idx="31">
                  <c:v>0.75360609999999995</c:v>
                </c:pt>
                <c:pt idx="32">
                  <c:v>0.87368900000000005</c:v>
                </c:pt>
                <c:pt idx="33">
                  <c:v>0.82805110000000004</c:v>
                </c:pt>
                <c:pt idx="34">
                  <c:v>0.93272790000000005</c:v>
                </c:pt>
                <c:pt idx="35">
                  <c:v>1.196693</c:v>
                </c:pt>
                <c:pt idx="36">
                  <c:v>1.6812320000000001</c:v>
                </c:pt>
                <c:pt idx="37">
                  <c:v>1.9800409999999999</c:v>
                </c:pt>
                <c:pt idx="38">
                  <c:v>2.414533</c:v>
                </c:pt>
                <c:pt idx="39">
                  <c:v>2.8663940000000001</c:v>
                </c:pt>
                <c:pt idx="40">
                  <c:v>3.3230810000000002</c:v>
                </c:pt>
                <c:pt idx="41">
                  <c:v>3.730156</c:v>
                </c:pt>
                <c:pt idx="42">
                  <c:v>3.9683630000000001</c:v>
                </c:pt>
                <c:pt idx="43">
                  <c:v>4.3485579999999997</c:v>
                </c:pt>
                <c:pt idx="44">
                  <c:v>4.7943150000000001</c:v>
                </c:pt>
                <c:pt idx="45">
                  <c:v>5.3320749999999997</c:v>
                </c:pt>
                <c:pt idx="46">
                  <c:v>5.691935</c:v>
                </c:pt>
                <c:pt idx="47">
                  <c:v>5.7835859999999997</c:v>
                </c:pt>
                <c:pt idx="48">
                  <c:v>5.7303829999999998</c:v>
                </c:pt>
                <c:pt idx="49">
                  <c:v>5.8452520000000003</c:v>
                </c:pt>
                <c:pt idx="50">
                  <c:v>5.9439260000000003</c:v>
                </c:pt>
                <c:pt idx="51">
                  <c:v>5.4192809999999998</c:v>
                </c:pt>
              </c:numCache>
            </c:numRef>
          </c:val>
          <c:extLst>
            <c:ext xmlns:c16="http://schemas.microsoft.com/office/drawing/2014/chart" uri="{C3380CC4-5D6E-409C-BE32-E72D297353CC}">
              <c16:uniqueId val="{00000000-1AAF-4920-B820-7ED6F792228A}"/>
            </c:ext>
          </c:extLst>
        </c:ser>
        <c:ser>
          <c:idx val="4"/>
          <c:order val="1"/>
          <c:tx>
            <c:strRef>
              <c:f>Figure2!$A$6</c:f>
              <c:strCache>
                <c:ptCount val="1"/>
                <c:pt idx="0">
                  <c:v>Housing</c:v>
                </c:pt>
              </c:strCache>
            </c:strRef>
          </c:tx>
          <c:spPr>
            <a:solidFill>
              <a:schemeClr val="accent1"/>
            </a:solidFill>
            <a:ln>
              <a:noFill/>
            </a:ln>
            <a:effectLst/>
          </c:spPr>
          <c:invertIfNegative val="0"/>
          <c:cat>
            <c:strRef>
              <c:f>Figure2!$B$3:$BA$3</c:f>
              <c:strCache>
                <c:ptCount val="52"/>
                <c:pt idx="0">
                  <c:v>  Jan-2019</c:v>
                </c:pt>
                <c:pt idx="1">
                  <c:v>  Feb-2019</c:v>
                </c:pt>
                <c:pt idx="2">
                  <c:v>  Mar-2019</c:v>
                </c:pt>
                <c:pt idx="3">
                  <c:v>  Apr-2019</c:v>
                </c:pt>
                <c:pt idx="4">
                  <c:v>  May-2019</c:v>
                </c:pt>
                <c:pt idx="5">
                  <c:v>  Jun-2019</c:v>
                </c:pt>
                <c:pt idx="6">
                  <c:v>  Jul-2019</c:v>
                </c:pt>
                <c:pt idx="7">
                  <c:v>  Aug-2019</c:v>
                </c:pt>
                <c:pt idx="8">
                  <c:v>  Sep-2019</c:v>
                </c:pt>
                <c:pt idx="9">
                  <c:v>  Oct-2019</c:v>
                </c:pt>
                <c:pt idx="10">
                  <c:v>  Nov-2019</c:v>
                </c:pt>
                <c:pt idx="11">
                  <c:v>  Dec-2019</c:v>
                </c:pt>
                <c:pt idx="12">
                  <c:v>  Jan-2020</c:v>
                </c:pt>
                <c:pt idx="13">
                  <c:v>  Feb-2020</c:v>
                </c:pt>
                <c:pt idx="14">
                  <c:v>  Mar-2020</c:v>
                </c:pt>
                <c:pt idx="15">
                  <c:v>  Apr-2020</c:v>
                </c:pt>
                <c:pt idx="16">
                  <c:v>  May-2020</c:v>
                </c:pt>
                <c:pt idx="17">
                  <c:v>  Jun-2020</c:v>
                </c:pt>
                <c:pt idx="18">
                  <c:v>  Jul-2020</c:v>
                </c:pt>
                <c:pt idx="19">
                  <c:v>  Aug-2020</c:v>
                </c:pt>
                <c:pt idx="20">
                  <c:v>  Sep-2020</c:v>
                </c:pt>
                <c:pt idx="21">
                  <c:v>  Oct-2020</c:v>
                </c:pt>
                <c:pt idx="22">
                  <c:v>  Nov-2020</c:v>
                </c:pt>
                <c:pt idx="23">
                  <c:v>  Dec-2020</c:v>
                </c:pt>
                <c:pt idx="24">
                  <c:v>  Jan-2021</c:v>
                </c:pt>
                <c:pt idx="25">
                  <c:v>  Feb-2021</c:v>
                </c:pt>
                <c:pt idx="26">
                  <c:v>  Mar-2021</c:v>
                </c:pt>
                <c:pt idx="27">
                  <c:v>  Apr-2021</c:v>
                </c:pt>
                <c:pt idx="28">
                  <c:v>  May-2021</c:v>
                </c:pt>
                <c:pt idx="29">
                  <c:v>  Jun-2021</c:v>
                </c:pt>
                <c:pt idx="30">
                  <c:v>  Jul-2021</c:v>
                </c:pt>
                <c:pt idx="31">
                  <c:v>  Aug-2021</c:v>
                </c:pt>
                <c:pt idx="32">
                  <c:v>  Sep-2021</c:v>
                </c:pt>
                <c:pt idx="33">
                  <c:v>  Oct-2021</c:v>
                </c:pt>
                <c:pt idx="34">
                  <c:v>  Nov-2021</c:v>
                </c:pt>
                <c:pt idx="35">
                  <c:v>  Dec-2021</c:v>
                </c:pt>
                <c:pt idx="36">
                  <c:v>  Jan-2022</c:v>
                </c:pt>
                <c:pt idx="37">
                  <c:v>  Feb-2022</c:v>
                </c:pt>
                <c:pt idx="38">
                  <c:v>  Mar-2022</c:v>
                </c:pt>
                <c:pt idx="39">
                  <c:v>  Apr-2022</c:v>
                </c:pt>
                <c:pt idx="40">
                  <c:v>  May-2022</c:v>
                </c:pt>
                <c:pt idx="41">
                  <c:v>  Jun-2022</c:v>
                </c:pt>
                <c:pt idx="42">
                  <c:v>  Jul-2022</c:v>
                </c:pt>
                <c:pt idx="43">
                  <c:v>  Aug-2022</c:v>
                </c:pt>
                <c:pt idx="44">
                  <c:v>  Sep-2022</c:v>
                </c:pt>
                <c:pt idx="45">
                  <c:v>  Oct-2022</c:v>
                </c:pt>
                <c:pt idx="46">
                  <c:v>  Nov-2022</c:v>
                </c:pt>
                <c:pt idx="47">
                  <c:v>  Dec-2022</c:v>
                </c:pt>
                <c:pt idx="48">
                  <c:v>  Jan-2023</c:v>
                </c:pt>
                <c:pt idx="49">
                  <c:v>  Feb-2023</c:v>
                </c:pt>
                <c:pt idx="50">
                  <c:v>  Mar-2023</c:v>
                </c:pt>
                <c:pt idx="51">
                  <c:v>  Apr-2023</c:v>
                </c:pt>
              </c:strCache>
            </c:strRef>
          </c:cat>
          <c:val>
            <c:numRef>
              <c:f>Figure2!$B$6:$BA$6</c:f>
              <c:numCache>
                <c:formatCode>0.00</c:formatCode>
                <c:ptCount val="52"/>
                <c:pt idx="0">
                  <c:v>1.1962527999999999</c:v>
                </c:pt>
                <c:pt idx="1">
                  <c:v>1.17272971</c:v>
                </c:pt>
                <c:pt idx="2">
                  <c:v>1.1900591</c:v>
                </c:pt>
                <c:pt idx="3">
                  <c:v>1.1564406999999999</c:v>
                </c:pt>
                <c:pt idx="4">
                  <c:v>1.14318355</c:v>
                </c:pt>
                <c:pt idx="5">
                  <c:v>1.1211871600000001</c:v>
                </c:pt>
                <c:pt idx="6">
                  <c:v>1.0654310899999999</c:v>
                </c:pt>
                <c:pt idx="7">
                  <c:v>1.0522232499999999</c:v>
                </c:pt>
                <c:pt idx="8">
                  <c:v>1.0816853</c:v>
                </c:pt>
                <c:pt idx="9">
                  <c:v>1.0653162999999999</c:v>
                </c:pt>
                <c:pt idx="10">
                  <c:v>1.0629643</c:v>
                </c:pt>
                <c:pt idx="11">
                  <c:v>0.83129127000000003</c:v>
                </c:pt>
                <c:pt idx="12">
                  <c:v>0.81642019999999993</c:v>
                </c:pt>
                <c:pt idx="13">
                  <c:v>0.83385929999999997</c:v>
                </c:pt>
                <c:pt idx="14">
                  <c:v>0.77894390000000002</c:v>
                </c:pt>
                <c:pt idx="15">
                  <c:v>0.77097900000000008</c:v>
                </c:pt>
                <c:pt idx="16">
                  <c:v>0.74970682</c:v>
                </c:pt>
                <c:pt idx="17">
                  <c:v>0.78330129999999998</c:v>
                </c:pt>
                <c:pt idx="18">
                  <c:v>0.81585859999999999</c:v>
                </c:pt>
                <c:pt idx="19">
                  <c:v>0.80349389999999998</c:v>
                </c:pt>
                <c:pt idx="20">
                  <c:v>0.7734143</c:v>
                </c:pt>
                <c:pt idx="21">
                  <c:v>0.72693922</c:v>
                </c:pt>
                <c:pt idx="22">
                  <c:v>0.67896566000000003</c:v>
                </c:pt>
                <c:pt idx="23">
                  <c:v>0.71164680000000002</c:v>
                </c:pt>
                <c:pt idx="24">
                  <c:v>-0.17713810000000002</c:v>
                </c:pt>
                <c:pt idx="25">
                  <c:v>-0.20095718000000001</c:v>
                </c:pt>
                <c:pt idx="26">
                  <c:v>-0.18353966999999999</c:v>
                </c:pt>
                <c:pt idx="27">
                  <c:v>-0.17031368000000002</c:v>
                </c:pt>
                <c:pt idx="28">
                  <c:v>0.15634790999999998</c:v>
                </c:pt>
                <c:pt idx="29">
                  <c:v>0.4122749</c:v>
                </c:pt>
                <c:pt idx="30">
                  <c:v>0.54117979999999999</c:v>
                </c:pt>
                <c:pt idx="31">
                  <c:v>0.78281339999999999</c:v>
                </c:pt>
                <c:pt idx="32">
                  <c:v>0.90331630000000007</c:v>
                </c:pt>
                <c:pt idx="33">
                  <c:v>1.2043309</c:v>
                </c:pt>
                <c:pt idx="34">
                  <c:v>1.4096834</c:v>
                </c:pt>
                <c:pt idx="35">
                  <c:v>1.4430026</c:v>
                </c:pt>
                <c:pt idx="36">
                  <c:v>3.6933794999999998</c:v>
                </c:pt>
                <c:pt idx="37">
                  <c:v>3.9296100000000003</c:v>
                </c:pt>
                <c:pt idx="38">
                  <c:v>4.3118191000000001</c:v>
                </c:pt>
                <c:pt idx="39">
                  <c:v>4.7524614999999999</c:v>
                </c:pt>
                <c:pt idx="40">
                  <c:v>4.8028019999999998</c:v>
                </c:pt>
                <c:pt idx="41">
                  <c:v>4.8310832000000001</c:v>
                </c:pt>
                <c:pt idx="42">
                  <c:v>5.0458158000000006</c:v>
                </c:pt>
                <c:pt idx="43">
                  <c:v>5.1060727999999997</c:v>
                </c:pt>
                <c:pt idx="44">
                  <c:v>5.2583702999999993</c:v>
                </c:pt>
                <c:pt idx="45">
                  <c:v>5.2203997000000006</c:v>
                </c:pt>
                <c:pt idx="46">
                  <c:v>5.2558923000000002</c:v>
                </c:pt>
                <c:pt idx="47">
                  <c:v>5.4281237000000004</c:v>
                </c:pt>
                <c:pt idx="48">
                  <c:v>4.8272406999999999</c:v>
                </c:pt>
                <c:pt idx="49">
                  <c:v>4.7489077999999996</c:v>
                </c:pt>
                <c:pt idx="50">
                  <c:v>4.5141955999999999</c:v>
                </c:pt>
                <c:pt idx="51">
                  <c:v>4.1405188000000006</c:v>
                </c:pt>
              </c:numCache>
            </c:numRef>
          </c:val>
          <c:extLst>
            <c:ext xmlns:c16="http://schemas.microsoft.com/office/drawing/2014/chart" uri="{C3380CC4-5D6E-409C-BE32-E72D297353CC}">
              <c16:uniqueId val="{00000001-1AAF-4920-B820-7ED6F792228A}"/>
            </c:ext>
          </c:extLst>
        </c:ser>
        <c:ser>
          <c:idx val="3"/>
          <c:order val="2"/>
          <c:tx>
            <c:strRef>
              <c:f>Figure2!$A$7</c:f>
              <c:strCache>
                <c:ptCount val="1"/>
                <c:pt idx="0">
                  <c:v>Transport</c:v>
                </c:pt>
              </c:strCache>
            </c:strRef>
          </c:tx>
          <c:spPr>
            <a:solidFill>
              <a:schemeClr val="accent3"/>
            </a:solidFill>
            <a:ln>
              <a:noFill/>
            </a:ln>
            <a:effectLst/>
          </c:spPr>
          <c:invertIfNegative val="0"/>
          <c:cat>
            <c:strRef>
              <c:f>Figure2!$B$3:$BA$3</c:f>
              <c:strCache>
                <c:ptCount val="52"/>
                <c:pt idx="0">
                  <c:v>  Jan-2019</c:v>
                </c:pt>
                <c:pt idx="1">
                  <c:v>  Feb-2019</c:v>
                </c:pt>
                <c:pt idx="2">
                  <c:v>  Mar-2019</c:v>
                </c:pt>
                <c:pt idx="3">
                  <c:v>  Apr-2019</c:v>
                </c:pt>
                <c:pt idx="4">
                  <c:v>  May-2019</c:v>
                </c:pt>
                <c:pt idx="5">
                  <c:v>  Jun-2019</c:v>
                </c:pt>
                <c:pt idx="6">
                  <c:v>  Jul-2019</c:v>
                </c:pt>
                <c:pt idx="7">
                  <c:v>  Aug-2019</c:v>
                </c:pt>
                <c:pt idx="8">
                  <c:v>  Sep-2019</c:v>
                </c:pt>
                <c:pt idx="9">
                  <c:v>  Oct-2019</c:v>
                </c:pt>
                <c:pt idx="10">
                  <c:v>  Nov-2019</c:v>
                </c:pt>
                <c:pt idx="11">
                  <c:v>  Dec-2019</c:v>
                </c:pt>
                <c:pt idx="12">
                  <c:v>  Jan-2020</c:v>
                </c:pt>
                <c:pt idx="13">
                  <c:v>  Feb-2020</c:v>
                </c:pt>
                <c:pt idx="14">
                  <c:v>  Mar-2020</c:v>
                </c:pt>
                <c:pt idx="15">
                  <c:v>  Apr-2020</c:v>
                </c:pt>
                <c:pt idx="16">
                  <c:v>  May-2020</c:v>
                </c:pt>
                <c:pt idx="17">
                  <c:v>  Jun-2020</c:v>
                </c:pt>
                <c:pt idx="18">
                  <c:v>  Jul-2020</c:v>
                </c:pt>
                <c:pt idx="19">
                  <c:v>  Aug-2020</c:v>
                </c:pt>
                <c:pt idx="20">
                  <c:v>  Sep-2020</c:v>
                </c:pt>
                <c:pt idx="21">
                  <c:v>  Oct-2020</c:v>
                </c:pt>
                <c:pt idx="22">
                  <c:v>  Nov-2020</c:v>
                </c:pt>
                <c:pt idx="23">
                  <c:v>  Dec-2020</c:v>
                </c:pt>
                <c:pt idx="24">
                  <c:v>  Jan-2021</c:v>
                </c:pt>
                <c:pt idx="25">
                  <c:v>  Feb-2021</c:v>
                </c:pt>
                <c:pt idx="26">
                  <c:v>  Mar-2021</c:v>
                </c:pt>
                <c:pt idx="27">
                  <c:v>  Apr-2021</c:v>
                </c:pt>
                <c:pt idx="28">
                  <c:v>  May-2021</c:v>
                </c:pt>
                <c:pt idx="29">
                  <c:v>  Jun-2021</c:v>
                </c:pt>
                <c:pt idx="30">
                  <c:v>  Jul-2021</c:v>
                </c:pt>
                <c:pt idx="31">
                  <c:v>  Aug-2021</c:v>
                </c:pt>
                <c:pt idx="32">
                  <c:v>  Sep-2021</c:v>
                </c:pt>
                <c:pt idx="33">
                  <c:v>  Oct-2021</c:v>
                </c:pt>
                <c:pt idx="34">
                  <c:v>  Nov-2021</c:v>
                </c:pt>
                <c:pt idx="35">
                  <c:v>  Dec-2021</c:v>
                </c:pt>
                <c:pt idx="36">
                  <c:v>  Jan-2022</c:v>
                </c:pt>
                <c:pt idx="37">
                  <c:v>  Feb-2022</c:v>
                </c:pt>
                <c:pt idx="38">
                  <c:v>  Mar-2022</c:v>
                </c:pt>
                <c:pt idx="39">
                  <c:v>  Apr-2022</c:v>
                </c:pt>
                <c:pt idx="40">
                  <c:v>  May-2022</c:v>
                </c:pt>
                <c:pt idx="41">
                  <c:v>  Jun-2022</c:v>
                </c:pt>
                <c:pt idx="42">
                  <c:v>  Jul-2022</c:v>
                </c:pt>
                <c:pt idx="43">
                  <c:v>  Aug-2022</c:v>
                </c:pt>
                <c:pt idx="44">
                  <c:v>  Sep-2022</c:v>
                </c:pt>
                <c:pt idx="45">
                  <c:v>  Oct-2022</c:v>
                </c:pt>
                <c:pt idx="46">
                  <c:v>  Nov-2022</c:v>
                </c:pt>
                <c:pt idx="47">
                  <c:v>  Dec-2022</c:v>
                </c:pt>
                <c:pt idx="48">
                  <c:v>  Jan-2023</c:v>
                </c:pt>
                <c:pt idx="49">
                  <c:v>  Feb-2023</c:v>
                </c:pt>
                <c:pt idx="50">
                  <c:v>  Mar-2023</c:v>
                </c:pt>
                <c:pt idx="51">
                  <c:v>  Apr-2023</c:v>
                </c:pt>
              </c:strCache>
            </c:strRef>
          </c:cat>
          <c:val>
            <c:numRef>
              <c:f>Figure2!$B$7:$BA$7</c:f>
              <c:numCache>
                <c:formatCode>0.00</c:formatCode>
                <c:ptCount val="52"/>
                <c:pt idx="0">
                  <c:v>-0.15948560000000001</c:v>
                </c:pt>
                <c:pt idx="1">
                  <c:v>-0.1926706</c:v>
                </c:pt>
                <c:pt idx="2">
                  <c:v>8.6101200000000003E-2</c:v>
                </c:pt>
                <c:pt idx="3">
                  <c:v>-0.1400314</c:v>
                </c:pt>
                <c:pt idx="4">
                  <c:v>-4.3418940000000003E-2</c:v>
                </c:pt>
                <c:pt idx="5">
                  <c:v>-0.2023769</c:v>
                </c:pt>
                <c:pt idx="6">
                  <c:v>-0.1334214</c:v>
                </c:pt>
                <c:pt idx="7">
                  <c:v>-0.1655906</c:v>
                </c:pt>
                <c:pt idx="8">
                  <c:v>4.0342889999999999E-2</c:v>
                </c:pt>
                <c:pt idx="9">
                  <c:v>-0.1052232</c:v>
                </c:pt>
                <c:pt idx="10">
                  <c:v>7.2807999999999998E-2</c:v>
                </c:pt>
                <c:pt idx="11">
                  <c:v>0.30463420000000002</c:v>
                </c:pt>
                <c:pt idx="12">
                  <c:v>0.4547002</c:v>
                </c:pt>
                <c:pt idx="13">
                  <c:v>0.24519389999999999</c:v>
                </c:pt>
                <c:pt idx="14">
                  <c:v>-0.1401318</c:v>
                </c:pt>
                <c:pt idx="15">
                  <c:v>-0.4601037</c:v>
                </c:pt>
                <c:pt idx="16">
                  <c:v>-0.59531100000000003</c:v>
                </c:pt>
                <c:pt idx="17">
                  <c:v>-0.40169850000000001</c:v>
                </c:pt>
                <c:pt idx="18">
                  <c:v>-0.3017744</c:v>
                </c:pt>
                <c:pt idx="19">
                  <c:v>-0.40706310000000001</c:v>
                </c:pt>
                <c:pt idx="20">
                  <c:v>-0.52672940000000001</c:v>
                </c:pt>
                <c:pt idx="21">
                  <c:v>-0.358068</c:v>
                </c:pt>
                <c:pt idx="22">
                  <c:v>-0.35598190000000002</c:v>
                </c:pt>
                <c:pt idx="23">
                  <c:v>-0.2588818</c:v>
                </c:pt>
                <c:pt idx="24">
                  <c:v>-0.20325699999999999</c:v>
                </c:pt>
                <c:pt idx="25">
                  <c:v>2.7947070000000001E-2</c:v>
                </c:pt>
                <c:pt idx="26">
                  <c:v>0.31538329999999998</c:v>
                </c:pt>
                <c:pt idx="27">
                  <c:v>0.58764879999999997</c:v>
                </c:pt>
                <c:pt idx="28">
                  <c:v>0.67743799999999998</c:v>
                </c:pt>
                <c:pt idx="29">
                  <c:v>0.62433179999999999</c:v>
                </c:pt>
                <c:pt idx="30">
                  <c:v>0.65710639999999998</c:v>
                </c:pt>
                <c:pt idx="31">
                  <c:v>0.6878225</c:v>
                </c:pt>
                <c:pt idx="32">
                  <c:v>0.72967490000000002</c:v>
                </c:pt>
                <c:pt idx="33">
                  <c:v>0.86899020000000005</c:v>
                </c:pt>
                <c:pt idx="34">
                  <c:v>0.88845830000000003</c:v>
                </c:pt>
                <c:pt idx="35">
                  <c:v>0.80607519999999999</c:v>
                </c:pt>
                <c:pt idx="36">
                  <c:v>0.7244659</c:v>
                </c:pt>
                <c:pt idx="37">
                  <c:v>0.68933330000000004</c:v>
                </c:pt>
                <c:pt idx="38">
                  <c:v>0.91995289999999996</c:v>
                </c:pt>
                <c:pt idx="39">
                  <c:v>1.208396</c:v>
                </c:pt>
                <c:pt idx="40">
                  <c:v>1.3095300000000001</c:v>
                </c:pt>
                <c:pt idx="41">
                  <c:v>1.4822439999999999</c:v>
                </c:pt>
                <c:pt idx="42">
                  <c:v>1.2873790000000001</c:v>
                </c:pt>
                <c:pt idx="43">
                  <c:v>1.155859</c:v>
                </c:pt>
                <c:pt idx="44">
                  <c:v>0.94230000000000003</c:v>
                </c:pt>
                <c:pt idx="45">
                  <c:v>0.86312310000000003</c:v>
                </c:pt>
                <c:pt idx="46">
                  <c:v>0.85166010000000003</c:v>
                </c:pt>
                <c:pt idx="47">
                  <c:v>0.49824810000000003</c:v>
                </c:pt>
                <c:pt idx="48">
                  <c:v>0.46487780000000001</c:v>
                </c:pt>
                <c:pt idx="49">
                  <c:v>0.52534040000000004</c:v>
                </c:pt>
                <c:pt idx="50">
                  <c:v>0.14026279999999999</c:v>
                </c:pt>
                <c:pt idx="51">
                  <c:v>-5.3244310000000001E-3</c:v>
                </c:pt>
              </c:numCache>
            </c:numRef>
          </c:val>
          <c:extLst>
            <c:ext xmlns:c16="http://schemas.microsoft.com/office/drawing/2014/chart" uri="{C3380CC4-5D6E-409C-BE32-E72D297353CC}">
              <c16:uniqueId val="{00000002-1AAF-4920-B820-7ED6F792228A}"/>
            </c:ext>
          </c:extLst>
        </c:ser>
        <c:ser>
          <c:idx val="2"/>
          <c:order val="3"/>
          <c:tx>
            <c:strRef>
              <c:f>Figure2!$A$8</c:f>
              <c:strCache>
                <c:ptCount val="1"/>
                <c:pt idx="0">
                  <c:v>Other goods</c:v>
                </c:pt>
              </c:strCache>
            </c:strRef>
          </c:tx>
          <c:spPr>
            <a:solidFill>
              <a:schemeClr val="accent5"/>
            </a:solidFill>
            <a:ln>
              <a:noFill/>
            </a:ln>
            <a:effectLst/>
          </c:spPr>
          <c:invertIfNegative val="0"/>
          <c:cat>
            <c:strRef>
              <c:f>Figure2!$B$3:$BA$3</c:f>
              <c:strCache>
                <c:ptCount val="52"/>
                <c:pt idx="0">
                  <c:v>  Jan-2019</c:v>
                </c:pt>
                <c:pt idx="1">
                  <c:v>  Feb-2019</c:v>
                </c:pt>
                <c:pt idx="2">
                  <c:v>  Mar-2019</c:v>
                </c:pt>
                <c:pt idx="3">
                  <c:v>  Apr-2019</c:v>
                </c:pt>
                <c:pt idx="4">
                  <c:v>  May-2019</c:v>
                </c:pt>
                <c:pt idx="5">
                  <c:v>  Jun-2019</c:v>
                </c:pt>
                <c:pt idx="6">
                  <c:v>  Jul-2019</c:v>
                </c:pt>
                <c:pt idx="7">
                  <c:v>  Aug-2019</c:v>
                </c:pt>
                <c:pt idx="8">
                  <c:v>  Sep-2019</c:v>
                </c:pt>
                <c:pt idx="9">
                  <c:v>  Oct-2019</c:v>
                </c:pt>
                <c:pt idx="10">
                  <c:v>  Nov-2019</c:v>
                </c:pt>
                <c:pt idx="11">
                  <c:v>  Dec-2019</c:v>
                </c:pt>
                <c:pt idx="12">
                  <c:v>  Jan-2020</c:v>
                </c:pt>
                <c:pt idx="13">
                  <c:v>  Feb-2020</c:v>
                </c:pt>
                <c:pt idx="14">
                  <c:v>  Mar-2020</c:v>
                </c:pt>
                <c:pt idx="15">
                  <c:v>  Apr-2020</c:v>
                </c:pt>
                <c:pt idx="16">
                  <c:v>  May-2020</c:v>
                </c:pt>
                <c:pt idx="17">
                  <c:v>  Jun-2020</c:v>
                </c:pt>
                <c:pt idx="18">
                  <c:v>  Jul-2020</c:v>
                </c:pt>
                <c:pt idx="19">
                  <c:v>  Aug-2020</c:v>
                </c:pt>
                <c:pt idx="20">
                  <c:v>  Sep-2020</c:v>
                </c:pt>
                <c:pt idx="21">
                  <c:v>  Oct-2020</c:v>
                </c:pt>
                <c:pt idx="22">
                  <c:v>  Nov-2020</c:v>
                </c:pt>
                <c:pt idx="23">
                  <c:v>  Dec-2020</c:v>
                </c:pt>
                <c:pt idx="24">
                  <c:v>  Jan-2021</c:v>
                </c:pt>
                <c:pt idx="25">
                  <c:v>  Feb-2021</c:v>
                </c:pt>
                <c:pt idx="26">
                  <c:v>  Mar-2021</c:v>
                </c:pt>
                <c:pt idx="27">
                  <c:v>  Apr-2021</c:v>
                </c:pt>
                <c:pt idx="28">
                  <c:v>  May-2021</c:v>
                </c:pt>
                <c:pt idx="29">
                  <c:v>  Jun-2021</c:v>
                </c:pt>
                <c:pt idx="30">
                  <c:v>  Jul-2021</c:v>
                </c:pt>
                <c:pt idx="31">
                  <c:v>  Aug-2021</c:v>
                </c:pt>
                <c:pt idx="32">
                  <c:v>  Sep-2021</c:v>
                </c:pt>
                <c:pt idx="33">
                  <c:v>  Oct-2021</c:v>
                </c:pt>
                <c:pt idx="34">
                  <c:v>  Nov-2021</c:v>
                </c:pt>
                <c:pt idx="35">
                  <c:v>  Dec-2021</c:v>
                </c:pt>
                <c:pt idx="36">
                  <c:v>  Jan-2022</c:v>
                </c:pt>
                <c:pt idx="37">
                  <c:v>  Feb-2022</c:v>
                </c:pt>
                <c:pt idx="38">
                  <c:v>  Mar-2022</c:v>
                </c:pt>
                <c:pt idx="39">
                  <c:v>  Apr-2022</c:v>
                </c:pt>
                <c:pt idx="40">
                  <c:v>  May-2022</c:v>
                </c:pt>
                <c:pt idx="41">
                  <c:v>  Jun-2022</c:v>
                </c:pt>
                <c:pt idx="42">
                  <c:v>  Jul-2022</c:v>
                </c:pt>
                <c:pt idx="43">
                  <c:v>  Aug-2022</c:v>
                </c:pt>
                <c:pt idx="44">
                  <c:v>  Sep-2022</c:v>
                </c:pt>
                <c:pt idx="45">
                  <c:v>  Oct-2022</c:v>
                </c:pt>
                <c:pt idx="46">
                  <c:v>  Nov-2022</c:v>
                </c:pt>
                <c:pt idx="47">
                  <c:v>  Dec-2022</c:v>
                </c:pt>
                <c:pt idx="48">
                  <c:v>  Jan-2023</c:v>
                </c:pt>
                <c:pt idx="49">
                  <c:v>  Feb-2023</c:v>
                </c:pt>
                <c:pt idx="50">
                  <c:v>  Mar-2023</c:v>
                </c:pt>
                <c:pt idx="51">
                  <c:v>  Apr-2023</c:v>
                </c:pt>
              </c:strCache>
            </c:strRef>
          </c:cat>
          <c:val>
            <c:numRef>
              <c:f>Figure2!$B$8:$BA$8</c:f>
              <c:numCache>
                <c:formatCode>0.00</c:formatCode>
                <c:ptCount val="52"/>
                <c:pt idx="0">
                  <c:v>0.54407393000000004</c:v>
                </c:pt>
                <c:pt idx="1">
                  <c:v>0.49380130000000005</c:v>
                </c:pt>
                <c:pt idx="2">
                  <c:v>0.56362228000000003</c:v>
                </c:pt>
                <c:pt idx="3">
                  <c:v>0.40296310000000002</c:v>
                </c:pt>
                <c:pt idx="4">
                  <c:v>0.45896220999999998</c:v>
                </c:pt>
                <c:pt idx="5">
                  <c:v>0.47901246000000003</c:v>
                </c:pt>
                <c:pt idx="6">
                  <c:v>0.51741302</c:v>
                </c:pt>
                <c:pt idx="7">
                  <c:v>0.53103277000000004</c:v>
                </c:pt>
                <c:pt idx="8">
                  <c:v>0.54316120000000001</c:v>
                </c:pt>
                <c:pt idx="9">
                  <c:v>0.52317203000000001</c:v>
                </c:pt>
                <c:pt idx="10">
                  <c:v>0.49954704000000005</c:v>
                </c:pt>
                <c:pt idx="11">
                  <c:v>0.48064159000000001</c:v>
                </c:pt>
                <c:pt idx="12">
                  <c:v>0.44360136000000006</c:v>
                </c:pt>
                <c:pt idx="13">
                  <c:v>0.54075897000000006</c:v>
                </c:pt>
                <c:pt idx="14">
                  <c:v>0.43648688999999996</c:v>
                </c:pt>
                <c:pt idx="15">
                  <c:v>0.45377677</c:v>
                </c:pt>
                <c:pt idx="16">
                  <c:v>0.45378489999999999</c:v>
                </c:pt>
                <c:pt idx="17">
                  <c:v>0.48228024299999994</c:v>
                </c:pt>
                <c:pt idx="18">
                  <c:v>0.51043888000000004</c:v>
                </c:pt>
                <c:pt idx="19">
                  <c:v>0.50011127</c:v>
                </c:pt>
                <c:pt idx="20">
                  <c:v>0.54209110999999999</c:v>
                </c:pt>
                <c:pt idx="21">
                  <c:v>0.49714100999999999</c:v>
                </c:pt>
                <c:pt idx="22">
                  <c:v>0.47357559000000005</c:v>
                </c:pt>
                <c:pt idx="23">
                  <c:v>0.49680048399999999</c:v>
                </c:pt>
                <c:pt idx="24">
                  <c:v>0.45972066</c:v>
                </c:pt>
                <c:pt idx="25">
                  <c:v>0.40700541999999995</c:v>
                </c:pt>
                <c:pt idx="26">
                  <c:v>0.74548519000000002</c:v>
                </c:pt>
                <c:pt idx="27">
                  <c:v>0.72832399999999997</c:v>
                </c:pt>
                <c:pt idx="28">
                  <c:v>0.74082344199999994</c:v>
                </c:pt>
                <c:pt idx="29">
                  <c:v>0.71274346</c:v>
                </c:pt>
                <c:pt idx="30">
                  <c:v>0.74802201000000001</c:v>
                </c:pt>
                <c:pt idx="31">
                  <c:v>0.76729670999999999</c:v>
                </c:pt>
                <c:pt idx="32">
                  <c:v>0.68561622999999994</c:v>
                </c:pt>
                <c:pt idx="33">
                  <c:v>0.77976241999999996</c:v>
                </c:pt>
                <c:pt idx="34">
                  <c:v>0.83832210000000007</c:v>
                </c:pt>
                <c:pt idx="35">
                  <c:v>0.83351960000000003</c:v>
                </c:pt>
                <c:pt idx="36">
                  <c:v>0.94216801999999999</c:v>
                </c:pt>
                <c:pt idx="37">
                  <c:v>0.92008108</c:v>
                </c:pt>
                <c:pt idx="38">
                  <c:v>0.94372923000000009</c:v>
                </c:pt>
                <c:pt idx="39">
                  <c:v>1.1118443</c:v>
                </c:pt>
                <c:pt idx="40">
                  <c:v>1.2076593</c:v>
                </c:pt>
                <c:pt idx="41">
                  <c:v>1.2731338999999999</c:v>
                </c:pt>
                <c:pt idx="42">
                  <c:v>1.3199196</c:v>
                </c:pt>
                <c:pt idx="43">
                  <c:v>1.4446542999999998</c:v>
                </c:pt>
                <c:pt idx="44">
                  <c:v>1.5792765</c:v>
                </c:pt>
                <c:pt idx="45">
                  <c:v>1.8113910999999998</c:v>
                </c:pt>
                <c:pt idx="46">
                  <c:v>1.9013606000000001</c:v>
                </c:pt>
                <c:pt idx="47">
                  <c:v>1.9474917</c:v>
                </c:pt>
                <c:pt idx="48">
                  <c:v>2.0103626000000001</c:v>
                </c:pt>
                <c:pt idx="49">
                  <c:v>2.1060055999999996</c:v>
                </c:pt>
                <c:pt idx="50">
                  <c:v>2.0007640000000002</c:v>
                </c:pt>
                <c:pt idx="51">
                  <c:v>1.9752002999999998</c:v>
                </c:pt>
              </c:numCache>
            </c:numRef>
          </c:val>
          <c:extLst>
            <c:ext xmlns:c16="http://schemas.microsoft.com/office/drawing/2014/chart" uri="{C3380CC4-5D6E-409C-BE32-E72D297353CC}">
              <c16:uniqueId val="{00000003-1AAF-4920-B820-7ED6F792228A}"/>
            </c:ext>
          </c:extLst>
        </c:ser>
        <c:ser>
          <c:idx val="1"/>
          <c:order val="4"/>
          <c:tx>
            <c:strRef>
              <c:f>Figure2!$A$9</c:f>
              <c:strCache>
                <c:ptCount val="1"/>
                <c:pt idx="0">
                  <c:v>Other services</c:v>
                </c:pt>
              </c:strCache>
            </c:strRef>
          </c:tx>
          <c:spPr>
            <a:solidFill>
              <a:schemeClr val="bg2"/>
            </a:solidFill>
            <a:ln>
              <a:noFill/>
            </a:ln>
            <a:effectLst/>
          </c:spPr>
          <c:invertIfNegative val="0"/>
          <c:cat>
            <c:strRef>
              <c:f>Figure2!$B$3:$BA$3</c:f>
              <c:strCache>
                <c:ptCount val="52"/>
                <c:pt idx="0">
                  <c:v>  Jan-2019</c:v>
                </c:pt>
                <c:pt idx="1">
                  <c:v>  Feb-2019</c:v>
                </c:pt>
                <c:pt idx="2">
                  <c:v>  Mar-2019</c:v>
                </c:pt>
                <c:pt idx="3">
                  <c:v>  Apr-2019</c:v>
                </c:pt>
                <c:pt idx="4">
                  <c:v>  May-2019</c:v>
                </c:pt>
                <c:pt idx="5">
                  <c:v>  Jun-2019</c:v>
                </c:pt>
                <c:pt idx="6">
                  <c:v>  Jul-2019</c:v>
                </c:pt>
                <c:pt idx="7">
                  <c:v>  Aug-2019</c:v>
                </c:pt>
                <c:pt idx="8">
                  <c:v>  Sep-2019</c:v>
                </c:pt>
                <c:pt idx="9">
                  <c:v>  Oct-2019</c:v>
                </c:pt>
                <c:pt idx="10">
                  <c:v>  Nov-2019</c:v>
                </c:pt>
                <c:pt idx="11">
                  <c:v>  Dec-2019</c:v>
                </c:pt>
                <c:pt idx="12">
                  <c:v>  Jan-2020</c:v>
                </c:pt>
                <c:pt idx="13">
                  <c:v>  Feb-2020</c:v>
                </c:pt>
                <c:pt idx="14">
                  <c:v>  Mar-2020</c:v>
                </c:pt>
                <c:pt idx="15">
                  <c:v>  Apr-2020</c:v>
                </c:pt>
                <c:pt idx="16">
                  <c:v>  May-2020</c:v>
                </c:pt>
                <c:pt idx="17">
                  <c:v>  Jun-2020</c:v>
                </c:pt>
                <c:pt idx="18">
                  <c:v>  Jul-2020</c:v>
                </c:pt>
                <c:pt idx="19">
                  <c:v>  Aug-2020</c:v>
                </c:pt>
                <c:pt idx="20">
                  <c:v>  Sep-2020</c:v>
                </c:pt>
                <c:pt idx="21">
                  <c:v>  Oct-2020</c:v>
                </c:pt>
                <c:pt idx="22">
                  <c:v>  Nov-2020</c:v>
                </c:pt>
                <c:pt idx="23">
                  <c:v>  Dec-2020</c:v>
                </c:pt>
                <c:pt idx="24">
                  <c:v>  Jan-2021</c:v>
                </c:pt>
                <c:pt idx="25">
                  <c:v>  Feb-2021</c:v>
                </c:pt>
                <c:pt idx="26">
                  <c:v>  Mar-2021</c:v>
                </c:pt>
                <c:pt idx="27">
                  <c:v>  Apr-2021</c:v>
                </c:pt>
                <c:pt idx="28">
                  <c:v>  May-2021</c:v>
                </c:pt>
                <c:pt idx="29">
                  <c:v>  Jun-2021</c:v>
                </c:pt>
                <c:pt idx="30">
                  <c:v>  Jul-2021</c:v>
                </c:pt>
                <c:pt idx="31">
                  <c:v>  Aug-2021</c:v>
                </c:pt>
                <c:pt idx="32">
                  <c:v>  Sep-2021</c:v>
                </c:pt>
                <c:pt idx="33">
                  <c:v>  Oct-2021</c:v>
                </c:pt>
                <c:pt idx="34">
                  <c:v>  Nov-2021</c:v>
                </c:pt>
                <c:pt idx="35">
                  <c:v>  Dec-2021</c:v>
                </c:pt>
                <c:pt idx="36">
                  <c:v>  Jan-2022</c:v>
                </c:pt>
                <c:pt idx="37">
                  <c:v>  Feb-2022</c:v>
                </c:pt>
                <c:pt idx="38">
                  <c:v>  Mar-2022</c:v>
                </c:pt>
                <c:pt idx="39">
                  <c:v>  Apr-2022</c:v>
                </c:pt>
                <c:pt idx="40">
                  <c:v>  May-2022</c:v>
                </c:pt>
                <c:pt idx="41">
                  <c:v>  Jun-2022</c:v>
                </c:pt>
                <c:pt idx="42">
                  <c:v>  Jul-2022</c:v>
                </c:pt>
                <c:pt idx="43">
                  <c:v>  Aug-2022</c:v>
                </c:pt>
                <c:pt idx="44">
                  <c:v>  Sep-2022</c:v>
                </c:pt>
                <c:pt idx="45">
                  <c:v>  Oct-2022</c:v>
                </c:pt>
                <c:pt idx="46">
                  <c:v>  Nov-2022</c:v>
                </c:pt>
                <c:pt idx="47">
                  <c:v>  Dec-2022</c:v>
                </c:pt>
                <c:pt idx="48">
                  <c:v>  Jan-2023</c:v>
                </c:pt>
                <c:pt idx="49">
                  <c:v>  Feb-2023</c:v>
                </c:pt>
                <c:pt idx="50">
                  <c:v>  Mar-2023</c:v>
                </c:pt>
                <c:pt idx="51">
                  <c:v>  Apr-2023</c:v>
                </c:pt>
              </c:strCache>
            </c:strRef>
          </c:cat>
          <c:val>
            <c:numRef>
              <c:f>Figure2!$B$9:$BA$9</c:f>
              <c:numCache>
                <c:formatCode>0.00</c:formatCode>
                <c:ptCount val="52"/>
                <c:pt idx="0">
                  <c:v>0.33714548999999999</c:v>
                </c:pt>
                <c:pt idx="1">
                  <c:v>0.35842885000000002</c:v>
                </c:pt>
                <c:pt idx="2">
                  <c:v>0.31776970000000004</c:v>
                </c:pt>
                <c:pt idx="3">
                  <c:v>0.41176304000000002</c:v>
                </c:pt>
                <c:pt idx="4">
                  <c:v>0.45622145999999997</c:v>
                </c:pt>
                <c:pt idx="5">
                  <c:v>0.53651459000000001</c:v>
                </c:pt>
                <c:pt idx="6">
                  <c:v>0.60154266000000001</c:v>
                </c:pt>
                <c:pt idx="7">
                  <c:v>0.51664275999999998</c:v>
                </c:pt>
                <c:pt idx="8">
                  <c:v>0.38710785000000003</c:v>
                </c:pt>
                <c:pt idx="9">
                  <c:v>0.41308595000000004</c:v>
                </c:pt>
                <c:pt idx="10">
                  <c:v>0.45612983000000001</c:v>
                </c:pt>
                <c:pt idx="11">
                  <c:v>0.45662252999999997</c:v>
                </c:pt>
                <c:pt idx="12">
                  <c:v>0.55097942</c:v>
                </c:pt>
                <c:pt idx="13">
                  <c:v>0.52497475999999998</c:v>
                </c:pt>
                <c:pt idx="14">
                  <c:v>0.54038260999999999</c:v>
                </c:pt>
                <c:pt idx="15">
                  <c:v>0.50231073999999998</c:v>
                </c:pt>
                <c:pt idx="16">
                  <c:v>0.46749863000000003</c:v>
                </c:pt>
                <c:pt idx="17">
                  <c:v>0.43931560000000003</c:v>
                </c:pt>
                <c:pt idx="18">
                  <c:v>0.33432132000000003</c:v>
                </c:pt>
                <c:pt idx="19">
                  <c:v>0.35848763</c:v>
                </c:pt>
                <c:pt idx="20">
                  <c:v>0.52953821999999995</c:v>
                </c:pt>
                <c:pt idx="21">
                  <c:v>0.51899318000000005</c:v>
                </c:pt>
                <c:pt idx="22">
                  <c:v>0.52736761999999993</c:v>
                </c:pt>
                <c:pt idx="23">
                  <c:v>0.51415993999999998</c:v>
                </c:pt>
                <c:pt idx="24">
                  <c:v>0.70450424</c:v>
                </c:pt>
                <c:pt idx="25">
                  <c:v>0.68499054000000004</c:v>
                </c:pt>
                <c:pt idx="26">
                  <c:v>0.65288374000000005</c:v>
                </c:pt>
                <c:pt idx="27">
                  <c:v>0.60266732000000001</c:v>
                </c:pt>
                <c:pt idx="28">
                  <c:v>0.67998716999999997</c:v>
                </c:pt>
                <c:pt idx="29">
                  <c:v>0.77828744999999999</c:v>
                </c:pt>
                <c:pt idx="30">
                  <c:v>0.78323911000000013</c:v>
                </c:pt>
                <c:pt idx="31">
                  <c:v>0.81148128000000008</c:v>
                </c:pt>
                <c:pt idx="32">
                  <c:v>1.3731844200000001</c:v>
                </c:pt>
                <c:pt idx="33">
                  <c:v>1.43532481</c:v>
                </c:pt>
                <c:pt idx="34">
                  <c:v>1.4771111299999999</c:v>
                </c:pt>
                <c:pt idx="35">
                  <c:v>1.54212667</c:v>
                </c:pt>
                <c:pt idx="36">
                  <c:v>1.33598704</c:v>
                </c:pt>
                <c:pt idx="37">
                  <c:v>1.5049931439999999</c:v>
                </c:pt>
                <c:pt idx="38">
                  <c:v>1.77339403</c:v>
                </c:pt>
                <c:pt idx="39">
                  <c:v>1.8302402999999998</c:v>
                </c:pt>
                <c:pt idx="40">
                  <c:v>1.9053559299999998</c:v>
                </c:pt>
                <c:pt idx="41">
                  <c:v>1.94268788</c:v>
                </c:pt>
                <c:pt idx="42">
                  <c:v>1.9608381000000001</c:v>
                </c:pt>
                <c:pt idx="43">
                  <c:v>1.9921425300000002</c:v>
                </c:pt>
                <c:pt idx="44">
                  <c:v>1.63612209</c:v>
                </c:pt>
                <c:pt idx="45">
                  <c:v>1.62850104</c:v>
                </c:pt>
                <c:pt idx="46">
                  <c:v>1.6604058899999998</c:v>
                </c:pt>
                <c:pt idx="47">
                  <c:v>1.6949753300000001</c:v>
                </c:pt>
                <c:pt idx="48">
                  <c:v>2.1470267000000001</c:v>
                </c:pt>
                <c:pt idx="49">
                  <c:v>2.1783320000000002</c:v>
                </c:pt>
                <c:pt idx="50">
                  <c:v>2.1594080999999998</c:v>
                </c:pt>
                <c:pt idx="51">
                  <c:v>2.2242252999999996</c:v>
                </c:pt>
              </c:numCache>
            </c:numRef>
          </c:val>
          <c:extLst>
            <c:ext xmlns:c16="http://schemas.microsoft.com/office/drawing/2014/chart" uri="{C3380CC4-5D6E-409C-BE32-E72D297353CC}">
              <c16:uniqueId val="{00000012-1AAF-4920-B820-7ED6F792228A}"/>
            </c:ext>
          </c:extLst>
        </c:ser>
        <c:dLbls>
          <c:showLegendKey val="0"/>
          <c:showVal val="0"/>
          <c:showCatName val="0"/>
          <c:showSerName val="0"/>
          <c:showPercent val="0"/>
          <c:showBubbleSize val="0"/>
        </c:dLbls>
        <c:gapWidth val="50"/>
        <c:overlap val="100"/>
        <c:axId val="1550605439"/>
        <c:axId val="1550593375"/>
      </c:barChart>
      <c:lineChart>
        <c:grouping val="standard"/>
        <c:varyColors val="0"/>
        <c:ser>
          <c:idx val="0"/>
          <c:order val="5"/>
          <c:tx>
            <c:strRef>
              <c:f>Figure2!$A$4</c:f>
              <c:strCache>
                <c:ptCount val="1"/>
                <c:pt idx="0">
                  <c:v>Consumer prices total</c:v>
                </c:pt>
              </c:strCache>
            </c:strRef>
          </c:tx>
          <c:spPr>
            <a:ln w="31750" cap="rnd">
              <a:solidFill>
                <a:schemeClr val="accent1"/>
              </a:solidFill>
              <a:round/>
            </a:ln>
            <a:effectLst/>
          </c:spPr>
          <c:marker>
            <c:symbol val="none"/>
          </c:marker>
          <c:val>
            <c:numRef>
              <c:f>Figure2!$B$4:$BA$4</c:f>
              <c:numCache>
                <c:formatCode>0.00</c:formatCode>
                <c:ptCount val="52"/>
                <c:pt idx="0">
                  <c:v>2.2009989999999999</c:v>
                </c:pt>
                <c:pt idx="1">
                  <c:v>2.2687279999999999</c:v>
                </c:pt>
                <c:pt idx="2">
                  <c:v>2.7108110000000001</c:v>
                </c:pt>
                <c:pt idx="3">
                  <c:v>2.3340529999999999</c:v>
                </c:pt>
                <c:pt idx="4">
                  <c:v>2.6937150000000001</c:v>
                </c:pt>
                <c:pt idx="5">
                  <c:v>2.623672</c:v>
                </c:pt>
                <c:pt idx="6">
                  <c:v>2.8706420000000001</c:v>
                </c:pt>
                <c:pt idx="7">
                  <c:v>2.8341090000000002</c:v>
                </c:pt>
                <c:pt idx="8">
                  <c:v>2.904433</c:v>
                </c:pt>
                <c:pt idx="9">
                  <c:v>2.7131280000000002</c:v>
                </c:pt>
                <c:pt idx="10">
                  <c:v>3.0024820000000001</c:v>
                </c:pt>
                <c:pt idx="11">
                  <c:v>2.9736449999999999</c:v>
                </c:pt>
                <c:pt idx="12">
                  <c:v>3.0541520000000002</c:v>
                </c:pt>
                <c:pt idx="13">
                  <c:v>2.967965</c:v>
                </c:pt>
                <c:pt idx="14">
                  <c:v>2.2860360000000002</c:v>
                </c:pt>
                <c:pt idx="15">
                  <c:v>2.042659</c:v>
                </c:pt>
                <c:pt idx="16">
                  <c:v>1.9594210000000001</c:v>
                </c:pt>
                <c:pt idx="17">
                  <c:v>1.7891250000000001</c:v>
                </c:pt>
                <c:pt idx="18">
                  <c:v>1.748119</c:v>
                </c:pt>
                <c:pt idx="19">
                  <c:v>1.4441079999999999</c:v>
                </c:pt>
                <c:pt idx="20">
                  <c:v>1.356935</c:v>
                </c:pt>
                <c:pt idx="21">
                  <c:v>1.5618559999999999</c:v>
                </c:pt>
                <c:pt idx="22">
                  <c:v>1.500575</c:v>
                </c:pt>
                <c:pt idx="23">
                  <c:v>1.5693790000000001</c:v>
                </c:pt>
                <c:pt idx="24">
                  <c:v>0.71812240000000005</c:v>
                </c:pt>
                <c:pt idx="25">
                  <c:v>0.84813899999999998</c:v>
                </c:pt>
                <c:pt idx="26">
                  <c:v>1.385024</c:v>
                </c:pt>
                <c:pt idx="27">
                  <c:v>1.5927100000000001</c:v>
                </c:pt>
                <c:pt idx="28">
                  <c:v>2.185378</c:v>
                </c:pt>
                <c:pt idx="29">
                  <c:v>2.8795639999999998</c:v>
                </c:pt>
                <c:pt idx="30">
                  <c:v>3.3235489999999999</c:v>
                </c:pt>
                <c:pt idx="31">
                  <c:v>3.8030200000000001</c:v>
                </c:pt>
                <c:pt idx="32">
                  <c:v>4.5654810000000001</c:v>
                </c:pt>
                <c:pt idx="33">
                  <c:v>5.1164589999999999</c:v>
                </c:pt>
                <c:pt idx="34">
                  <c:v>5.546303</c:v>
                </c:pt>
                <c:pt idx="35">
                  <c:v>5.8214160000000001</c:v>
                </c:pt>
                <c:pt idx="36">
                  <c:v>8.3772330000000004</c:v>
                </c:pt>
                <c:pt idx="37">
                  <c:v>9.0240580000000001</c:v>
                </c:pt>
                <c:pt idx="38">
                  <c:v>10.363429999999999</c:v>
                </c:pt>
                <c:pt idx="39">
                  <c:v>11.76934</c:v>
                </c:pt>
                <c:pt idx="40">
                  <c:v>12.54843</c:v>
                </c:pt>
                <c:pt idx="41">
                  <c:v>13.2593</c:v>
                </c:pt>
                <c:pt idx="42">
                  <c:v>13.582319999999999</c:v>
                </c:pt>
                <c:pt idx="43">
                  <c:v>14.04729</c:v>
                </c:pt>
                <c:pt idx="44">
                  <c:v>14.210380000000001</c:v>
                </c:pt>
                <c:pt idx="45">
                  <c:v>14.85549</c:v>
                </c:pt>
                <c:pt idx="46">
                  <c:v>15.36125</c:v>
                </c:pt>
                <c:pt idx="47">
                  <c:v>15.35242</c:v>
                </c:pt>
                <c:pt idx="48">
                  <c:v>15.17989</c:v>
                </c:pt>
                <c:pt idx="49">
                  <c:v>15.403840000000001</c:v>
                </c:pt>
                <c:pt idx="50">
                  <c:v>14.758559999999999</c:v>
                </c:pt>
                <c:pt idx="51">
                  <c:v>13.7539</c:v>
                </c:pt>
              </c:numCache>
            </c:numRef>
          </c:val>
          <c:smooth val="0"/>
          <c:extLst>
            <c:ext xmlns:c16="http://schemas.microsoft.com/office/drawing/2014/chart" uri="{C3380CC4-5D6E-409C-BE32-E72D297353CC}">
              <c16:uniqueId val="{00000014-1AAF-4920-B820-7ED6F792228A}"/>
            </c:ext>
          </c:extLst>
        </c:ser>
        <c:dLbls>
          <c:showLegendKey val="0"/>
          <c:showVal val="0"/>
          <c:showCatName val="0"/>
          <c:showSerName val="0"/>
          <c:showPercent val="0"/>
          <c:showBubbleSize val="0"/>
        </c:dLbls>
        <c:marker val="1"/>
        <c:smooth val="0"/>
        <c:axId val="1550605439"/>
        <c:axId val="1550593375"/>
      </c:lineChart>
      <c:catAx>
        <c:axId val="15506054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550593375"/>
        <c:crosses val="autoZero"/>
        <c:auto val="0"/>
        <c:lblAlgn val="ctr"/>
        <c:lblOffset val="100"/>
        <c:noMultiLvlLbl val="0"/>
      </c:catAx>
      <c:valAx>
        <c:axId val="1550593375"/>
        <c:scaling>
          <c:orientation val="minMax"/>
          <c:max val="16"/>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550605439"/>
        <c:crosses val="autoZero"/>
        <c:crossBetween val="between"/>
        <c:majorUnit val="2"/>
        <c:minorUnit val="1"/>
      </c:valAx>
      <c:spPr>
        <a:noFill/>
        <a:ln>
          <a:noFill/>
        </a:ln>
        <a:effectLst/>
      </c:spPr>
    </c:plotArea>
    <c:legend>
      <c:legendPos val="b"/>
      <c:layout>
        <c:manualLayout>
          <c:xMode val="edge"/>
          <c:yMode val="edge"/>
          <c:x val="1.1558091890927913E-2"/>
          <c:y val="0.86705972415212818"/>
          <c:w val="0.98445414868441927"/>
          <c:h val="0.1135588749935669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mn-lt"/>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812152119342339"/>
          <c:y val="5.421405657626131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59173072115985492"/>
          <c:y val="8.4702751155264419E-2"/>
          <c:w val="0.39476377952755898"/>
          <c:h val="0.61526623408185099"/>
        </c:manualLayout>
      </c:layout>
      <c:barChart>
        <c:barDir val="col"/>
        <c:grouping val="stacked"/>
        <c:varyColors val="0"/>
        <c:ser>
          <c:idx val="9"/>
          <c:order val="0"/>
          <c:tx>
            <c:strRef>
              <c:f>FigureA1_b!$H$21</c:f>
              <c:strCache>
                <c:ptCount val="1"/>
                <c:pt idx="0">
                  <c:v>Price cap</c:v>
                </c:pt>
              </c:strCache>
            </c:strRef>
          </c:tx>
          <c:spPr>
            <a:solidFill>
              <a:schemeClr val="accent5"/>
            </a:solidFill>
            <a:ln w="25400">
              <a:noFill/>
            </a:ln>
            <a:effectLst/>
          </c:spPr>
          <c:invertIfNegative val="0"/>
          <c:val>
            <c:numRef>
              <c:f>FigureA1_b!$H$22:$H$33</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0-5DB3-47D7-A026-1ED3F7BE3C67}"/>
            </c:ext>
          </c:extLst>
        </c:ser>
        <c:ser>
          <c:idx val="2"/>
          <c:order val="1"/>
          <c:tx>
            <c:strRef>
              <c:f>FigureA1_b!$E$4</c:f>
              <c:strCache>
                <c:ptCount val="1"/>
                <c:pt idx="0">
                  <c:v>Gov. measures related to shock</c:v>
                </c:pt>
              </c:strCache>
            </c:strRef>
          </c:tx>
          <c:spPr>
            <a:solidFill>
              <a:schemeClr val="accent3"/>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FigureA1_b!$E$22:$E$33</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1-5DB3-47D7-A026-1ED3F7BE3C67}"/>
            </c:ext>
          </c:extLst>
        </c:ser>
        <c:ser>
          <c:idx val="7"/>
          <c:order val="2"/>
          <c:tx>
            <c:strRef>
              <c:f>FigureA1_b!$L$4</c:f>
              <c:strCache>
                <c:ptCount val="1"/>
                <c:pt idx="0">
                  <c:v>Interaction effect</c:v>
                </c:pt>
              </c:strCache>
            </c:strRef>
          </c:tx>
          <c:spPr>
            <a:solidFill>
              <a:schemeClr val="accent6"/>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FigureA1_b!$F$22:$F$33</c:f>
              <c:numCache>
                <c:formatCode>0.0</c:formatCode>
                <c:ptCount val="12"/>
              </c:numCache>
            </c:numRef>
          </c:val>
          <c:extLst xmlns:c15="http://schemas.microsoft.com/office/drawing/2012/chart">
            <c:ext xmlns:c16="http://schemas.microsoft.com/office/drawing/2014/chart" uri="{C3380CC4-5D6E-409C-BE32-E72D297353CC}">
              <c16:uniqueId val="{00000002-5DB3-47D7-A026-1ED3F7BE3C67}"/>
            </c:ext>
          </c:extLst>
        </c:ser>
        <c:ser>
          <c:idx val="0"/>
          <c:order val="3"/>
          <c:tx>
            <c:strRef>
              <c:f>FigureA1_b!$K$4</c:f>
              <c:strCache>
                <c:ptCount val="1"/>
                <c:pt idx="0">
                  <c:v>Compensation through valorization channel</c:v>
                </c:pt>
              </c:strCache>
            </c:strRef>
          </c:tx>
          <c:spPr>
            <a:solidFill>
              <a:schemeClr val="accent4"/>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FigureA1_b!$K$22:$K$33</c:f>
              <c:numCache>
                <c:formatCode>0.0</c:formatCode>
                <c:ptCount val="12"/>
                <c:pt idx="0">
                  <c:v>4.3206616038302226</c:v>
                </c:pt>
                <c:pt idx="1">
                  <c:v>9.5997921840605116</c:v>
                </c:pt>
                <c:pt idx="2">
                  <c:v>11.609963687874721</c:v>
                </c:pt>
                <c:pt idx="3">
                  <c:v>13.015951326103279</c:v>
                </c:pt>
                <c:pt idx="4">
                  <c:v>15.127421845965722</c:v>
                </c:pt>
                <c:pt idx="5">
                  <c:v>14.926073835506944</c:v>
                </c:pt>
                <c:pt idx="6">
                  <c:v>14.496990755134679</c:v>
                </c:pt>
                <c:pt idx="7">
                  <c:v>13.195962847095608</c:v>
                </c:pt>
                <c:pt idx="8">
                  <c:v>15.421660440918686</c:v>
                </c:pt>
                <c:pt idx="9">
                  <c:v>12.955443242513475</c:v>
                </c:pt>
                <c:pt idx="11">
                  <c:v>12.466174236479219</c:v>
                </c:pt>
              </c:numCache>
            </c:numRef>
          </c:val>
          <c:extLst>
            <c:ext xmlns:c16="http://schemas.microsoft.com/office/drawing/2014/chart" uri="{C3380CC4-5D6E-409C-BE32-E72D297353CC}">
              <c16:uniqueId val="{00000003-5DB3-47D7-A026-1ED3F7BE3C67}"/>
            </c:ext>
          </c:extLst>
        </c:ser>
        <c:ser>
          <c:idx val="5"/>
          <c:order val="4"/>
          <c:tx>
            <c:strRef>
              <c:f>FigureA1_b!$J$4</c:f>
              <c:strCache>
                <c:ptCount val="1"/>
                <c:pt idx="0">
                  <c:v>Compensation through wage channel</c:v>
                </c:pt>
              </c:strCache>
            </c:strRef>
          </c:tx>
          <c:spPr>
            <a:solidFill>
              <a:schemeClr val="accent2"/>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FigureA1_b!$J$22:$J$33</c:f>
              <c:numCache>
                <c:formatCode>0.0</c:formatCode>
                <c:ptCount val="12"/>
                <c:pt idx="0">
                  <c:v>4.9204842332591454</c:v>
                </c:pt>
                <c:pt idx="1">
                  <c:v>8.7039826314606294</c:v>
                </c:pt>
                <c:pt idx="2">
                  <c:v>9.988644361232442</c:v>
                </c:pt>
                <c:pt idx="3">
                  <c:v>13.7542547733907</c:v>
                </c:pt>
                <c:pt idx="4">
                  <c:v>16.728926039716157</c:v>
                </c:pt>
                <c:pt idx="5">
                  <c:v>23.448373713863358</c:v>
                </c:pt>
                <c:pt idx="6">
                  <c:v>33.418869506729607</c:v>
                </c:pt>
                <c:pt idx="7">
                  <c:v>44.42886416752026</c:v>
                </c:pt>
                <c:pt idx="8">
                  <c:v>54.716460211352583</c:v>
                </c:pt>
                <c:pt idx="9">
                  <c:v>69.357744314045675</c:v>
                </c:pt>
                <c:pt idx="11">
                  <c:v>27.932418002074431</c:v>
                </c:pt>
              </c:numCache>
            </c:numRef>
          </c:val>
          <c:extLst>
            <c:ext xmlns:c16="http://schemas.microsoft.com/office/drawing/2014/chart" uri="{C3380CC4-5D6E-409C-BE32-E72D297353CC}">
              <c16:uniqueId val="{00000004-5DB3-47D7-A026-1ED3F7BE3C67}"/>
            </c:ext>
          </c:extLst>
        </c:ser>
        <c:ser>
          <c:idx val="4"/>
          <c:order val="5"/>
          <c:tx>
            <c:strRef>
              <c:f>FigureA1_b!$G$4</c:f>
              <c:strCache>
                <c:ptCount val="1"/>
                <c:pt idx="0">
                  <c:v>Gov. measures unrelated to shock</c:v>
                </c:pt>
              </c:strCache>
            </c:strRef>
          </c:tx>
          <c:spPr>
            <a:solidFill>
              <a:schemeClr val="accent3"/>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FigureA1_b!$G$22:$G$33</c:f>
              <c:numCache>
                <c:formatCode>0.0</c:formatCode>
                <c:ptCount val="12"/>
                <c:pt idx="0">
                  <c:v>17.644204744669992</c:v>
                </c:pt>
                <c:pt idx="1">
                  <c:v>28.93985388201321</c:v>
                </c:pt>
                <c:pt idx="2">
                  <c:v>33.101627469721727</c:v>
                </c:pt>
                <c:pt idx="3">
                  <c:v>27.91243706630587</c:v>
                </c:pt>
                <c:pt idx="4">
                  <c:v>33.978417264995187</c:v>
                </c:pt>
                <c:pt idx="5">
                  <c:v>46.270725682843931</c:v>
                </c:pt>
                <c:pt idx="6">
                  <c:v>59.725356308653744</c:v>
                </c:pt>
                <c:pt idx="7">
                  <c:v>74.025229336176906</c:v>
                </c:pt>
                <c:pt idx="8">
                  <c:v>57.9320544885543</c:v>
                </c:pt>
                <c:pt idx="9">
                  <c:v>44.288230479869497</c:v>
                </c:pt>
                <c:pt idx="11">
                  <c:v>42.377644068631525</c:v>
                </c:pt>
              </c:numCache>
            </c:numRef>
          </c:val>
          <c:extLst>
            <c:ext xmlns:c16="http://schemas.microsoft.com/office/drawing/2014/chart" uri="{C3380CC4-5D6E-409C-BE32-E72D297353CC}">
              <c16:uniqueId val="{00000005-5DB3-47D7-A026-1ED3F7BE3C67}"/>
            </c:ext>
          </c:extLst>
        </c:ser>
        <c:ser>
          <c:idx val="3"/>
          <c:order val="6"/>
          <c:tx>
            <c:strRef>
              <c:f>FigureA1_b!$B$4</c:f>
              <c:strCache>
                <c:ptCount val="1"/>
                <c:pt idx="0">
                  <c:v>The effect of uncompensated inflationary shock</c:v>
                </c:pt>
              </c:strCache>
            </c:strRef>
          </c:tx>
          <c:spPr>
            <a:solidFill>
              <a:schemeClr val="accent1"/>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FigureA1_b!$B$22:$B$33</c:f>
              <c:numCache>
                <c:formatCode>0.0</c:formatCode>
                <c:ptCount val="12"/>
                <c:pt idx="0">
                  <c:v>-4.6215226095564788</c:v>
                </c:pt>
                <c:pt idx="1">
                  <c:v>-9.5277634650748269</c:v>
                </c:pt>
                <c:pt idx="2">
                  <c:v>-12.244429881522592</c:v>
                </c:pt>
                <c:pt idx="3">
                  <c:v>-12.930676577733607</c:v>
                </c:pt>
                <c:pt idx="4">
                  <c:v>-15.506354925785899</c:v>
                </c:pt>
                <c:pt idx="5">
                  <c:v>-17.706734931312781</c:v>
                </c:pt>
                <c:pt idx="6">
                  <c:v>-21.069603791915483</c:v>
                </c:pt>
                <c:pt idx="7">
                  <c:v>-23.896522733733832</c:v>
                </c:pt>
                <c:pt idx="8">
                  <c:v>-27.701586996775859</c:v>
                </c:pt>
                <c:pt idx="9">
                  <c:v>-33.55773177017295</c:v>
                </c:pt>
                <c:pt idx="11">
                  <c:v>-17.869412369872407</c:v>
                </c:pt>
              </c:numCache>
            </c:numRef>
          </c:val>
          <c:extLst>
            <c:ext xmlns:c16="http://schemas.microsoft.com/office/drawing/2014/chart" uri="{C3380CC4-5D6E-409C-BE32-E72D297353CC}">
              <c16:uniqueId val="{00000006-5DB3-47D7-A026-1ED3F7BE3C67}"/>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7"/>
          <c:tx>
            <c:strRef>
              <c:f>FigureA1_b!$M$4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4.2986111111111114E-2"/>
                  <c:y val="5.2439304461942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6F-4DC9-B4F4-06C9BC3C854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FigureA1_b!$M$22:$M$33</c:f>
              <c:numCache>
                <c:formatCode>0.0</c:formatCode>
                <c:ptCount val="12"/>
                <c:pt idx="0">
                  <c:v>22.263827972202879</c:v>
                </c:pt>
                <c:pt idx="1">
                  <c:v>37.715865232459521</c:v>
                </c:pt>
                <c:pt idx="2">
                  <c:v>42.455805637306298</c:v>
                </c:pt>
                <c:pt idx="3">
                  <c:v>41.751966588066239</c:v>
                </c:pt>
                <c:pt idx="4">
                  <c:v>50.328410224891172</c:v>
                </c:pt>
                <c:pt idx="5">
                  <c:v>66.938438300901453</c:v>
                </c:pt>
                <c:pt idx="6">
                  <c:v>86.571612778602542</c:v>
                </c:pt>
                <c:pt idx="7">
                  <c:v>107.75353361705893</c:v>
                </c:pt>
                <c:pt idx="8">
                  <c:v>100.36858814404971</c:v>
                </c:pt>
                <c:pt idx="9">
                  <c:v>93.04368626625569</c:v>
                </c:pt>
                <c:pt idx="11">
                  <c:v>64.906823937312765</c:v>
                </c:pt>
              </c:numCache>
            </c:numRef>
          </c:val>
          <c:smooth val="0"/>
          <c:extLst>
            <c:ext xmlns:c16="http://schemas.microsoft.com/office/drawing/2014/chart" uri="{C3380CC4-5D6E-409C-BE32-E72D297353CC}">
              <c16:uniqueId val="{00000007-5DB3-47D7-A026-1ED3F7BE3C67}"/>
            </c:ext>
          </c:extLst>
        </c:ser>
        <c:ser>
          <c:idx val="6"/>
          <c:order val="8"/>
          <c:tx>
            <c:strRef>
              <c:f>FigureA1_b!$C$4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FigureA1_b!$C$22:$C$33</c:f>
              <c:numCache>
                <c:formatCode>0.0</c:formatCode>
                <c:ptCount val="12"/>
                <c:pt idx="0">
                  <c:v>26.885350581759358</c:v>
                </c:pt>
                <c:pt idx="1">
                  <c:v>47.243628697534348</c:v>
                </c:pt>
                <c:pt idx="2">
                  <c:v>54.70023551882889</c:v>
                </c:pt>
                <c:pt idx="3">
                  <c:v>54.682643165799846</c:v>
                </c:pt>
                <c:pt idx="4">
                  <c:v>65.834765150677072</c:v>
                </c:pt>
                <c:pt idx="5">
                  <c:v>84.645173232214233</c:v>
                </c:pt>
                <c:pt idx="6">
                  <c:v>107.64121657051803</c:v>
                </c:pt>
                <c:pt idx="7">
                  <c:v>131.65005635079277</c:v>
                </c:pt>
                <c:pt idx="8">
                  <c:v>128.07017514082557</c:v>
                </c:pt>
                <c:pt idx="9">
                  <c:v>126.60141803642864</c:v>
                </c:pt>
                <c:pt idx="11">
                  <c:v>82.776236307185172</c:v>
                </c:pt>
              </c:numCache>
            </c:numRef>
          </c:val>
          <c:smooth val="0"/>
          <c:extLst>
            <c:ext xmlns:c16="http://schemas.microsoft.com/office/drawing/2014/chart" uri="{C3380CC4-5D6E-409C-BE32-E72D297353CC}">
              <c16:uniqueId val="{00000008-5DB3-47D7-A026-1ED3F7BE3C67}"/>
            </c:ext>
          </c:extLst>
        </c:ser>
        <c:ser>
          <c:idx val="8"/>
          <c:order val="9"/>
          <c:tx>
            <c:v>Increase in expenditures</c:v>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FigureA1_b!$B$22:$B$33</c:f>
              <c:numCache>
                <c:formatCode>0.0</c:formatCode>
                <c:ptCount val="12"/>
                <c:pt idx="0">
                  <c:v>-4.6215226095564788</c:v>
                </c:pt>
                <c:pt idx="1">
                  <c:v>-9.5277634650748269</c:v>
                </c:pt>
                <c:pt idx="2">
                  <c:v>-12.244429881522592</c:v>
                </c:pt>
                <c:pt idx="3">
                  <c:v>-12.930676577733607</c:v>
                </c:pt>
                <c:pt idx="4">
                  <c:v>-15.506354925785899</c:v>
                </c:pt>
                <c:pt idx="5">
                  <c:v>-17.706734931312781</c:v>
                </c:pt>
                <c:pt idx="6">
                  <c:v>-21.069603791915483</c:v>
                </c:pt>
                <c:pt idx="7">
                  <c:v>-23.896522733733832</c:v>
                </c:pt>
                <c:pt idx="8">
                  <c:v>-27.701586996775859</c:v>
                </c:pt>
                <c:pt idx="9">
                  <c:v>-33.55773177017295</c:v>
                </c:pt>
                <c:pt idx="11">
                  <c:v>-17.869412369872407</c:v>
                </c:pt>
              </c:numCache>
            </c:numRef>
          </c:val>
          <c:smooth val="0"/>
          <c:extLst>
            <c:ext xmlns:c16="http://schemas.microsoft.com/office/drawing/2014/chart" uri="{C3380CC4-5D6E-409C-BE32-E72D297353CC}">
              <c16:uniqueId val="{00000009-5DB3-47D7-A026-1ED3F7BE3C67}"/>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160"/>
          <c:min val="-80"/>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r>
                  <a:rPr lang="en-US" sz="1000" b="0" i="0" u="none" strike="noStrike" baseline="0">
                    <a:effectLst/>
                    <a:latin typeface="+mn-lt"/>
                    <a:cs typeface="Arial" panose="020B0604020202020204" pitchFamily="34" charset="0"/>
                  </a:rPr>
                  <a:t>€</a:t>
                </a:r>
                <a:endParaRPr lang="sk-SK" sz="1000">
                  <a:latin typeface="+mn-lt"/>
                  <a:cs typeface="Arial" panose="020B0604020202020204" pitchFamily="34" charset="0"/>
                </a:endParaRPr>
              </a:p>
            </c:rich>
          </c:tx>
          <c:layout>
            <c:manualLayout>
              <c:xMode val="edge"/>
              <c:yMode val="edge"/>
              <c:x val="1.9556930383702029E-3"/>
              <c:y val="0.1189851268591426"/>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20"/>
        <c:minorUnit val="5"/>
      </c:valAx>
      <c:spPr>
        <a:noFill/>
        <a:ln>
          <a:noFill/>
        </a:ln>
        <a:effectLst/>
      </c:spPr>
    </c:plotArea>
    <c:legend>
      <c:legendPos val="r"/>
      <c:legendEntry>
        <c:idx val="4"/>
        <c:delete val="1"/>
      </c:legendEntry>
      <c:legendEntry>
        <c:idx val="5"/>
        <c:delete val="1"/>
      </c:legendEntry>
      <c:legendEntry>
        <c:idx val="6"/>
        <c:delete val="1"/>
      </c:legendEntry>
      <c:layout>
        <c:manualLayout>
          <c:xMode val="edge"/>
          <c:yMode val="edge"/>
          <c:x val="2.3148148148148147E-3"/>
          <c:y val="0.78414959414795371"/>
          <c:w val="0.98148148148148151"/>
          <c:h val="0.204964396811509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76481036648963252"/>
          <c:h val="0.84003229532685408"/>
        </c:manualLayout>
      </c:layout>
      <c:barChart>
        <c:barDir val="col"/>
        <c:grouping val="stacked"/>
        <c:varyColors val="0"/>
        <c:ser>
          <c:idx val="2"/>
          <c:order val="0"/>
          <c:tx>
            <c:strRef>
              <c:f>FigureA1_b!$Z$8</c:f>
              <c:strCache>
                <c:ptCount val="1"/>
              </c:strCache>
            </c:strRef>
          </c:tx>
          <c:spPr>
            <a:solidFill>
              <a:schemeClr val="accent3"/>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FigureA1_b!$E$5:$E$16</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0-D523-413C-A4D3-5CCE99254ABA}"/>
            </c:ext>
          </c:extLst>
        </c:ser>
        <c:ser>
          <c:idx val="7"/>
          <c:order val="1"/>
          <c:tx>
            <c:strRef>
              <c:f>FigureA1_b!$Z$9</c:f>
              <c:strCache>
                <c:ptCount val="1"/>
              </c:strCache>
            </c:strRef>
          </c:tx>
          <c:spPr>
            <a:solidFill>
              <a:schemeClr val="accent2">
                <a:lumMod val="60000"/>
              </a:schemeClr>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FigureA1_b!$F$5:$F$16</c:f>
              <c:numCache>
                <c:formatCode>0.0</c:formatCode>
                <c:ptCount val="12"/>
              </c:numCache>
            </c:numRef>
          </c:val>
          <c:extLst xmlns:c15="http://schemas.microsoft.com/office/drawing/2012/chart">
            <c:ext xmlns:c16="http://schemas.microsoft.com/office/drawing/2014/chart" uri="{C3380CC4-5D6E-409C-BE32-E72D297353CC}">
              <c16:uniqueId val="{00000001-D523-413C-A4D3-5CCE99254ABA}"/>
            </c:ext>
          </c:extLst>
        </c:ser>
        <c:ser>
          <c:idx val="0"/>
          <c:order val="2"/>
          <c:tx>
            <c:strRef>
              <c:f>FigureA1_b!$Z$12</c:f>
              <c:strCache>
                <c:ptCount val="1"/>
              </c:strCache>
            </c:strRef>
          </c:tx>
          <c:spPr>
            <a:solidFill>
              <a:schemeClr val="accent4"/>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FigureA1_b!$K$5:$K$16</c:f>
              <c:numCache>
                <c:formatCode>0.0</c:formatCode>
                <c:ptCount val="12"/>
                <c:pt idx="0">
                  <c:v>2.8589688160248272</c:v>
                </c:pt>
                <c:pt idx="1">
                  <c:v>5.1431192819899216</c:v>
                </c:pt>
                <c:pt idx="2">
                  <c:v>6.3055196788025114</c:v>
                </c:pt>
                <c:pt idx="3">
                  <c:v>6.6067476411419594</c:v>
                </c:pt>
                <c:pt idx="4">
                  <c:v>7.6402696644307806</c:v>
                </c:pt>
                <c:pt idx="5">
                  <c:v>7.8898789121229775</c:v>
                </c:pt>
                <c:pt idx="6">
                  <c:v>7.7602776810560918</c:v>
                </c:pt>
                <c:pt idx="7">
                  <c:v>7.1487427834931552</c:v>
                </c:pt>
                <c:pt idx="8">
                  <c:v>7.3960040545246102</c:v>
                </c:pt>
                <c:pt idx="9">
                  <c:v>7.3526905736198316</c:v>
                </c:pt>
                <c:pt idx="11">
                  <c:v>6.6091481906059926</c:v>
                </c:pt>
              </c:numCache>
            </c:numRef>
          </c:val>
          <c:extLst>
            <c:ext xmlns:c16="http://schemas.microsoft.com/office/drawing/2014/chart" uri="{C3380CC4-5D6E-409C-BE32-E72D297353CC}">
              <c16:uniqueId val="{00000002-D523-413C-A4D3-5CCE99254ABA}"/>
            </c:ext>
          </c:extLst>
        </c:ser>
        <c:ser>
          <c:idx val="5"/>
          <c:order val="3"/>
          <c:tx>
            <c:strRef>
              <c:f>FigureA1_b!$Z$11</c:f>
              <c:strCache>
                <c:ptCount val="1"/>
              </c:strCache>
            </c:strRef>
          </c:tx>
          <c:spPr>
            <a:solidFill>
              <a:schemeClr val="accent2"/>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FigureA1_b!$J$5:$J$16</c:f>
              <c:numCache>
                <c:formatCode>0.0</c:formatCode>
                <c:ptCount val="12"/>
                <c:pt idx="0">
                  <c:v>1.911620221498225</c:v>
                </c:pt>
                <c:pt idx="1">
                  <c:v>8.073006918816759</c:v>
                </c:pt>
                <c:pt idx="2">
                  <c:v>9.3810763715333678</c:v>
                </c:pt>
                <c:pt idx="3">
                  <c:v>12.358284037449041</c:v>
                </c:pt>
                <c:pt idx="4">
                  <c:v>14.603352754342721</c:v>
                </c:pt>
                <c:pt idx="5">
                  <c:v>20.021752600555491</c:v>
                </c:pt>
                <c:pt idx="6">
                  <c:v>28.724046673224169</c:v>
                </c:pt>
                <c:pt idx="7">
                  <c:v>39.929122550793181</c:v>
                </c:pt>
                <c:pt idx="8">
                  <c:v>47.215391990636817</c:v>
                </c:pt>
                <c:pt idx="9">
                  <c:v>58.382031657556134</c:v>
                </c:pt>
                <c:pt idx="11">
                  <c:v>24.048337107386939</c:v>
                </c:pt>
              </c:numCache>
            </c:numRef>
          </c:val>
          <c:extLst>
            <c:ext xmlns:c16="http://schemas.microsoft.com/office/drawing/2014/chart" uri="{C3380CC4-5D6E-409C-BE32-E72D297353CC}">
              <c16:uniqueId val="{00000003-D523-413C-A4D3-5CCE99254ABA}"/>
            </c:ext>
          </c:extLst>
        </c:ser>
        <c:ser>
          <c:idx val="4"/>
          <c:order val="4"/>
          <c:tx>
            <c:strRef>
              <c:f>FigureA1_b!$Z$6</c:f>
              <c:strCache>
                <c:ptCount val="1"/>
              </c:strCache>
            </c:strRef>
          </c:tx>
          <c:spPr>
            <a:solidFill>
              <a:schemeClr val="accent3"/>
            </a:solidFill>
            <a:ln w="12700">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FigureA1_b!$G$5:$G$16</c:f>
              <c:numCache>
                <c:formatCode>0.0</c:formatCode>
                <c:ptCount val="12"/>
                <c:pt idx="0">
                  <c:v>4.3077368937423728</c:v>
                </c:pt>
                <c:pt idx="1">
                  <c:v>8.9767562784746282</c:v>
                </c:pt>
                <c:pt idx="2">
                  <c:v>14.516894893629232</c:v>
                </c:pt>
                <c:pt idx="3">
                  <c:v>14.975939801325357</c:v>
                </c:pt>
                <c:pt idx="4">
                  <c:v>16.495413553162049</c:v>
                </c:pt>
                <c:pt idx="5">
                  <c:v>17.005972165234425</c:v>
                </c:pt>
                <c:pt idx="6">
                  <c:v>15.418498760810508</c:v>
                </c:pt>
                <c:pt idx="7">
                  <c:v>14.952929063053041</c:v>
                </c:pt>
                <c:pt idx="8">
                  <c:v>12.113673452687635</c:v>
                </c:pt>
                <c:pt idx="9">
                  <c:v>8.1490472865725678</c:v>
                </c:pt>
                <c:pt idx="11">
                  <c:v>12.68927149592378</c:v>
                </c:pt>
              </c:numCache>
            </c:numRef>
          </c:val>
          <c:extLst>
            <c:ext xmlns:c16="http://schemas.microsoft.com/office/drawing/2014/chart" uri="{C3380CC4-5D6E-409C-BE32-E72D297353CC}">
              <c16:uniqueId val="{00000004-D523-413C-A4D3-5CCE99254ABA}"/>
            </c:ext>
          </c:extLst>
        </c:ser>
        <c:ser>
          <c:idx val="3"/>
          <c:order val="5"/>
          <c:tx>
            <c:strRef>
              <c:f>FigureA1_b!$Z$5</c:f>
              <c:strCache>
                <c:ptCount val="1"/>
              </c:strCache>
            </c:strRef>
          </c:tx>
          <c:spPr>
            <a:solidFill>
              <a:schemeClr val="accent1"/>
            </a:solidFill>
            <a:ln>
              <a:noFill/>
            </a:ln>
            <a:effectLst/>
          </c:spPr>
          <c:invertIfNegative val="0"/>
          <c:cat>
            <c:strRef>
              <c:f>FigureA1_b!$A$5:$A$16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FigureA1_b!$B$5:$B$16</c:f>
              <c:numCache>
                <c:formatCode>0.0</c:formatCode>
                <c:ptCount val="12"/>
                <c:pt idx="0">
                  <c:v>-5.4467886157266037</c:v>
                </c:pt>
                <c:pt idx="1">
                  <c:v>-11.208593327490178</c:v>
                </c:pt>
                <c:pt idx="2">
                  <c:v>-14.404089730937471</c:v>
                </c:pt>
                <c:pt idx="3">
                  <c:v>-15.196620596169282</c:v>
                </c:pt>
                <c:pt idx="4">
                  <c:v>-18.206564936478685</c:v>
                </c:pt>
                <c:pt idx="5">
                  <c:v>-20.744963399868652</c:v>
                </c:pt>
                <c:pt idx="6">
                  <c:v>-24.637789291284548</c:v>
                </c:pt>
                <c:pt idx="7">
                  <c:v>-27.902243594445963</c:v>
                </c:pt>
                <c:pt idx="8">
                  <c:v>-32.318542425964097</c:v>
                </c:pt>
                <c:pt idx="9">
                  <c:v>-39.119601392541881</c:v>
                </c:pt>
                <c:pt idx="11">
                  <c:v>-20.910570017730265</c:v>
                </c:pt>
              </c:numCache>
            </c:numRef>
          </c:val>
          <c:extLst>
            <c:ext xmlns:c16="http://schemas.microsoft.com/office/drawing/2014/chart" uri="{C3380CC4-5D6E-409C-BE32-E72D297353CC}">
              <c16:uniqueId val="{00000005-D523-413C-A4D3-5CCE99254ABA}"/>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FigureA1_b!$Z$13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7.9220403849198637E-2"/>
                  <c:y val="4.5571949609964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48-45E2-8302-72B3FB2624C0}"/>
                </c:ext>
              </c:extLst>
            </c:dLbl>
            <c:dLbl>
              <c:idx val="1"/>
              <c:layout>
                <c:manualLayout>
                  <c:x val="-9.1744264889347407E-2"/>
                  <c:y val="7.0604551124062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48-45E2-8302-72B3FB2624C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FigureA1_b!$M$5:$M$16</c:f>
              <c:numCache>
                <c:formatCode>0.0</c:formatCode>
                <c:ptCount val="12"/>
                <c:pt idx="0">
                  <c:v>3.6315373155388215</c:v>
                </c:pt>
                <c:pt idx="1">
                  <c:v>10.984289151791131</c:v>
                </c:pt>
                <c:pt idx="2">
                  <c:v>15.79940121302764</c:v>
                </c:pt>
                <c:pt idx="3">
                  <c:v>18.744350883747074</c:v>
                </c:pt>
                <c:pt idx="4">
                  <c:v>20.532471035456865</c:v>
                </c:pt>
                <c:pt idx="5">
                  <c:v>24.172640278044241</c:v>
                </c:pt>
                <c:pt idx="6">
                  <c:v>27.26503382380622</c:v>
                </c:pt>
                <c:pt idx="7">
                  <c:v>34.128550802893415</c:v>
                </c:pt>
                <c:pt idx="8">
                  <c:v>34.406527071884966</c:v>
                </c:pt>
                <c:pt idx="9">
                  <c:v>34.764168125206652</c:v>
                </c:pt>
                <c:pt idx="11">
                  <c:v>22.436186776186446</c:v>
                </c:pt>
              </c:numCache>
            </c:numRef>
          </c:val>
          <c:smooth val="0"/>
          <c:extLst>
            <c:ext xmlns:c16="http://schemas.microsoft.com/office/drawing/2014/chart" uri="{C3380CC4-5D6E-409C-BE32-E72D297353CC}">
              <c16:uniqueId val="{00000006-D523-413C-A4D3-5CCE99254ABA}"/>
            </c:ext>
          </c:extLst>
        </c:ser>
        <c:ser>
          <c:idx val="6"/>
          <c:order val="7"/>
          <c:tx>
            <c:strRef>
              <c:f>FigureA1_b!$Z$14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FigureA1_b!$C$5:$C$16</c:f>
              <c:numCache>
                <c:formatCode>0.0</c:formatCode>
                <c:ptCount val="12"/>
                <c:pt idx="0">
                  <c:v>9.0783259312654252</c:v>
                </c:pt>
                <c:pt idx="1">
                  <c:v>22.192882479281309</c:v>
                </c:pt>
                <c:pt idx="2">
                  <c:v>30.203490943965111</c:v>
                </c:pt>
                <c:pt idx="3">
                  <c:v>33.940971479916357</c:v>
                </c:pt>
                <c:pt idx="4">
                  <c:v>38.73903597193555</c:v>
                </c:pt>
                <c:pt idx="5">
                  <c:v>44.917603677912894</c:v>
                </c:pt>
                <c:pt idx="6">
                  <c:v>51.902823115090769</c:v>
                </c:pt>
                <c:pt idx="7">
                  <c:v>62.030794397339378</c:v>
                </c:pt>
                <c:pt idx="8">
                  <c:v>66.725069497849063</c:v>
                </c:pt>
                <c:pt idx="9">
                  <c:v>73.883769517748533</c:v>
                </c:pt>
                <c:pt idx="11">
                  <c:v>43.346756793916711</c:v>
                </c:pt>
              </c:numCache>
            </c:numRef>
          </c:val>
          <c:smooth val="0"/>
          <c:extLst>
            <c:ext xmlns:c16="http://schemas.microsoft.com/office/drawing/2014/chart" uri="{C3380CC4-5D6E-409C-BE32-E72D297353CC}">
              <c16:uniqueId val="{00000007-D523-413C-A4D3-5CCE99254ABA}"/>
            </c:ext>
          </c:extLst>
        </c:ser>
        <c:ser>
          <c:idx val="8"/>
          <c:order val="8"/>
          <c:tx>
            <c:strRef>
              <c:f>FigureA1_b!$Z$15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FigureA1_b!$B$5:$B$16</c:f>
              <c:numCache>
                <c:formatCode>0.0</c:formatCode>
                <c:ptCount val="12"/>
                <c:pt idx="0">
                  <c:v>-5.4467886157266037</c:v>
                </c:pt>
                <c:pt idx="1">
                  <c:v>-11.208593327490178</c:v>
                </c:pt>
                <c:pt idx="2">
                  <c:v>-14.404089730937471</c:v>
                </c:pt>
                <c:pt idx="3">
                  <c:v>-15.196620596169282</c:v>
                </c:pt>
                <c:pt idx="4">
                  <c:v>-18.206564936478685</c:v>
                </c:pt>
                <c:pt idx="5">
                  <c:v>-20.744963399868652</c:v>
                </c:pt>
                <c:pt idx="6">
                  <c:v>-24.637789291284548</c:v>
                </c:pt>
                <c:pt idx="7">
                  <c:v>-27.902243594445963</c:v>
                </c:pt>
                <c:pt idx="8">
                  <c:v>-32.318542425964097</c:v>
                </c:pt>
                <c:pt idx="9">
                  <c:v>-39.119601392541881</c:v>
                </c:pt>
                <c:pt idx="11">
                  <c:v>-20.910570017730265</c:v>
                </c:pt>
              </c:numCache>
            </c:numRef>
          </c:val>
          <c:smooth val="0"/>
          <c:extLst>
            <c:ext xmlns:c16="http://schemas.microsoft.com/office/drawing/2014/chart" uri="{C3380CC4-5D6E-409C-BE32-E72D297353CC}">
              <c16:uniqueId val="{00000008-D523-413C-A4D3-5CCE99254ABA}"/>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160"/>
          <c:min val="-8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77742982648002312"/>
          <c:y val="1.3662981908283357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0132072032662587"/>
          <c:y val="0.19427075292059082"/>
          <c:w val="0.36698600174978124"/>
          <c:h val="0.60369216000777681"/>
        </c:manualLayout>
      </c:layout>
      <c:barChart>
        <c:barDir val="col"/>
        <c:grouping val="stacked"/>
        <c:varyColors val="0"/>
        <c:ser>
          <c:idx val="3"/>
          <c:order val="0"/>
          <c:tx>
            <c:strRef>
              <c:f>FigureA1_c!$B$21</c:f>
              <c:strCache>
                <c:ptCount val="1"/>
                <c:pt idx="0">
                  <c:v>Net effect - inflationary shock</c:v>
                </c:pt>
              </c:strCache>
            </c:strRef>
          </c:tx>
          <c:spPr>
            <a:solidFill>
              <a:schemeClr val="accent2"/>
            </a:solidFill>
            <a:ln w="25400">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FigureA1_c!$A$5:$A$16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FigureA1_c!$B$22:$B$33</c:f>
              <c:numCache>
                <c:formatCode>0.0</c:formatCode>
                <c:ptCount val="12"/>
                <c:pt idx="0">
                  <c:v>-5.853400113297198</c:v>
                </c:pt>
                <c:pt idx="1">
                  <c:v>10.106600754563161</c:v>
                </c:pt>
                <c:pt idx="2">
                  <c:v>15.709079044512741</c:v>
                </c:pt>
                <c:pt idx="3">
                  <c:v>23.601244898204754</c:v>
                </c:pt>
                <c:pt idx="4">
                  <c:v>27.215809034045748</c:v>
                </c:pt>
                <c:pt idx="5">
                  <c:v>30.864740552231069</c:v>
                </c:pt>
                <c:pt idx="6">
                  <c:v>26.807667750550905</c:v>
                </c:pt>
                <c:pt idx="7">
                  <c:v>24.665715939502732</c:v>
                </c:pt>
                <c:pt idx="8">
                  <c:v>25.366747593215834</c:v>
                </c:pt>
                <c:pt idx="9">
                  <c:v>25.583682122462903</c:v>
                </c:pt>
                <c:pt idx="11">
                  <c:v>20.399644054741145</c:v>
                </c:pt>
              </c:numCache>
            </c:numRef>
          </c:val>
          <c:extLst>
            <c:ext xmlns:c16="http://schemas.microsoft.com/office/drawing/2014/chart" uri="{C3380CC4-5D6E-409C-BE32-E72D297353CC}">
              <c16:uniqueId val="{00000000-650B-4EC0-8FC5-0C387FD95D99}"/>
            </c:ext>
          </c:extLst>
        </c:ser>
        <c:ser>
          <c:idx val="6"/>
          <c:order val="1"/>
          <c:tx>
            <c:strRef>
              <c:f>FigureA1_c!$C$21</c:f>
              <c:strCache>
                <c:ptCount val="1"/>
                <c:pt idx="0">
                  <c:v>Net effect - without shock</c:v>
                </c:pt>
              </c:strCache>
            </c:strRef>
          </c:tx>
          <c:spPr>
            <a:solidFill>
              <a:schemeClr val="accent1"/>
            </a:solidFill>
            <a:ln w="25400">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FigureA1_c!$C$22:$C$33</c:f>
              <c:numCache>
                <c:formatCode>0.0</c:formatCode>
                <c:ptCount val="12"/>
                <c:pt idx="0">
                  <c:v>22.263827972202879</c:v>
                </c:pt>
                <c:pt idx="1">
                  <c:v>37.715865232459521</c:v>
                </c:pt>
                <c:pt idx="2">
                  <c:v>42.455805637306298</c:v>
                </c:pt>
                <c:pt idx="3">
                  <c:v>41.751966588066239</c:v>
                </c:pt>
                <c:pt idx="4">
                  <c:v>50.328410224891172</c:v>
                </c:pt>
                <c:pt idx="5">
                  <c:v>66.938438300901453</c:v>
                </c:pt>
                <c:pt idx="6">
                  <c:v>86.571612778602542</c:v>
                </c:pt>
                <c:pt idx="7">
                  <c:v>107.75353361705893</c:v>
                </c:pt>
                <c:pt idx="8">
                  <c:v>100.36858814404971</c:v>
                </c:pt>
                <c:pt idx="9">
                  <c:v>93.04368626625569</c:v>
                </c:pt>
                <c:pt idx="11">
                  <c:v>64.906823937312765</c:v>
                </c:pt>
              </c:numCache>
            </c:numRef>
          </c:val>
          <c:extLst>
            <c:ext xmlns:c16="http://schemas.microsoft.com/office/drawing/2014/chart" uri="{C3380CC4-5D6E-409C-BE32-E72D297353CC}">
              <c16:uniqueId val="{00000001-650B-4EC0-8FC5-0C387FD95D99}"/>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FigureA1_c!$D$21</c:f>
              <c:strCache>
                <c:ptCount val="1"/>
                <c:pt idx="0">
                  <c:v>Net effect - total</c:v>
                </c:pt>
              </c:strCache>
            </c:strRef>
          </c:tx>
          <c:spPr>
            <a:ln w="28575" cap="rnd">
              <a:noFill/>
              <a:round/>
            </a:ln>
            <a:effectLst/>
          </c:spPr>
          <c:marker>
            <c:symbol val="dash"/>
            <c:size val="12"/>
            <c:spPr>
              <a:solidFill>
                <a:schemeClr val="bg1"/>
              </a:solidFill>
              <a:ln w="9525">
                <a:solidFill>
                  <a:schemeClr val="tx1"/>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FigureA1_c!$D$22:$D$33</c:f>
              <c:numCache>
                <c:formatCode>0.0</c:formatCode>
                <c:ptCount val="12"/>
                <c:pt idx="0">
                  <c:v>16.410427858905678</c:v>
                </c:pt>
                <c:pt idx="1">
                  <c:v>47.822465987022682</c:v>
                </c:pt>
                <c:pt idx="2">
                  <c:v>58.164884681819046</c:v>
                </c:pt>
                <c:pt idx="3">
                  <c:v>65.353211486270993</c:v>
                </c:pt>
                <c:pt idx="4">
                  <c:v>77.54421925893692</c:v>
                </c:pt>
                <c:pt idx="5">
                  <c:v>97.803178853132522</c:v>
                </c:pt>
                <c:pt idx="6">
                  <c:v>113.37928052915345</c:v>
                </c:pt>
                <c:pt idx="7">
                  <c:v>132.41924955656168</c:v>
                </c:pt>
                <c:pt idx="8">
                  <c:v>125.73533573726553</c:v>
                </c:pt>
                <c:pt idx="9">
                  <c:v>118.62736838871859</c:v>
                </c:pt>
                <c:pt idx="11">
                  <c:v>85.306467992053911</c:v>
                </c:pt>
              </c:numCache>
            </c:numRef>
          </c:val>
          <c:smooth val="0"/>
          <c:extLst>
            <c:ext xmlns:c16="http://schemas.microsoft.com/office/drawing/2014/chart" uri="{C3380CC4-5D6E-409C-BE32-E72D297353CC}">
              <c16:uniqueId val="{00000002-650B-4EC0-8FC5-0C387FD95D99}"/>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r>
                  <a:rPr lang="en-US" sz="1000" b="0" i="0" u="none" strike="noStrike" baseline="0">
                    <a:effectLst/>
                    <a:latin typeface="+mn-lt"/>
                    <a:cs typeface="Arial" panose="020B0604020202020204" pitchFamily="34" charset="0"/>
                  </a:rPr>
                  <a:t>€</a:t>
                </a:r>
                <a:endParaRPr lang="sk-SK" sz="1000">
                  <a:latin typeface="+mn-lt"/>
                  <a:cs typeface="Arial" panose="020B0604020202020204" pitchFamily="34" charset="0"/>
                </a:endParaRPr>
              </a:p>
            </c:rich>
          </c:tx>
          <c:layout>
            <c:manualLayout>
              <c:xMode val="edge"/>
              <c:yMode val="edge"/>
              <c:x val="1.5844610166245502E-2"/>
              <c:y val="0.11204059829059829"/>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legend>
      <c:legendPos val="b"/>
      <c:layout>
        <c:manualLayout>
          <c:xMode val="edge"/>
          <c:yMode val="edge"/>
          <c:x val="0"/>
          <c:y val="0.90117988723631759"/>
          <c:w val="0.99850173611111115"/>
          <c:h val="9.609063623991444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81359693719387438"/>
          <c:h val="0.84003229532685408"/>
        </c:manualLayout>
      </c:layout>
      <c:barChart>
        <c:barDir val="col"/>
        <c:grouping val="stacked"/>
        <c:varyColors val="0"/>
        <c:ser>
          <c:idx val="3"/>
          <c:order val="0"/>
          <c:tx>
            <c:strRef>
              <c:f>FigureA1_c!$B$4</c:f>
              <c:strCache>
                <c:ptCount val="1"/>
                <c:pt idx="0">
                  <c:v>Net effect - inflationary shock</c:v>
                </c:pt>
              </c:strCache>
            </c:strRef>
          </c:tx>
          <c:spPr>
            <a:solidFill>
              <a:schemeClr val="accent2"/>
            </a:solidFill>
            <a:ln w="25400">
              <a:noFill/>
            </a:ln>
            <a:effectLst/>
          </c:spPr>
          <c:invertIfNegative val="0"/>
          <c:cat>
            <c:strRef>
              <c:f>FigureA1_c!$A$5:$A$16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FigureA1_c!$B$5:$B$16</c:f>
              <c:numCache>
                <c:formatCode>0.0</c:formatCode>
                <c:ptCount val="12"/>
                <c:pt idx="0">
                  <c:v>-8.7017560993732879</c:v>
                </c:pt>
                <c:pt idx="1">
                  <c:v>-27.40796836334664</c:v>
                </c:pt>
                <c:pt idx="2">
                  <c:v>-42.589321808783666</c:v>
                </c:pt>
                <c:pt idx="3">
                  <c:v>-43.622065616328655</c:v>
                </c:pt>
                <c:pt idx="4">
                  <c:v>-52.103724729660144</c:v>
                </c:pt>
                <c:pt idx="5">
                  <c:v>-53.18044179547497</c:v>
                </c:pt>
                <c:pt idx="6">
                  <c:v>-55.639593089233699</c:v>
                </c:pt>
                <c:pt idx="7">
                  <c:v>-55.697740270164921</c:v>
                </c:pt>
                <c:pt idx="8">
                  <c:v>-59.555102574626773</c:v>
                </c:pt>
                <c:pt idx="9">
                  <c:v>-66.22953818035873</c:v>
                </c:pt>
                <c:pt idx="11">
                  <c:v>-46.457042072922377</c:v>
                </c:pt>
              </c:numCache>
            </c:numRef>
          </c:val>
          <c:extLst>
            <c:ext xmlns:c16="http://schemas.microsoft.com/office/drawing/2014/chart" uri="{C3380CC4-5D6E-409C-BE32-E72D297353CC}">
              <c16:uniqueId val="{00000000-D3C8-4CD4-A8E8-1C595D9E8527}"/>
            </c:ext>
          </c:extLst>
        </c:ser>
        <c:ser>
          <c:idx val="6"/>
          <c:order val="1"/>
          <c:tx>
            <c:strRef>
              <c:f>FigureA1_c!$C$4</c:f>
              <c:strCache>
                <c:ptCount val="1"/>
                <c:pt idx="0">
                  <c:v>Net effect - without shock</c:v>
                </c:pt>
              </c:strCache>
            </c:strRef>
          </c:tx>
          <c:spPr>
            <a:solidFill>
              <a:schemeClr val="accent1"/>
            </a:solidFill>
            <a:ln w="25400">
              <a:noFill/>
            </a:ln>
            <a:effectLst/>
          </c:spPr>
          <c:invertIfNegative val="0"/>
          <c:cat>
            <c:strRef>
              <c:f>FigureA1_c!$A$5:$A$16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FigureA1_c!$C$5:$C$16</c:f>
              <c:numCache>
                <c:formatCode>0.0</c:formatCode>
                <c:ptCount val="12"/>
                <c:pt idx="0">
                  <c:v>3.6315373155388215</c:v>
                </c:pt>
                <c:pt idx="1">
                  <c:v>10.984289151791131</c:v>
                </c:pt>
                <c:pt idx="2">
                  <c:v>15.79940121302764</c:v>
                </c:pt>
                <c:pt idx="3">
                  <c:v>18.744350883747074</c:v>
                </c:pt>
                <c:pt idx="4">
                  <c:v>20.532471035456865</c:v>
                </c:pt>
                <c:pt idx="5">
                  <c:v>24.172640278044241</c:v>
                </c:pt>
                <c:pt idx="6">
                  <c:v>27.26503382380622</c:v>
                </c:pt>
                <c:pt idx="7">
                  <c:v>34.128550802893415</c:v>
                </c:pt>
                <c:pt idx="8">
                  <c:v>34.406527071884966</c:v>
                </c:pt>
                <c:pt idx="9">
                  <c:v>34.764168125206652</c:v>
                </c:pt>
                <c:pt idx="11">
                  <c:v>22.436186776186446</c:v>
                </c:pt>
              </c:numCache>
            </c:numRef>
          </c:val>
          <c:extLst>
            <c:ext xmlns:c16="http://schemas.microsoft.com/office/drawing/2014/chart" uri="{C3380CC4-5D6E-409C-BE32-E72D297353CC}">
              <c16:uniqueId val="{00000001-D3C8-4CD4-A8E8-1C595D9E8527}"/>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FigureA1_c!$D$4</c:f>
              <c:strCache>
                <c:ptCount val="1"/>
                <c:pt idx="0">
                  <c:v>Net effect - total</c:v>
                </c:pt>
              </c:strCache>
            </c:strRef>
          </c:tx>
          <c:spPr>
            <a:ln w="25400" cap="rnd">
              <a:noFill/>
              <a:round/>
            </a:ln>
            <a:effectLst/>
          </c:spPr>
          <c:marker>
            <c:symbol val="dash"/>
            <c:size val="15"/>
            <c:spPr>
              <a:solidFill>
                <a:schemeClr val="bg1"/>
              </a:solidFill>
              <a:ln w="9525">
                <a:solidFill>
                  <a:schemeClr val="tx1"/>
                </a:solidFill>
              </a:ln>
              <a:effectLst/>
            </c:spPr>
          </c:marker>
          <c:dLbls>
            <c:dLbl>
              <c:idx val="0"/>
              <c:layout>
                <c:manualLayout>
                  <c:x val="-9.1719757116298747E-2"/>
                  <c:y val="-5.77455642583119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04-42AC-AB34-4979DC4E97AE}"/>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FigureA1_c!$A$5:$A$16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FigureA1_c!$D$5:$D$16</c:f>
              <c:numCache>
                <c:formatCode>0.0</c:formatCode>
                <c:ptCount val="12"/>
                <c:pt idx="0">
                  <c:v>-5.0702187838344663</c:v>
                </c:pt>
                <c:pt idx="1">
                  <c:v>-16.423679211555505</c:v>
                </c:pt>
                <c:pt idx="2">
                  <c:v>-26.789920595756026</c:v>
                </c:pt>
                <c:pt idx="3">
                  <c:v>-24.877714732581577</c:v>
                </c:pt>
                <c:pt idx="4">
                  <c:v>-31.571253694203278</c:v>
                </c:pt>
                <c:pt idx="5">
                  <c:v>-29.007801517430728</c:v>
                </c:pt>
                <c:pt idx="6">
                  <c:v>-28.374559265427479</c:v>
                </c:pt>
                <c:pt idx="7">
                  <c:v>-21.569189467271499</c:v>
                </c:pt>
                <c:pt idx="8">
                  <c:v>-25.148575502741807</c:v>
                </c:pt>
                <c:pt idx="9">
                  <c:v>-31.465370055152064</c:v>
                </c:pt>
                <c:pt idx="11">
                  <c:v>-24.020855296735931</c:v>
                </c:pt>
              </c:numCache>
            </c:numRef>
          </c:val>
          <c:smooth val="0"/>
          <c:extLst>
            <c:ext xmlns:c16="http://schemas.microsoft.com/office/drawing/2014/chart" uri="{C3380CC4-5D6E-409C-BE32-E72D297353CC}">
              <c16:uniqueId val="{00000002-D3C8-4CD4-A8E8-1C595D9E8527}"/>
            </c:ext>
          </c:extLst>
        </c:ser>
        <c:ser>
          <c:idx val="0"/>
          <c:order val="3"/>
          <c:spPr>
            <a:ln w="25400" cap="rnd">
              <a:no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FigureA1_c!$B$5:$B$16</c:f>
              <c:numCache>
                <c:formatCode>0.0</c:formatCode>
                <c:ptCount val="12"/>
                <c:pt idx="0">
                  <c:v>-8.7017560993732879</c:v>
                </c:pt>
                <c:pt idx="1">
                  <c:v>-27.40796836334664</c:v>
                </c:pt>
                <c:pt idx="2">
                  <c:v>-42.589321808783666</c:v>
                </c:pt>
                <c:pt idx="3">
                  <c:v>-43.622065616328655</c:v>
                </c:pt>
                <c:pt idx="4">
                  <c:v>-52.103724729660144</c:v>
                </c:pt>
                <c:pt idx="5">
                  <c:v>-53.18044179547497</c:v>
                </c:pt>
                <c:pt idx="6">
                  <c:v>-55.639593089233699</c:v>
                </c:pt>
                <c:pt idx="7">
                  <c:v>-55.697740270164921</c:v>
                </c:pt>
                <c:pt idx="8">
                  <c:v>-59.555102574626773</c:v>
                </c:pt>
                <c:pt idx="9">
                  <c:v>-66.22953818035873</c:v>
                </c:pt>
                <c:pt idx="11">
                  <c:v>-46.457042072922377</c:v>
                </c:pt>
              </c:numCache>
            </c:numRef>
          </c:val>
          <c:smooth val="0"/>
          <c:extLst>
            <c:ext xmlns:c16="http://schemas.microsoft.com/office/drawing/2014/chart" uri="{C3380CC4-5D6E-409C-BE32-E72D297353CC}">
              <c16:uniqueId val="{00000003-D3C8-4CD4-A8E8-1C595D9E8527}"/>
            </c:ext>
          </c:extLst>
        </c:ser>
        <c:ser>
          <c:idx val="1"/>
          <c:order val="4"/>
          <c:spPr>
            <a:ln w="25400" cap="rnd">
              <a:no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FigureA1_c!$C$5:$C$16</c:f>
              <c:numCache>
                <c:formatCode>0.0</c:formatCode>
                <c:ptCount val="12"/>
                <c:pt idx="0">
                  <c:v>3.6315373155388215</c:v>
                </c:pt>
                <c:pt idx="1">
                  <c:v>10.984289151791131</c:v>
                </c:pt>
                <c:pt idx="2">
                  <c:v>15.79940121302764</c:v>
                </c:pt>
                <c:pt idx="3">
                  <c:v>18.744350883747074</c:v>
                </c:pt>
                <c:pt idx="4">
                  <c:v>20.532471035456865</c:v>
                </c:pt>
                <c:pt idx="5">
                  <c:v>24.172640278044241</c:v>
                </c:pt>
                <c:pt idx="6">
                  <c:v>27.26503382380622</c:v>
                </c:pt>
                <c:pt idx="7">
                  <c:v>34.128550802893415</c:v>
                </c:pt>
                <c:pt idx="8">
                  <c:v>34.406527071884966</c:v>
                </c:pt>
                <c:pt idx="9">
                  <c:v>34.764168125206652</c:v>
                </c:pt>
                <c:pt idx="11">
                  <c:v>22.436186776186446</c:v>
                </c:pt>
              </c:numCache>
            </c:numRef>
          </c:val>
          <c:smooth val="0"/>
          <c:extLst>
            <c:ext xmlns:c16="http://schemas.microsoft.com/office/drawing/2014/chart" uri="{C3380CC4-5D6E-409C-BE32-E72D297353CC}">
              <c16:uniqueId val="{00000004-D3C8-4CD4-A8E8-1C595D9E8527}"/>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85000"/>
                    <a:lumOff val="15000"/>
                  </a:schemeClr>
                </a:solidFill>
                <a:latin typeface="+mn-lt"/>
                <a:ea typeface="+mn-ea"/>
                <a:cs typeface="+mn-cs"/>
              </a:defRPr>
            </a:pPr>
            <a:endParaRPr lang="en-US"/>
          </a:p>
        </c:txPr>
        <c:crossAx val="529331648"/>
        <c:crosses val="autoZero"/>
        <c:auto val="1"/>
        <c:lblAlgn val="ctr"/>
        <c:lblOffset val="0"/>
        <c:noMultiLvlLbl val="0"/>
      </c:catAx>
      <c:valAx>
        <c:axId val="529331648"/>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812152119342339"/>
          <c:y val="5.421405657626131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3339738782652166"/>
          <c:y val="7.8389704127893103E-2"/>
          <c:w val="0.35309710218465856"/>
          <c:h val="0.37361359659588006"/>
        </c:manualLayout>
      </c:layout>
      <c:barChart>
        <c:barDir val="col"/>
        <c:grouping val="stacked"/>
        <c:varyColors val="0"/>
        <c:ser>
          <c:idx val="9"/>
          <c:order val="0"/>
          <c:tx>
            <c:strRef>
              <c:f>FigureA2_a!$H$19</c:f>
              <c:strCache>
                <c:ptCount val="1"/>
                <c:pt idx="0">
                  <c:v>Price cap</c:v>
                </c:pt>
              </c:strCache>
            </c:strRef>
          </c:tx>
          <c:spPr>
            <a:solidFill>
              <a:schemeClr val="accent5"/>
            </a:solidFill>
            <a:ln w="25400">
              <a:noFill/>
            </a:ln>
            <a:effectLst/>
          </c:spPr>
          <c:invertIfNegative val="0"/>
          <c:val>
            <c:numRef>
              <c:f>FigureA2_a!$H$20:$H$29</c:f>
              <c:numCache>
                <c:formatCode>0.0</c:formatCode>
                <c:ptCount val="10"/>
                <c:pt idx="0">
                  <c:v>56.7535214751681</c:v>
                </c:pt>
                <c:pt idx="1">
                  <c:v>62.313266322893355</c:v>
                </c:pt>
                <c:pt idx="2">
                  <c:v>86.329307797477554</c:v>
                </c:pt>
                <c:pt idx="3">
                  <c:v>70.173441217916661</c:v>
                </c:pt>
                <c:pt idx="4">
                  <c:v>89.952893306364103</c:v>
                </c:pt>
                <c:pt idx="5">
                  <c:v>106.15797446395891</c:v>
                </c:pt>
                <c:pt idx="6">
                  <c:v>112.32803250528809</c:v>
                </c:pt>
                <c:pt idx="7">
                  <c:v>114.92405788850215</c:v>
                </c:pt>
                <c:pt idx="9">
                  <c:v>75.747554682416194</c:v>
                </c:pt>
              </c:numCache>
            </c:numRef>
          </c:val>
          <c:extLst>
            <c:ext xmlns:c16="http://schemas.microsoft.com/office/drawing/2014/chart" uri="{C3380CC4-5D6E-409C-BE32-E72D297353CC}">
              <c16:uniqueId val="{00000009-23CB-412E-964D-D30CBAFB989D}"/>
            </c:ext>
          </c:extLst>
        </c:ser>
        <c:ser>
          <c:idx val="2"/>
          <c:order val="1"/>
          <c:tx>
            <c:strRef>
              <c:f>FigureA2_a!$E$4</c:f>
              <c:strCache>
                <c:ptCount val="1"/>
                <c:pt idx="0">
                  <c:v>Gov. measures related to shock</c:v>
                </c:pt>
              </c:strCache>
            </c:strRef>
          </c:tx>
          <c:spPr>
            <a:solidFill>
              <a:schemeClr val="accent3"/>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FigureA2_a!$E$20:$E$29</c:f>
              <c:numCache>
                <c:formatCode>0.0</c:formatCode>
                <c:ptCount val="10"/>
                <c:pt idx="0">
                  <c:v>13.675432158027093</c:v>
                </c:pt>
                <c:pt idx="1">
                  <c:v>3.7365515537014744</c:v>
                </c:pt>
                <c:pt idx="2">
                  <c:v>2.6066793453339869</c:v>
                </c:pt>
                <c:pt idx="3">
                  <c:v>1.9378529980504027</c:v>
                </c:pt>
                <c:pt idx="4">
                  <c:v>30.357379479216888</c:v>
                </c:pt>
                <c:pt idx="5">
                  <c:v>4.4589754724361228</c:v>
                </c:pt>
                <c:pt idx="6">
                  <c:v>1.38542080570096</c:v>
                </c:pt>
                <c:pt idx="7">
                  <c:v>0.66949209686117683</c:v>
                </c:pt>
                <c:pt idx="9">
                  <c:v>14.607544957812934</c:v>
                </c:pt>
              </c:numCache>
            </c:numRef>
          </c:val>
          <c:extLst>
            <c:ext xmlns:c16="http://schemas.microsoft.com/office/drawing/2014/chart" uri="{C3380CC4-5D6E-409C-BE32-E72D297353CC}">
              <c16:uniqueId val="{00000000-23CB-412E-964D-D30CBAFB989D}"/>
            </c:ext>
          </c:extLst>
        </c:ser>
        <c:ser>
          <c:idx val="7"/>
          <c:order val="2"/>
          <c:tx>
            <c:strRef>
              <c:f>FigureA2_a!$L$4</c:f>
              <c:strCache>
                <c:ptCount val="1"/>
                <c:pt idx="0">
                  <c:v>Interaction effect</c:v>
                </c:pt>
              </c:strCache>
            </c:strRef>
          </c:tx>
          <c:spPr>
            <a:solidFill>
              <a:schemeClr val="accent6"/>
            </a:solidFill>
            <a:ln>
              <a:solidFill>
                <a:schemeClr val="accent6"/>
              </a:solid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FigureA2_a!$G$20:$G$29</c:f>
              <c:numCache>
                <c:formatCode>0.0</c:formatCode>
                <c:ptCount val="10"/>
                <c:pt idx="0">
                  <c:v>0</c:v>
                </c:pt>
                <c:pt idx="1">
                  <c:v>-1.321353519248305</c:v>
                </c:pt>
                <c:pt idx="2">
                  <c:v>3.3605836589991895</c:v>
                </c:pt>
                <c:pt idx="3">
                  <c:v>4.802555546072881</c:v>
                </c:pt>
                <c:pt idx="4">
                  <c:v>0</c:v>
                </c:pt>
                <c:pt idx="5">
                  <c:v>-2.3729989409650898</c:v>
                </c:pt>
                <c:pt idx="6">
                  <c:v>-3.4307488052409099</c:v>
                </c:pt>
                <c:pt idx="7">
                  <c:v>-2.070561813590075</c:v>
                </c:pt>
                <c:pt idx="9">
                  <c:v>-0.57064882495296843</c:v>
                </c:pt>
              </c:numCache>
            </c:numRef>
          </c:val>
          <c:extLst xmlns:c15="http://schemas.microsoft.com/office/drawing/2012/chart">
            <c:ext xmlns:c16="http://schemas.microsoft.com/office/drawing/2014/chart" uri="{C3380CC4-5D6E-409C-BE32-E72D297353CC}">
              <c16:uniqueId val="{00000001-23CB-412E-964D-D30CBAFB989D}"/>
            </c:ext>
          </c:extLst>
        </c:ser>
        <c:ser>
          <c:idx val="0"/>
          <c:order val="3"/>
          <c:tx>
            <c:strRef>
              <c:f>FigureA2_a!$K$4</c:f>
              <c:strCache>
                <c:ptCount val="1"/>
                <c:pt idx="0">
                  <c:v>Compensation through valorization channel</c:v>
                </c:pt>
              </c:strCache>
            </c:strRef>
          </c:tx>
          <c:spPr>
            <a:solidFill>
              <a:schemeClr val="accent4"/>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FigureA2_a!$K$20:$K$29</c:f>
              <c:numCache>
                <c:formatCode>0.0</c:formatCode>
                <c:ptCount val="10"/>
                <c:pt idx="0">
                  <c:v>28.037758898201037</c:v>
                </c:pt>
                <c:pt idx="1">
                  <c:v>18.687014753629029</c:v>
                </c:pt>
                <c:pt idx="2">
                  <c:v>19.295847717452457</c:v>
                </c:pt>
                <c:pt idx="3">
                  <c:v>17.729610863600548</c:v>
                </c:pt>
                <c:pt idx="4">
                  <c:v>59.148424287623129</c:v>
                </c:pt>
                <c:pt idx="5">
                  <c:v>28.44035464589934</c:v>
                </c:pt>
                <c:pt idx="6">
                  <c:v>26.91526209951644</c:v>
                </c:pt>
                <c:pt idx="7">
                  <c:v>27.509689510838442</c:v>
                </c:pt>
                <c:pt idx="9">
                  <c:v>34.42757623101518</c:v>
                </c:pt>
              </c:numCache>
            </c:numRef>
          </c:val>
          <c:extLst>
            <c:ext xmlns:c16="http://schemas.microsoft.com/office/drawing/2014/chart" uri="{C3380CC4-5D6E-409C-BE32-E72D297353CC}">
              <c16:uniqueId val="{00000002-23CB-412E-964D-D30CBAFB989D}"/>
            </c:ext>
          </c:extLst>
        </c:ser>
        <c:ser>
          <c:idx val="5"/>
          <c:order val="4"/>
          <c:tx>
            <c:strRef>
              <c:f>FigureA2_a!$J$4</c:f>
              <c:strCache>
                <c:ptCount val="1"/>
                <c:pt idx="0">
                  <c:v>Compensation through wage channel</c:v>
                </c:pt>
              </c:strCache>
            </c:strRef>
          </c:tx>
          <c:spPr>
            <a:solidFill>
              <a:schemeClr val="accent2"/>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FigureA2_a!$J$20:$J$29</c:f>
              <c:numCache>
                <c:formatCode>0.0</c:formatCode>
                <c:ptCount val="10"/>
                <c:pt idx="0">
                  <c:v>17.944840853292696</c:v>
                </c:pt>
                <c:pt idx="1">
                  <c:v>28.747467968647697</c:v>
                </c:pt>
                <c:pt idx="2">
                  <c:v>34.934539803935806</c:v>
                </c:pt>
                <c:pt idx="3">
                  <c:v>22.276690031933192</c:v>
                </c:pt>
                <c:pt idx="4">
                  <c:v>34.835208972991978</c:v>
                </c:pt>
                <c:pt idx="5">
                  <c:v>67.423525532479573</c:v>
                </c:pt>
                <c:pt idx="6">
                  <c:v>72.926426363700145</c:v>
                </c:pt>
                <c:pt idx="7">
                  <c:v>59.116278565073046</c:v>
                </c:pt>
                <c:pt idx="9">
                  <c:v>32.674175176515277</c:v>
                </c:pt>
              </c:numCache>
            </c:numRef>
          </c:val>
          <c:extLst>
            <c:ext xmlns:c16="http://schemas.microsoft.com/office/drawing/2014/chart" uri="{C3380CC4-5D6E-409C-BE32-E72D297353CC}">
              <c16:uniqueId val="{00000003-23CB-412E-964D-D30CBAFB989D}"/>
            </c:ext>
          </c:extLst>
        </c:ser>
        <c:ser>
          <c:idx val="4"/>
          <c:order val="5"/>
          <c:tx>
            <c:strRef>
              <c:f>FigureA2_a!$G$4</c:f>
              <c:strCache>
                <c:ptCount val="1"/>
                <c:pt idx="0">
                  <c:v>Gov. measures unrelated to shock</c:v>
                </c:pt>
              </c:strCache>
            </c:strRef>
          </c:tx>
          <c:spPr>
            <a:solidFill>
              <a:schemeClr val="accent3"/>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FigureA2_a!$G$20:$G$29</c:f>
              <c:numCache>
                <c:formatCode>0.0</c:formatCode>
                <c:ptCount val="10"/>
                <c:pt idx="0">
                  <c:v>0</c:v>
                </c:pt>
                <c:pt idx="1">
                  <c:v>-1.321353519248305</c:v>
                </c:pt>
                <c:pt idx="2">
                  <c:v>3.3605836589991895</c:v>
                </c:pt>
                <c:pt idx="3">
                  <c:v>4.802555546072881</c:v>
                </c:pt>
                <c:pt idx="4">
                  <c:v>0</c:v>
                </c:pt>
                <c:pt idx="5">
                  <c:v>-2.3729989409650898</c:v>
                </c:pt>
                <c:pt idx="6">
                  <c:v>-3.4307488052409099</c:v>
                </c:pt>
                <c:pt idx="7">
                  <c:v>-2.070561813590075</c:v>
                </c:pt>
                <c:pt idx="9">
                  <c:v>-0.57064882495296843</c:v>
                </c:pt>
              </c:numCache>
            </c:numRef>
          </c:val>
          <c:extLst>
            <c:ext xmlns:c16="http://schemas.microsoft.com/office/drawing/2014/chart" uri="{C3380CC4-5D6E-409C-BE32-E72D297353CC}">
              <c16:uniqueId val="{00000004-23CB-412E-964D-D30CBAFB989D}"/>
            </c:ext>
          </c:extLst>
        </c:ser>
        <c:ser>
          <c:idx val="3"/>
          <c:order val="6"/>
          <c:tx>
            <c:strRef>
              <c:f>FigureA2_a!$B$4</c:f>
              <c:strCache>
                <c:ptCount val="1"/>
                <c:pt idx="0">
                  <c:v>The effect of uncompensated inflationary shock</c:v>
                </c:pt>
              </c:strCache>
            </c:strRef>
          </c:tx>
          <c:spPr>
            <a:solidFill>
              <a:schemeClr val="accent1"/>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FigureA2_a!$B$20:$B$29</c:f>
              <c:numCache>
                <c:formatCode>0.0</c:formatCode>
                <c:ptCount val="10"/>
                <c:pt idx="0">
                  <c:v>-98.501905839488529</c:v>
                </c:pt>
                <c:pt idx="1">
                  <c:v>-108.97872269030313</c:v>
                </c:pt>
                <c:pt idx="2">
                  <c:v>-151.46734402603659</c:v>
                </c:pt>
                <c:pt idx="3">
                  <c:v>-125.44685361563711</c:v>
                </c:pt>
                <c:pt idx="4">
                  <c:v>-161.70268783954907</c:v>
                </c:pt>
                <c:pt idx="5">
                  <c:v>-196.05389122412976</c:v>
                </c:pt>
                <c:pt idx="6">
                  <c:v>-215.02418049774224</c:v>
                </c:pt>
                <c:pt idx="7">
                  <c:v>-226.56842783435013</c:v>
                </c:pt>
                <c:pt idx="9">
                  <c:v>-136.4865581680657</c:v>
                </c:pt>
              </c:numCache>
            </c:numRef>
          </c:val>
          <c:extLst>
            <c:ext xmlns:c16="http://schemas.microsoft.com/office/drawing/2014/chart" uri="{C3380CC4-5D6E-409C-BE32-E72D297353CC}">
              <c16:uniqueId val="{00000005-23CB-412E-964D-D30CBAFB989D}"/>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7"/>
          <c:tx>
            <c:strRef>
              <c:f>FigureA2_a!$M$4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FigureA2_a!$M$20:$M$29</c:f>
              <c:numCache>
                <c:formatCode>0.0</c:formatCode>
                <c:ptCount val="10"/>
                <c:pt idx="0">
                  <c:v>17.9096475452004</c:v>
                </c:pt>
                <c:pt idx="1">
                  <c:v>3.1842243893201214</c:v>
                </c:pt>
                <c:pt idx="2">
                  <c:v>-4.9403857028378013</c:v>
                </c:pt>
                <c:pt idx="3">
                  <c:v>-8.526702958063396</c:v>
                </c:pt>
                <c:pt idx="4">
                  <c:v>52.591218206646346</c:v>
                </c:pt>
                <c:pt idx="5">
                  <c:v>8.053939949679517</c:v>
                </c:pt>
                <c:pt idx="6">
                  <c:v>-4.8997875287784041</c:v>
                </c:pt>
                <c:pt idx="7">
                  <c:v>-26.419471586665168</c:v>
                </c:pt>
                <c:pt idx="9">
                  <c:v>20.399644054741145</c:v>
                </c:pt>
              </c:numCache>
            </c:numRef>
          </c:val>
          <c:smooth val="0"/>
          <c:extLst>
            <c:ext xmlns:c16="http://schemas.microsoft.com/office/drawing/2014/chart" uri="{C3380CC4-5D6E-409C-BE32-E72D297353CC}">
              <c16:uniqueId val="{00000006-23CB-412E-964D-D30CBAFB989D}"/>
            </c:ext>
          </c:extLst>
        </c:ser>
        <c:ser>
          <c:idx val="6"/>
          <c:order val="8"/>
          <c:tx>
            <c:strRef>
              <c:f>FigureA2_a!$C$4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FigureA2_a!$N$20:$N$29</c:f>
              <c:numCache>
                <c:formatCode>0.0</c:formatCode>
                <c:ptCount val="10"/>
                <c:pt idx="0">
                  <c:v>116.41155338468893</c:v>
                </c:pt>
                <c:pt idx="1">
                  <c:v>112.16294707962325</c:v>
                </c:pt>
                <c:pt idx="2">
                  <c:v>146.52695832319878</c:v>
                </c:pt>
                <c:pt idx="3">
                  <c:v>116.92015065757371</c:v>
                </c:pt>
                <c:pt idx="4">
                  <c:v>214.29390604619542</c:v>
                </c:pt>
                <c:pt idx="5">
                  <c:v>204.10783117380927</c:v>
                </c:pt>
                <c:pt idx="6">
                  <c:v>210.12439296896383</c:v>
                </c:pt>
                <c:pt idx="7">
                  <c:v>200.14895624768496</c:v>
                </c:pt>
                <c:pt idx="9">
                  <c:v>156.88620222280684</c:v>
                </c:pt>
              </c:numCache>
            </c:numRef>
          </c:val>
          <c:smooth val="0"/>
          <c:extLst>
            <c:ext xmlns:c16="http://schemas.microsoft.com/office/drawing/2014/chart" uri="{C3380CC4-5D6E-409C-BE32-E72D297353CC}">
              <c16:uniqueId val="{00000007-23CB-412E-964D-D30CBAFB989D}"/>
            </c:ext>
          </c:extLst>
        </c:ser>
        <c:ser>
          <c:idx val="8"/>
          <c:order val="9"/>
          <c:tx>
            <c:v>Increase in expenditures</c:v>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FigureA2_a!$B$20:$B$29</c:f>
              <c:numCache>
                <c:formatCode>0.0</c:formatCode>
                <c:ptCount val="10"/>
                <c:pt idx="0">
                  <c:v>-98.501905839488529</c:v>
                </c:pt>
                <c:pt idx="1">
                  <c:v>-108.97872269030313</c:v>
                </c:pt>
                <c:pt idx="2">
                  <c:v>-151.46734402603659</c:v>
                </c:pt>
                <c:pt idx="3">
                  <c:v>-125.44685361563711</c:v>
                </c:pt>
                <c:pt idx="4">
                  <c:v>-161.70268783954907</c:v>
                </c:pt>
                <c:pt idx="5">
                  <c:v>-196.05389122412976</c:v>
                </c:pt>
                <c:pt idx="6">
                  <c:v>-215.02418049774224</c:v>
                </c:pt>
                <c:pt idx="7">
                  <c:v>-226.56842783435013</c:v>
                </c:pt>
                <c:pt idx="9">
                  <c:v>-136.4865581680657</c:v>
                </c:pt>
              </c:numCache>
            </c:numRef>
          </c:val>
          <c:smooth val="0"/>
          <c:extLst>
            <c:ext xmlns:c16="http://schemas.microsoft.com/office/drawing/2014/chart" uri="{C3380CC4-5D6E-409C-BE32-E72D297353CC}">
              <c16:uniqueId val="{00000008-23CB-412E-964D-D30CBAFB989D}"/>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300"/>
          <c:min val="-300"/>
        </c:scaling>
        <c:delete val="0"/>
        <c:axPos val="l"/>
        <c:title>
          <c:tx>
            <c:rich>
              <a:bodyPr rot="-5400000" spcFirstLastPara="1" vertOverflow="ellipsis" vert="horz" wrap="square" anchor="ctr" anchorCtr="1"/>
              <a:lstStyle/>
              <a:p>
                <a:pPr algn="ctr" rtl="0">
                  <a:defRPr sz="1100" b="0" i="0" u="none" strike="noStrike" kern="1200" baseline="0">
                    <a:solidFill>
                      <a:schemeClr val="tx1">
                        <a:lumMod val="85000"/>
                        <a:lumOff val="15000"/>
                      </a:schemeClr>
                    </a:solidFill>
                    <a:latin typeface="+mn-lt"/>
                    <a:ea typeface="+mn-ea"/>
                    <a:cs typeface="Arial" panose="020B0604020202020204" pitchFamily="34" charset="0"/>
                  </a:defRPr>
                </a:pPr>
                <a:r>
                  <a:rPr lang="en-US" sz="1100">
                    <a:solidFill>
                      <a:schemeClr val="tx1">
                        <a:lumMod val="75000"/>
                        <a:lumOff val="25000"/>
                      </a:schemeClr>
                    </a:solidFill>
                    <a:latin typeface="+mn-lt"/>
                    <a:cs typeface="Arial" panose="020B0604020202020204" pitchFamily="34" charset="0"/>
                  </a:rPr>
                  <a:t>Change in purchasing power</a:t>
                </a:r>
                <a:r>
                  <a:rPr lang="en-US" sz="1100" baseline="0">
                    <a:solidFill>
                      <a:schemeClr val="tx1">
                        <a:lumMod val="75000"/>
                        <a:lumOff val="25000"/>
                      </a:schemeClr>
                    </a:solidFill>
                    <a:latin typeface="+mn-lt"/>
                    <a:cs typeface="Arial" panose="020B0604020202020204" pitchFamily="34" charset="0"/>
                  </a:rPr>
                  <a:t> in </a:t>
                </a:r>
                <a:r>
                  <a:rPr lang="en-US" sz="1100" b="0" i="0" u="none" strike="noStrike" baseline="0">
                    <a:effectLst/>
                    <a:latin typeface="+mn-lt"/>
                    <a:cs typeface="Arial" panose="020B0604020202020204" pitchFamily="34" charset="0"/>
                  </a:rPr>
                  <a:t>€</a:t>
                </a:r>
                <a:endParaRPr lang="sk-SK" sz="1100">
                  <a:latin typeface="+mn-lt"/>
                  <a:cs typeface="Arial" panose="020B0604020202020204" pitchFamily="34" charset="0"/>
                </a:endParaRPr>
              </a:p>
            </c:rich>
          </c:tx>
          <c:layout>
            <c:manualLayout>
              <c:xMode val="edge"/>
              <c:yMode val="edge"/>
              <c:x val="1.1215004374453191E-2"/>
              <c:y val="3.5651793525809272E-2"/>
            </c:manualLayout>
          </c:layout>
          <c:overlay val="0"/>
          <c:spPr>
            <a:noFill/>
            <a:ln>
              <a:noFill/>
            </a:ln>
            <a:effectLst/>
          </c:spPr>
          <c:txPr>
            <a:bodyPr rot="-5400000" spcFirstLastPara="1" vertOverflow="ellipsis" vert="horz" wrap="square" anchor="ctr" anchorCtr="1"/>
            <a:lstStyle/>
            <a:p>
              <a:pPr algn="ctr" rtl="0">
                <a:defRPr sz="11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0"/>
      </c:valAx>
      <c:spPr>
        <a:noFill/>
        <a:ln>
          <a:noFill/>
        </a:ln>
        <a:effectLst/>
      </c:spPr>
    </c:plotArea>
    <c:legend>
      <c:legendPos val="b"/>
      <c:legendEntry>
        <c:idx val="5"/>
        <c:delete val="1"/>
      </c:legendEntry>
      <c:layout>
        <c:manualLayout>
          <c:xMode val="edge"/>
          <c:yMode val="edge"/>
          <c:x val="0"/>
          <c:y val="0.78120242782152227"/>
          <c:w val="1"/>
          <c:h val="0.2187975721784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81359693719387438"/>
          <c:h val="0.84003229532685408"/>
        </c:manualLayout>
      </c:layout>
      <c:barChart>
        <c:barDir val="col"/>
        <c:grouping val="stacked"/>
        <c:varyColors val="0"/>
        <c:ser>
          <c:idx val="2"/>
          <c:order val="0"/>
          <c:tx>
            <c:strRef>
              <c:f>FigureA2_a!$Z$8</c:f>
              <c:strCache>
                <c:ptCount val="1"/>
              </c:strCache>
            </c:strRef>
          </c:tx>
          <c:spPr>
            <a:solidFill>
              <a:schemeClr val="accent3"/>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FigureA2_a!$E$5:$E$14</c:f>
              <c:numCache>
                <c:formatCode>0.0</c:formatCode>
                <c:ptCount val="10"/>
                <c:pt idx="0">
                  <c:v>3.3369488873054323</c:v>
                </c:pt>
                <c:pt idx="1">
                  <c:v>9.7257130883160698</c:v>
                </c:pt>
                <c:pt idx="2">
                  <c:v>15.055070274274726</c:v>
                </c:pt>
                <c:pt idx="3">
                  <c:v>26.270796290191811</c:v>
                </c:pt>
                <c:pt idx="4">
                  <c:v>4.9103757198263338</c:v>
                </c:pt>
                <c:pt idx="5">
                  <c:v>8.1660046058771059</c:v>
                </c:pt>
                <c:pt idx="6">
                  <c:v>13.710535832956509</c:v>
                </c:pt>
                <c:pt idx="7">
                  <c:v>20.706096849976404</c:v>
                </c:pt>
                <c:pt idx="9">
                  <c:v>6.0011880439888046</c:v>
                </c:pt>
              </c:numCache>
            </c:numRef>
          </c:val>
          <c:extLst>
            <c:ext xmlns:c16="http://schemas.microsoft.com/office/drawing/2014/chart" uri="{C3380CC4-5D6E-409C-BE32-E72D297353CC}">
              <c16:uniqueId val="{00000000-19C4-42BB-B9C0-F3311E23CCB7}"/>
            </c:ext>
          </c:extLst>
        </c:ser>
        <c:ser>
          <c:idx val="7"/>
          <c:order val="1"/>
          <c:tx>
            <c:strRef>
              <c:f>FigureA2_a!$Z$9</c:f>
              <c:strCache>
                <c:ptCount val="1"/>
              </c:strCache>
            </c:strRef>
          </c:tx>
          <c:spPr>
            <a:solidFill>
              <a:schemeClr val="accent2">
                <a:lumMod val="60000"/>
              </a:schemeClr>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FigureA2_a!$G$5:$G$14</c:f>
              <c:numCache>
                <c:formatCode>0.0</c:formatCode>
                <c:ptCount val="10"/>
                <c:pt idx="0">
                  <c:v>3.529350678377341E-8</c:v>
                </c:pt>
                <c:pt idx="1">
                  <c:v>-0.20363822704302947</c:v>
                </c:pt>
                <c:pt idx="2">
                  <c:v>-7.005109213889682E-2</c:v>
                </c:pt>
                <c:pt idx="3">
                  <c:v>0.58739969676094717</c:v>
                </c:pt>
                <c:pt idx="4">
                  <c:v>-2.7053880535987673E-4</c:v>
                </c:pt>
                <c:pt idx="5">
                  <c:v>5.1106677144971968E-3</c:v>
                </c:pt>
                <c:pt idx="6">
                  <c:v>-0.24865437238661059</c:v>
                </c:pt>
                <c:pt idx="7">
                  <c:v>0.39811136095445931</c:v>
                </c:pt>
                <c:pt idx="9">
                  <c:v>-1.6526295959241821E-2</c:v>
                </c:pt>
              </c:numCache>
            </c:numRef>
          </c:val>
          <c:extLst xmlns:c15="http://schemas.microsoft.com/office/drawing/2012/chart">
            <c:ext xmlns:c16="http://schemas.microsoft.com/office/drawing/2014/chart" uri="{C3380CC4-5D6E-409C-BE32-E72D297353CC}">
              <c16:uniqueId val="{00000001-19C4-42BB-B9C0-F3311E23CCB7}"/>
            </c:ext>
          </c:extLst>
        </c:ser>
        <c:ser>
          <c:idx val="0"/>
          <c:order val="2"/>
          <c:tx>
            <c:strRef>
              <c:f>FigureA2_a!$Z$12</c:f>
              <c:strCache>
                <c:ptCount val="1"/>
              </c:strCache>
            </c:strRef>
          </c:tx>
          <c:spPr>
            <a:solidFill>
              <a:schemeClr val="accent4"/>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FigureA2_a!$K$5:$K$14</c:f>
              <c:numCache>
                <c:formatCode>0.0</c:formatCode>
                <c:ptCount val="10"/>
                <c:pt idx="0">
                  <c:v>0</c:v>
                </c:pt>
                <c:pt idx="1">
                  <c:v>0</c:v>
                </c:pt>
                <c:pt idx="2">
                  <c:v>0</c:v>
                </c:pt>
                <c:pt idx="3">
                  <c:v>0</c:v>
                </c:pt>
                <c:pt idx="4">
                  <c:v>0</c:v>
                </c:pt>
                <c:pt idx="5">
                  <c:v>0</c:v>
                </c:pt>
                <c:pt idx="6">
                  <c:v>0</c:v>
                </c:pt>
                <c:pt idx="7">
                  <c:v>0</c:v>
                </c:pt>
                <c:pt idx="9">
                  <c:v>0</c:v>
                </c:pt>
              </c:numCache>
            </c:numRef>
          </c:val>
          <c:extLst>
            <c:ext xmlns:c16="http://schemas.microsoft.com/office/drawing/2014/chart" uri="{C3380CC4-5D6E-409C-BE32-E72D297353CC}">
              <c16:uniqueId val="{00000002-19C4-42BB-B9C0-F3311E23CCB7}"/>
            </c:ext>
          </c:extLst>
        </c:ser>
        <c:ser>
          <c:idx val="5"/>
          <c:order val="3"/>
          <c:tx>
            <c:strRef>
              <c:f>FigureA2_a!$Z$11</c:f>
              <c:strCache>
                <c:ptCount val="1"/>
              </c:strCache>
            </c:strRef>
          </c:tx>
          <c:spPr>
            <a:solidFill>
              <a:schemeClr val="accent2"/>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FigureA2_a!$J$5:$J$14</c:f>
              <c:numCache>
                <c:formatCode>0.0</c:formatCode>
                <c:ptCount val="10"/>
                <c:pt idx="0">
                  <c:v>11.92194412604249</c:v>
                </c:pt>
                <c:pt idx="1">
                  <c:v>19.294850730171902</c:v>
                </c:pt>
                <c:pt idx="2">
                  <c:v>22.651438116572759</c:v>
                </c:pt>
                <c:pt idx="3">
                  <c:v>13.936270473578126</c:v>
                </c:pt>
                <c:pt idx="4">
                  <c:v>22.828222865871794</c:v>
                </c:pt>
                <c:pt idx="5">
                  <c:v>44.360609113940825</c:v>
                </c:pt>
                <c:pt idx="6">
                  <c:v>50.318726566862964</c:v>
                </c:pt>
                <c:pt idx="7">
                  <c:v>40.509813665775042</c:v>
                </c:pt>
                <c:pt idx="9">
                  <c:v>21.824384145338858</c:v>
                </c:pt>
              </c:numCache>
            </c:numRef>
          </c:val>
          <c:extLst>
            <c:ext xmlns:c16="http://schemas.microsoft.com/office/drawing/2014/chart" uri="{C3380CC4-5D6E-409C-BE32-E72D297353CC}">
              <c16:uniqueId val="{00000003-19C4-42BB-B9C0-F3311E23CCB7}"/>
            </c:ext>
          </c:extLst>
        </c:ser>
        <c:ser>
          <c:idx val="4"/>
          <c:order val="4"/>
          <c:tx>
            <c:strRef>
              <c:f>FigureA2_a!$Z$6</c:f>
              <c:strCache>
                <c:ptCount val="1"/>
              </c:strCache>
            </c:strRef>
          </c:tx>
          <c:spPr>
            <a:solidFill>
              <a:schemeClr val="accent3"/>
            </a:solidFill>
            <a:ln w="12700">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FigureA2_a!$G$5:$G$14</c:f>
              <c:numCache>
                <c:formatCode>0.0</c:formatCode>
                <c:ptCount val="10"/>
                <c:pt idx="0">
                  <c:v>3.529350678377341E-8</c:v>
                </c:pt>
                <c:pt idx="1">
                  <c:v>-0.20363822704302947</c:v>
                </c:pt>
                <c:pt idx="2">
                  <c:v>-7.005109213889682E-2</c:v>
                </c:pt>
                <c:pt idx="3">
                  <c:v>0.58739969676094717</c:v>
                </c:pt>
                <c:pt idx="4">
                  <c:v>-2.7053880535987673E-4</c:v>
                </c:pt>
                <c:pt idx="5">
                  <c:v>5.1106677144971968E-3</c:v>
                </c:pt>
                <c:pt idx="6">
                  <c:v>-0.24865437238661059</c:v>
                </c:pt>
                <c:pt idx="7">
                  <c:v>0.39811136095445931</c:v>
                </c:pt>
                <c:pt idx="9">
                  <c:v>-1.6526295959241821E-2</c:v>
                </c:pt>
              </c:numCache>
            </c:numRef>
          </c:val>
          <c:extLst>
            <c:ext xmlns:c16="http://schemas.microsoft.com/office/drawing/2014/chart" uri="{C3380CC4-5D6E-409C-BE32-E72D297353CC}">
              <c16:uniqueId val="{00000004-19C4-42BB-B9C0-F3311E23CCB7}"/>
            </c:ext>
          </c:extLst>
        </c:ser>
        <c:ser>
          <c:idx val="3"/>
          <c:order val="5"/>
          <c:tx>
            <c:strRef>
              <c:f>FigureA2_a!$Z$5</c:f>
              <c:strCache>
                <c:ptCount val="1"/>
              </c:strCache>
            </c:strRef>
          </c:tx>
          <c:spPr>
            <a:solidFill>
              <a:schemeClr val="accent1"/>
            </a:solidFill>
            <a:ln>
              <a:noFill/>
            </a:ln>
            <a:effectLst/>
          </c:spPr>
          <c:invertIfNegative val="0"/>
          <c:cat>
            <c:strRef>
              <c:f>FigureA2_a!$A$5:$A$14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FigureA2_a!$B$5:$B$14</c:f>
              <c:numCache>
                <c:formatCode>0.0</c:formatCode>
                <c:ptCount val="10"/>
                <c:pt idx="0">
                  <c:v>-49.840442663208307</c:v>
                </c:pt>
                <c:pt idx="1">
                  <c:v>-56.968431104991282</c:v>
                </c:pt>
                <c:pt idx="2">
                  <c:v>-79.332909108514286</c:v>
                </c:pt>
                <c:pt idx="3">
                  <c:v>-66.837244555628672</c:v>
                </c:pt>
                <c:pt idx="4">
                  <c:v>-86.885380365484366</c:v>
                </c:pt>
                <c:pt idx="5">
                  <c:v>-113.3472883820491</c:v>
                </c:pt>
                <c:pt idx="6">
                  <c:v>-130.60934631845794</c:v>
                </c:pt>
                <c:pt idx="7">
                  <c:v>-139.04182770213492</c:v>
                </c:pt>
                <c:pt idx="9">
                  <c:v>-74.266087966290797</c:v>
                </c:pt>
              </c:numCache>
            </c:numRef>
          </c:val>
          <c:extLst>
            <c:ext xmlns:c16="http://schemas.microsoft.com/office/drawing/2014/chart" uri="{C3380CC4-5D6E-409C-BE32-E72D297353CC}">
              <c16:uniqueId val="{00000005-19C4-42BB-B9C0-F3311E23CCB7}"/>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FigureA2_a!$Z$13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0.10243646578418769"/>
                  <c:y val="-2.0209888443802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5-430E-9097-1E36F72DA78B}"/>
                </c:ext>
              </c:extLst>
            </c:dLbl>
            <c:dLbl>
              <c:idx val="1"/>
              <c:layout>
                <c:manualLayout>
                  <c:x val="-0.10243646578418765"/>
                  <c:y val="-1.5157416332852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5-430E-9097-1E36F72DA78B}"/>
                </c:ext>
              </c:extLst>
            </c:dLbl>
            <c:dLbl>
              <c:idx val="2"/>
              <c:layout>
                <c:manualLayout>
                  <c:x val="-0.10243646578418769"/>
                  <c:y val="-2.526236055475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5-430E-9097-1E36F72DA78B}"/>
                </c:ext>
              </c:extLst>
            </c:dLbl>
            <c:dLbl>
              <c:idx val="3"/>
              <c:layout>
                <c:manualLayout>
                  <c:x val="-0.10243646578418765"/>
                  <c:y val="-1.5157416332852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5-430E-9097-1E36F72DA78B}"/>
                </c:ext>
              </c:extLst>
            </c:dLbl>
            <c:dLbl>
              <c:idx val="4"/>
              <c:layout>
                <c:manualLayout>
                  <c:x val="-0.10243646578418765"/>
                  <c:y val="-2.526236055475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5-430E-9097-1E36F72DA78B}"/>
                </c:ext>
              </c:extLst>
            </c:dLbl>
            <c:dLbl>
              <c:idx val="5"/>
              <c:layout>
                <c:manualLayout>
                  <c:x val="-0.10243646578418765"/>
                  <c:y val="-2.0209888443802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5-430E-9097-1E36F72DA78B}"/>
                </c:ext>
              </c:extLst>
            </c:dLbl>
            <c:dLbl>
              <c:idx val="6"/>
              <c:layout>
                <c:manualLayout>
                  <c:x val="-0.10243646578418765"/>
                  <c:y val="-2.526236055475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5-430E-9097-1E36F72DA78B}"/>
                </c:ext>
              </c:extLst>
            </c:dLbl>
            <c:dLbl>
              <c:idx val="7"/>
              <c:layout>
                <c:manualLayout>
                  <c:x val="-0.10243646578418765"/>
                  <c:y val="-2.526236055475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5-430E-9097-1E36F72DA78B}"/>
                </c:ext>
              </c:extLst>
            </c:dLbl>
            <c:dLbl>
              <c:idx val="9"/>
              <c:layout>
                <c:manualLayout>
                  <c:x val="-5.1872515842272737E-3"/>
                  <c:y val="-2.0209888443802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5-430E-9097-1E36F72DA78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FigureA2_a!$M$5:$M$14</c:f>
              <c:numCache>
                <c:formatCode>0.0</c:formatCode>
                <c:ptCount val="10"/>
                <c:pt idx="0">
                  <c:v>-34.581549614566882</c:v>
                </c:pt>
                <c:pt idx="1">
                  <c:v>-28.15150551354634</c:v>
                </c:pt>
                <c:pt idx="2">
                  <c:v>-41.696451809805694</c:v>
                </c:pt>
                <c:pt idx="3">
                  <c:v>-26.042778095097788</c:v>
                </c:pt>
                <c:pt idx="4">
                  <c:v>-59.147052318591591</c:v>
                </c:pt>
                <c:pt idx="5">
                  <c:v>-60.815563994516673</c:v>
                </c:pt>
                <c:pt idx="6">
                  <c:v>-66.828738291025076</c:v>
                </c:pt>
                <c:pt idx="7">
                  <c:v>-77.427805825429019</c:v>
                </c:pt>
                <c:pt idx="9">
                  <c:v>-46.457042072922377</c:v>
                </c:pt>
              </c:numCache>
            </c:numRef>
          </c:val>
          <c:smooth val="0"/>
          <c:extLst>
            <c:ext xmlns:c16="http://schemas.microsoft.com/office/drawing/2014/chart" uri="{C3380CC4-5D6E-409C-BE32-E72D297353CC}">
              <c16:uniqueId val="{00000006-19C4-42BB-B9C0-F3311E23CCB7}"/>
            </c:ext>
          </c:extLst>
        </c:ser>
        <c:ser>
          <c:idx val="6"/>
          <c:order val="7"/>
          <c:tx>
            <c:strRef>
              <c:f>FigureA2_a!$Z$14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FigureA2_a!$C$5:$C$14</c:f>
              <c:numCache>
                <c:formatCode>0.0</c:formatCode>
                <c:ptCount val="10"/>
                <c:pt idx="0">
                  <c:v>15.258893048641429</c:v>
                </c:pt>
                <c:pt idx="1">
                  <c:v>28.816925591444942</c:v>
                </c:pt>
                <c:pt idx="2">
                  <c:v>37.636457298708592</c:v>
                </c:pt>
                <c:pt idx="3">
                  <c:v>40.794466460530884</c:v>
                </c:pt>
                <c:pt idx="4">
                  <c:v>27.738328046892768</c:v>
                </c:pt>
                <c:pt idx="5">
                  <c:v>52.531724387532435</c:v>
                </c:pt>
                <c:pt idx="6">
                  <c:v>63.780608027432862</c:v>
                </c:pt>
                <c:pt idx="7">
                  <c:v>61.614021876705905</c:v>
                </c:pt>
                <c:pt idx="9">
                  <c:v>27.80904589336842</c:v>
                </c:pt>
              </c:numCache>
            </c:numRef>
          </c:val>
          <c:smooth val="0"/>
          <c:extLst>
            <c:ext xmlns:c16="http://schemas.microsoft.com/office/drawing/2014/chart" uri="{C3380CC4-5D6E-409C-BE32-E72D297353CC}">
              <c16:uniqueId val="{00000007-19C4-42BB-B9C0-F3311E23CCB7}"/>
            </c:ext>
          </c:extLst>
        </c:ser>
        <c:ser>
          <c:idx val="8"/>
          <c:order val="8"/>
          <c:tx>
            <c:strRef>
              <c:f>FigureA2_a!$Z$15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FigureA2_a!$B$5:$B$14</c:f>
              <c:numCache>
                <c:formatCode>0.0</c:formatCode>
                <c:ptCount val="10"/>
                <c:pt idx="0">
                  <c:v>-49.840442663208307</c:v>
                </c:pt>
                <c:pt idx="1">
                  <c:v>-56.968431104991282</c:v>
                </c:pt>
                <c:pt idx="2">
                  <c:v>-79.332909108514286</c:v>
                </c:pt>
                <c:pt idx="3">
                  <c:v>-66.837244555628672</c:v>
                </c:pt>
                <c:pt idx="4">
                  <c:v>-86.885380365484366</c:v>
                </c:pt>
                <c:pt idx="5">
                  <c:v>-113.3472883820491</c:v>
                </c:pt>
                <c:pt idx="6">
                  <c:v>-130.60934631845794</c:v>
                </c:pt>
                <c:pt idx="7">
                  <c:v>-139.04182770213492</c:v>
                </c:pt>
                <c:pt idx="9">
                  <c:v>-74.266087966290797</c:v>
                </c:pt>
              </c:numCache>
            </c:numRef>
          </c:val>
          <c:smooth val="0"/>
          <c:extLst>
            <c:ext xmlns:c16="http://schemas.microsoft.com/office/drawing/2014/chart" uri="{C3380CC4-5D6E-409C-BE32-E72D297353CC}">
              <c16:uniqueId val="{00000008-19C4-42BB-B9C0-F3311E23CCB7}"/>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300"/>
          <c:min val="-3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812152119342339"/>
          <c:y val="5.421405657626131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3339738782652166"/>
          <c:y val="7.8389704127893103E-2"/>
          <c:w val="0.35309710218465856"/>
          <c:h val="0.40139134951881017"/>
        </c:manualLayout>
      </c:layout>
      <c:barChart>
        <c:barDir val="col"/>
        <c:grouping val="stacked"/>
        <c:varyColors val="0"/>
        <c:ser>
          <c:idx val="9"/>
          <c:order val="0"/>
          <c:tx>
            <c:strRef>
              <c:f>FigureA2_b!$H$19</c:f>
              <c:strCache>
                <c:ptCount val="1"/>
                <c:pt idx="0">
                  <c:v>Price cap</c:v>
                </c:pt>
              </c:strCache>
            </c:strRef>
          </c:tx>
          <c:spPr>
            <a:solidFill>
              <a:schemeClr val="accent5"/>
            </a:solidFill>
            <a:ln w="25400">
              <a:noFill/>
            </a:ln>
            <a:effectLst/>
          </c:spPr>
          <c:invertIfNegative val="0"/>
          <c:val>
            <c:numRef>
              <c:f>FigureA2_b!$H$20:$H$29</c:f>
              <c:numCache>
                <c:formatCode>0.0</c:formatCode>
                <c:ptCount val="10"/>
                <c:pt idx="0">
                  <c:v>0</c:v>
                </c:pt>
                <c:pt idx="1">
                  <c:v>0</c:v>
                </c:pt>
                <c:pt idx="2">
                  <c:v>0</c:v>
                </c:pt>
                <c:pt idx="3">
                  <c:v>0</c:v>
                </c:pt>
                <c:pt idx="4">
                  <c:v>0</c:v>
                </c:pt>
                <c:pt idx="5">
                  <c:v>0</c:v>
                </c:pt>
                <c:pt idx="6">
                  <c:v>0</c:v>
                </c:pt>
                <c:pt idx="7">
                  <c:v>0</c:v>
                </c:pt>
                <c:pt idx="9">
                  <c:v>0</c:v>
                </c:pt>
              </c:numCache>
            </c:numRef>
          </c:val>
          <c:extLst>
            <c:ext xmlns:c16="http://schemas.microsoft.com/office/drawing/2014/chart" uri="{C3380CC4-5D6E-409C-BE32-E72D297353CC}">
              <c16:uniqueId val="{00000000-B728-4378-9FB0-4DD23B4C8139}"/>
            </c:ext>
          </c:extLst>
        </c:ser>
        <c:ser>
          <c:idx val="2"/>
          <c:order val="1"/>
          <c:tx>
            <c:strRef>
              <c:f>FigureA2_b!$E$4</c:f>
              <c:strCache>
                <c:ptCount val="1"/>
                <c:pt idx="0">
                  <c:v>Gov. measures related to shock</c:v>
                </c:pt>
              </c:strCache>
            </c:strRef>
          </c:tx>
          <c:spPr>
            <a:solidFill>
              <a:schemeClr val="accent3"/>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FigureA2_b!$E$20:$E$29</c:f>
              <c:numCache>
                <c:formatCode>0.0</c:formatCode>
                <c:ptCount val="10"/>
                <c:pt idx="0">
                  <c:v>0</c:v>
                </c:pt>
                <c:pt idx="1">
                  <c:v>0</c:v>
                </c:pt>
                <c:pt idx="2">
                  <c:v>0</c:v>
                </c:pt>
                <c:pt idx="3">
                  <c:v>0</c:v>
                </c:pt>
                <c:pt idx="4">
                  <c:v>0</c:v>
                </c:pt>
                <c:pt idx="5">
                  <c:v>0</c:v>
                </c:pt>
                <c:pt idx="6">
                  <c:v>0</c:v>
                </c:pt>
                <c:pt idx="7">
                  <c:v>0</c:v>
                </c:pt>
                <c:pt idx="9">
                  <c:v>0</c:v>
                </c:pt>
              </c:numCache>
            </c:numRef>
          </c:val>
          <c:extLst>
            <c:ext xmlns:c16="http://schemas.microsoft.com/office/drawing/2014/chart" uri="{C3380CC4-5D6E-409C-BE32-E72D297353CC}">
              <c16:uniqueId val="{00000001-B728-4378-9FB0-4DD23B4C8139}"/>
            </c:ext>
          </c:extLst>
        </c:ser>
        <c:ser>
          <c:idx val="7"/>
          <c:order val="2"/>
          <c:tx>
            <c:strRef>
              <c:f>FigureA2_b!$L$4</c:f>
              <c:strCache>
                <c:ptCount val="1"/>
                <c:pt idx="0">
                  <c:v>Interaction effect</c:v>
                </c:pt>
              </c:strCache>
            </c:strRef>
          </c:tx>
          <c:spPr>
            <a:solidFill>
              <a:schemeClr val="accent6"/>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FigureA2_b!$F$20:$F$29</c:f>
              <c:numCache>
                <c:formatCode>0.0</c:formatCode>
                <c:ptCount val="10"/>
              </c:numCache>
            </c:numRef>
          </c:val>
          <c:extLst xmlns:c15="http://schemas.microsoft.com/office/drawing/2012/chart">
            <c:ext xmlns:c16="http://schemas.microsoft.com/office/drawing/2014/chart" uri="{C3380CC4-5D6E-409C-BE32-E72D297353CC}">
              <c16:uniqueId val="{00000002-B728-4378-9FB0-4DD23B4C8139}"/>
            </c:ext>
          </c:extLst>
        </c:ser>
        <c:ser>
          <c:idx val="0"/>
          <c:order val="3"/>
          <c:tx>
            <c:strRef>
              <c:f>FigureA2_b!$K$4</c:f>
              <c:strCache>
                <c:ptCount val="1"/>
                <c:pt idx="0">
                  <c:v>Compensation through valorization channel</c:v>
                </c:pt>
              </c:strCache>
            </c:strRef>
          </c:tx>
          <c:spPr>
            <a:solidFill>
              <a:schemeClr val="accent4"/>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FigureA2_b!$K$20:$K$29</c:f>
              <c:numCache>
                <c:formatCode>0.0</c:formatCode>
                <c:ptCount val="10"/>
                <c:pt idx="0">
                  <c:v>9.4603305724128823</c:v>
                </c:pt>
                <c:pt idx="1">
                  <c:v>7.0065641362999713</c:v>
                </c:pt>
                <c:pt idx="2">
                  <c:v>8.5790339751029059</c:v>
                </c:pt>
                <c:pt idx="3">
                  <c:v>9.8641962258876674</c:v>
                </c:pt>
                <c:pt idx="4">
                  <c:v>20.355364531930945</c:v>
                </c:pt>
                <c:pt idx="5">
                  <c:v>11.715732625949151</c:v>
                </c:pt>
                <c:pt idx="6">
                  <c:v>13.551213447212149</c:v>
                </c:pt>
                <c:pt idx="7">
                  <c:v>12.670606556368284</c:v>
                </c:pt>
                <c:pt idx="9">
                  <c:v>12.466174236478992</c:v>
                </c:pt>
              </c:numCache>
            </c:numRef>
          </c:val>
          <c:extLst>
            <c:ext xmlns:c16="http://schemas.microsoft.com/office/drawing/2014/chart" uri="{C3380CC4-5D6E-409C-BE32-E72D297353CC}">
              <c16:uniqueId val="{00000003-B728-4378-9FB0-4DD23B4C8139}"/>
            </c:ext>
          </c:extLst>
        </c:ser>
        <c:ser>
          <c:idx val="5"/>
          <c:order val="4"/>
          <c:tx>
            <c:strRef>
              <c:f>FigureA2_b!$J$4</c:f>
              <c:strCache>
                <c:ptCount val="1"/>
                <c:pt idx="0">
                  <c:v>Compensation through wage channel</c:v>
                </c:pt>
              </c:strCache>
            </c:strRef>
          </c:tx>
          <c:spPr>
            <a:solidFill>
              <a:schemeClr val="accent2"/>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FigureA2_b!$J$20:$J$29</c:f>
              <c:numCache>
                <c:formatCode>0.0</c:formatCode>
                <c:ptCount val="10"/>
                <c:pt idx="0">
                  <c:v>15.207060477465809</c:v>
                </c:pt>
                <c:pt idx="1">
                  <c:v>24.658571660610733</c:v>
                </c:pt>
                <c:pt idx="2">
                  <c:v>28.824035586350977</c:v>
                </c:pt>
                <c:pt idx="3">
                  <c:v>17.789904992503807</c:v>
                </c:pt>
                <c:pt idx="4">
                  <c:v>29.180633931029433</c:v>
                </c:pt>
                <c:pt idx="5">
                  <c:v>57.529246643368651</c:v>
                </c:pt>
                <c:pt idx="6">
                  <c:v>64.154334665047841</c:v>
                </c:pt>
                <c:pt idx="7">
                  <c:v>52.071950905572976</c:v>
                </c:pt>
                <c:pt idx="9">
                  <c:v>27.932418002074431</c:v>
                </c:pt>
              </c:numCache>
            </c:numRef>
          </c:val>
          <c:extLst>
            <c:ext xmlns:c16="http://schemas.microsoft.com/office/drawing/2014/chart" uri="{C3380CC4-5D6E-409C-BE32-E72D297353CC}">
              <c16:uniqueId val="{00000004-B728-4378-9FB0-4DD23B4C8139}"/>
            </c:ext>
          </c:extLst>
        </c:ser>
        <c:ser>
          <c:idx val="4"/>
          <c:order val="5"/>
          <c:tx>
            <c:strRef>
              <c:f>FigureA2_b!$G$4</c:f>
              <c:strCache>
                <c:ptCount val="1"/>
                <c:pt idx="0">
                  <c:v>Gov. measures unrelated to shock</c:v>
                </c:pt>
              </c:strCache>
            </c:strRef>
          </c:tx>
          <c:spPr>
            <a:solidFill>
              <a:schemeClr val="accent3"/>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FigureA2_b!$G$20:$G$29</c:f>
              <c:numCache>
                <c:formatCode>0.0</c:formatCode>
                <c:ptCount val="10"/>
                <c:pt idx="0">
                  <c:v>0</c:v>
                </c:pt>
                <c:pt idx="1">
                  <c:v>73.528218002708741</c:v>
                </c:pt>
                <c:pt idx="2">
                  <c:v>149.4640221796268</c:v>
                </c:pt>
                <c:pt idx="3">
                  <c:v>167.22100085888178</c:v>
                </c:pt>
                <c:pt idx="4">
                  <c:v>0</c:v>
                </c:pt>
                <c:pt idx="5">
                  <c:v>98.864428429621057</c:v>
                </c:pt>
                <c:pt idx="6">
                  <c:v>210.38116975597677</c:v>
                </c:pt>
                <c:pt idx="7">
                  <c:v>311.02704595731188</c:v>
                </c:pt>
                <c:pt idx="9">
                  <c:v>42.37764406863198</c:v>
                </c:pt>
              </c:numCache>
            </c:numRef>
          </c:val>
          <c:extLst>
            <c:ext xmlns:c16="http://schemas.microsoft.com/office/drawing/2014/chart" uri="{C3380CC4-5D6E-409C-BE32-E72D297353CC}">
              <c16:uniqueId val="{00000005-B728-4378-9FB0-4DD23B4C8139}"/>
            </c:ext>
          </c:extLst>
        </c:ser>
        <c:ser>
          <c:idx val="3"/>
          <c:order val="6"/>
          <c:tx>
            <c:strRef>
              <c:f>FigureA2_b!$B$4</c:f>
              <c:strCache>
                <c:ptCount val="1"/>
                <c:pt idx="0">
                  <c:v>The effect of uncompensated inflationary shock</c:v>
                </c:pt>
              </c:strCache>
            </c:strRef>
          </c:tx>
          <c:spPr>
            <a:solidFill>
              <a:schemeClr val="accent1"/>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FigureA2_b!$B$20:$B$29</c:f>
              <c:numCache>
                <c:formatCode>0.0</c:formatCode>
                <c:ptCount val="10"/>
                <c:pt idx="0">
                  <c:v>-11.304954556638506</c:v>
                </c:pt>
                <c:pt idx="1">
                  <c:v>-13.59139079765464</c:v>
                </c:pt>
                <c:pt idx="2">
                  <c:v>-18.823807784946553</c:v>
                </c:pt>
                <c:pt idx="3">
                  <c:v>-15.704930362349842</c:v>
                </c:pt>
                <c:pt idx="4">
                  <c:v>-20.538659581895217</c:v>
                </c:pt>
                <c:pt idx="5">
                  <c:v>-28.895931892799126</c:v>
                </c:pt>
                <c:pt idx="6">
                  <c:v>-34.129081407637841</c:v>
                </c:pt>
                <c:pt idx="7">
                  <c:v>-35.511856566685992</c:v>
                </c:pt>
                <c:pt idx="9">
                  <c:v>-17.869412369872407</c:v>
                </c:pt>
              </c:numCache>
            </c:numRef>
          </c:val>
          <c:extLst>
            <c:ext xmlns:c16="http://schemas.microsoft.com/office/drawing/2014/chart" uri="{C3380CC4-5D6E-409C-BE32-E72D297353CC}">
              <c16:uniqueId val="{00000006-B728-4378-9FB0-4DD23B4C8139}"/>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7"/>
          <c:tx>
            <c:strRef>
              <c:f>FigureA2_b!$M$4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4.2986111111111114E-2"/>
                  <c:y val="1.077263779527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F9-4365-BB9C-F1ABAA84305E}"/>
                </c:ext>
              </c:extLst>
            </c:dLbl>
            <c:dLbl>
              <c:idx val="1"/>
              <c:layout>
                <c:manualLayout>
                  <c:x val="-4.2986111111111197E-2"/>
                  <c:y val="4.202263779527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F9-4365-BB9C-F1ABAA84305E}"/>
                </c:ext>
              </c:extLst>
            </c:dLbl>
            <c:dLbl>
              <c:idx val="9"/>
              <c:layout>
                <c:manualLayout>
                  <c:x val="-7.5493948673082531E-3"/>
                  <c:y val="3.8550415573053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F9-4365-BB9C-F1ABAA84305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FigureA2_b!$M$20:$M$29</c:f>
              <c:numCache>
                <c:formatCode>0.0</c:formatCode>
                <c:ptCount val="10"/>
                <c:pt idx="0">
                  <c:v>13.362436493240182</c:v>
                </c:pt>
                <c:pt idx="1">
                  <c:v>91.601963001964805</c:v>
                </c:pt>
                <c:pt idx="2">
                  <c:v>168.04328395613433</c:v>
                </c:pt>
                <c:pt idx="3">
                  <c:v>179.17017171492338</c:v>
                </c:pt>
                <c:pt idx="4">
                  <c:v>28.997338881065843</c:v>
                </c:pt>
                <c:pt idx="5">
                  <c:v>139.21347580613931</c:v>
                </c:pt>
                <c:pt idx="6">
                  <c:v>253.95763646059982</c:v>
                </c:pt>
                <c:pt idx="7">
                  <c:v>340.25774685256692</c:v>
                </c:pt>
                <c:pt idx="9">
                  <c:v>64.906823937312765</c:v>
                </c:pt>
              </c:numCache>
            </c:numRef>
          </c:val>
          <c:smooth val="0"/>
          <c:extLst>
            <c:ext xmlns:c16="http://schemas.microsoft.com/office/drawing/2014/chart" uri="{C3380CC4-5D6E-409C-BE32-E72D297353CC}">
              <c16:uniqueId val="{00000007-B728-4378-9FB0-4DD23B4C8139}"/>
            </c:ext>
          </c:extLst>
        </c:ser>
        <c:ser>
          <c:idx val="6"/>
          <c:order val="8"/>
          <c:tx>
            <c:strRef>
              <c:f>FigureA2_b!$C$4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FigureA2_b!$C$20:$C$29</c:f>
              <c:numCache>
                <c:formatCode>0.0</c:formatCode>
                <c:ptCount val="10"/>
                <c:pt idx="0">
                  <c:v>24.667391049878688</c:v>
                </c:pt>
                <c:pt idx="1">
                  <c:v>105.19335379961944</c:v>
                </c:pt>
                <c:pt idx="2">
                  <c:v>186.86709174108088</c:v>
                </c:pt>
                <c:pt idx="3">
                  <c:v>194.87510207727323</c:v>
                </c:pt>
                <c:pt idx="4">
                  <c:v>49.535998462961061</c:v>
                </c:pt>
                <c:pt idx="5">
                  <c:v>168.10940769893844</c:v>
                </c:pt>
                <c:pt idx="6">
                  <c:v>288.08671786823766</c:v>
                </c:pt>
                <c:pt idx="7">
                  <c:v>375.76960341925292</c:v>
                </c:pt>
                <c:pt idx="9">
                  <c:v>82.776236307185172</c:v>
                </c:pt>
              </c:numCache>
            </c:numRef>
          </c:val>
          <c:smooth val="0"/>
          <c:extLst>
            <c:ext xmlns:c16="http://schemas.microsoft.com/office/drawing/2014/chart" uri="{C3380CC4-5D6E-409C-BE32-E72D297353CC}">
              <c16:uniqueId val="{00000008-B728-4378-9FB0-4DD23B4C8139}"/>
            </c:ext>
          </c:extLst>
        </c:ser>
        <c:ser>
          <c:idx val="8"/>
          <c:order val="9"/>
          <c:tx>
            <c:v>ncrease in expenditures</c:v>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FigureA2_b!$B$20:$B$29</c:f>
              <c:numCache>
                <c:formatCode>0.0</c:formatCode>
                <c:ptCount val="10"/>
                <c:pt idx="0">
                  <c:v>-11.304954556638506</c:v>
                </c:pt>
                <c:pt idx="1">
                  <c:v>-13.59139079765464</c:v>
                </c:pt>
                <c:pt idx="2">
                  <c:v>-18.823807784946553</c:v>
                </c:pt>
                <c:pt idx="3">
                  <c:v>-15.704930362349842</c:v>
                </c:pt>
                <c:pt idx="4">
                  <c:v>-20.538659581895217</c:v>
                </c:pt>
                <c:pt idx="5">
                  <c:v>-28.895931892799126</c:v>
                </c:pt>
                <c:pt idx="6">
                  <c:v>-34.129081407637841</c:v>
                </c:pt>
                <c:pt idx="7">
                  <c:v>-35.511856566685992</c:v>
                </c:pt>
                <c:pt idx="9">
                  <c:v>-17.869412369872407</c:v>
                </c:pt>
              </c:numCache>
            </c:numRef>
          </c:val>
          <c:smooth val="0"/>
          <c:extLst>
            <c:ext xmlns:c16="http://schemas.microsoft.com/office/drawing/2014/chart" uri="{C3380CC4-5D6E-409C-BE32-E72D297353CC}">
              <c16:uniqueId val="{00000009-B728-4378-9FB0-4DD23B4C8139}"/>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in val="-200"/>
        </c:scaling>
        <c:delete val="0"/>
        <c:axPos val="l"/>
        <c:title>
          <c:tx>
            <c:rich>
              <a:bodyPr rot="-5400000" spcFirstLastPara="1" vertOverflow="ellipsis" vert="horz" wrap="square" anchor="ctr" anchorCtr="1"/>
              <a:lstStyle/>
              <a:p>
                <a:pPr algn="ctr" rtl="0">
                  <a:defRPr sz="1100" b="0" i="0" u="none" strike="noStrike" kern="1200" baseline="0">
                    <a:solidFill>
                      <a:schemeClr val="tx1">
                        <a:lumMod val="85000"/>
                        <a:lumOff val="15000"/>
                      </a:schemeClr>
                    </a:solidFill>
                    <a:latin typeface="+mn-lt"/>
                    <a:ea typeface="+mn-ea"/>
                    <a:cs typeface="Arial" panose="020B0604020202020204" pitchFamily="34" charset="0"/>
                  </a:defRPr>
                </a:pPr>
                <a:r>
                  <a:rPr lang="en-US" sz="1100">
                    <a:solidFill>
                      <a:schemeClr val="tx1">
                        <a:lumMod val="75000"/>
                        <a:lumOff val="25000"/>
                      </a:schemeClr>
                    </a:solidFill>
                    <a:latin typeface="+mn-lt"/>
                    <a:cs typeface="Arial" panose="020B0604020202020204" pitchFamily="34" charset="0"/>
                  </a:rPr>
                  <a:t>Change in purchasing power</a:t>
                </a:r>
                <a:r>
                  <a:rPr lang="en-US" sz="1100" baseline="0">
                    <a:solidFill>
                      <a:schemeClr val="tx1">
                        <a:lumMod val="75000"/>
                        <a:lumOff val="25000"/>
                      </a:schemeClr>
                    </a:solidFill>
                    <a:latin typeface="+mn-lt"/>
                    <a:cs typeface="Arial" panose="020B0604020202020204" pitchFamily="34" charset="0"/>
                  </a:rPr>
                  <a:t> in </a:t>
                </a:r>
                <a:r>
                  <a:rPr lang="en-US" sz="1100" b="0" i="0" u="none" strike="noStrike" baseline="0">
                    <a:effectLst/>
                    <a:latin typeface="+mn-lt"/>
                    <a:cs typeface="Arial" panose="020B0604020202020204" pitchFamily="34" charset="0"/>
                  </a:rPr>
                  <a:t>€</a:t>
                </a:r>
                <a:endParaRPr lang="sk-SK" sz="1100">
                  <a:latin typeface="+mn-lt"/>
                  <a:cs typeface="Arial" panose="020B0604020202020204" pitchFamily="34" charset="0"/>
                </a:endParaRPr>
              </a:p>
            </c:rich>
          </c:tx>
          <c:layout>
            <c:manualLayout>
              <c:xMode val="edge"/>
              <c:yMode val="edge"/>
              <c:x val="6.5853747448235637E-3"/>
              <c:y val="8.4262904636920391E-2"/>
            </c:manualLayout>
          </c:layout>
          <c:overlay val="0"/>
          <c:spPr>
            <a:noFill/>
            <a:ln>
              <a:noFill/>
            </a:ln>
            <a:effectLst/>
          </c:spPr>
          <c:txPr>
            <a:bodyPr rot="-5400000" spcFirstLastPara="1" vertOverflow="ellipsis" vert="horz" wrap="square" anchor="ctr" anchorCtr="1"/>
            <a:lstStyle/>
            <a:p>
              <a:pPr algn="ctr" rtl="0">
                <a:defRPr sz="11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0"/>
      </c:valAx>
      <c:spPr>
        <a:noFill/>
        <a:ln>
          <a:noFill/>
        </a:ln>
        <a:effectLst/>
      </c:spPr>
    </c:plotArea>
    <c:legend>
      <c:legendPos val="r"/>
      <c:legendEntry>
        <c:idx val="4"/>
        <c:delete val="1"/>
      </c:legendEntry>
      <c:legendEntry>
        <c:idx val="5"/>
        <c:delete val="1"/>
      </c:legendEntry>
      <c:legendEntry>
        <c:idx val="6"/>
        <c:delete val="1"/>
      </c:legendEntry>
      <c:layout>
        <c:manualLayout>
          <c:xMode val="edge"/>
          <c:yMode val="edge"/>
          <c:x val="1.8518518518518517E-2"/>
          <c:y val="0.77700158573928269"/>
          <c:w val="0.96759259259259256"/>
          <c:h val="0.204434055118110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81359693719387438"/>
          <c:h val="0.54572486341388138"/>
        </c:manualLayout>
      </c:layout>
      <c:barChart>
        <c:barDir val="col"/>
        <c:grouping val="stacked"/>
        <c:varyColors val="0"/>
        <c:ser>
          <c:idx val="2"/>
          <c:order val="0"/>
          <c:tx>
            <c:strRef>
              <c:f>FigureA2_b!$Z$8</c:f>
              <c:strCache>
                <c:ptCount val="1"/>
              </c:strCache>
            </c:strRef>
          </c:tx>
          <c:spPr>
            <a:solidFill>
              <a:schemeClr val="accent3"/>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FigureA2_b!$E$5:$E$14</c:f>
              <c:numCache>
                <c:formatCode>0.0</c:formatCode>
                <c:ptCount val="10"/>
                <c:pt idx="0">
                  <c:v>0</c:v>
                </c:pt>
                <c:pt idx="1">
                  <c:v>0</c:v>
                </c:pt>
                <c:pt idx="2">
                  <c:v>0</c:v>
                </c:pt>
                <c:pt idx="3">
                  <c:v>0</c:v>
                </c:pt>
                <c:pt idx="4">
                  <c:v>0</c:v>
                </c:pt>
                <c:pt idx="5">
                  <c:v>0</c:v>
                </c:pt>
                <c:pt idx="6">
                  <c:v>0</c:v>
                </c:pt>
                <c:pt idx="7">
                  <c:v>0</c:v>
                </c:pt>
                <c:pt idx="9">
                  <c:v>0</c:v>
                </c:pt>
              </c:numCache>
            </c:numRef>
          </c:val>
          <c:extLst>
            <c:ext xmlns:c16="http://schemas.microsoft.com/office/drawing/2014/chart" uri="{C3380CC4-5D6E-409C-BE32-E72D297353CC}">
              <c16:uniqueId val="{00000000-59E4-4B06-A366-BA9CBE32DBF5}"/>
            </c:ext>
          </c:extLst>
        </c:ser>
        <c:ser>
          <c:idx val="7"/>
          <c:order val="1"/>
          <c:tx>
            <c:strRef>
              <c:f>FigureA2_b!$Z$9</c:f>
              <c:strCache>
                <c:ptCount val="1"/>
              </c:strCache>
            </c:strRef>
          </c:tx>
          <c:spPr>
            <a:solidFill>
              <a:schemeClr val="accent2">
                <a:lumMod val="60000"/>
              </a:schemeClr>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FigureA2_b!$F$5:$F$14</c:f>
              <c:numCache>
                <c:formatCode>0.0</c:formatCode>
                <c:ptCount val="10"/>
              </c:numCache>
            </c:numRef>
          </c:val>
          <c:extLst xmlns:c15="http://schemas.microsoft.com/office/drawing/2012/chart">
            <c:ext xmlns:c16="http://schemas.microsoft.com/office/drawing/2014/chart" uri="{C3380CC4-5D6E-409C-BE32-E72D297353CC}">
              <c16:uniqueId val="{00000001-59E4-4B06-A366-BA9CBE32DBF5}"/>
            </c:ext>
          </c:extLst>
        </c:ser>
        <c:ser>
          <c:idx val="0"/>
          <c:order val="2"/>
          <c:tx>
            <c:strRef>
              <c:f>FigureA2_b!$Z$12</c:f>
              <c:strCache>
                <c:ptCount val="1"/>
              </c:strCache>
            </c:strRef>
          </c:tx>
          <c:spPr>
            <a:solidFill>
              <a:schemeClr val="accent4"/>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FigureA2_b!$K$5:$K$14</c:f>
              <c:numCache>
                <c:formatCode>0.0</c:formatCode>
                <c:ptCount val="10"/>
                <c:pt idx="0">
                  <c:v>4.8318452658033983</c:v>
                </c:pt>
                <c:pt idx="1">
                  <c:v>4.6148234146023697</c:v>
                </c:pt>
                <c:pt idx="2">
                  <c:v>5.2621127776419563</c:v>
                </c:pt>
                <c:pt idx="3">
                  <c:v>5.2520035170543906</c:v>
                </c:pt>
                <c:pt idx="4">
                  <c:v>10.097333110682939</c:v>
                </c:pt>
                <c:pt idx="5">
                  <c:v>7.2654074564989131</c:v>
                </c:pt>
                <c:pt idx="6">
                  <c:v>8.0547448464137688</c:v>
                </c:pt>
                <c:pt idx="7">
                  <c:v>8.3326648490017305</c:v>
                </c:pt>
                <c:pt idx="9">
                  <c:v>6.6091481906059926</c:v>
                </c:pt>
              </c:numCache>
            </c:numRef>
          </c:val>
          <c:extLst>
            <c:ext xmlns:c16="http://schemas.microsoft.com/office/drawing/2014/chart" uri="{C3380CC4-5D6E-409C-BE32-E72D297353CC}">
              <c16:uniqueId val="{00000002-59E4-4B06-A366-BA9CBE32DBF5}"/>
            </c:ext>
          </c:extLst>
        </c:ser>
        <c:ser>
          <c:idx val="5"/>
          <c:order val="3"/>
          <c:tx>
            <c:strRef>
              <c:f>FigureA2_b!$Z$11</c:f>
              <c:strCache>
                <c:ptCount val="1"/>
              </c:strCache>
            </c:strRef>
          </c:tx>
          <c:spPr>
            <a:solidFill>
              <a:schemeClr val="accent2"/>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FigureA2_b!$J$5:$J$14</c:f>
              <c:numCache>
                <c:formatCode>0.0</c:formatCode>
                <c:ptCount val="10"/>
                <c:pt idx="0">
                  <c:v>12.068202733985</c:v>
                </c:pt>
                <c:pt idx="1">
                  <c:v>21.962294099230689</c:v>
                </c:pt>
                <c:pt idx="2">
                  <c:v>31.866979863780561</c:v>
                </c:pt>
                <c:pt idx="3">
                  <c:v>21.81901122914519</c:v>
                </c:pt>
                <c:pt idx="4">
                  <c:v>23.332728417777389</c:v>
                </c:pt>
                <c:pt idx="5">
                  <c:v>49.331221210553849</c:v>
                </c:pt>
                <c:pt idx="6">
                  <c:v>59.731367547778063</c:v>
                </c:pt>
                <c:pt idx="7">
                  <c:v>57.132348432884328</c:v>
                </c:pt>
                <c:pt idx="9">
                  <c:v>24.048337107386939</c:v>
                </c:pt>
              </c:numCache>
            </c:numRef>
          </c:val>
          <c:extLst>
            <c:ext xmlns:c16="http://schemas.microsoft.com/office/drawing/2014/chart" uri="{C3380CC4-5D6E-409C-BE32-E72D297353CC}">
              <c16:uniqueId val="{00000003-59E4-4B06-A366-BA9CBE32DBF5}"/>
            </c:ext>
          </c:extLst>
        </c:ser>
        <c:ser>
          <c:idx val="4"/>
          <c:order val="4"/>
          <c:tx>
            <c:strRef>
              <c:f>FigureA2_b!$Z$6</c:f>
              <c:strCache>
                <c:ptCount val="1"/>
              </c:strCache>
            </c:strRef>
          </c:tx>
          <c:spPr>
            <a:solidFill>
              <a:schemeClr val="accent3"/>
            </a:solidFill>
            <a:ln w="12700">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FigureA2_b!$G$5:$G$14</c:f>
              <c:numCache>
                <c:formatCode>0.0</c:formatCode>
                <c:ptCount val="10"/>
                <c:pt idx="0">
                  <c:v>6.7337455842347218</c:v>
                </c:pt>
                <c:pt idx="1">
                  <c:v>11.00425974464747</c:v>
                </c:pt>
                <c:pt idx="2">
                  <c:v>21.811148237307521</c:v>
                </c:pt>
                <c:pt idx="3">
                  <c:v>32.765023204278236</c:v>
                </c:pt>
                <c:pt idx="4">
                  <c:v>17.352555220832535</c:v>
                </c:pt>
                <c:pt idx="5">
                  <c:v>13.126266960031209</c:v>
                </c:pt>
                <c:pt idx="6">
                  <c:v>25.483065446452201</c:v>
                </c:pt>
                <c:pt idx="7">
                  <c:v>35.703764228801944</c:v>
                </c:pt>
                <c:pt idx="9">
                  <c:v>12.68927149592378</c:v>
                </c:pt>
              </c:numCache>
            </c:numRef>
          </c:val>
          <c:extLst>
            <c:ext xmlns:c16="http://schemas.microsoft.com/office/drawing/2014/chart" uri="{C3380CC4-5D6E-409C-BE32-E72D297353CC}">
              <c16:uniqueId val="{00000004-59E4-4B06-A366-BA9CBE32DBF5}"/>
            </c:ext>
          </c:extLst>
        </c:ser>
        <c:ser>
          <c:idx val="3"/>
          <c:order val="5"/>
          <c:tx>
            <c:strRef>
              <c:f>FigureA2_b!$Z$5</c:f>
              <c:strCache>
                <c:ptCount val="1"/>
              </c:strCache>
            </c:strRef>
          </c:tx>
          <c:spPr>
            <a:solidFill>
              <a:schemeClr val="accent1"/>
            </a:solidFill>
            <a:ln>
              <a:noFill/>
            </a:ln>
            <a:effectLst/>
          </c:spPr>
          <c:invertIfNegative val="0"/>
          <c:cat>
            <c:strRef>
              <c:f>FigureA2_b!$A$5:$A$14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FigureA2_b!$B$5:$B$14</c:f>
              <c:numCache>
                <c:formatCode>0.0</c:formatCode>
                <c:ptCount val="10"/>
                <c:pt idx="0">
                  <c:v>-13.277630941841096</c:v>
                </c:pt>
                <c:pt idx="1">
                  <c:v>-15.916037464903411</c:v>
                </c:pt>
                <c:pt idx="2">
                  <c:v>-22.031321571103831</c:v>
                </c:pt>
                <c:pt idx="3">
                  <c:v>-18.384537429726947</c:v>
                </c:pt>
                <c:pt idx="4">
                  <c:v>-24.062472668485725</c:v>
                </c:pt>
                <c:pt idx="5">
                  <c:v>-33.717975573237936</c:v>
                </c:pt>
                <c:pt idx="6">
                  <c:v>-39.747837223880197</c:v>
                </c:pt>
                <c:pt idx="7">
                  <c:v>-41.347426104023043</c:v>
                </c:pt>
                <c:pt idx="9">
                  <c:v>-20.910570017730265</c:v>
                </c:pt>
              </c:numCache>
            </c:numRef>
          </c:val>
          <c:extLst>
            <c:ext xmlns:c16="http://schemas.microsoft.com/office/drawing/2014/chart" uri="{C3380CC4-5D6E-409C-BE32-E72D297353CC}">
              <c16:uniqueId val="{00000005-59E4-4B06-A366-BA9CBE32DBF5}"/>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FigureA2_b!$Z$13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9.1965322562405583E-2"/>
                  <c:y val="1.0069567230615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08-4DB0-B06C-B290C35AB563}"/>
                </c:ext>
              </c:extLst>
            </c:dLbl>
            <c:dLbl>
              <c:idx val="1"/>
              <c:layout>
                <c:manualLayout>
                  <c:x val="-9.1965322562405583E-2"/>
                  <c:y val="1.5104350845922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08-4DB0-B06C-B290C35AB563}"/>
                </c:ext>
              </c:extLst>
            </c:dLbl>
            <c:dLbl>
              <c:idx val="2"/>
              <c:layout>
                <c:manualLayout>
                  <c:x val="-9.1965322562405624E-2"/>
                  <c:y val="1.5104350845922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08-4DB0-B06C-B290C35AB563}"/>
                </c:ext>
              </c:extLst>
            </c:dLbl>
            <c:dLbl>
              <c:idx val="3"/>
              <c:layout>
                <c:manualLayout>
                  <c:x val="-9.1965322562405583E-2"/>
                  <c:y val="1.0069567230615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08-4DB0-B06C-B290C35AB563}"/>
                </c:ext>
              </c:extLst>
            </c:dLbl>
            <c:dLbl>
              <c:idx val="4"/>
              <c:layout>
                <c:manualLayout>
                  <c:x val="-9.196532256240568E-2"/>
                  <c:y val="2.0139134461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08-4DB0-B06C-B290C35AB563}"/>
                </c:ext>
              </c:extLst>
            </c:dLbl>
            <c:dLbl>
              <c:idx val="5"/>
              <c:layout>
                <c:manualLayout>
                  <c:x val="-9.1965322562405583E-2"/>
                  <c:y val="1.5104350845922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08-4DB0-B06C-B290C35AB563}"/>
                </c:ext>
              </c:extLst>
            </c:dLbl>
            <c:dLbl>
              <c:idx val="6"/>
              <c:layout>
                <c:manualLayout>
                  <c:x val="-9.1965322562405583E-2"/>
                  <c:y val="2.01391344612306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08-4DB0-B06C-B290C35AB563}"/>
                </c:ext>
              </c:extLst>
            </c:dLbl>
            <c:dLbl>
              <c:idx val="7"/>
              <c:layout>
                <c:manualLayout>
                  <c:x val="-9.1965322562405583E-2"/>
                  <c:y val="2.0139134461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08-4DB0-B06C-B290C35AB563}"/>
                </c:ext>
              </c:extLst>
            </c:dLbl>
            <c:dLbl>
              <c:idx val="9"/>
              <c:layout>
                <c:manualLayout>
                  <c:x val="-1.6033557502357246E-2"/>
                  <c:y val="1.0069567230615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08-4DB0-B06C-B290C35AB56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FigureA2_b!$M$5:$M$14</c:f>
              <c:numCache>
                <c:formatCode>0.0</c:formatCode>
                <c:ptCount val="10"/>
                <c:pt idx="0">
                  <c:v>10.356162642182024</c:v>
                </c:pt>
                <c:pt idx="1">
                  <c:v>21.665339793577118</c:v>
                </c:pt>
                <c:pt idx="2">
                  <c:v>36.908919307626206</c:v>
                </c:pt>
                <c:pt idx="3">
                  <c:v>41.451500520750869</c:v>
                </c:pt>
                <c:pt idx="4">
                  <c:v>26.720144080807138</c:v>
                </c:pt>
                <c:pt idx="5">
                  <c:v>36.004920053846035</c:v>
                </c:pt>
                <c:pt idx="6">
                  <c:v>53.521340616763837</c:v>
                </c:pt>
                <c:pt idx="7">
                  <c:v>59.821351406664959</c:v>
                </c:pt>
                <c:pt idx="9">
                  <c:v>22.436186776186446</c:v>
                </c:pt>
              </c:numCache>
            </c:numRef>
          </c:val>
          <c:smooth val="0"/>
          <c:extLst>
            <c:ext xmlns:c16="http://schemas.microsoft.com/office/drawing/2014/chart" uri="{C3380CC4-5D6E-409C-BE32-E72D297353CC}">
              <c16:uniqueId val="{00000006-59E4-4B06-A366-BA9CBE32DBF5}"/>
            </c:ext>
          </c:extLst>
        </c:ser>
        <c:ser>
          <c:idx val="6"/>
          <c:order val="7"/>
          <c:tx>
            <c:strRef>
              <c:f>FigureA2_b!$Z$14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FigureA2_b!$C$5:$C$14</c:f>
              <c:numCache>
                <c:formatCode>0.0</c:formatCode>
                <c:ptCount val="10"/>
                <c:pt idx="0">
                  <c:v>23.63379358402312</c:v>
                </c:pt>
                <c:pt idx="1">
                  <c:v>37.581377258480529</c:v>
                </c:pt>
                <c:pt idx="2">
                  <c:v>58.940240878730037</c:v>
                </c:pt>
                <c:pt idx="3">
                  <c:v>59.836037950477817</c:v>
                </c:pt>
                <c:pt idx="4">
                  <c:v>50.782616749292863</c:v>
                </c:pt>
                <c:pt idx="5">
                  <c:v>69.722895627083972</c:v>
                </c:pt>
                <c:pt idx="6">
                  <c:v>93.269177840644033</c:v>
                </c:pt>
                <c:pt idx="7">
                  <c:v>101.168777510688</c:v>
                </c:pt>
                <c:pt idx="9">
                  <c:v>43.346756793916711</c:v>
                </c:pt>
              </c:numCache>
            </c:numRef>
          </c:val>
          <c:smooth val="0"/>
          <c:extLst>
            <c:ext xmlns:c16="http://schemas.microsoft.com/office/drawing/2014/chart" uri="{C3380CC4-5D6E-409C-BE32-E72D297353CC}">
              <c16:uniqueId val="{00000007-59E4-4B06-A366-BA9CBE32DBF5}"/>
            </c:ext>
          </c:extLst>
        </c:ser>
        <c:ser>
          <c:idx val="8"/>
          <c:order val="8"/>
          <c:tx>
            <c:strRef>
              <c:f>FigureA2_b!$Z$15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FigureA2_b!$B$5:$B$14</c:f>
              <c:numCache>
                <c:formatCode>0.0</c:formatCode>
                <c:ptCount val="10"/>
                <c:pt idx="0">
                  <c:v>-13.277630941841096</c:v>
                </c:pt>
                <c:pt idx="1">
                  <c:v>-15.916037464903411</c:v>
                </c:pt>
                <c:pt idx="2">
                  <c:v>-22.031321571103831</c:v>
                </c:pt>
                <c:pt idx="3">
                  <c:v>-18.384537429726947</c:v>
                </c:pt>
                <c:pt idx="4">
                  <c:v>-24.062472668485725</c:v>
                </c:pt>
                <c:pt idx="5">
                  <c:v>-33.717975573237936</c:v>
                </c:pt>
                <c:pt idx="6">
                  <c:v>-39.747837223880197</c:v>
                </c:pt>
                <c:pt idx="7">
                  <c:v>-41.347426104023043</c:v>
                </c:pt>
                <c:pt idx="9">
                  <c:v>-20.910570017730265</c:v>
                </c:pt>
              </c:numCache>
            </c:numRef>
          </c:val>
          <c:smooth val="0"/>
          <c:extLst>
            <c:ext xmlns:c16="http://schemas.microsoft.com/office/drawing/2014/chart" uri="{C3380CC4-5D6E-409C-BE32-E72D297353CC}">
              <c16:uniqueId val="{00000008-59E4-4B06-A366-BA9CBE32DBF5}"/>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9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400"/>
          <c:min val="-2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75659651918510185"/>
          <c:y val="5.4213145231846015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1752437195350585"/>
          <c:y val="0.14025836614173229"/>
          <c:w val="0.35309710218465856"/>
          <c:h val="0.39570955619183973"/>
        </c:manualLayout>
      </c:layout>
      <c:barChart>
        <c:barDir val="col"/>
        <c:grouping val="stacked"/>
        <c:varyColors val="0"/>
        <c:ser>
          <c:idx val="3"/>
          <c:order val="0"/>
          <c:tx>
            <c:strRef>
              <c:f>FigureA2_c!$B$21</c:f>
              <c:strCache>
                <c:ptCount val="1"/>
                <c:pt idx="0">
                  <c:v>Net effect - inflationary shock</c:v>
                </c:pt>
              </c:strCache>
            </c:strRef>
          </c:tx>
          <c:spPr>
            <a:solidFill>
              <a:schemeClr val="accent1"/>
            </a:solidFill>
            <a:ln w="25400">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FigureA2_c!$A$5:$A$14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FigureA2_c!$B$22:$B$31</c:f>
              <c:numCache>
                <c:formatCode>0.0</c:formatCode>
                <c:ptCount val="10"/>
                <c:pt idx="0">
                  <c:v>17.9096475452004</c:v>
                </c:pt>
                <c:pt idx="1">
                  <c:v>3.1842243893201214</c:v>
                </c:pt>
                <c:pt idx="2">
                  <c:v>-4.9403857028378013</c:v>
                </c:pt>
                <c:pt idx="3">
                  <c:v>-8.526702958063396</c:v>
                </c:pt>
                <c:pt idx="4">
                  <c:v>52.591218206646346</c:v>
                </c:pt>
                <c:pt idx="5">
                  <c:v>8.053939949679517</c:v>
                </c:pt>
                <c:pt idx="6">
                  <c:v>-4.8997875287784041</c:v>
                </c:pt>
                <c:pt idx="7">
                  <c:v>-26.419471586665168</c:v>
                </c:pt>
                <c:pt idx="9">
                  <c:v>20.399644054741145</c:v>
                </c:pt>
              </c:numCache>
            </c:numRef>
          </c:val>
          <c:extLst>
            <c:ext xmlns:c16="http://schemas.microsoft.com/office/drawing/2014/chart" uri="{C3380CC4-5D6E-409C-BE32-E72D297353CC}">
              <c16:uniqueId val="{00000000-2F71-4648-806C-ABD5D0F1FE1B}"/>
            </c:ext>
          </c:extLst>
        </c:ser>
        <c:ser>
          <c:idx val="6"/>
          <c:order val="1"/>
          <c:tx>
            <c:strRef>
              <c:f>FigureA2_c!$C$21</c:f>
              <c:strCache>
                <c:ptCount val="1"/>
                <c:pt idx="0">
                  <c:v>Net effect - without shock</c:v>
                </c:pt>
              </c:strCache>
            </c:strRef>
          </c:tx>
          <c:spPr>
            <a:solidFill>
              <a:schemeClr val="accent2"/>
            </a:solidFill>
            <a:ln w="25400">
              <a:no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1-2F71-4648-806C-ABD5D0F1FE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FigureA2_c!$C$22:$C$31</c:f>
              <c:numCache>
                <c:formatCode>0.0</c:formatCode>
                <c:ptCount val="10"/>
                <c:pt idx="0">
                  <c:v>13.362436493240182</c:v>
                </c:pt>
                <c:pt idx="1">
                  <c:v>91.601963001964805</c:v>
                </c:pt>
                <c:pt idx="2">
                  <c:v>168.04328395613433</c:v>
                </c:pt>
                <c:pt idx="3">
                  <c:v>179.17017171492338</c:v>
                </c:pt>
                <c:pt idx="4">
                  <c:v>28.997338881065843</c:v>
                </c:pt>
                <c:pt idx="5">
                  <c:v>139.21347580613931</c:v>
                </c:pt>
                <c:pt idx="6">
                  <c:v>253.95763646059982</c:v>
                </c:pt>
                <c:pt idx="7">
                  <c:v>340.25774685256692</c:v>
                </c:pt>
                <c:pt idx="9">
                  <c:v>64.906823937312765</c:v>
                </c:pt>
              </c:numCache>
            </c:numRef>
          </c:val>
          <c:extLst>
            <c:ext xmlns:c16="http://schemas.microsoft.com/office/drawing/2014/chart" uri="{C3380CC4-5D6E-409C-BE32-E72D297353CC}">
              <c16:uniqueId val="{00000002-2F71-4648-806C-ABD5D0F1FE1B}"/>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FigureA2_c!$D$21</c:f>
              <c:strCache>
                <c:ptCount val="1"/>
                <c:pt idx="0">
                  <c:v>Net effect - total</c:v>
                </c:pt>
              </c:strCache>
            </c:strRef>
          </c:tx>
          <c:spPr>
            <a:ln w="28575" cap="rnd">
              <a:noFill/>
              <a:round/>
            </a:ln>
            <a:effectLst/>
          </c:spPr>
          <c:marker>
            <c:symbol val="dash"/>
            <c:size val="15"/>
            <c:spPr>
              <a:solidFill>
                <a:schemeClr val="bg1"/>
              </a:solidFill>
              <a:ln w="9525">
                <a:solidFill>
                  <a:schemeClr val="tx1"/>
                </a:solidFill>
              </a:ln>
              <a:effectLst/>
            </c:spPr>
          </c:marker>
          <c:dLbls>
            <c:dLbl>
              <c:idx val="8"/>
              <c:delete val="1"/>
              <c:extLst>
                <c:ext xmlns:c15="http://schemas.microsoft.com/office/drawing/2012/chart" uri="{CE6537A1-D6FC-4f65-9D91-7224C49458BB}"/>
                <c:ext xmlns:c16="http://schemas.microsoft.com/office/drawing/2014/chart" uri="{C3380CC4-5D6E-409C-BE32-E72D297353CC}">
                  <c16:uniqueId val="{00000003-2F71-4648-806C-ABD5D0F1FE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FigureA2_c!$D$22:$D$31</c:f>
              <c:numCache>
                <c:formatCode>0.0</c:formatCode>
                <c:ptCount val="10"/>
                <c:pt idx="0">
                  <c:v>31.272084038440582</c:v>
                </c:pt>
                <c:pt idx="1">
                  <c:v>94.786187391284926</c:v>
                </c:pt>
                <c:pt idx="2">
                  <c:v>163.10289825329653</c:v>
                </c:pt>
                <c:pt idx="3">
                  <c:v>170.64346875685999</c:v>
                </c:pt>
                <c:pt idx="4">
                  <c:v>81.588557087712189</c:v>
                </c:pt>
                <c:pt idx="5">
                  <c:v>147.26741575581883</c:v>
                </c:pt>
                <c:pt idx="6">
                  <c:v>249.05784893182141</c:v>
                </c:pt>
                <c:pt idx="7">
                  <c:v>313.83827526590176</c:v>
                </c:pt>
                <c:pt idx="9">
                  <c:v>85.306467992053911</c:v>
                </c:pt>
              </c:numCache>
            </c:numRef>
          </c:val>
          <c:smooth val="0"/>
          <c:extLst>
            <c:ext xmlns:c16="http://schemas.microsoft.com/office/drawing/2014/chart" uri="{C3380CC4-5D6E-409C-BE32-E72D297353CC}">
              <c16:uniqueId val="{00000004-2F71-4648-806C-ABD5D0F1FE1B}"/>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000000" spcFirstLastPara="1" vertOverflow="ellipsis"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350"/>
          <c:min val="-150"/>
        </c:scaling>
        <c:delete val="0"/>
        <c:axPos val="l"/>
        <c:title>
          <c:tx>
            <c:rich>
              <a:bodyPr rot="-5400000" spcFirstLastPara="1" vertOverflow="ellipsis" vert="horz" wrap="square" anchor="ctr" anchorCtr="1"/>
              <a:lstStyle/>
              <a:p>
                <a:pPr algn="ctr" rtl="0">
                  <a:defRPr sz="1100" b="0" i="0" u="none" strike="noStrike" kern="1200" baseline="0">
                    <a:solidFill>
                      <a:schemeClr val="tx1">
                        <a:lumMod val="85000"/>
                        <a:lumOff val="15000"/>
                      </a:schemeClr>
                    </a:solidFill>
                    <a:latin typeface="+mn-lt"/>
                    <a:ea typeface="+mn-ea"/>
                    <a:cs typeface="Arial" panose="020B0604020202020204" pitchFamily="34" charset="0"/>
                  </a:defRPr>
                </a:pPr>
                <a:r>
                  <a:rPr lang="en-US" sz="1100">
                    <a:solidFill>
                      <a:schemeClr val="tx1">
                        <a:lumMod val="75000"/>
                        <a:lumOff val="25000"/>
                      </a:schemeClr>
                    </a:solidFill>
                    <a:latin typeface="+mn-lt"/>
                    <a:cs typeface="Arial" panose="020B0604020202020204" pitchFamily="34" charset="0"/>
                  </a:rPr>
                  <a:t>Change in purchasing power</a:t>
                </a:r>
                <a:r>
                  <a:rPr lang="en-US" sz="1100" baseline="0">
                    <a:solidFill>
                      <a:schemeClr val="tx1">
                        <a:lumMod val="75000"/>
                        <a:lumOff val="25000"/>
                      </a:schemeClr>
                    </a:solidFill>
                    <a:latin typeface="+mn-lt"/>
                    <a:cs typeface="Arial" panose="020B0604020202020204" pitchFamily="34" charset="0"/>
                  </a:rPr>
                  <a:t> in </a:t>
                </a:r>
                <a:r>
                  <a:rPr lang="en-US" sz="1100" b="0" i="0" u="none" strike="noStrike" baseline="0">
                    <a:effectLst/>
                    <a:latin typeface="+mn-lt"/>
                    <a:cs typeface="Arial" panose="020B0604020202020204" pitchFamily="34" charset="0"/>
                  </a:rPr>
                  <a:t>€</a:t>
                </a:r>
                <a:endParaRPr lang="sk-SK" sz="1100">
                  <a:latin typeface="+mn-lt"/>
                  <a:cs typeface="Arial" panose="020B0604020202020204" pitchFamily="34" charset="0"/>
                </a:endParaRPr>
              </a:p>
            </c:rich>
          </c:tx>
          <c:layout>
            <c:manualLayout>
              <c:xMode val="edge"/>
              <c:yMode val="edge"/>
              <c:x val="1.955745115193933E-3"/>
              <c:y val="0.10856846019247596"/>
            </c:manualLayout>
          </c:layout>
          <c:overlay val="0"/>
          <c:spPr>
            <a:noFill/>
            <a:ln>
              <a:noFill/>
            </a:ln>
            <a:effectLst/>
          </c:spPr>
          <c:txPr>
            <a:bodyPr rot="-5400000" spcFirstLastPara="1" vertOverflow="ellipsis" vert="horz" wrap="square" anchor="ctr" anchorCtr="1"/>
            <a:lstStyle/>
            <a:p>
              <a:pPr algn="ctr" rtl="0">
                <a:defRPr sz="11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legend>
      <c:legendPos val="b"/>
      <c:layout>
        <c:manualLayout>
          <c:xMode val="edge"/>
          <c:yMode val="edge"/>
          <c:x val="0"/>
          <c:y val="0.88690507436570432"/>
          <c:w val="0.99850173611111115"/>
          <c:h val="0.106507272528433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81359693719387438"/>
          <c:h val="0.84003229532685408"/>
        </c:manualLayout>
      </c:layout>
      <c:barChart>
        <c:barDir val="col"/>
        <c:grouping val="stacked"/>
        <c:varyColors val="0"/>
        <c:ser>
          <c:idx val="3"/>
          <c:order val="0"/>
          <c:tx>
            <c:strRef>
              <c:f>FigureA2_c!$B$4</c:f>
              <c:strCache>
                <c:ptCount val="1"/>
                <c:pt idx="0">
                  <c:v>Net effect - inflationary shock</c:v>
                </c:pt>
              </c:strCache>
            </c:strRef>
          </c:tx>
          <c:spPr>
            <a:solidFill>
              <a:schemeClr val="accent1"/>
            </a:solidFill>
            <a:ln w="25400">
              <a:noFill/>
            </a:ln>
            <a:effectLst/>
          </c:spPr>
          <c:invertIfNegative val="0"/>
          <c:cat>
            <c:strRef>
              <c:f>FigureA2_c!$A$5:$A$14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FigureA2_c!$B$5:$B$14</c:f>
              <c:numCache>
                <c:formatCode>0.0</c:formatCode>
                <c:ptCount val="10"/>
                <c:pt idx="0">
                  <c:v>-34.581549614566882</c:v>
                </c:pt>
                <c:pt idx="1">
                  <c:v>-28.15150551354634</c:v>
                </c:pt>
                <c:pt idx="2">
                  <c:v>-41.696451809805694</c:v>
                </c:pt>
                <c:pt idx="3">
                  <c:v>-26.042778095097788</c:v>
                </c:pt>
                <c:pt idx="4">
                  <c:v>-59.147052318591591</c:v>
                </c:pt>
                <c:pt idx="5">
                  <c:v>-60.815563994516673</c:v>
                </c:pt>
                <c:pt idx="6">
                  <c:v>-66.828738291025076</c:v>
                </c:pt>
                <c:pt idx="7">
                  <c:v>-77.427805825429019</c:v>
                </c:pt>
                <c:pt idx="9">
                  <c:v>-46.457042072922377</c:v>
                </c:pt>
              </c:numCache>
            </c:numRef>
          </c:val>
          <c:extLst>
            <c:ext xmlns:c16="http://schemas.microsoft.com/office/drawing/2014/chart" uri="{C3380CC4-5D6E-409C-BE32-E72D297353CC}">
              <c16:uniqueId val="{00000000-A4D1-4BB0-9C6A-30D9EC55B160}"/>
            </c:ext>
          </c:extLst>
        </c:ser>
        <c:ser>
          <c:idx val="6"/>
          <c:order val="1"/>
          <c:tx>
            <c:strRef>
              <c:f>FigureA2_c!$C$4</c:f>
              <c:strCache>
                <c:ptCount val="1"/>
                <c:pt idx="0">
                  <c:v>Net effect - without shock</c:v>
                </c:pt>
              </c:strCache>
            </c:strRef>
          </c:tx>
          <c:spPr>
            <a:solidFill>
              <a:schemeClr val="accent2"/>
            </a:solidFill>
            <a:ln w="25400">
              <a:noFill/>
            </a:ln>
            <a:effectLst/>
          </c:spPr>
          <c:invertIfNegative val="0"/>
          <c:cat>
            <c:strRef>
              <c:f>FigureA2_c!$A$5:$A$14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FigureA2_c!$C$5:$C$14</c:f>
              <c:numCache>
                <c:formatCode>0.0</c:formatCode>
                <c:ptCount val="10"/>
                <c:pt idx="0">
                  <c:v>10.356162642182024</c:v>
                </c:pt>
                <c:pt idx="1">
                  <c:v>21.665339793577118</c:v>
                </c:pt>
                <c:pt idx="2">
                  <c:v>36.908919307626206</c:v>
                </c:pt>
                <c:pt idx="3">
                  <c:v>41.451500520750869</c:v>
                </c:pt>
                <c:pt idx="4">
                  <c:v>26.720144080807138</c:v>
                </c:pt>
                <c:pt idx="5">
                  <c:v>36.004920053846035</c:v>
                </c:pt>
                <c:pt idx="6">
                  <c:v>53.521340616763837</c:v>
                </c:pt>
                <c:pt idx="7">
                  <c:v>59.821351406664959</c:v>
                </c:pt>
                <c:pt idx="9">
                  <c:v>22.436186776186446</c:v>
                </c:pt>
              </c:numCache>
            </c:numRef>
          </c:val>
          <c:extLst>
            <c:ext xmlns:c16="http://schemas.microsoft.com/office/drawing/2014/chart" uri="{C3380CC4-5D6E-409C-BE32-E72D297353CC}">
              <c16:uniqueId val="{00000001-A4D1-4BB0-9C6A-30D9EC55B160}"/>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FigureA2_c!$D$4</c:f>
              <c:strCache>
                <c:ptCount val="1"/>
                <c:pt idx="0">
                  <c:v>Net effect - total</c:v>
                </c:pt>
              </c:strCache>
            </c:strRef>
          </c:tx>
          <c:spPr>
            <a:ln w="25400" cap="rnd">
              <a:noFill/>
              <a:round/>
            </a:ln>
            <a:effectLst/>
          </c:spPr>
          <c:marker>
            <c:symbol val="dash"/>
            <c:size val="15"/>
            <c:spPr>
              <a:solidFill>
                <a:schemeClr val="bg1"/>
              </a:solidFill>
              <a:ln w="9525">
                <a:solidFill>
                  <a:schemeClr val="tx1"/>
                </a:solidFill>
              </a:ln>
              <a:effectLst/>
            </c:spPr>
          </c:marker>
          <c:dLbls>
            <c:dLbl>
              <c:idx val="0"/>
              <c:layout>
                <c:manualLayout>
                  <c:x val="-0.10563450001242304"/>
                  <c:y val="-1.79365927323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FB-4E12-8F36-BAB3D2B7EE66}"/>
                </c:ext>
              </c:extLst>
            </c:dLbl>
            <c:dLbl>
              <c:idx val="1"/>
              <c:layout>
                <c:manualLayout>
                  <c:x val="-9.2102602523207164E-2"/>
                  <c:y val="-1.7936592732361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FB-4E12-8F36-BAB3D2B7EE66}"/>
                </c:ext>
              </c:extLst>
            </c:dLbl>
            <c:dLbl>
              <c:idx val="2"/>
              <c:layout>
                <c:manualLayout>
                  <c:x val="-9.2102602523207122E-2"/>
                  <c:y val="-1.793659273236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FB-4E12-8F36-BAB3D2B7EE66}"/>
                </c:ext>
              </c:extLst>
            </c:dLbl>
            <c:dLbl>
              <c:idx val="3"/>
              <c:layout>
                <c:manualLayout>
                  <c:x val="-9.7454813721873937E-2"/>
                  <c:y val="-1.7936592732360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FB-4E12-8F36-BAB3D2B7EE66}"/>
                </c:ext>
              </c:extLst>
            </c:dLbl>
            <c:dLbl>
              <c:idx val="4"/>
              <c:layout>
                <c:manualLayout>
                  <c:x val="-0.105634500012423"/>
                  <c:y val="-1.7936592732360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FB-4E12-8F36-BAB3D2B7EE66}"/>
                </c:ext>
              </c:extLst>
            </c:dLbl>
            <c:dLbl>
              <c:idx val="5"/>
              <c:layout>
                <c:manualLayout>
                  <c:x val="-0.105634500012423"/>
                  <c:y val="-2.2420740915451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FB-4E12-8F36-BAB3D2B7EE66}"/>
                </c:ext>
              </c:extLst>
            </c:dLbl>
            <c:dLbl>
              <c:idx val="6"/>
              <c:layout>
                <c:manualLayout>
                  <c:x val="-0.105634500012423"/>
                  <c:y val="-2.6904889098541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FB-4E12-8F36-BAB3D2B7EE66}"/>
                </c:ext>
              </c:extLst>
            </c:dLbl>
            <c:dLbl>
              <c:idx val="7"/>
              <c:layout>
                <c:manualLayout>
                  <c:x val="-0.10077997335744042"/>
                  <c:y val="-2.2420740915451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FB-4E12-8F36-BAB3D2B7EE66}"/>
                </c:ext>
              </c:extLst>
            </c:dLbl>
            <c:dLbl>
              <c:idx val="9"/>
              <c:layout>
                <c:manualLayout>
                  <c:x val="-5.4225444982349781E-3"/>
                  <c:y val="-2.2420740915451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FB-4E12-8F36-BAB3D2B7EE66}"/>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FigureA2_c!$A$5:$A$14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FigureA2_c!$D$5:$D$14</c:f>
              <c:numCache>
                <c:formatCode>0.0</c:formatCode>
                <c:ptCount val="10"/>
                <c:pt idx="0">
                  <c:v>-24.225386972384854</c:v>
                </c:pt>
                <c:pt idx="1">
                  <c:v>-6.4861657199692218</c:v>
                </c:pt>
                <c:pt idx="2">
                  <c:v>-4.7875325021794879</c:v>
                </c:pt>
                <c:pt idx="3">
                  <c:v>15.408722425653082</c:v>
                </c:pt>
                <c:pt idx="4">
                  <c:v>-32.42690823778446</c:v>
                </c:pt>
                <c:pt idx="5">
                  <c:v>-24.81064394067063</c:v>
                </c:pt>
                <c:pt idx="6">
                  <c:v>-13.307397674261253</c:v>
                </c:pt>
                <c:pt idx="7">
                  <c:v>-17.606454418764059</c:v>
                </c:pt>
                <c:pt idx="9">
                  <c:v>-24.020855296735931</c:v>
                </c:pt>
              </c:numCache>
            </c:numRef>
          </c:val>
          <c:smooth val="0"/>
          <c:extLst>
            <c:ext xmlns:c16="http://schemas.microsoft.com/office/drawing/2014/chart" uri="{C3380CC4-5D6E-409C-BE32-E72D297353CC}">
              <c16:uniqueId val="{00000002-A4D1-4BB0-9C6A-30D9EC55B160}"/>
            </c:ext>
          </c:extLst>
        </c:ser>
        <c:ser>
          <c:idx val="0"/>
          <c:order val="3"/>
          <c:spPr>
            <a:ln w="25400" cap="rnd">
              <a:noFill/>
              <a:round/>
            </a:ln>
            <a:effectLst/>
          </c:spPr>
          <c:marker>
            <c:symbol val="circle"/>
            <c:size val="5"/>
            <c:spPr>
              <a:solidFill>
                <a:schemeClr val="accent1"/>
              </a:solidFill>
              <a:ln w="9525">
                <a:solidFill>
                  <a:schemeClr val="accent1"/>
                </a:solidFill>
              </a:ln>
              <a:effectLst/>
            </c:spPr>
          </c:marker>
          <c:dLbls>
            <c:dLbl>
              <c:idx val="8"/>
              <c:delete val="1"/>
              <c:extLst>
                <c:ext xmlns:c15="http://schemas.microsoft.com/office/drawing/2012/chart" uri="{CE6537A1-D6FC-4f65-9D91-7224C49458BB}"/>
                <c:ext xmlns:c16="http://schemas.microsoft.com/office/drawing/2014/chart" uri="{C3380CC4-5D6E-409C-BE32-E72D297353CC}">
                  <c16:uniqueId val="{00000003-A4D1-4BB0-9C6A-30D9EC55B160}"/>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FigureA2_c!$B$5:$B$14</c:f>
              <c:numCache>
                <c:formatCode>0.0</c:formatCode>
                <c:ptCount val="10"/>
                <c:pt idx="0">
                  <c:v>-34.581549614566882</c:v>
                </c:pt>
                <c:pt idx="1">
                  <c:v>-28.15150551354634</c:v>
                </c:pt>
                <c:pt idx="2">
                  <c:v>-41.696451809805694</c:v>
                </c:pt>
                <c:pt idx="3">
                  <c:v>-26.042778095097788</c:v>
                </c:pt>
                <c:pt idx="4">
                  <c:v>-59.147052318591591</c:v>
                </c:pt>
                <c:pt idx="5">
                  <c:v>-60.815563994516673</c:v>
                </c:pt>
                <c:pt idx="6">
                  <c:v>-66.828738291025076</c:v>
                </c:pt>
                <c:pt idx="7">
                  <c:v>-77.427805825429019</c:v>
                </c:pt>
                <c:pt idx="9">
                  <c:v>-46.457042072922377</c:v>
                </c:pt>
              </c:numCache>
            </c:numRef>
          </c:val>
          <c:smooth val="0"/>
          <c:extLst>
            <c:ext xmlns:c16="http://schemas.microsoft.com/office/drawing/2014/chart" uri="{C3380CC4-5D6E-409C-BE32-E72D297353CC}">
              <c16:uniqueId val="{00000004-A4D1-4BB0-9C6A-30D9EC55B160}"/>
            </c:ext>
          </c:extLst>
        </c:ser>
        <c:ser>
          <c:idx val="1"/>
          <c:order val="4"/>
          <c:spPr>
            <a:ln w="25400" cap="rnd">
              <a:noFill/>
              <a:round/>
            </a:ln>
            <a:effectLst/>
          </c:spPr>
          <c:marker>
            <c:symbol val="none"/>
          </c:marker>
          <c:dLbls>
            <c:dLbl>
              <c:idx val="8"/>
              <c:delete val="1"/>
              <c:extLst>
                <c:ext xmlns:c15="http://schemas.microsoft.com/office/drawing/2012/chart" uri="{CE6537A1-D6FC-4f65-9D91-7224C49458BB}"/>
                <c:ext xmlns:c16="http://schemas.microsoft.com/office/drawing/2014/chart" uri="{C3380CC4-5D6E-409C-BE32-E72D297353CC}">
                  <c16:uniqueId val="{00000005-A4D1-4BB0-9C6A-30D9EC55B160}"/>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FigureA2_c!$C$5:$C$14</c:f>
              <c:numCache>
                <c:formatCode>0.0</c:formatCode>
                <c:ptCount val="10"/>
                <c:pt idx="0">
                  <c:v>10.356162642182024</c:v>
                </c:pt>
                <c:pt idx="1">
                  <c:v>21.665339793577118</c:v>
                </c:pt>
                <c:pt idx="2">
                  <c:v>36.908919307626206</c:v>
                </c:pt>
                <c:pt idx="3">
                  <c:v>41.451500520750869</c:v>
                </c:pt>
                <c:pt idx="4">
                  <c:v>26.720144080807138</c:v>
                </c:pt>
                <c:pt idx="5">
                  <c:v>36.004920053846035</c:v>
                </c:pt>
                <c:pt idx="6">
                  <c:v>53.521340616763837</c:v>
                </c:pt>
                <c:pt idx="7">
                  <c:v>59.821351406664959</c:v>
                </c:pt>
                <c:pt idx="9">
                  <c:v>22.436186776186446</c:v>
                </c:pt>
              </c:numCache>
            </c:numRef>
          </c:val>
          <c:smooth val="0"/>
          <c:extLst>
            <c:ext xmlns:c16="http://schemas.microsoft.com/office/drawing/2014/chart" uri="{C3380CC4-5D6E-409C-BE32-E72D297353CC}">
              <c16:uniqueId val="{00000006-A4D1-4BB0-9C6A-30D9EC55B160}"/>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000000" spcFirstLastPara="1" vertOverflow="ellipsis" wrap="square" anchor="ctr" anchorCtr="1"/>
          <a:lstStyle/>
          <a:p>
            <a:pPr algn="ctr">
              <a:defRPr sz="1000" b="0" i="0" u="none" strike="noStrike" kern="1200" baseline="0">
                <a:solidFill>
                  <a:schemeClr val="tx1">
                    <a:lumMod val="85000"/>
                    <a:lumOff val="15000"/>
                  </a:schemeClr>
                </a:solidFill>
                <a:latin typeface="+mn-lt"/>
                <a:ea typeface="+mn-ea"/>
                <a:cs typeface="+mn-cs"/>
              </a:defRPr>
            </a:pPr>
            <a:endParaRPr lang="en-US"/>
          </a:p>
        </c:txPr>
        <c:crossAx val="529331648"/>
        <c:crosses val="autoZero"/>
        <c:auto val="1"/>
        <c:lblAlgn val="ctr"/>
        <c:lblOffset val="0"/>
        <c:noMultiLvlLbl val="0"/>
      </c:catAx>
      <c:valAx>
        <c:axId val="529331648"/>
        <c:scaling>
          <c:orientation val="minMax"/>
          <c:max val="350"/>
          <c:min val="-15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Arial" panose="020B0604020202020204" pitchFamily="34" charset="0"/>
              </a:defRPr>
            </a:pPr>
            <a:r>
              <a:rPr lang="sk-SK" sz="1100">
                <a:latin typeface="+mn-lt"/>
              </a:rPr>
              <a:t>2023</a:t>
            </a:r>
            <a:endParaRPr lang="en-US" sz="1100">
              <a:latin typeface="+mn-lt"/>
            </a:endParaRPr>
          </a:p>
        </c:rich>
      </c:tx>
      <c:layout>
        <c:manualLayout>
          <c:xMode val="edge"/>
          <c:yMode val="edge"/>
          <c:x val="0.72885826771653539"/>
          <c:y val="5.4177602799650138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55281902262217231"/>
          <c:y val="5.1399825021872257E-2"/>
          <c:w val="0.44207239583333335"/>
          <c:h val="0.50077034120734909"/>
        </c:manualLayout>
      </c:layout>
      <c:barChart>
        <c:barDir val="col"/>
        <c:grouping val="stacked"/>
        <c:varyColors val="0"/>
        <c:ser>
          <c:idx val="1"/>
          <c:order val="1"/>
          <c:tx>
            <c:v>inflation forecast, June21</c:v>
          </c:tx>
          <c:spPr>
            <a:solidFill>
              <a:schemeClr val="accent1"/>
            </a:solidFill>
            <a:ln>
              <a:noFill/>
            </a:ln>
            <a:effectLst/>
          </c:spPr>
          <c:invertIfNegative val="0"/>
          <c:cat>
            <c:strRef>
              <c:f>Figure5!$C$2:$P$2</c:f>
              <c:strCache>
                <c:ptCount val="14"/>
                <c:pt idx="0">
                  <c:v>Food and non-alcoholic beverages</c:v>
                </c:pt>
                <c:pt idx="1">
                  <c:v>Alcoholic beverages and tobacco</c:v>
                </c:pt>
                <c:pt idx="2">
                  <c:v>Clothing and footwear</c:v>
                </c:pt>
                <c:pt idx="3">
                  <c:v>Housing, utilities, energies</c:v>
                </c:pt>
                <c:pt idx="4">
                  <c:v>Furnishings</c:v>
                </c:pt>
                <c:pt idx="5">
                  <c:v>Health</c:v>
                </c:pt>
                <c:pt idx="6">
                  <c:v>Transport</c:v>
                </c:pt>
                <c:pt idx="7">
                  <c:v>Communication</c:v>
                </c:pt>
                <c:pt idx="8">
                  <c:v>Recreation and culture</c:v>
                </c:pt>
                <c:pt idx="9">
                  <c:v>Education</c:v>
                </c:pt>
                <c:pt idx="10">
                  <c:v>Restaurants and hotels</c:v>
                </c:pt>
                <c:pt idx="11">
                  <c:v>Miscellaneous goods and services</c:v>
                </c:pt>
                <c:pt idx="13">
                  <c:v>Consumer prices total</c:v>
                </c:pt>
              </c:strCache>
            </c:strRef>
          </c:cat>
          <c:val>
            <c:numRef>
              <c:f>Figure5!$C$10:$P$10</c:f>
              <c:numCache>
                <c:formatCode>0.00</c:formatCode>
                <c:ptCount val="14"/>
                <c:pt idx="0">
                  <c:v>2.1</c:v>
                </c:pt>
                <c:pt idx="1">
                  <c:v>3.4106918238993669</c:v>
                </c:pt>
                <c:pt idx="2">
                  <c:v>1.966247379454924</c:v>
                </c:pt>
                <c:pt idx="3">
                  <c:v>1.7773584905660349</c:v>
                </c:pt>
                <c:pt idx="4">
                  <c:v>2.0884696016771489</c:v>
                </c:pt>
                <c:pt idx="5">
                  <c:v>2.8551362683438128</c:v>
                </c:pt>
                <c:pt idx="6">
                  <c:v>1.399580712788258</c:v>
                </c:pt>
                <c:pt idx="7">
                  <c:v>2.1106918238993697</c:v>
                </c:pt>
                <c:pt idx="8">
                  <c:v>2.7551362683438141</c:v>
                </c:pt>
                <c:pt idx="9">
                  <c:v>4.1329140461215905</c:v>
                </c:pt>
                <c:pt idx="10">
                  <c:v>3.8995807127882598</c:v>
                </c:pt>
                <c:pt idx="11">
                  <c:v>3.2662473794549243</c:v>
                </c:pt>
                <c:pt idx="13">
                  <c:v>2.4</c:v>
                </c:pt>
              </c:numCache>
            </c:numRef>
          </c:val>
          <c:extLst>
            <c:ext xmlns:c16="http://schemas.microsoft.com/office/drawing/2014/chart" uri="{C3380CC4-5D6E-409C-BE32-E72D297353CC}">
              <c16:uniqueId val="{00000001-2347-438B-90C9-C80822882325}"/>
            </c:ext>
          </c:extLst>
        </c:ser>
        <c:ser>
          <c:idx val="2"/>
          <c:order val="2"/>
          <c:tx>
            <c:v>inflationary shock </c:v>
          </c:tx>
          <c:spPr>
            <a:solidFill>
              <a:schemeClr val="accent2"/>
            </a:solidFill>
            <a:ln>
              <a:noFill/>
            </a:ln>
            <a:effectLst/>
          </c:spPr>
          <c:invertIfNegative val="0"/>
          <c:cat>
            <c:strRef>
              <c:f>Figure5!$C$2:$P$2</c:f>
              <c:strCache>
                <c:ptCount val="14"/>
                <c:pt idx="0">
                  <c:v>Food and non-alcoholic beverages</c:v>
                </c:pt>
                <c:pt idx="1">
                  <c:v>Alcoholic beverages and tobacco</c:v>
                </c:pt>
                <c:pt idx="2">
                  <c:v>Clothing and footwear</c:v>
                </c:pt>
                <c:pt idx="3">
                  <c:v>Housing, utilities, energies</c:v>
                </c:pt>
                <c:pt idx="4">
                  <c:v>Furnishings</c:v>
                </c:pt>
                <c:pt idx="5">
                  <c:v>Health</c:v>
                </c:pt>
                <c:pt idx="6">
                  <c:v>Transport</c:v>
                </c:pt>
                <c:pt idx="7">
                  <c:v>Communication</c:v>
                </c:pt>
                <c:pt idx="8">
                  <c:v>Recreation and culture</c:v>
                </c:pt>
                <c:pt idx="9">
                  <c:v>Education</c:v>
                </c:pt>
                <c:pt idx="10">
                  <c:v>Restaurants and hotels</c:v>
                </c:pt>
                <c:pt idx="11">
                  <c:v>Miscellaneous goods and services</c:v>
                </c:pt>
                <c:pt idx="13">
                  <c:v>Consumer prices total</c:v>
                </c:pt>
              </c:strCache>
            </c:strRef>
          </c:cat>
          <c:val>
            <c:numRef>
              <c:f>Figure5!$C$11:$P$11</c:f>
              <c:numCache>
                <c:formatCode>0.00</c:formatCode>
                <c:ptCount val="14"/>
                <c:pt idx="0">
                  <c:v>16.799999999999997</c:v>
                </c:pt>
                <c:pt idx="1">
                  <c:v>-1.8572327044025161</c:v>
                </c:pt>
                <c:pt idx="2">
                  <c:v>-3.5127882599580675</c:v>
                </c:pt>
                <c:pt idx="3">
                  <c:v>47.091633795784929</c:v>
                </c:pt>
                <c:pt idx="4">
                  <c:v>2.4649895178197019</c:v>
                </c:pt>
                <c:pt idx="5">
                  <c:v>-3.5016771488469649</c:v>
                </c:pt>
                <c:pt idx="6">
                  <c:v>9.0538784067085984</c:v>
                </c:pt>
                <c:pt idx="7">
                  <c:v>-2.7572327044025218</c:v>
                </c:pt>
                <c:pt idx="8">
                  <c:v>-0.90167714884696615</c:v>
                </c:pt>
                <c:pt idx="9">
                  <c:v>-4.5794549266247397</c:v>
                </c:pt>
                <c:pt idx="10">
                  <c:v>7.0538784067085958</c:v>
                </c:pt>
                <c:pt idx="11">
                  <c:v>0.58721174004192367</c:v>
                </c:pt>
                <c:pt idx="13">
                  <c:v>17.341259504168391</c:v>
                </c:pt>
              </c:numCache>
            </c:numRef>
          </c:val>
          <c:extLst>
            <c:ext xmlns:c16="http://schemas.microsoft.com/office/drawing/2014/chart" uri="{C3380CC4-5D6E-409C-BE32-E72D297353CC}">
              <c16:uniqueId val="{00000000-2347-438B-90C9-C80822882325}"/>
            </c:ext>
          </c:extLst>
        </c:ser>
        <c:ser>
          <c:idx val="3"/>
          <c:order val="3"/>
          <c:tx>
            <c:v>price cap on energy prices</c:v>
          </c:tx>
          <c:spPr>
            <a:solidFill>
              <a:schemeClr val="accent3"/>
            </a:solidFill>
            <a:ln>
              <a:noFill/>
            </a:ln>
            <a:effectLst/>
          </c:spPr>
          <c:invertIfNegative val="0"/>
          <c:cat>
            <c:strRef>
              <c:f>Figure5!$C$2:$P$2</c:f>
              <c:strCache>
                <c:ptCount val="14"/>
                <c:pt idx="0">
                  <c:v>Food and non-alcoholic beverages</c:v>
                </c:pt>
                <c:pt idx="1">
                  <c:v>Alcoholic beverages and tobacco</c:v>
                </c:pt>
                <c:pt idx="2">
                  <c:v>Clothing and footwear</c:v>
                </c:pt>
                <c:pt idx="3">
                  <c:v>Housing, utilities, energies</c:v>
                </c:pt>
                <c:pt idx="4">
                  <c:v>Furnishings</c:v>
                </c:pt>
                <c:pt idx="5">
                  <c:v>Health</c:v>
                </c:pt>
                <c:pt idx="6">
                  <c:v>Transport</c:v>
                </c:pt>
                <c:pt idx="7">
                  <c:v>Communication</c:v>
                </c:pt>
                <c:pt idx="8">
                  <c:v>Recreation and culture</c:v>
                </c:pt>
                <c:pt idx="9">
                  <c:v>Education</c:v>
                </c:pt>
                <c:pt idx="10">
                  <c:v>Restaurants and hotels</c:v>
                </c:pt>
                <c:pt idx="11">
                  <c:v>Miscellaneous goods and services</c:v>
                </c:pt>
                <c:pt idx="13">
                  <c:v>Consumer prices total</c:v>
                </c:pt>
              </c:strCache>
            </c:strRef>
          </c:cat>
          <c:val>
            <c:numRef>
              <c:f>Figure5!$C$12:$P$12</c:f>
              <c:numCache>
                <c:formatCode>0.00</c:formatCode>
                <c:ptCount val="14"/>
                <c:pt idx="0">
                  <c:v>0</c:v>
                </c:pt>
                <c:pt idx="1">
                  <c:v>0</c:v>
                </c:pt>
                <c:pt idx="2">
                  <c:v>0</c:v>
                </c:pt>
                <c:pt idx="3">
                  <c:v>-38.615533166854114</c:v>
                </c:pt>
                <c:pt idx="4">
                  <c:v>0</c:v>
                </c:pt>
                <c:pt idx="5">
                  <c:v>0</c:v>
                </c:pt>
                <c:pt idx="6">
                  <c:v>0</c:v>
                </c:pt>
                <c:pt idx="7">
                  <c:v>0</c:v>
                </c:pt>
                <c:pt idx="8">
                  <c:v>0</c:v>
                </c:pt>
                <c:pt idx="9">
                  <c:v>0</c:v>
                </c:pt>
                <c:pt idx="10">
                  <c:v>0</c:v>
                </c:pt>
                <c:pt idx="11">
                  <c:v>0</c:v>
                </c:pt>
                <c:pt idx="13">
                  <c:v>-7.5412595041683907</c:v>
                </c:pt>
              </c:numCache>
            </c:numRef>
          </c:val>
          <c:extLst>
            <c:ext xmlns:c16="http://schemas.microsoft.com/office/drawing/2014/chart" uri="{C3380CC4-5D6E-409C-BE32-E72D297353CC}">
              <c16:uniqueId val="{00000002-2347-438B-90C9-C80822882325}"/>
            </c:ext>
          </c:extLst>
        </c:ser>
        <c:dLbls>
          <c:showLegendKey val="0"/>
          <c:showVal val="0"/>
          <c:showCatName val="0"/>
          <c:showSerName val="0"/>
          <c:showPercent val="0"/>
          <c:showBubbleSize val="0"/>
        </c:dLbls>
        <c:gapWidth val="20"/>
        <c:overlap val="100"/>
        <c:axId val="1074778431"/>
        <c:axId val="637282575"/>
      </c:barChart>
      <c:lineChart>
        <c:grouping val="standard"/>
        <c:varyColors val="0"/>
        <c:ser>
          <c:idx val="0"/>
          <c:order val="0"/>
          <c:tx>
            <c:v>inflation forecast, Feb23</c:v>
          </c:tx>
          <c:spPr>
            <a:ln w="25400" cap="rnd">
              <a:noFill/>
              <a:round/>
            </a:ln>
            <a:effectLst/>
          </c:spPr>
          <c:marker>
            <c:symbol val="dash"/>
            <c:size val="13"/>
            <c:spPr>
              <a:solidFill>
                <a:schemeClr val="tx1">
                  <a:lumMod val="75000"/>
                  <a:lumOff val="25000"/>
                </a:schemeClr>
              </a:solidFill>
              <a:ln w="9525">
                <a:noFill/>
              </a:ln>
              <a:effectLst/>
            </c:spPr>
          </c:marker>
          <c:cat>
            <c:strRef>
              <c:f>Figure5!$C$2:$P$2</c:f>
              <c:strCache>
                <c:ptCount val="14"/>
                <c:pt idx="0">
                  <c:v>Food and non-alcoholic beverages</c:v>
                </c:pt>
                <c:pt idx="1">
                  <c:v>Alcoholic beverages and tobacco</c:v>
                </c:pt>
                <c:pt idx="2">
                  <c:v>Clothing and footwear</c:v>
                </c:pt>
                <c:pt idx="3">
                  <c:v>Housing, utilities, energies</c:v>
                </c:pt>
                <c:pt idx="4">
                  <c:v>Furnishings</c:v>
                </c:pt>
                <c:pt idx="5">
                  <c:v>Health</c:v>
                </c:pt>
                <c:pt idx="6">
                  <c:v>Transport</c:v>
                </c:pt>
                <c:pt idx="7">
                  <c:v>Communication</c:v>
                </c:pt>
                <c:pt idx="8">
                  <c:v>Recreation and culture</c:v>
                </c:pt>
                <c:pt idx="9">
                  <c:v>Education</c:v>
                </c:pt>
                <c:pt idx="10">
                  <c:v>Restaurants and hotels</c:v>
                </c:pt>
                <c:pt idx="11">
                  <c:v>Miscellaneous goods and services</c:v>
                </c:pt>
                <c:pt idx="13">
                  <c:v>Consumer prices total</c:v>
                </c:pt>
              </c:strCache>
            </c:strRef>
          </c:cat>
          <c:val>
            <c:numRef>
              <c:f>Figure5!$C$8:$P$8</c:f>
              <c:numCache>
                <c:formatCode>0.00</c:formatCode>
                <c:ptCount val="14"/>
                <c:pt idx="0">
                  <c:v>18.899999999999999</c:v>
                </c:pt>
                <c:pt idx="1">
                  <c:v>1.5534591194968508</c:v>
                </c:pt>
                <c:pt idx="2">
                  <c:v>-1.5465408805031435</c:v>
                </c:pt>
                <c:pt idx="3">
                  <c:v>48.868992286350966</c:v>
                </c:pt>
                <c:pt idx="4">
                  <c:v>4.5534591194968508</c:v>
                </c:pt>
                <c:pt idx="5">
                  <c:v>-0.64654088050315206</c:v>
                </c:pt>
                <c:pt idx="6">
                  <c:v>10.453459119496856</c:v>
                </c:pt>
                <c:pt idx="7">
                  <c:v>-0.64654088050315206</c:v>
                </c:pt>
                <c:pt idx="8">
                  <c:v>1.8534591194968479</c:v>
                </c:pt>
                <c:pt idx="9">
                  <c:v>-0.44654088050314922</c:v>
                </c:pt>
                <c:pt idx="10">
                  <c:v>10.953459119496856</c:v>
                </c:pt>
                <c:pt idx="11">
                  <c:v>3.8534591194968479</c:v>
                </c:pt>
                <c:pt idx="13">
                  <c:v>19.74125950416839</c:v>
                </c:pt>
              </c:numCache>
            </c:numRef>
          </c:val>
          <c:smooth val="0"/>
          <c:extLst>
            <c:ext xmlns:c16="http://schemas.microsoft.com/office/drawing/2014/chart" uri="{C3380CC4-5D6E-409C-BE32-E72D297353CC}">
              <c16:uniqueId val="{00000003-2347-438B-90C9-C80822882325}"/>
            </c:ext>
          </c:extLst>
        </c:ser>
        <c:dLbls>
          <c:showLegendKey val="0"/>
          <c:showVal val="0"/>
          <c:showCatName val="0"/>
          <c:showSerName val="0"/>
          <c:showPercent val="0"/>
          <c:showBubbleSize val="0"/>
        </c:dLbls>
        <c:marker val="1"/>
        <c:smooth val="0"/>
        <c:axId val="1074778431"/>
        <c:axId val="637282575"/>
      </c:lineChart>
      <c:catAx>
        <c:axId val="1074778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637282575"/>
        <c:crosses val="autoZero"/>
        <c:auto val="1"/>
        <c:lblAlgn val="ctr"/>
        <c:lblOffset val="100"/>
        <c:noMultiLvlLbl val="0"/>
      </c:catAx>
      <c:valAx>
        <c:axId val="637282575"/>
        <c:scaling>
          <c:orientation val="minMax"/>
          <c:max val="5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4778431"/>
        <c:crosses val="autoZero"/>
        <c:crossBetween val="between"/>
        <c:majorUnit val="25"/>
      </c:valAx>
      <c:spPr>
        <a:noFill/>
        <a:ln>
          <a:noFill/>
        </a:ln>
        <a:effectLst/>
      </c:spPr>
    </c:plotArea>
    <c:legend>
      <c:legendPos val="b"/>
      <c:layout>
        <c:manualLayout>
          <c:xMode val="edge"/>
          <c:yMode val="edge"/>
          <c:x val="0.67168838270216213"/>
          <c:y val="8.1468066491688543E-2"/>
          <c:w val="0.31263387781195962"/>
          <c:h val="0.1543256079831026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812152119342339"/>
          <c:y val="5.421405657626131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59173072115985492"/>
          <c:y val="8.4702751155264419E-2"/>
          <c:w val="0.39476377952755898"/>
          <c:h val="0.58826006124234476"/>
        </c:manualLayout>
      </c:layout>
      <c:barChart>
        <c:barDir val="col"/>
        <c:grouping val="stacked"/>
        <c:varyColors val="0"/>
        <c:ser>
          <c:idx val="9"/>
          <c:order val="0"/>
          <c:tx>
            <c:strRef>
              <c:f>FigureA3_a!$H$21</c:f>
              <c:strCache>
                <c:ptCount val="1"/>
                <c:pt idx="0">
                  <c:v>Price cap</c:v>
                </c:pt>
              </c:strCache>
            </c:strRef>
          </c:tx>
          <c:spPr>
            <a:solidFill>
              <a:schemeClr val="accent5"/>
            </a:solidFill>
            <a:ln w="25400">
              <a:noFill/>
            </a:ln>
            <a:effectLst/>
          </c:spPr>
          <c:invertIfNegative val="0"/>
          <c:val>
            <c:numRef>
              <c:f>FigureA3_a!$H$22:$H$33</c:f>
              <c:numCache>
                <c:formatCode>0.0</c:formatCode>
                <c:ptCount val="12"/>
                <c:pt idx="0">
                  <c:v>14.006718640266049</c:v>
                </c:pt>
                <c:pt idx="1">
                  <c:v>13.438397343528724</c:v>
                </c:pt>
                <c:pt idx="2">
                  <c:v>12.902215745740813</c:v>
                </c:pt>
                <c:pt idx="3">
                  <c:v>11.987648172608807</c:v>
                </c:pt>
                <c:pt idx="4">
                  <c:v>11.260143559308036</c:v>
                </c:pt>
                <c:pt idx="5">
                  <c:v>10.324064884276362</c:v>
                </c:pt>
                <c:pt idx="6">
                  <c:v>9.2457008742012619</c:v>
                </c:pt>
                <c:pt idx="7">
                  <c:v>8.9544309698501987</c:v>
                </c:pt>
                <c:pt idx="8">
                  <c:v>8.4491432572040353</c:v>
                </c:pt>
                <c:pt idx="9">
                  <c:v>8.588539655249102</c:v>
                </c:pt>
                <c:pt idx="11">
                  <c:v>10.324028031540603</c:v>
                </c:pt>
              </c:numCache>
            </c:numRef>
          </c:val>
          <c:extLst>
            <c:ext xmlns:c16="http://schemas.microsoft.com/office/drawing/2014/chart" uri="{C3380CC4-5D6E-409C-BE32-E72D297353CC}">
              <c16:uniqueId val="{00000000-B887-43AE-857E-149A090380F0}"/>
            </c:ext>
          </c:extLst>
        </c:ser>
        <c:ser>
          <c:idx val="2"/>
          <c:order val="1"/>
          <c:tx>
            <c:strRef>
              <c:f>FigureA3_a!$E$4</c:f>
              <c:strCache>
                <c:ptCount val="1"/>
                <c:pt idx="0">
                  <c:v>Gov. measures related to shock</c:v>
                </c:pt>
              </c:strCache>
            </c:strRef>
          </c:tx>
          <c:spPr>
            <a:solidFill>
              <a:schemeClr val="accent3"/>
            </a:solidFill>
            <a:ln>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FigureA3_a!$E$22:$E$33</c:f>
              <c:numCache>
                <c:formatCode>0.0</c:formatCode>
                <c:ptCount val="12"/>
                <c:pt idx="0">
                  <c:v>1.8947911008508036</c:v>
                </c:pt>
                <c:pt idx="1">
                  <c:v>2.8143969820554915</c:v>
                </c:pt>
                <c:pt idx="2">
                  <c:v>3.3285193517486058</c:v>
                </c:pt>
                <c:pt idx="3">
                  <c:v>3.0001973576099035</c:v>
                </c:pt>
                <c:pt idx="4">
                  <c:v>2.9152511964610821</c:v>
                </c:pt>
                <c:pt idx="5">
                  <c:v>2.2862340582793683</c:v>
                </c:pt>
                <c:pt idx="6">
                  <c:v>1.6771755005619979</c:v>
                </c:pt>
                <c:pt idx="7">
                  <c:v>1.7300621749812137</c:v>
                </c:pt>
                <c:pt idx="8">
                  <c:v>1.264966145972839</c:v>
                </c:pt>
                <c:pt idx="9">
                  <c:v>0.80325017869703008</c:v>
                </c:pt>
                <c:pt idx="11">
                  <c:v>1.9909383118869737</c:v>
                </c:pt>
              </c:numCache>
            </c:numRef>
          </c:val>
          <c:extLst>
            <c:ext xmlns:c16="http://schemas.microsoft.com/office/drawing/2014/chart" uri="{C3380CC4-5D6E-409C-BE32-E72D297353CC}">
              <c16:uniqueId val="{00000001-B887-43AE-857E-149A090380F0}"/>
            </c:ext>
          </c:extLst>
        </c:ser>
        <c:ser>
          <c:idx val="7"/>
          <c:order val="2"/>
          <c:tx>
            <c:strRef>
              <c:f>FigureA3_a!$L$4</c:f>
              <c:strCache>
                <c:ptCount val="1"/>
                <c:pt idx="0">
                  <c:v>Interaction effect</c:v>
                </c:pt>
              </c:strCache>
            </c:strRef>
          </c:tx>
          <c:spPr>
            <a:solidFill>
              <a:schemeClr val="accent6"/>
            </a:solidFill>
            <a:ln>
              <a:solidFill>
                <a:schemeClr val="accent6"/>
              </a:solid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FigureA3_a!$G$22:$G$33</c:f>
              <c:numCache>
                <c:formatCode>0.0</c:formatCode>
                <c:ptCount val="12"/>
                <c:pt idx="0">
                  <c:v>0.27341106036970142</c:v>
                </c:pt>
                <c:pt idx="1">
                  <c:v>-2.8362971368551503E-2</c:v>
                </c:pt>
                <c:pt idx="2">
                  <c:v>-6.1838844054183009E-2</c:v>
                </c:pt>
                <c:pt idx="3">
                  <c:v>-7.8024608693506295E-3</c:v>
                </c:pt>
                <c:pt idx="4">
                  <c:v>-4.9313443482823419E-2</c:v>
                </c:pt>
                <c:pt idx="5">
                  <c:v>-0.15845941916871839</c:v>
                </c:pt>
                <c:pt idx="6">
                  <c:v>-0.17001204746551571</c:v>
                </c:pt>
                <c:pt idx="7">
                  <c:v>-0.16129502849750144</c:v>
                </c:pt>
                <c:pt idx="8">
                  <c:v>-0.1183627393718517</c:v>
                </c:pt>
                <c:pt idx="9">
                  <c:v>-5.2035225301144412E-2</c:v>
                </c:pt>
                <c:pt idx="11">
                  <c:v>-7.7776849764713621E-2</c:v>
                </c:pt>
              </c:numCache>
            </c:numRef>
          </c:val>
          <c:extLst xmlns:c15="http://schemas.microsoft.com/office/drawing/2012/chart">
            <c:ext xmlns:c16="http://schemas.microsoft.com/office/drawing/2014/chart" uri="{C3380CC4-5D6E-409C-BE32-E72D297353CC}">
              <c16:uniqueId val="{00000002-B887-43AE-857E-149A090380F0}"/>
            </c:ext>
          </c:extLst>
        </c:ser>
        <c:ser>
          <c:idx val="0"/>
          <c:order val="3"/>
          <c:tx>
            <c:strRef>
              <c:f>FigureA3_a!$K$4</c:f>
              <c:strCache>
                <c:ptCount val="1"/>
                <c:pt idx="0">
                  <c:v>Compensation through valorization channel</c:v>
                </c:pt>
              </c:strCache>
            </c:strRef>
          </c:tx>
          <c:spPr>
            <a:solidFill>
              <a:schemeClr val="accent4"/>
            </a:solidFill>
            <a:ln>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FigureA3_a!$K$22:$K$33</c:f>
              <c:numCache>
                <c:formatCode>0.0</c:formatCode>
                <c:ptCount val="12"/>
                <c:pt idx="0">
                  <c:v>5.3757270794236325</c:v>
                </c:pt>
                <c:pt idx="1">
                  <c:v>6.3869063836567737</c:v>
                </c:pt>
                <c:pt idx="2">
                  <c:v>6.3033513229705092</c:v>
                </c:pt>
                <c:pt idx="3">
                  <c:v>6.2847704336153454</c:v>
                </c:pt>
                <c:pt idx="4">
                  <c:v>6.2496353293832847</c:v>
                </c:pt>
                <c:pt idx="5">
                  <c:v>5.3302760075594566</c:v>
                </c:pt>
                <c:pt idx="6">
                  <c:v>4.2276932211166578</c:v>
                </c:pt>
                <c:pt idx="7">
                  <c:v>3.9991405958572179</c:v>
                </c:pt>
                <c:pt idx="8">
                  <c:v>3.4427390655930563</c:v>
                </c:pt>
                <c:pt idx="9">
                  <c:v>2.69670358724342</c:v>
                </c:pt>
                <c:pt idx="11">
                  <c:v>4.6923132937370955</c:v>
                </c:pt>
              </c:numCache>
            </c:numRef>
          </c:val>
          <c:extLst>
            <c:ext xmlns:c16="http://schemas.microsoft.com/office/drawing/2014/chart" uri="{C3380CC4-5D6E-409C-BE32-E72D297353CC}">
              <c16:uniqueId val="{00000003-B887-43AE-857E-149A090380F0}"/>
            </c:ext>
          </c:extLst>
        </c:ser>
        <c:ser>
          <c:idx val="5"/>
          <c:order val="4"/>
          <c:tx>
            <c:strRef>
              <c:f>FigureA3_a!$J$4</c:f>
              <c:strCache>
                <c:ptCount val="1"/>
                <c:pt idx="0">
                  <c:v>Compensation through wage channel</c:v>
                </c:pt>
              </c:strCache>
            </c:strRef>
          </c:tx>
          <c:spPr>
            <a:solidFill>
              <a:schemeClr val="accent2"/>
            </a:solidFill>
            <a:ln>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FigureA3_a!$J$22:$J$33</c:f>
              <c:numCache>
                <c:formatCode>0.0</c:formatCode>
                <c:ptCount val="12"/>
                <c:pt idx="0">
                  <c:v>1.4216615606406569</c:v>
                </c:pt>
                <c:pt idx="1">
                  <c:v>1.8472915298756536</c:v>
                </c:pt>
                <c:pt idx="2">
                  <c:v>2.2819917627587545</c:v>
                </c:pt>
                <c:pt idx="3">
                  <c:v>2.8217750317389085</c:v>
                </c:pt>
                <c:pt idx="4">
                  <c:v>3.2578438601714819</c:v>
                </c:pt>
                <c:pt idx="5">
                  <c:v>4.2217198269398306</c:v>
                </c:pt>
                <c:pt idx="6">
                  <c:v>5.3171491961222728</c:v>
                </c:pt>
                <c:pt idx="7">
                  <c:v>5.3351776360466578</c:v>
                </c:pt>
                <c:pt idx="8">
                  <c:v>6.229950268705049</c:v>
                </c:pt>
                <c:pt idx="9">
                  <c:v>6.5313409413540011</c:v>
                </c:pt>
                <c:pt idx="11">
                  <c:v>4.4533330809264031</c:v>
                </c:pt>
              </c:numCache>
            </c:numRef>
          </c:val>
          <c:extLst>
            <c:ext xmlns:c16="http://schemas.microsoft.com/office/drawing/2014/chart" uri="{C3380CC4-5D6E-409C-BE32-E72D297353CC}">
              <c16:uniqueId val="{00000004-B887-43AE-857E-149A090380F0}"/>
            </c:ext>
          </c:extLst>
        </c:ser>
        <c:ser>
          <c:idx val="3"/>
          <c:order val="5"/>
          <c:tx>
            <c:strRef>
              <c:f>FigureA3_a!$B$4</c:f>
              <c:strCache>
                <c:ptCount val="1"/>
                <c:pt idx="0">
                  <c:v>The effect of uncompensated inflationary shock</c:v>
                </c:pt>
              </c:strCache>
            </c:strRef>
          </c:tx>
          <c:spPr>
            <a:solidFill>
              <a:schemeClr val="accent1"/>
            </a:solidFill>
            <a:ln>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FigureA3_a!$B$22:$B$33</c:f>
              <c:numCache>
                <c:formatCode>0.0</c:formatCode>
                <c:ptCount val="12"/>
                <c:pt idx="0">
                  <c:v>-24.076743113543017</c:v>
                </c:pt>
                <c:pt idx="1">
                  <c:v>-23.221640168275911</c:v>
                </c:pt>
                <c:pt idx="2">
                  <c:v>-22.458780860638843</c:v>
                </c:pt>
                <c:pt idx="3">
                  <c:v>-21.112612206424856</c:v>
                </c:pt>
                <c:pt idx="4">
                  <c:v>-20.057637143430171</c:v>
                </c:pt>
                <c:pt idx="5">
                  <c:v>-18.700077063470275</c:v>
                </c:pt>
                <c:pt idx="6">
                  <c:v>-17.185804013959466</c:v>
                </c:pt>
                <c:pt idx="7">
                  <c:v>-16.712404166560781</c:v>
                </c:pt>
                <c:pt idx="8">
                  <c:v>-15.838024346042316</c:v>
                </c:pt>
                <c:pt idx="9">
                  <c:v>-15.573890397706927</c:v>
                </c:pt>
                <c:pt idx="11">
                  <c:v>-18.602462538824163</c:v>
                </c:pt>
              </c:numCache>
            </c:numRef>
          </c:val>
          <c:extLst>
            <c:ext xmlns:c16="http://schemas.microsoft.com/office/drawing/2014/chart" uri="{C3380CC4-5D6E-409C-BE32-E72D297353CC}">
              <c16:uniqueId val="{00000006-B887-43AE-857E-149A090380F0}"/>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6"/>
          <c:tx>
            <c:strRef>
              <c:f>FigureA3_a!$M$4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FigureA3_a!$M$22:$M$33</c:f>
              <c:numCache>
                <c:formatCode>0.0</c:formatCode>
                <c:ptCount val="12"/>
                <c:pt idx="0">
                  <c:v>-1.1044336719921726</c:v>
                </c:pt>
                <c:pt idx="1">
                  <c:v>1.2369890994721811</c:v>
                </c:pt>
                <c:pt idx="2">
                  <c:v>2.2954584785256582</c:v>
                </c:pt>
                <c:pt idx="3">
                  <c:v>2.9739763282787592</c:v>
                </c:pt>
                <c:pt idx="4">
                  <c:v>3.5759233584108903</c:v>
                </c:pt>
                <c:pt idx="5">
                  <c:v>3.3037582944160269</c:v>
                </c:pt>
                <c:pt idx="6">
                  <c:v>3.1119027305772078</c:v>
                </c:pt>
                <c:pt idx="7">
                  <c:v>3.1451121816770069</c:v>
                </c:pt>
                <c:pt idx="8">
                  <c:v>3.4304116520608114</c:v>
                </c:pt>
                <c:pt idx="9">
                  <c:v>2.993908739535482</c:v>
                </c:pt>
                <c:pt idx="11">
                  <c:v>2.7803733295021984</c:v>
                </c:pt>
              </c:numCache>
            </c:numRef>
          </c:val>
          <c:smooth val="0"/>
          <c:extLst>
            <c:ext xmlns:c16="http://schemas.microsoft.com/office/drawing/2014/chart" uri="{C3380CC4-5D6E-409C-BE32-E72D297353CC}">
              <c16:uniqueId val="{00000007-B887-43AE-857E-149A090380F0}"/>
            </c:ext>
          </c:extLst>
        </c:ser>
        <c:ser>
          <c:idx val="6"/>
          <c:order val="7"/>
          <c:tx>
            <c:strRef>
              <c:f>FigureA3_a!$C$4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FigureA3_a!$N$22:$N$33</c:f>
              <c:numCache>
                <c:formatCode>0.0</c:formatCode>
                <c:ptCount val="12"/>
                <c:pt idx="0">
                  <c:v>22.972309441550845</c:v>
                </c:pt>
                <c:pt idx="1">
                  <c:v>24.458629267748094</c:v>
                </c:pt>
                <c:pt idx="2">
                  <c:v>24.754239339164496</c:v>
                </c:pt>
                <c:pt idx="3">
                  <c:v>24.086588534703612</c:v>
                </c:pt>
                <c:pt idx="4">
                  <c:v>23.63356050184106</c:v>
                </c:pt>
                <c:pt idx="5">
                  <c:v>22.003835357886299</c:v>
                </c:pt>
                <c:pt idx="6">
                  <c:v>20.297706744536676</c:v>
                </c:pt>
                <c:pt idx="7">
                  <c:v>19.857516348237787</c:v>
                </c:pt>
                <c:pt idx="8">
                  <c:v>19.268435998103126</c:v>
                </c:pt>
                <c:pt idx="9">
                  <c:v>18.567799137242407</c:v>
                </c:pt>
                <c:pt idx="11">
                  <c:v>21.38283586832636</c:v>
                </c:pt>
              </c:numCache>
            </c:numRef>
          </c:val>
          <c:smooth val="0"/>
          <c:extLst>
            <c:ext xmlns:c16="http://schemas.microsoft.com/office/drawing/2014/chart" uri="{C3380CC4-5D6E-409C-BE32-E72D297353CC}">
              <c16:uniqueId val="{00000008-B887-43AE-857E-149A090380F0}"/>
            </c:ext>
          </c:extLst>
        </c:ser>
        <c:ser>
          <c:idx val="8"/>
          <c:order val="8"/>
          <c:tx>
            <c:v>Increase in expenditures</c:v>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FigureA3_a!$B$22:$B$33</c:f>
              <c:numCache>
                <c:formatCode>0.0</c:formatCode>
                <c:ptCount val="12"/>
                <c:pt idx="0">
                  <c:v>-24.076743113543017</c:v>
                </c:pt>
                <c:pt idx="1">
                  <c:v>-23.221640168275911</c:v>
                </c:pt>
                <c:pt idx="2">
                  <c:v>-22.458780860638843</c:v>
                </c:pt>
                <c:pt idx="3">
                  <c:v>-21.112612206424856</c:v>
                </c:pt>
                <c:pt idx="4">
                  <c:v>-20.057637143430171</c:v>
                </c:pt>
                <c:pt idx="5">
                  <c:v>-18.700077063470275</c:v>
                </c:pt>
                <c:pt idx="6">
                  <c:v>-17.185804013959466</c:v>
                </c:pt>
                <c:pt idx="7">
                  <c:v>-16.712404166560781</c:v>
                </c:pt>
                <c:pt idx="8">
                  <c:v>-15.838024346042316</c:v>
                </c:pt>
                <c:pt idx="9">
                  <c:v>-15.573890397706927</c:v>
                </c:pt>
                <c:pt idx="11">
                  <c:v>-18.602462538824163</c:v>
                </c:pt>
              </c:numCache>
            </c:numRef>
          </c:val>
          <c:smooth val="0"/>
          <c:extLst>
            <c:ext xmlns:c16="http://schemas.microsoft.com/office/drawing/2014/chart" uri="{C3380CC4-5D6E-409C-BE32-E72D297353CC}">
              <c16:uniqueId val="{00000009-B887-43AE-857E-149A090380F0}"/>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r>
                  <a:rPr lang="en-US" sz="1000" b="0" i="0" u="none" strike="noStrike" baseline="0">
                    <a:effectLst/>
                    <a:latin typeface="+mn-lt"/>
                    <a:cs typeface="Arial" panose="020B0604020202020204" pitchFamily="34" charset="0"/>
                  </a:rPr>
                  <a:t>%</a:t>
                </a:r>
                <a:endParaRPr lang="sk-SK" sz="1000">
                  <a:latin typeface="+mn-lt"/>
                  <a:cs typeface="Arial" panose="020B0604020202020204" pitchFamily="34" charset="0"/>
                </a:endParaRPr>
              </a:p>
            </c:rich>
          </c:tx>
          <c:layout>
            <c:manualLayout>
              <c:xMode val="edge"/>
              <c:yMode val="edge"/>
              <c:x val="1.9557451151939343E-3"/>
              <c:y val="8.4442812524082159E-2"/>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
      </c:valAx>
      <c:spPr>
        <a:noFill/>
        <a:ln>
          <a:noFill/>
        </a:ln>
        <a:effectLst/>
      </c:spPr>
    </c:plotArea>
    <c:legend>
      <c:legendPos val="b"/>
      <c:layout>
        <c:manualLayout>
          <c:xMode val="edge"/>
          <c:yMode val="edge"/>
          <c:x val="0"/>
          <c:y val="0.76794482720909885"/>
          <c:w val="0.99240673040869887"/>
          <c:h val="0.232055172790901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76481036648963252"/>
          <c:h val="0.84003229532685408"/>
        </c:manualLayout>
      </c:layout>
      <c:barChart>
        <c:barDir val="col"/>
        <c:grouping val="stacked"/>
        <c:varyColors val="0"/>
        <c:ser>
          <c:idx val="2"/>
          <c:order val="0"/>
          <c:tx>
            <c:strRef>
              <c:f>FigureA3_a!$Z$8</c:f>
              <c:strCache>
                <c:ptCount val="1"/>
              </c:strCache>
            </c:strRef>
          </c:tx>
          <c:spPr>
            <a:solidFill>
              <a:schemeClr val="accent3"/>
            </a:solidFill>
            <a:ln>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FigureA3_a!$E$5:$E$16</c:f>
              <c:numCache>
                <c:formatCode>0.0</c:formatCode>
                <c:ptCount val="12"/>
                <c:pt idx="0">
                  <c:v>2.4961690461818069</c:v>
                </c:pt>
                <c:pt idx="1">
                  <c:v>1.4431599994485627</c:v>
                </c:pt>
                <c:pt idx="2">
                  <c:v>1.2446277691655874</c:v>
                </c:pt>
                <c:pt idx="3">
                  <c:v>0.91157777193810119</c:v>
                </c:pt>
                <c:pt idx="4">
                  <c:v>0.84488980949433035</c:v>
                </c:pt>
                <c:pt idx="5">
                  <c:v>0.88820644796826032</c:v>
                </c:pt>
                <c:pt idx="6">
                  <c:v>0.76301561699661535</c:v>
                </c:pt>
                <c:pt idx="7">
                  <c:v>0.61048721421214414</c:v>
                </c:pt>
                <c:pt idx="8">
                  <c:v>0.38333482007644198</c:v>
                </c:pt>
                <c:pt idx="9">
                  <c:v>0.19804455206898913</c:v>
                </c:pt>
                <c:pt idx="11">
                  <c:v>0.8179332776969892</c:v>
                </c:pt>
              </c:numCache>
            </c:numRef>
          </c:val>
          <c:extLst>
            <c:ext xmlns:c16="http://schemas.microsoft.com/office/drawing/2014/chart" uri="{C3380CC4-5D6E-409C-BE32-E72D297353CC}">
              <c16:uniqueId val="{00000000-56FD-4BE8-8C4B-98E791022FB5}"/>
            </c:ext>
          </c:extLst>
        </c:ser>
        <c:ser>
          <c:idx val="7"/>
          <c:order val="1"/>
          <c:tx>
            <c:strRef>
              <c:f>FigureA3_a!$Z$9</c:f>
              <c:strCache>
                <c:ptCount val="1"/>
              </c:strCache>
            </c:strRef>
          </c:tx>
          <c:spPr>
            <a:solidFill>
              <a:schemeClr val="accent2">
                <a:lumMod val="60000"/>
              </a:schemeClr>
            </a:solidFill>
            <a:ln>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FigureA3_a!$G$5:$G$16</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xmlns:c15="http://schemas.microsoft.com/office/drawing/2012/chart">
            <c:ext xmlns:c16="http://schemas.microsoft.com/office/drawing/2014/chart" uri="{C3380CC4-5D6E-409C-BE32-E72D297353CC}">
              <c16:uniqueId val="{00000001-56FD-4BE8-8C4B-98E791022FB5}"/>
            </c:ext>
          </c:extLst>
        </c:ser>
        <c:ser>
          <c:idx val="0"/>
          <c:order val="2"/>
          <c:tx>
            <c:strRef>
              <c:f>FigureA3_a!$Z$12</c:f>
              <c:strCache>
                <c:ptCount val="1"/>
              </c:strCache>
            </c:strRef>
          </c:tx>
          <c:spPr>
            <a:solidFill>
              <a:schemeClr val="accent4"/>
            </a:solidFill>
            <a:ln>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FigureA3_a!$K$5:$K$16</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2-56FD-4BE8-8C4B-98E791022FB5}"/>
            </c:ext>
          </c:extLst>
        </c:ser>
        <c:ser>
          <c:idx val="5"/>
          <c:order val="3"/>
          <c:tx>
            <c:strRef>
              <c:f>FigureA3_a!$Z$11</c:f>
              <c:strCache>
                <c:ptCount val="1"/>
              </c:strCache>
            </c:strRef>
          </c:tx>
          <c:spPr>
            <a:solidFill>
              <a:schemeClr val="accent2"/>
            </a:solidFill>
            <a:ln>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FigureA3_a!$J$5:$J$16</c:f>
              <c:numCache>
                <c:formatCode>0.0</c:formatCode>
                <c:ptCount val="12"/>
                <c:pt idx="0">
                  <c:v>1.0540113422960196</c:v>
                </c:pt>
                <c:pt idx="1">
                  <c:v>1.9437969547723959</c:v>
                </c:pt>
                <c:pt idx="2">
                  <c:v>1.5726095888812364</c:v>
                </c:pt>
                <c:pt idx="3">
                  <c:v>2.0159529234482605</c:v>
                </c:pt>
                <c:pt idx="4">
                  <c:v>2.3346724399017376</c:v>
                </c:pt>
                <c:pt idx="5">
                  <c:v>2.7234694281082787</c:v>
                </c:pt>
                <c:pt idx="6">
                  <c:v>3.3966546277677749</c:v>
                </c:pt>
                <c:pt idx="7">
                  <c:v>3.4733694363365126</c:v>
                </c:pt>
                <c:pt idx="8">
                  <c:v>4.0003154074419998</c:v>
                </c:pt>
                <c:pt idx="9">
                  <c:v>4.2356627274016896</c:v>
                </c:pt>
                <c:pt idx="11">
                  <c:v>2.9745588458389434</c:v>
                </c:pt>
              </c:numCache>
            </c:numRef>
          </c:val>
          <c:extLst>
            <c:ext xmlns:c16="http://schemas.microsoft.com/office/drawing/2014/chart" uri="{C3380CC4-5D6E-409C-BE32-E72D297353CC}">
              <c16:uniqueId val="{00000003-56FD-4BE8-8C4B-98E791022FB5}"/>
            </c:ext>
          </c:extLst>
        </c:ser>
        <c:ser>
          <c:idx val="4"/>
          <c:order val="4"/>
          <c:tx>
            <c:strRef>
              <c:f>FigureA3_a!$Z$6</c:f>
              <c:strCache>
                <c:ptCount val="1"/>
              </c:strCache>
            </c:strRef>
          </c:tx>
          <c:spPr>
            <a:solidFill>
              <a:schemeClr val="accent3"/>
            </a:solidFill>
            <a:ln w="12700">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FigureA3_a!$G$5:$G$16</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4-56FD-4BE8-8C4B-98E791022FB5}"/>
            </c:ext>
          </c:extLst>
        </c:ser>
        <c:ser>
          <c:idx val="3"/>
          <c:order val="5"/>
          <c:tx>
            <c:strRef>
              <c:f>FigureA3_a!$Z$5</c:f>
              <c:strCache>
                <c:ptCount val="1"/>
              </c:strCache>
            </c:strRef>
          </c:tx>
          <c:spPr>
            <a:solidFill>
              <a:schemeClr val="accent1"/>
            </a:solidFill>
            <a:ln>
              <a:noFill/>
            </a:ln>
            <a:effectLst/>
          </c:spPr>
          <c:invertIfNegative val="0"/>
          <c:cat>
            <c:strRef>
              <c:f>FigureA3_a!$A$5:$A$16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FigureA3_a!$B$5:$B$16</c:f>
              <c:numCache>
                <c:formatCode>0.0</c:formatCode>
                <c:ptCount val="12"/>
                <c:pt idx="0">
                  <c:v>-11.288532287398402</c:v>
                </c:pt>
                <c:pt idx="1">
                  <c:v>-11.095803678951411</c:v>
                </c:pt>
                <c:pt idx="2">
                  <c:v>-10.945717894206064</c:v>
                </c:pt>
                <c:pt idx="3">
                  <c:v>-10.669873934605112</c:v>
                </c:pt>
                <c:pt idx="4">
                  <c:v>-10.447975156877467</c:v>
                </c:pt>
                <c:pt idx="5">
                  <c:v>-10.171608007534729</c:v>
                </c:pt>
                <c:pt idx="6">
                  <c:v>-9.8881166988534019</c:v>
                </c:pt>
                <c:pt idx="7">
                  <c:v>-9.7765027474868518</c:v>
                </c:pt>
                <c:pt idx="8">
                  <c:v>-9.5416940505624588</c:v>
                </c:pt>
                <c:pt idx="9">
                  <c:v>-9.3259884764135919</c:v>
                </c:pt>
                <c:pt idx="11">
                  <c:v>-10.12211118665858</c:v>
                </c:pt>
              </c:numCache>
            </c:numRef>
          </c:val>
          <c:extLst>
            <c:ext xmlns:c16="http://schemas.microsoft.com/office/drawing/2014/chart" uri="{C3380CC4-5D6E-409C-BE32-E72D297353CC}">
              <c16:uniqueId val="{00000005-56FD-4BE8-8C4B-98E791022FB5}"/>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FigureA3_a!$Z$13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FigureA3_a!$M$5:$M$16</c:f>
              <c:numCache>
                <c:formatCode>0.0</c:formatCode>
                <c:ptCount val="12"/>
                <c:pt idx="0">
                  <c:v>-7.7092220652538748</c:v>
                </c:pt>
                <c:pt idx="1">
                  <c:v>-7.7634039282468246</c:v>
                </c:pt>
                <c:pt idx="2">
                  <c:v>-8.1265613165691857</c:v>
                </c:pt>
                <c:pt idx="3">
                  <c:v>-7.7400084334700985</c:v>
                </c:pt>
                <c:pt idx="4">
                  <c:v>-7.2694114636901395</c:v>
                </c:pt>
                <c:pt idx="5">
                  <c:v>-6.5587032737150137</c:v>
                </c:pt>
                <c:pt idx="6">
                  <c:v>-5.7268930998549097</c:v>
                </c:pt>
                <c:pt idx="7">
                  <c:v>-5.6995946112318912</c:v>
                </c:pt>
                <c:pt idx="8">
                  <c:v>-5.157931874555727</c:v>
                </c:pt>
                <c:pt idx="9">
                  <c:v>-4.8922806418801912</c:v>
                </c:pt>
                <c:pt idx="11">
                  <c:v>-6.3318716197706921</c:v>
                </c:pt>
              </c:numCache>
            </c:numRef>
          </c:val>
          <c:smooth val="0"/>
          <c:extLst>
            <c:ext xmlns:c16="http://schemas.microsoft.com/office/drawing/2014/chart" uri="{C3380CC4-5D6E-409C-BE32-E72D297353CC}">
              <c16:uniqueId val="{00000006-56FD-4BE8-8C4B-98E791022FB5}"/>
            </c:ext>
          </c:extLst>
        </c:ser>
        <c:ser>
          <c:idx val="6"/>
          <c:order val="7"/>
          <c:tx>
            <c:strRef>
              <c:f>FigureA3_a!$Z$14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FigureA3_a!$C$5:$C$16</c:f>
              <c:numCache>
                <c:formatCode>0.0</c:formatCode>
                <c:ptCount val="12"/>
                <c:pt idx="0">
                  <c:v>3.5793102221445272</c:v>
                </c:pt>
                <c:pt idx="1">
                  <c:v>3.3323997507045866</c:v>
                </c:pt>
                <c:pt idx="2">
                  <c:v>2.8191565776368779</c:v>
                </c:pt>
                <c:pt idx="3">
                  <c:v>2.9298655011350121</c:v>
                </c:pt>
                <c:pt idx="4">
                  <c:v>3.1785636931873267</c:v>
                </c:pt>
                <c:pt idx="5">
                  <c:v>3.6129047338197147</c:v>
                </c:pt>
                <c:pt idx="6">
                  <c:v>4.1612235989984914</c:v>
                </c:pt>
                <c:pt idx="7">
                  <c:v>4.0769081362549606</c:v>
                </c:pt>
                <c:pt idx="8">
                  <c:v>4.3837621760067318</c:v>
                </c:pt>
                <c:pt idx="9">
                  <c:v>4.4337078345333998</c:v>
                </c:pt>
                <c:pt idx="11">
                  <c:v>3.7902395668878897</c:v>
                </c:pt>
              </c:numCache>
            </c:numRef>
          </c:val>
          <c:smooth val="0"/>
          <c:extLst>
            <c:ext xmlns:c16="http://schemas.microsoft.com/office/drawing/2014/chart" uri="{C3380CC4-5D6E-409C-BE32-E72D297353CC}">
              <c16:uniqueId val="{00000007-56FD-4BE8-8C4B-98E791022FB5}"/>
            </c:ext>
          </c:extLst>
        </c:ser>
        <c:ser>
          <c:idx val="8"/>
          <c:order val="8"/>
          <c:tx>
            <c:strRef>
              <c:f>FigureA3_a!$Z$15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FigureA3_a!$B$5:$B$16</c:f>
              <c:numCache>
                <c:formatCode>0.0</c:formatCode>
                <c:ptCount val="12"/>
                <c:pt idx="0">
                  <c:v>-11.288532287398402</c:v>
                </c:pt>
                <c:pt idx="1">
                  <c:v>-11.095803678951411</c:v>
                </c:pt>
                <c:pt idx="2">
                  <c:v>-10.945717894206064</c:v>
                </c:pt>
                <c:pt idx="3">
                  <c:v>-10.669873934605112</c:v>
                </c:pt>
                <c:pt idx="4">
                  <c:v>-10.447975156877467</c:v>
                </c:pt>
                <c:pt idx="5">
                  <c:v>-10.171608007534729</c:v>
                </c:pt>
                <c:pt idx="6">
                  <c:v>-9.8881166988534019</c:v>
                </c:pt>
                <c:pt idx="7">
                  <c:v>-9.7765027474868518</c:v>
                </c:pt>
                <c:pt idx="8">
                  <c:v>-9.5416940505624588</c:v>
                </c:pt>
                <c:pt idx="9">
                  <c:v>-9.3259884764135919</c:v>
                </c:pt>
                <c:pt idx="11">
                  <c:v>-10.12211118665858</c:v>
                </c:pt>
              </c:numCache>
            </c:numRef>
          </c:val>
          <c:smooth val="0"/>
          <c:extLst>
            <c:ext xmlns:c16="http://schemas.microsoft.com/office/drawing/2014/chart" uri="{C3380CC4-5D6E-409C-BE32-E72D297353CC}">
              <c16:uniqueId val="{00000008-56FD-4BE8-8C4B-98E791022FB5}"/>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30"/>
          <c:min val="-3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72881871536891218"/>
          <c:y val="1.5632594536794007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59173072115985492"/>
          <c:y val="8.4702751155264419E-2"/>
          <c:w val="0.39476377952755898"/>
          <c:h val="0.58826006124234476"/>
        </c:manualLayout>
      </c:layout>
      <c:barChart>
        <c:barDir val="col"/>
        <c:grouping val="stacked"/>
        <c:varyColors val="0"/>
        <c:ser>
          <c:idx val="9"/>
          <c:order val="0"/>
          <c:tx>
            <c:strRef>
              <c:f>FigureA3_b!$H$21</c:f>
              <c:strCache>
                <c:ptCount val="1"/>
                <c:pt idx="0">
                  <c:v>Price cap</c:v>
                </c:pt>
              </c:strCache>
            </c:strRef>
          </c:tx>
          <c:spPr>
            <a:solidFill>
              <a:schemeClr val="accent5"/>
            </a:solidFill>
            <a:ln w="25400">
              <a:noFill/>
            </a:ln>
            <a:effectLst/>
          </c:spPr>
          <c:invertIfNegative val="0"/>
          <c:val>
            <c:numRef>
              <c:f>FigureA3_b!$H$22:$H$33</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0-D622-461C-AA27-0C68E3C1F06A}"/>
            </c:ext>
          </c:extLst>
        </c:ser>
        <c:ser>
          <c:idx val="2"/>
          <c:order val="1"/>
          <c:tx>
            <c:strRef>
              <c:f>FigureA3_b!$E$4</c:f>
              <c:strCache>
                <c:ptCount val="1"/>
                <c:pt idx="0">
                  <c:v>Gov. measures related to shock</c:v>
                </c:pt>
              </c:strCache>
            </c:strRef>
          </c:tx>
          <c:spPr>
            <a:solidFill>
              <a:schemeClr val="accent3"/>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FigureA3_b!$E$22:$E$33</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1-D622-461C-AA27-0C68E3C1F06A}"/>
            </c:ext>
          </c:extLst>
        </c:ser>
        <c:ser>
          <c:idx val="7"/>
          <c:order val="2"/>
          <c:tx>
            <c:strRef>
              <c:f>FigureA3_b!$L$4</c:f>
              <c:strCache>
                <c:ptCount val="1"/>
                <c:pt idx="0">
                  <c:v>Interaction effect</c:v>
                </c:pt>
              </c:strCache>
            </c:strRef>
          </c:tx>
          <c:spPr>
            <a:solidFill>
              <a:schemeClr val="accent6"/>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FigureA3_b!$F$22:$F$33</c:f>
              <c:numCache>
                <c:formatCode>0.0</c:formatCode>
                <c:ptCount val="12"/>
              </c:numCache>
            </c:numRef>
          </c:val>
          <c:extLst xmlns:c15="http://schemas.microsoft.com/office/drawing/2012/chart">
            <c:ext xmlns:c16="http://schemas.microsoft.com/office/drawing/2014/chart" uri="{C3380CC4-5D6E-409C-BE32-E72D297353CC}">
              <c16:uniqueId val="{00000002-D622-461C-AA27-0C68E3C1F06A}"/>
            </c:ext>
          </c:extLst>
        </c:ser>
        <c:ser>
          <c:idx val="0"/>
          <c:order val="3"/>
          <c:tx>
            <c:strRef>
              <c:f>FigureA3_b!$K$4</c:f>
              <c:strCache>
                <c:ptCount val="1"/>
                <c:pt idx="0">
                  <c:v>Compensation through valorization channel</c:v>
                </c:pt>
              </c:strCache>
            </c:strRef>
          </c:tx>
          <c:spPr>
            <a:solidFill>
              <a:schemeClr val="accent4"/>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FigureA3_b!$K$22:$K$33</c:f>
              <c:numCache>
                <c:formatCode>0.0</c:formatCode>
                <c:ptCount val="12"/>
                <c:pt idx="0">
                  <c:v>1.820159017477883</c:v>
                </c:pt>
                <c:pt idx="1">
                  <c:v>1.8298252110396658</c:v>
                </c:pt>
                <c:pt idx="2">
                  <c:v>2.5776206354267148</c:v>
                </c:pt>
                <c:pt idx="3">
                  <c:v>2.0627115705354058</c:v>
                </c:pt>
                <c:pt idx="4">
                  <c:v>2.1486907175662271</c:v>
                </c:pt>
                <c:pt idx="5">
                  <c:v>1.8428754971753485</c:v>
                </c:pt>
                <c:pt idx="6">
                  <c:v>1.5033577704982013</c:v>
                </c:pt>
                <c:pt idx="7">
                  <c:v>1.6462101991587836</c:v>
                </c:pt>
                <c:pt idx="8">
                  <c:v>1.3072835673625911</c:v>
                </c:pt>
                <c:pt idx="9">
                  <c:v>1.1451000487463259</c:v>
                </c:pt>
                <c:pt idx="11">
                  <c:v>1.6990796575428284</c:v>
                </c:pt>
              </c:numCache>
            </c:numRef>
          </c:val>
          <c:extLst>
            <c:ext xmlns:c16="http://schemas.microsoft.com/office/drawing/2014/chart" uri="{C3380CC4-5D6E-409C-BE32-E72D297353CC}">
              <c16:uniqueId val="{00000003-D622-461C-AA27-0C68E3C1F06A}"/>
            </c:ext>
          </c:extLst>
        </c:ser>
        <c:ser>
          <c:idx val="5"/>
          <c:order val="4"/>
          <c:tx>
            <c:strRef>
              <c:f>FigureA3_b!$J$4</c:f>
              <c:strCache>
                <c:ptCount val="1"/>
                <c:pt idx="0">
                  <c:v>Compensation through wage channel</c:v>
                </c:pt>
              </c:strCache>
            </c:strRef>
          </c:tx>
          <c:spPr>
            <a:solidFill>
              <a:schemeClr val="accent2"/>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FigureA3_b!$J$22:$J$33</c:f>
              <c:numCache>
                <c:formatCode>0.0</c:formatCode>
                <c:ptCount val="12"/>
                <c:pt idx="0">
                  <c:v>1.3289484518745505</c:v>
                </c:pt>
                <c:pt idx="1">
                  <c:v>2.385258929837931</c:v>
                </c:pt>
                <c:pt idx="2">
                  <c:v>1.9959986807895784</c:v>
                </c:pt>
                <c:pt idx="3">
                  <c:v>2.5674792577468426</c:v>
                </c:pt>
                <c:pt idx="4">
                  <c:v>2.9924293931984756</c:v>
                </c:pt>
                <c:pt idx="5">
                  <c:v>3.5074470461244545</c:v>
                </c:pt>
                <c:pt idx="6">
                  <c:v>4.3938615385681032</c:v>
                </c:pt>
                <c:pt idx="7">
                  <c:v>4.4972578321516075</c:v>
                </c:pt>
                <c:pt idx="8">
                  <c:v>5.1420677302164037</c:v>
                </c:pt>
                <c:pt idx="9">
                  <c:v>5.3656050284501315</c:v>
                </c:pt>
                <c:pt idx="11">
                  <c:v>3.8070544725605018</c:v>
                </c:pt>
              </c:numCache>
            </c:numRef>
          </c:val>
          <c:extLst>
            <c:ext xmlns:c16="http://schemas.microsoft.com/office/drawing/2014/chart" uri="{C3380CC4-5D6E-409C-BE32-E72D297353CC}">
              <c16:uniqueId val="{00000004-D622-461C-AA27-0C68E3C1F06A}"/>
            </c:ext>
          </c:extLst>
        </c:ser>
        <c:ser>
          <c:idx val="4"/>
          <c:order val="5"/>
          <c:tx>
            <c:strRef>
              <c:f>FigureA3_b!$G$4</c:f>
              <c:strCache>
                <c:ptCount val="1"/>
                <c:pt idx="0">
                  <c:v>Gov. measures unrelated to shock</c:v>
                </c:pt>
              </c:strCache>
            </c:strRef>
          </c:tx>
          <c:spPr>
            <a:solidFill>
              <a:schemeClr val="accent3"/>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FigureA3_b!$G$22:$G$33</c:f>
              <c:numCache>
                <c:formatCode>0.0</c:formatCode>
                <c:ptCount val="12"/>
                <c:pt idx="0">
                  <c:v>7.1368344768654612</c:v>
                </c:pt>
                <c:pt idx="1">
                  <c:v>7.794443071050333</c:v>
                </c:pt>
                <c:pt idx="2">
                  <c:v>6.053018512627955</c:v>
                </c:pt>
                <c:pt idx="3">
                  <c:v>5.8227536785658822</c:v>
                </c:pt>
                <c:pt idx="4">
                  <c:v>6.9357047561588336</c:v>
                </c:pt>
                <c:pt idx="5">
                  <c:v>6.9953000478076284</c:v>
                </c:pt>
                <c:pt idx="6">
                  <c:v>7.5354258466472617</c:v>
                </c:pt>
                <c:pt idx="7">
                  <c:v>5.7773433227655602</c:v>
                </c:pt>
                <c:pt idx="8">
                  <c:v>4.6149694068540335</c:v>
                </c:pt>
                <c:pt idx="9">
                  <c:v>2.1630619166584224</c:v>
                </c:pt>
                <c:pt idx="11">
                  <c:v>5.7758694670674116</c:v>
                </c:pt>
              </c:numCache>
            </c:numRef>
          </c:val>
          <c:extLst>
            <c:ext xmlns:c16="http://schemas.microsoft.com/office/drawing/2014/chart" uri="{C3380CC4-5D6E-409C-BE32-E72D297353CC}">
              <c16:uniqueId val="{00000005-D622-461C-AA27-0C68E3C1F06A}"/>
            </c:ext>
          </c:extLst>
        </c:ser>
        <c:ser>
          <c:idx val="3"/>
          <c:order val="6"/>
          <c:tx>
            <c:strRef>
              <c:f>FigureA3_b!$B$4</c:f>
              <c:strCache>
                <c:ptCount val="1"/>
                <c:pt idx="0">
                  <c:v>The effect of uncompensated inflationary shock</c:v>
                </c:pt>
              </c:strCache>
            </c:strRef>
          </c:tx>
          <c:spPr>
            <a:solidFill>
              <a:schemeClr val="accent1"/>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FigureA3_b!$B$22:$B$33</c:f>
              <c:numCache>
                <c:formatCode>0.0</c:formatCode>
                <c:ptCount val="12"/>
                <c:pt idx="0">
                  <c:v>-2.2634791254232041</c:v>
                </c:pt>
                <c:pt idx="1">
                  <c:v>-2.2939634428761728</c:v>
                </c:pt>
                <c:pt idx="2">
                  <c:v>-2.3125921210319884</c:v>
                </c:pt>
                <c:pt idx="3">
                  <c:v>-2.3561501946311751</c:v>
                </c:pt>
                <c:pt idx="4">
                  <c:v>-2.3874480037575609</c:v>
                </c:pt>
                <c:pt idx="5">
                  <c:v>-2.4311492017772598</c:v>
                </c:pt>
                <c:pt idx="6">
                  <c:v>-2.4746689883181845</c:v>
                </c:pt>
                <c:pt idx="7">
                  <c:v>-2.4913301289116658</c:v>
                </c:pt>
                <c:pt idx="8">
                  <c:v>-2.5186441930131922</c:v>
                </c:pt>
                <c:pt idx="9">
                  <c:v>-2.5439445319176692</c:v>
                </c:pt>
                <c:pt idx="11">
                  <c:v>-2.4355150413436752</c:v>
                </c:pt>
              </c:numCache>
            </c:numRef>
          </c:val>
          <c:extLst>
            <c:ext xmlns:c16="http://schemas.microsoft.com/office/drawing/2014/chart" uri="{C3380CC4-5D6E-409C-BE32-E72D297353CC}">
              <c16:uniqueId val="{00000006-D622-461C-AA27-0C68E3C1F06A}"/>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7"/>
          <c:tx>
            <c:strRef>
              <c:f>FigureA3_b!$M$4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FigureA3_b!$M$22:$M$33</c:f>
              <c:numCache>
                <c:formatCode>0.0</c:formatCode>
                <c:ptCount val="12"/>
                <c:pt idx="0">
                  <c:v>8.02246282079469</c:v>
                </c:pt>
                <c:pt idx="1">
                  <c:v>9.7155637690517569</c:v>
                </c:pt>
                <c:pt idx="2">
                  <c:v>8.3140457078122605</c:v>
                </c:pt>
                <c:pt idx="3">
                  <c:v>8.0967943122169554</c:v>
                </c:pt>
                <c:pt idx="4">
                  <c:v>9.6893768631659754</c:v>
                </c:pt>
                <c:pt idx="5">
                  <c:v>9.9144733893301726</c:v>
                </c:pt>
                <c:pt idx="6">
                  <c:v>10.957976167395381</c:v>
                </c:pt>
                <c:pt idx="7">
                  <c:v>9.4294812251642863</c:v>
                </c:pt>
                <c:pt idx="8">
                  <c:v>8.5456765114198365</c:v>
                </c:pt>
                <c:pt idx="9">
                  <c:v>6.129822461937211</c:v>
                </c:pt>
                <c:pt idx="11">
                  <c:v>8.8464885558270669</c:v>
                </c:pt>
              </c:numCache>
            </c:numRef>
          </c:val>
          <c:smooth val="0"/>
          <c:extLst>
            <c:ext xmlns:c16="http://schemas.microsoft.com/office/drawing/2014/chart" uri="{C3380CC4-5D6E-409C-BE32-E72D297353CC}">
              <c16:uniqueId val="{00000007-D622-461C-AA27-0C68E3C1F06A}"/>
            </c:ext>
          </c:extLst>
        </c:ser>
        <c:ser>
          <c:idx val="6"/>
          <c:order val="8"/>
          <c:tx>
            <c:strRef>
              <c:f>FigureA3_b!$C$4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FigureA3_b!$C$22:$C$33</c:f>
              <c:numCache>
                <c:formatCode>0.0</c:formatCode>
                <c:ptCount val="12"/>
                <c:pt idx="0">
                  <c:v>10.285941946217894</c:v>
                </c:pt>
                <c:pt idx="1">
                  <c:v>12.009527211927928</c:v>
                </c:pt>
                <c:pt idx="2">
                  <c:v>10.626637828844249</c:v>
                </c:pt>
                <c:pt idx="3">
                  <c:v>10.45294450684813</c:v>
                </c:pt>
                <c:pt idx="4">
                  <c:v>12.076824866923538</c:v>
                </c:pt>
                <c:pt idx="5">
                  <c:v>12.345622591107432</c:v>
                </c:pt>
                <c:pt idx="6">
                  <c:v>13.432645155713566</c:v>
                </c:pt>
                <c:pt idx="7">
                  <c:v>11.920811354075953</c:v>
                </c:pt>
                <c:pt idx="8">
                  <c:v>11.06432070443303</c:v>
                </c:pt>
                <c:pt idx="9">
                  <c:v>8.6737669938548798</c:v>
                </c:pt>
                <c:pt idx="11">
                  <c:v>11.282003597170743</c:v>
                </c:pt>
              </c:numCache>
            </c:numRef>
          </c:val>
          <c:smooth val="0"/>
          <c:extLst>
            <c:ext xmlns:c16="http://schemas.microsoft.com/office/drawing/2014/chart" uri="{C3380CC4-5D6E-409C-BE32-E72D297353CC}">
              <c16:uniqueId val="{00000008-D622-461C-AA27-0C68E3C1F06A}"/>
            </c:ext>
          </c:extLst>
        </c:ser>
        <c:ser>
          <c:idx val="8"/>
          <c:order val="9"/>
          <c:tx>
            <c:v>Increase in expenditures</c:v>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FigureA3_b!$B$22:$B$33</c:f>
              <c:numCache>
                <c:formatCode>0.0</c:formatCode>
                <c:ptCount val="12"/>
                <c:pt idx="0">
                  <c:v>-2.2634791254232041</c:v>
                </c:pt>
                <c:pt idx="1">
                  <c:v>-2.2939634428761728</c:v>
                </c:pt>
                <c:pt idx="2">
                  <c:v>-2.3125921210319884</c:v>
                </c:pt>
                <c:pt idx="3">
                  <c:v>-2.3561501946311751</c:v>
                </c:pt>
                <c:pt idx="4">
                  <c:v>-2.3874480037575609</c:v>
                </c:pt>
                <c:pt idx="5">
                  <c:v>-2.4311492017772598</c:v>
                </c:pt>
                <c:pt idx="6">
                  <c:v>-2.4746689883181845</c:v>
                </c:pt>
                <c:pt idx="7">
                  <c:v>-2.4913301289116658</c:v>
                </c:pt>
                <c:pt idx="8">
                  <c:v>-2.5186441930131922</c:v>
                </c:pt>
                <c:pt idx="9">
                  <c:v>-2.5439445319176692</c:v>
                </c:pt>
                <c:pt idx="11">
                  <c:v>-2.4355150413436752</c:v>
                </c:pt>
              </c:numCache>
            </c:numRef>
          </c:val>
          <c:smooth val="0"/>
          <c:extLst>
            <c:ext xmlns:c16="http://schemas.microsoft.com/office/drawing/2014/chart" uri="{C3380CC4-5D6E-409C-BE32-E72D297353CC}">
              <c16:uniqueId val="{00000009-D622-461C-AA27-0C68E3C1F06A}"/>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in val="-10"/>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r>
                  <a:rPr lang="en-US" sz="1000" b="0" i="0" u="none" strike="noStrike" baseline="0">
                    <a:effectLst/>
                    <a:latin typeface="+mn-lt"/>
                    <a:cs typeface="Arial" panose="020B0604020202020204" pitchFamily="34" charset="0"/>
                  </a:rPr>
                  <a:t>%</a:t>
                </a:r>
                <a:endParaRPr lang="sk-SK" sz="1000">
                  <a:latin typeface="+mn-lt"/>
                  <a:cs typeface="Arial" panose="020B0604020202020204" pitchFamily="34" charset="0"/>
                </a:endParaRPr>
              </a:p>
            </c:rich>
          </c:tx>
          <c:layout>
            <c:manualLayout>
              <c:xMode val="edge"/>
              <c:yMode val="edge"/>
              <c:x val="1.9557451151939343E-3"/>
              <c:y val="9.1978954019636433E-2"/>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5"/>
      </c:valAx>
      <c:spPr>
        <a:noFill/>
        <a:ln>
          <a:noFill/>
        </a:ln>
        <a:effectLst/>
      </c:spPr>
    </c:plotArea>
    <c:legend>
      <c:legendPos val="r"/>
      <c:legendEntry>
        <c:idx val="4"/>
        <c:delete val="1"/>
      </c:legendEntry>
      <c:legendEntry>
        <c:idx val="5"/>
        <c:delete val="1"/>
      </c:legendEntry>
      <c:legendEntry>
        <c:idx val="6"/>
        <c:delete val="1"/>
      </c:legendEntry>
      <c:layout>
        <c:manualLayout>
          <c:xMode val="edge"/>
          <c:yMode val="edge"/>
          <c:x val="1.1574074074074073E-2"/>
          <c:y val="0.76485947069116345"/>
          <c:w val="0.97222222222222221"/>
          <c:h val="0.220396495576941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76481036648963252"/>
          <c:h val="0.84003229532685408"/>
        </c:manualLayout>
      </c:layout>
      <c:barChart>
        <c:barDir val="col"/>
        <c:grouping val="stacked"/>
        <c:varyColors val="0"/>
        <c:ser>
          <c:idx val="2"/>
          <c:order val="0"/>
          <c:tx>
            <c:strRef>
              <c:f>FigureA3_b!$Z$8</c:f>
              <c:strCache>
                <c:ptCount val="1"/>
              </c:strCache>
            </c:strRef>
          </c:tx>
          <c:spPr>
            <a:solidFill>
              <a:schemeClr val="accent3"/>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FigureA3_b!$E$5:$E$16</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0-DFC7-4133-9FE5-1F2605CA4A4D}"/>
            </c:ext>
          </c:extLst>
        </c:ser>
        <c:ser>
          <c:idx val="7"/>
          <c:order val="1"/>
          <c:tx>
            <c:strRef>
              <c:f>FigureA3_b!$Z$9</c:f>
              <c:strCache>
                <c:ptCount val="1"/>
              </c:strCache>
            </c:strRef>
          </c:tx>
          <c:spPr>
            <a:solidFill>
              <a:schemeClr val="accent2">
                <a:lumMod val="60000"/>
              </a:schemeClr>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FigureA3_b!$F$5:$F$16</c:f>
              <c:numCache>
                <c:formatCode>0.0</c:formatCode>
                <c:ptCount val="12"/>
              </c:numCache>
            </c:numRef>
          </c:val>
          <c:extLst xmlns:c15="http://schemas.microsoft.com/office/drawing/2012/chart">
            <c:ext xmlns:c16="http://schemas.microsoft.com/office/drawing/2014/chart" uri="{C3380CC4-5D6E-409C-BE32-E72D297353CC}">
              <c16:uniqueId val="{00000001-DFC7-4133-9FE5-1F2605CA4A4D}"/>
            </c:ext>
          </c:extLst>
        </c:ser>
        <c:ser>
          <c:idx val="0"/>
          <c:order val="2"/>
          <c:tx>
            <c:strRef>
              <c:f>FigureA3_b!$Z$12</c:f>
              <c:strCache>
                <c:ptCount val="1"/>
              </c:strCache>
            </c:strRef>
          </c:tx>
          <c:spPr>
            <a:solidFill>
              <a:schemeClr val="accent4"/>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FigureA3_b!$K$5:$K$16</c:f>
              <c:numCache>
                <c:formatCode>0.0</c:formatCode>
                <c:ptCount val="12"/>
                <c:pt idx="0">
                  <c:v>1.1256029921672639</c:v>
                </c:pt>
                <c:pt idx="1">
                  <c:v>1.0893391851623817</c:v>
                </c:pt>
                <c:pt idx="2">
                  <c:v>1.1571317611330596</c:v>
                </c:pt>
                <c:pt idx="3">
                  <c:v>1.1093111260352506</c:v>
                </c:pt>
                <c:pt idx="4">
                  <c:v>1.0517103969613302</c:v>
                </c:pt>
                <c:pt idx="5">
                  <c:v>1.0089290374329187</c:v>
                </c:pt>
                <c:pt idx="6">
                  <c:v>0.83381327765724644</c:v>
                </c:pt>
                <c:pt idx="7">
                  <c:v>0.80176081959585233</c:v>
                </c:pt>
                <c:pt idx="8">
                  <c:v>0.7152245740684593</c:v>
                </c:pt>
                <c:pt idx="9">
                  <c:v>0.62920511868904261</c:v>
                </c:pt>
                <c:pt idx="11">
                  <c:v>0.90079512862577016</c:v>
                </c:pt>
              </c:numCache>
            </c:numRef>
          </c:val>
          <c:extLst>
            <c:ext xmlns:c16="http://schemas.microsoft.com/office/drawing/2014/chart" uri="{C3380CC4-5D6E-409C-BE32-E72D297353CC}">
              <c16:uniqueId val="{00000002-DFC7-4133-9FE5-1F2605CA4A4D}"/>
            </c:ext>
          </c:extLst>
        </c:ser>
        <c:ser>
          <c:idx val="5"/>
          <c:order val="3"/>
          <c:tx>
            <c:strRef>
              <c:f>FigureA3_b!$Z$11</c:f>
              <c:strCache>
                <c:ptCount val="1"/>
              </c:strCache>
            </c:strRef>
          </c:tx>
          <c:spPr>
            <a:solidFill>
              <a:schemeClr val="accent2"/>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FigureA3_b!$J$5:$J$16</c:f>
              <c:numCache>
                <c:formatCode>0.0</c:formatCode>
                <c:ptCount val="12"/>
                <c:pt idx="0">
                  <c:v>1.2859443060531544</c:v>
                </c:pt>
                <c:pt idx="1">
                  <c:v>1.8407998983872786</c:v>
                </c:pt>
                <c:pt idx="2">
                  <c:v>1.7768652570799035</c:v>
                </c:pt>
                <c:pt idx="3">
                  <c:v>2.2390502876344942</c:v>
                </c:pt>
                <c:pt idx="4">
                  <c:v>2.6348702851014552</c:v>
                </c:pt>
                <c:pt idx="5">
                  <c:v>3.0766624298887271</c:v>
                </c:pt>
                <c:pt idx="6">
                  <c:v>3.9150360196968763</c:v>
                </c:pt>
                <c:pt idx="7">
                  <c:v>3.8831358502002402</c:v>
                </c:pt>
                <c:pt idx="8">
                  <c:v>4.40414682096565</c:v>
                </c:pt>
                <c:pt idx="9">
                  <c:v>4.437652745661345</c:v>
                </c:pt>
                <c:pt idx="11">
                  <c:v>3.2776728763880816</c:v>
                </c:pt>
              </c:numCache>
            </c:numRef>
          </c:val>
          <c:extLst>
            <c:ext xmlns:c16="http://schemas.microsoft.com/office/drawing/2014/chart" uri="{C3380CC4-5D6E-409C-BE32-E72D297353CC}">
              <c16:uniqueId val="{00000003-DFC7-4133-9FE5-1F2605CA4A4D}"/>
            </c:ext>
          </c:extLst>
        </c:ser>
        <c:ser>
          <c:idx val="4"/>
          <c:order val="4"/>
          <c:tx>
            <c:strRef>
              <c:f>FigureA3_b!$Z$6</c:f>
              <c:strCache>
                <c:ptCount val="1"/>
              </c:strCache>
            </c:strRef>
          </c:tx>
          <c:spPr>
            <a:solidFill>
              <a:schemeClr val="accent3"/>
            </a:solidFill>
            <a:ln w="12700">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FigureA3_b!$G$5:$G$16</c:f>
              <c:numCache>
                <c:formatCode>0.0</c:formatCode>
                <c:ptCount val="12"/>
                <c:pt idx="0">
                  <c:v>2.5943752613506548</c:v>
                </c:pt>
                <c:pt idx="1">
                  <c:v>2.6336735468927528</c:v>
                </c:pt>
                <c:pt idx="2">
                  <c:v>2.3874069923421488</c:v>
                </c:pt>
                <c:pt idx="3">
                  <c:v>2.4328433087350088</c:v>
                </c:pt>
                <c:pt idx="4">
                  <c:v>2.2303786652884661</c:v>
                </c:pt>
                <c:pt idx="5">
                  <c:v>1.9298538398291487</c:v>
                </c:pt>
                <c:pt idx="6">
                  <c:v>1.6973049596902281</c:v>
                </c:pt>
                <c:pt idx="7">
                  <c:v>1.4491013884387944</c:v>
                </c:pt>
                <c:pt idx="8">
                  <c:v>1.0732754277563616</c:v>
                </c:pt>
                <c:pt idx="9">
                  <c:v>0.69837658076074272</c:v>
                </c:pt>
                <c:pt idx="11">
                  <c:v>1.7294867469593078</c:v>
                </c:pt>
              </c:numCache>
            </c:numRef>
          </c:val>
          <c:extLst>
            <c:ext xmlns:c16="http://schemas.microsoft.com/office/drawing/2014/chart" uri="{C3380CC4-5D6E-409C-BE32-E72D297353CC}">
              <c16:uniqueId val="{00000004-DFC7-4133-9FE5-1F2605CA4A4D}"/>
            </c:ext>
          </c:extLst>
        </c:ser>
        <c:ser>
          <c:idx val="3"/>
          <c:order val="5"/>
          <c:tx>
            <c:strRef>
              <c:f>FigureA3_b!$Z$5</c:f>
              <c:strCache>
                <c:ptCount val="1"/>
              </c:strCache>
            </c:strRef>
          </c:tx>
          <c:spPr>
            <a:solidFill>
              <a:schemeClr val="accent1"/>
            </a:solidFill>
            <a:ln>
              <a:noFill/>
            </a:ln>
            <a:effectLst/>
          </c:spPr>
          <c:invertIfNegative val="0"/>
          <c:cat>
            <c:strRef>
              <c:f>FigureA3_b!$A$5:$A$16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FigureA3_b!$B$5:$B$16</c:f>
              <c:numCache>
                <c:formatCode>0.0</c:formatCode>
                <c:ptCount val="12"/>
                <c:pt idx="0">
                  <c:v>-2.6710472968744332</c:v>
                </c:pt>
                <c:pt idx="1">
                  <c:v>-2.702290242816026</c:v>
                </c:pt>
                <c:pt idx="2">
                  <c:v>-2.7219671375131891</c:v>
                </c:pt>
                <c:pt idx="3">
                  <c:v>-2.7672186971596808</c:v>
                </c:pt>
                <c:pt idx="4">
                  <c:v>-2.7993342238033034</c:v>
                </c:pt>
                <c:pt idx="5">
                  <c:v>-2.8444194151352717</c:v>
                </c:pt>
                <c:pt idx="6">
                  <c:v>-2.88946590236749</c:v>
                </c:pt>
                <c:pt idx="7">
                  <c:v>-2.9071658956430237</c:v>
                </c:pt>
                <c:pt idx="8">
                  <c:v>-2.9365754629335337</c:v>
                </c:pt>
                <c:pt idx="9">
                  <c:v>-2.9662322687003297</c:v>
                </c:pt>
                <c:pt idx="11">
                  <c:v>-2.8500103315939098</c:v>
                </c:pt>
              </c:numCache>
            </c:numRef>
          </c:val>
          <c:extLst>
            <c:ext xmlns:c16="http://schemas.microsoft.com/office/drawing/2014/chart" uri="{C3380CC4-5D6E-409C-BE32-E72D297353CC}">
              <c16:uniqueId val="{00000005-DFC7-4133-9FE5-1F2605CA4A4D}"/>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FigureA3_b!$Z$13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FigureA3_b!$M$5:$M$16</c:f>
              <c:numCache>
                <c:formatCode>0.0</c:formatCode>
                <c:ptCount val="12"/>
                <c:pt idx="0">
                  <c:v>2.3348752626966398</c:v>
                </c:pt>
                <c:pt idx="1">
                  <c:v>2.8615223876263878</c:v>
                </c:pt>
                <c:pt idx="2">
                  <c:v>2.5994368730419231</c:v>
                </c:pt>
                <c:pt idx="3">
                  <c:v>3.0139860252450723</c:v>
                </c:pt>
                <c:pt idx="4">
                  <c:v>3.1176251235479477</c:v>
                </c:pt>
                <c:pt idx="5">
                  <c:v>3.171025892015523</c:v>
                </c:pt>
                <c:pt idx="6">
                  <c:v>3.5566883546768611</c:v>
                </c:pt>
                <c:pt idx="7">
                  <c:v>3.226832162591863</c:v>
                </c:pt>
                <c:pt idx="8">
                  <c:v>3.2560713598569371</c:v>
                </c:pt>
                <c:pt idx="9">
                  <c:v>2.7990021764108</c:v>
                </c:pt>
                <c:pt idx="11">
                  <c:v>3.0579444203792505</c:v>
                </c:pt>
              </c:numCache>
            </c:numRef>
          </c:val>
          <c:smooth val="0"/>
          <c:extLst>
            <c:ext xmlns:c16="http://schemas.microsoft.com/office/drawing/2014/chart" uri="{C3380CC4-5D6E-409C-BE32-E72D297353CC}">
              <c16:uniqueId val="{00000006-DFC7-4133-9FE5-1F2605CA4A4D}"/>
            </c:ext>
          </c:extLst>
        </c:ser>
        <c:ser>
          <c:idx val="6"/>
          <c:order val="7"/>
          <c:tx>
            <c:strRef>
              <c:f>FigureA3_b!$Z$14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FigureA3_b!$C$5:$C$16</c:f>
              <c:numCache>
                <c:formatCode>0.0</c:formatCode>
                <c:ptCount val="12"/>
                <c:pt idx="0">
                  <c:v>5.005922559571073</c:v>
                </c:pt>
                <c:pt idx="1">
                  <c:v>5.5638126304424134</c:v>
                </c:pt>
                <c:pt idx="2">
                  <c:v>5.3214040105551117</c:v>
                </c:pt>
                <c:pt idx="3">
                  <c:v>5.7812047224047527</c:v>
                </c:pt>
                <c:pt idx="4">
                  <c:v>5.9169593473512512</c:v>
                </c:pt>
                <c:pt idx="5">
                  <c:v>6.0154453071507943</c:v>
                </c:pt>
                <c:pt idx="6">
                  <c:v>6.4461542570443511</c:v>
                </c:pt>
                <c:pt idx="7">
                  <c:v>6.1339980582348863</c:v>
                </c:pt>
                <c:pt idx="8">
                  <c:v>6.1926468227904703</c:v>
                </c:pt>
                <c:pt idx="9">
                  <c:v>5.7652344451111306</c:v>
                </c:pt>
                <c:pt idx="11">
                  <c:v>5.9079547519731603</c:v>
                </c:pt>
              </c:numCache>
            </c:numRef>
          </c:val>
          <c:smooth val="0"/>
          <c:extLst>
            <c:ext xmlns:c16="http://schemas.microsoft.com/office/drawing/2014/chart" uri="{C3380CC4-5D6E-409C-BE32-E72D297353CC}">
              <c16:uniqueId val="{00000007-DFC7-4133-9FE5-1F2605CA4A4D}"/>
            </c:ext>
          </c:extLst>
        </c:ser>
        <c:ser>
          <c:idx val="8"/>
          <c:order val="8"/>
          <c:tx>
            <c:strRef>
              <c:f>FigureA3_b!$Z$15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FigureA3_b!$B$5:$B$16</c:f>
              <c:numCache>
                <c:formatCode>0.0</c:formatCode>
                <c:ptCount val="12"/>
                <c:pt idx="0">
                  <c:v>-2.6710472968744332</c:v>
                </c:pt>
                <c:pt idx="1">
                  <c:v>-2.702290242816026</c:v>
                </c:pt>
                <c:pt idx="2">
                  <c:v>-2.7219671375131891</c:v>
                </c:pt>
                <c:pt idx="3">
                  <c:v>-2.7672186971596808</c:v>
                </c:pt>
                <c:pt idx="4">
                  <c:v>-2.7993342238033034</c:v>
                </c:pt>
                <c:pt idx="5">
                  <c:v>-2.8444194151352717</c:v>
                </c:pt>
                <c:pt idx="6">
                  <c:v>-2.88946590236749</c:v>
                </c:pt>
                <c:pt idx="7">
                  <c:v>-2.9071658956430237</c:v>
                </c:pt>
                <c:pt idx="8">
                  <c:v>-2.9365754629335337</c:v>
                </c:pt>
                <c:pt idx="9">
                  <c:v>-2.9662322687003297</c:v>
                </c:pt>
                <c:pt idx="11">
                  <c:v>-2.8500103315939098</c:v>
                </c:pt>
              </c:numCache>
            </c:numRef>
          </c:val>
          <c:smooth val="0"/>
          <c:extLst>
            <c:ext xmlns:c16="http://schemas.microsoft.com/office/drawing/2014/chart" uri="{C3380CC4-5D6E-409C-BE32-E72D297353CC}">
              <c16:uniqueId val="{00000008-DFC7-4133-9FE5-1F2605CA4A4D}"/>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15"/>
          <c:min val="-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75659651918510185"/>
          <c:y val="5.4213145231846015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59206146106736646"/>
          <c:y val="0.12173993875765529"/>
          <c:w val="0.37856007582385537"/>
          <c:h val="0.67540609507144944"/>
        </c:manualLayout>
      </c:layout>
      <c:barChart>
        <c:barDir val="col"/>
        <c:grouping val="stacked"/>
        <c:varyColors val="0"/>
        <c:ser>
          <c:idx val="3"/>
          <c:order val="0"/>
          <c:tx>
            <c:strRef>
              <c:f>FigureA3_c!$B$21</c:f>
              <c:strCache>
                <c:ptCount val="1"/>
                <c:pt idx="0">
                  <c:v>Net effect - inflationary shock</c:v>
                </c:pt>
              </c:strCache>
            </c:strRef>
          </c:tx>
          <c:spPr>
            <a:solidFill>
              <a:schemeClr val="accent2"/>
            </a:solidFill>
            <a:ln w="25400">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FigureA3_c!$A$5:$A$16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FigureA3_c!$B$22:$B$33</c:f>
              <c:numCache>
                <c:formatCode>0.0</c:formatCode>
                <c:ptCount val="12"/>
                <c:pt idx="0">
                  <c:v>-1.1044336719921726</c:v>
                </c:pt>
                <c:pt idx="1">
                  <c:v>1.2369890994721811</c:v>
                </c:pt>
                <c:pt idx="2">
                  <c:v>2.2954584785256582</c:v>
                </c:pt>
                <c:pt idx="3">
                  <c:v>2.9739763282787592</c:v>
                </c:pt>
                <c:pt idx="4">
                  <c:v>3.5759233584108903</c:v>
                </c:pt>
                <c:pt idx="5">
                  <c:v>3.3037582944160269</c:v>
                </c:pt>
                <c:pt idx="6">
                  <c:v>3.1119027305772078</c:v>
                </c:pt>
                <c:pt idx="7">
                  <c:v>3.1451121816770069</c:v>
                </c:pt>
                <c:pt idx="8">
                  <c:v>3.4304116520608114</c:v>
                </c:pt>
                <c:pt idx="9">
                  <c:v>2.993908739535482</c:v>
                </c:pt>
                <c:pt idx="11">
                  <c:v>2.7803733295021984</c:v>
                </c:pt>
              </c:numCache>
            </c:numRef>
          </c:val>
          <c:extLst>
            <c:ext xmlns:c16="http://schemas.microsoft.com/office/drawing/2014/chart" uri="{C3380CC4-5D6E-409C-BE32-E72D297353CC}">
              <c16:uniqueId val="{00000000-711B-4625-8C66-0482009B3019}"/>
            </c:ext>
          </c:extLst>
        </c:ser>
        <c:ser>
          <c:idx val="6"/>
          <c:order val="1"/>
          <c:tx>
            <c:strRef>
              <c:f>FigureA3_c!$C$21</c:f>
              <c:strCache>
                <c:ptCount val="1"/>
                <c:pt idx="0">
                  <c:v>Net effect - without shock</c:v>
                </c:pt>
              </c:strCache>
            </c:strRef>
          </c:tx>
          <c:spPr>
            <a:solidFill>
              <a:schemeClr val="accent1"/>
            </a:solidFill>
            <a:ln w="25400">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FigureA3_c!$C$22:$C$33</c:f>
              <c:numCache>
                <c:formatCode>0.0</c:formatCode>
                <c:ptCount val="12"/>
                <c:pt idx="0">
                  <c:v>8.02246282079469</c:v>
                </c:pt>
                <c:pt idx="1">
                  <c:v>9.7155637690517569</c:v>
                </c:pt>
                <c:pt idx="2">
                  <c:v>8.3140457078122605</c:v>
                </c:pt>
                <c:pt idx="3">
                  <c:v>8.0967943122169554</c:v>
                </c:pt>
                <c:pt idx="4">
                  <c:v>9.6893768631659754</c:v>
                </c:pt>
                <c:pt idx="5">
                  <c:v>9.9144733893301726</c:v>
                </c:pt>
                <c:pt idx="6">
                  <c:v>10.957976167395381</c:v>
                </c:pt>
                <c:pt idx="7">
                  <c:v>9.4294812251642863</c:v>
                </c:pt>
                <c:pt idx="8">
                  <c:v>8.5456765114198365</c:v>
                </c:pt>
                <c:pt idx="9">
                  <c:v>6.129822461937211</c:v>
                </c:pt>
                <c:pt idx="11">
                  <c:v>8.8464885558270669</c:v>
                </c:pt>
              </c:numCache>
            </c:numRef>
          </c:val>
          <c:extLst>
            <c:ext xmlns:c16="http://schemas.microsoft.com/office/drawing/2014/chart" uri="{C3380CC4-5D6E-409C-BE32-E72D297353CC}">
              <c16:uniqueId val="{00000001-711B-4625-8C66-0482009B3019}"/>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FigureA3_c!$D$21</c:f>
              <c:strCache>
                <c:ptCount val="1"/>
                <c:pt idx="0">
                  <c:v>Net effect - total</c:v>
                </c:pt>
              </c:strCache>
            </c:strRef>
          </c:tx>
          <c:spPr>
            <a:ln w="28575" cap="rnd">
              <a:noFill/>
              <a:round/>
            </a:ln>
            <a:effectLst/>
          </c:spPr>
          <c:marker>
            <c:symbol val="dash"/>
            <c:size val="15"/>
            <c:spPr>
              <a:solidFill>
                <a:schemeClr val="bg1"/>
              </a:solidFill>
              <a:ln w="9525">
                <a:solidFill>
                  <a:schemeClr val="tx1"/>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FigureA3_c!$D$22:$D$33</c:f>
              <c:numCache>
                <c:formatCode>0.0</c:formatCode>
                <c:ptCount val="12"/>
                <c:pt idx="0">
                  <c:v>6.9180291488025176</c:v>
                </c:pt>
                <c:pt idx="1">
                  <c:v>10.952552868523936</c:v>
                </c:pt>
                <c:pt idx="2">
                  <c:v>10.609504186337917</c:v>
                </c:pt>
                <c:pt idx="3">
                  <c:v>11.070770640495713</c:v>
                </c:pt>
                <c:pt idx="4">
                  <c:v>13.265300221576865</c:v>
                </c:pt>
                <c:pt idx="5">
                  <c:v>13.218231683746199</c:v>
                </c:pt>
                <c:pt idx="6">
                  <c:v>14.06987889797259</c:v>
                </c:pt>
                <c:pt idx="7">
                  <c:v>12.574593406841291</c:v>
                </c:pt>
                <c:pt idx="8">
                  <c:v>11.976088163480648</c:v>
                </c:pt>
                <c:pt idx="9">
                  <c:v>9.1237312014726921</c:v>
                </c:pt>
                <c:pt idx="11">
                  <c:v>11.626861885329266</c:v>
                </c:pt>
              </c:numCache>
            </c:numRef>
          </c:val>
          <c:smooth val="0"/>
          <c:extLst>
            <c:ext xmlns:c16="http://schemas.microsoft.com/office/drawing/2014/chart" uri="{C3380CC4-5D6E-409C-BE32-E72D297353CC}">
              <c16:uniqueId val="{00000002-711B-4625-8C66-0482009B3019}"/>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18"/>
          <c:min val="-14"/>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r>
                  <a:rPr lang="en-US" sz="1000" b="0" i="0" u="none" strike="noStrike" baseline="0">
                    <a:effectLst/>
                    <a:latin typeface="+mn-lt"/>
                    <a:cs typeface="Arial" panose="020B0604020202020204" pitchFamily="34" charset="0"/>
                  </a:rPr>
                  <a:t>€</a:t>
                </a:r>
                <a:endParaRPr lang="sk-SK" sz="1000">
                  <a:latin typeface="+mn-lt"/>
                  <a:cs typeface="Arial" panose="020B0604020202020204" pitchFamily="34" charset="0"/>
                </a:endParaRPr>
              </a:p>
            </c:rich>
          </c:tx>
          <c:layout>
            <c:manualLayout>
              <c:xMode val="edge"/>
              <c:yMode val="edge"/>
              <c:x val="6.5853747448235637E-3"/>
              <c:y val="0.1161256497349596"/>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legend>
      <c:legendPos val="b"/>
      <c:layout>
        <c:manualLayout>
          <c:xMode val="edge"/>
          <c:yMode val="edge"/>
          <c:x val="0"/>
          <c:y val="0.90372156605424325"/>
          <c:w val="0.99850173611111115"/>
          <c:h val="9.37758821813940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81359693719387438"/>
          <c:h val="0.84003229532685408"/>
        </c:manualLayout>
      </c:layout>
      <c:barChart>
        <c:barDir val="col"/>
        <c:grouping val="stacked"/>
        <c:varyColors val="0"/>
        <c:ser>
          <c:idx val="3"/>
          <c:order val="0"/>
          <c:tx>
            <c:strRef>
              <c:f>FigureA3_c!$B$4</c:f>
              <c:strCache>
                <c:ptCount val="1"/>
                <c:pt idx="0">
                  <c:v>Net effect - inflationary shock</c:v>
                </c:pt>
              </c:strCache>
            </c:strRef>
          </c:tx>
          <c:spPr>
            <a:solidFill>
              <a:schemeClr val="accent2"/>
            </a:solidFill>
            <a:ln w="25400">
              <a:noFill/>
            </a:ln>
            <a:effectLst/>
          </c:spPr>
          <c:invertIfNegative val="0"/>
          <c:cat>
            <c:strRef>
              <c:f>FigureA3_c!$A$5:$A$16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FigureA3_c!$B$5:$B$16</c:f>
              <c:numCache>
                <c:formatCode>0.0</c:formatCode>
                <c:ptCount val="12"/>
                <c:pt idx="0">
                  <c:v>-7.7092220652538748</c:v>
                </c:pt>
                <c:pt idx="1">
                  <c:v>-7.7634039282468246</c:v>
                </c:pt>
                <c:pt idx="2">
                  <c:v>-8.1265613165691857</c:v>
                </c:pt>
                <c:pt idx="3">
                  <c:v>-7.7400084334700985</c:v>
                </c:pt>
                <c:pt idx="4">
                  <c:v>-7.2694114636901395</c:v>
                </c:pt>
                <c:pt idx="5">
                  <c:v>-6.5587032737150137</c:v>
                </c:pt>
                <c:pt idx="6">
                  <c:v>-5.7268930998549097</c:v>
                </c:pt>
                <c:pt idx="7">
                  <c:v>-5.6995946112318912</c:v>
                </c:pt>
                <c:pt idx="8">
                  <c:v>-5.157931874555727</c:v>
                </c:pt>
                <c:pt idx="9">
                  <c:v>-4.8922806418801912</c:v>
                </c:pt>
                <c:pt idx="11">
                  <c:v>-6.3318716197706921</c:v>
                </c:pt>
              </c:numCache>
            </c:numRef>
          </c:val>
          <c:extLst>
            <c:ext xmlns:c16="http://schemas.microsoft.com/office/drawing/2014/chart" uri="{C3380CC4-5D6E-409C-BE32-E72D297353CC}">
              <c16:uniqueId val="{00000000-4DAD-48FC-BD70-DB88092CAC1F}"/>
            </c:ext>
          </c:extLst>
        </c:ser>
        <c:ser>
          <c:idx val="6"/>
          <c:order val="1"/>
          <c:tx>
            <c:strRef>
              <c:f>FigureA3_c!$C$4</c:f>
              <c:strCache>
                <c:ptCount val="1"/>
                <c:pt idx="0">
                  <c:v>Net effect - without shock</c:v>
                </c:pt>
              </c:strCache>
            </c:strRef>
          </c:tx>
          <c:spPr>
            <a:solidFill>
              <a:schemeClr val="accent1"/>
            </a:solidFill>
            <a:ln w="25400">
              <a:noFill/>
            </a:ln>
            <a:effectLst/>
          </c:spPr>
          <c:invertIfNegative val="0"/>
          <c:cat>
            <c:strRef>
              <c:f>FigureA3_c!$A$5:$A$16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FigureA3_c!$C$5:$C$16</c:f>
              <c:numCache>
                <c:formatCode>0.0</c:formatCode>
                <c:ptCount val="12"/>
                <c:pt idx="0">
                  <c:v>2.3348752626966398</c:v>
                </c:pt>
                <c:pt idx="1">
                  <c:v>2.8615223876263878</c:v>
                </c:pt>
                <c:pt idx="2">
                  <c:v>2.5994368730419231</c:v>
                </c:pt>
                <c:pt idx="3">
                  <c:v>3.0139860252450723</c:v>
                </c:pt>
                <c:pt idx="4">
                  <c:v>3.1176251235479477</c:v>
                </c:pt>
                <c:pt idx="5">
                  <c:v>3.171025892015523</c:v>
                </c:pt>
                <c:pt idx="6">
                  <c:v>3.5566883546768611</c:v>
                </c:pt>
                <c:pt idx="7">
                  <c:v>3.226832162591863</c:v>
                </c:pt>
                <c:pt idx="8">
                  <c:v>3.2560713598569371</c:v>
                </c:pt>
                <c:pt idx="9">
                  <c:v>2.7990021764108</c:v>
                </c:pt>
                <c:pt idx="11">
                  <c:v>3.0579444203792505</c:v>
                </c:pt>
              </c:numCache>
            </c:numRef>
          </c:val>
          <c:extLst>
            <c:ext xmlns:c16="http://schemas.microsoft.com/office/drawing/2014/chart" uri="{C3380CC4-5D6E-409C-BE32-E72D297353CC}">
              <c16:uniqueId val="{00000001-4DAD-48FC-BD70-DB88092CAC1F}"/>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8"/>
          <c:order val="2"/>
          <c:tx>
            <c:strRef>
              <c:f>FigureA3_c!$D$4</c:f>
              <c:strCache>
                <c:ptCount val="1"/>
                <c:pt idx="0">
                  <c:v>Net effect - total</c:v>
                </c:pt>
              </c:strCache>
            </c:strRef>
          </c:tx>
          <c:spPr>
            <a:ln w="25400" cap="rnd">
              <a:noFill/>
              <a:round/>
            </a:ln>
            <a:effectLst/>
          </c:spPr>
          <c:marker>
            <c:symbol val="dash"/>
            <c:size val="15"/>
            <c:spPr>
              <a:solidFill>
                <a:schemeClr val="bg1"/>
              </a:solidFill>
              <a:ln w="9525">
                <a:solidFill>
                  <a:schemeClr val="tx1"/>
                </a:solidFill>
              </a:ln>
              <a:effectLst/>
            </c:spPr>
          </c:marker>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FigureA3_c!$A$5:$A$16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FigureA3_c!$D$5:$D$16</c:f>
              <c:numCache>
                <c:formatCode>0.0</c:formatCode>
                <c:ptCount val="12"/>
                <c:pt idx="0">
                  <c:v>-5.374346802557235</c:v>
                </c:pt>
                <c:pt idx="1">
                  <c:v>-4.901881540620435</c:v>
                </c:pt>
                <c:pt idx="2">
                  <c:v>-5.5271244435272626</c:v>
                </c:pt>
                <c:pt idx="3">
                  <c:v>-4.7260224082250275</c:v>
                </c:pt>
                <c:pt idx="4">
                  <c:v>-4.1517863401421922</c:v>
                </c:pt>
                <c:pt idx="5">
                  <c:v>-3.3876773816994916</c:v>
                </c:pt>
                <c:pt idx="6">
                  <c:v>-2.17020474517805</c:v>
                </c:pt>
                <c:pt idx="7">
                  <c:v>-2.4727624486400286</c:v>
                </c:pt>
                <c:pt idx="8">
                  <c:v>-1.9018605146987899</c:v>
                </c:pt>
                <c:pt idx="9">
                  <c:v>-2.0932784654693917</c:v>
                </c:pt>
                <c:pt idx="11">
                  <c:v>-3.2739271993914407</c:v>
                </c:pt>
              </c:numCache>
            </c:numRef>
          </c:val>
          <c:smooth val="0"/>
          <c:extLst>
            <c:ext xmlns:c16="http://schemas.microsoft.com/office/drawing/2014/chart" uri="{C3380CC4-5D6E-409C-BE32-E72D297353CC}">
              <c16:uniqueId val="{00000002-4DAD-48FC-BD70-DB88092CAC1F}"/>
            </c:ext>
          </c:extLst>
        </c:ser>
        <c:ser>
          <c:idx val="0"/>
          <c:order val="3"/>
          <c:spPr>
            <a:ln w="25400" cap="rnd">
              <a:no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FigureA3_c!$B$5:$B$16</c:f>
              <c:numCache>
                <c:formatCode>0.0</c:formatCode>
                <c:ptCount val="12"/>
                <c:pt idx="0">
                  <c:v>-7.7092220652538748</c:v>
                </c:pt>
                <c:pt idx="1">
                  <c:v>-7.7634039282468246</c:v>
                </c:pt>
                <c:pt idx="2">
                  <c:v>-8.1265613165691857</c:v>
                </c:pt>
                <c:pt idx="3">
                  <c:v>-7.7400084334700985</c:v>
                </c:pt>
                <c:pt idx="4">
                  <c:v>-7.2694114636901395</c:v>
                </c:pt>
                <c:pt idx="5">
                  <c:v>-6.5587032737150137</c:v>
                </c:pt>
                <c:pt idx="6">
                  <c:v>-5.7268930998549097</c:v>
                </c:pt>
                <c:pt idx="7">
                  <c:v>-5.6995946112318912</c:v>
                </c:pt>
                <c:pt idx="8">
                  <c:v>-5.157931874555727</c:v>
                </c:pt>
                <c:pt idx="9">
                  <c:v>-4.8922806418801912</c:v>
                </c:pt>
                <c:pt idx="11">
                  <c:v>-6.3318716197706921</c:v>
                </c:pt>
              </c:numCache>
            </c:numRef>
          </c:val>
          <c:smooth val="0"/>
          <c:extLst>
            <c:ext xmlns:c16="http://schemas.microsoft.com/office/drawing/2014/chart" uri="{C3380CC4-5D6E-409C-BE32-E72D297353CC}">
              <c16:uniqueId val="{00000003-4DAD-48FC-BD70-DB88092CAC1F}"/>
            </c:ext>
          </c:extLst>
        </c:ser>
        <c:ser>
          <c:idx val="1"/>
          <c:order val="4"/>
          <c:spPr>
            <a:ln w="25400" cap="rnd">
              <a:no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FigureA3_c!$C$5:$C$16</c:f>
              <c:numCache>
                <c:formatCode>0.0</c:formatCode>
                <c:ptCount val="12"/>
                <c:pt idx="0">
                  <c:v>2.3348752626966398</c:v>
                </c:pt>
                <c:pt idx="1">
                  <c:v>2.8615223876263878</c:v>
                </c:pt>
                <c:pt idx="2">
                  <c:v>2.5994368730419231</c:v>
                </c:pt>
                <c:pt idx="3">
                  <c:v>3.0139860252450723</c:v>
                </c:pt>
                <c:pt idx="4">
                  <c:v>3.1176251235479477</c:v>
                </c:pt>
                <c:pt idx="5">
                  <c:v>3.171025892015523</c:v>
                </c:pt>
                <c:pt idx="6">
                  <c:v>3.5566883546768611</c:v>
                </c:pt>
                <c:pt idx="7">
                  <c:v>3.226832162591863</c:v>
                </c:pt>
                <c:pt idx="8">
                  <c:v>3.2560713598569371</c:v>
                </c:pt>
                <c:pt idx="9">
                  <c:v>2.7990021764108</c:v>
                </c:pt>
                <c:pt idx="11">
                  <c:v>3.0579444203792505</c:v>
                </c:pt>
              </c:numCache>
            </c:numRef>
          </c:val>
          <c:smooth val="0"/>
          <c:extLst>
            <c:ext xmlns:c16="http://schemas.microsoft.com/office/drawing/2014/chart" uri="{C3380CC4-5D6E-409C-BE32-E72D297353CC}">
              <c16:uniqueId val="{00000004-4DAD-48FC-BD70-DB88092CAC1F}"/>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85000"/>
                    <a:lumOff val="15000"/>
                  </a:schemeClr>
                </a:solidFill>
                <a:latin typeface="+mn-lt"/>
                <a:ea typeface="+mn-ea"/>
                <a:cs typeface="+mn-cs"/>
              </a:defRPr>
            </a:pPr>
            <a:endParaRPr lang="en-US"/>
          </a:p>
        </c:txPr>
        <c:crossAx val="529331648"/>
        <c:crosses val="autoZero"/>
        <c:auto val="1"/>
        <c:lblAlgn val="ctr"/>
        <c:lblOffset val="0"/>
        <c:noMultiLvlLbl val="0"/>
      </c:catAx>
      <c:valAx>
        <c:axId val="529331648"/>
        <c:scaling>
          <c:orientation val="minMax"/>
          <c:max val="18"/>
          <c:min val="-14"/>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60561953193350837"/>
          <c:y val="6.7341699475065617E-2"/>
          <c:w val="0.38087489063867019"/>
          <c:h val="0.58826006124234476"/>
        </c:manualLayout>
      </c:layout>
      <c:barChart>
        <c:barDir val="col"/>
        <c:grouping val="stacked"/>
        <c:varyColors val="0"/>
        <c:ser>
          <c:idx val="9"/>
          <c:order val="0"/>
          <c:tx>
            <c:strRef>
              <c:f>FigureA4_a!$H$21</c:f>
              <c:strCache>
                <c:ptCount val="1"/>
                <c:pt idx="0">
                  <c:v>Price cap</c:v>
                </c:pt>
              </c:strCache>
            </c:strRef>
          </c:tx>
          <c:spPr>
            <a:solidFill>
              <a:schemeClr val="accent5"/>
            </a:solidFill>
            <a:ln w="25400">
              <a:noFill/>
            </a:ln>
            <a:effectLst/>
          </c:spPr>
          <c:invertIfNegative val="0"/>
          <c:val>
            <c:numRef>
              <c:f>FigureA4_a!$H$22:$H$33</c:f>
              <c:numCache>
                <c:formatCode>0.0</c:formatCode>
                <c:ptCount val="12"/>
                <c:pt idx="0">
                  <c:v>13.369411288990724</c:v>
                </c:pt>
                <c:pt idx="1">
                  <c:v>12.565341031829295</c:v>
                </c:pt>
                <c:pt idx="2">
                  <c:v>12.804009178231759</c:v>
                </c:pt>
                <c:pt idx="3">
                  <c:v>12.119008738637588</c:v>
                </c:pt>
                <c:pt idx="4">
                  <c:v>11.711242912832967</c:v>
                </c:pt>
                <c:pt idx="5">
                  <c:v>10.803967788695195</c:v>
                </c:pt>
                <c:pt idx="6">
                  <c:v>10.018980602056232</c:v>
                </c:pt>
                <c:pt idx="7">
                  <c:v>9.3357935336051412</c:v>
                </c:pt>
                <c:pt idx="8">
                  <c:v>8.8837404355965575</c:v>
                </c:pt>
                <c:pt idx="9">
                  <c:v>8.5845243155291371</c:v>
                </c:pt>
                <c:pt idx="11">
                  <c:v>10.324027953208956</c:v>
                </c:pt>
              </c:numCache>
            </c:numRef>
          </c:val>
          <c:extLst>
            <c:ext xmlns:c16="http://schemas.microsoft.com/office/drawing/2014/chart" uri="{C3380CC4-5D6E-409C-BE32-E72D297353CC}">
              <c16:uniqueId val="{00000000-A2B8-4F8C-A926-3867BEE8CFCF}"/>
            </c:ext>
          </c:extLst>
        </c:ser>
        <c:ser>
          <c:idx val="2"/>
          <c:order val="1"/>
          <c:tx>
            <c:strRef>
              <c:f>FigureA4_a!$E$4</c:f>
              <c:strCache>
                <c:ptCount val="1"/>
                <c:pt idx="0">
                  <c:v>Gov. measures related to shock</c:v>
                </c:pt>
              </c:strCache>
            </c:strRef>
          </c:tx>
          <c:spPr>
            <a:solidFill>
              <a:schemeClr val="accent3"/>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FigureA4_a!$E$22:$E$33</c:f>
              <c:numCache>
                <c:formatCode>0.0</c:formatCode>
                <c:ptCount val="12"/>
                <c:pt idx="0">
                  <c:v>6.3243672427339845</c:v>
                </c:pt>
                <c:pt idx="1">
                  <c:v>5.5192186843373641</c:v>
                </c:pt>
                <c:pt idx="2">
                  <c:v>4.5319920635445525</c:v>
                </c:pt>
                <c:pt idx="3">
                  <c:v>4.2845967784230226</c:v>
                </c:pt>
                <c:pt idx="4">
                  <c:v>4.1376115388785388</c:v>
                </c:pt>
                <c:pt idx="5">
                  <c:v>3.6178138074414821</c:v>
                </c:pt>
                <c:pt idx="6">
                  <c:v>2.6640465623583687</c:v>
                </c:pt>
                <c:pt idx="7">
                  <c:v>2.0038443949487306</c:v>
                </c:pt>
                <c:pt idx="8">
                  <c:v>1.540805910028523</c:v>
                </c:pt>
                <c:pt idx="9">
                  <c:v>0.74536465848030586</c:v>
                </c:pt>
                <c:pt idx="11">
                  <c:v>2.8088713422219502</c:v>
                </c:pt>
              </c:numCache>
            </c:numRef>
          </c:val>
          <c:extLst>
            <c:ext xmlns:c16="http://schemas.microsoft.com/office/drawing/2014/chart" uri="{C3380CC4-5D6E-409C-BE32-E72D297353CC}">
              <c16:uniqueId val="{00000001-A2B8-4F8C-A926-3867BEE8CFCF}"/>
            </c:ext>
          </c:extLst>
        </c:ser>
        <c:ser>
          <c:idx val="7"/>
          <c:order val="2"/>
          <c:tx>
            <c:strRef>
              <c:f>FigureA4_a!$L$4</c:f>
              <c:strCache>
                <c:ptCount val="1"/>
                <c:pt idx="0">
                  <c:v>Interaction effect</c:v>
                </c:pt>
              </c:strCache>
            </c:strRef>
          </c:tx>
          <c:spPr>
            <a:solidFill>
              <a:schemeClr val="accent6"/>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FigureA4_a!$G$22:$G$33</c:f>
              <c:numCache>
                <c:formatCode>0.0</c:formatCode>
                <c:ptCount val="12"/>
                <c:pt idx="0">
                  <c:v>-0.65250883697007278</c:v>
                </c:pt>
                <c:pt idx="1">
                  <c:v>0.2759686482697587</c:v>
                </c:pt>
                <c:pt idx="2">
                  <c:v>0.20755267306502528</c:v>
                </c:pt>
                <c:pt idx="3">
                  <c:v>1.0544517112535432E-2</c:v>
                </c:pt>
                <c:pt idx="4">
                  <c:v>-4.9290501697928708E-2</c:v>
                </c:pt>
                <c:pt idx="5">
                  <c:v>-9.7084795056257972E-2</c:v>
                </c:pt>
                <c:pt idx="6">
                  <c:v>-0.15519137617075904</c:v>
                </c:pt>
                <c:pt idx="7">
                  <c:v>-0.18804485602532883</c:v>
                </c:pt>
                <c:pt idx="8">
                  <c:v>-0.13460685816670032</c:v>
                </c:pt>
                <c:pt idx="9">
                  <c:v>-8.6943916277541916E-2</c:v>
                </c:pt>
                <c:pt idx="11">
                  <c:v>-8.0029149285980983E-2</c:v>
                </c:pt>
              </c:numCache>
            </c:numRef>
          </c:val>
          <c:extLst xmlns:c15="http://schemas.microsoft.com/office/drawing/2012/chart">
            <c:ext xmlns:c16="http://schemas.microsoft.com/office/drawing/2014/chart" uri="{C3380CC4-5D6E-409C-BE32-E72D297353CC}">
              <c16:uniqueId val="{00000002-A2B8-4F8C-A926-3867BEE8CFCF}"/>
            </c:ext>
          </c:extLst>
        </c:ser>
        <c:ser>
          <c:idx val="0"/>
          <c:order val="3"/>
          <c:tx>
            <c:strRef>
              <c:f>FigureA4_a!$K$4</c:f>
              <c:strCache>
                <c:ptCount val="1"/>
                <c:pt idx="0">
                  <c:v>Compensation through valorization channel</c:v>
                </c:pt>
              </c:strCache>
            </c:strRef>
          </c:tx>
          <c:spPr>
            <a:solidFill>
              <a:schemeClr val="accent4"/>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FigureA4_a!$K$22:$K$33</c:f>
              <c:numCache>
                <c:formatCode>0.0</c:formatCode>
                <c:ptCount val="12"/>
                <c:pt idx="0">
                  <c:v>5.5712476965745754</c:v>
                </c:pt>
                <c:pt idx="1">
                  <c:v>6.6485463121919022</c:v>
                </c:pt>
                <c:pt idx="2">
                  <c:v>7.1577468682645664</c:v>
                </c:pt>
                <c:pt idx="3">
                  <c:v>7.000587755038663</c:v>
                </c:pt>
                <c:pt idx="4">
                  <c:v>6.8734277133937134</c:v>
                </c:pt>
                <c:pt idx="5">
                  <c:v>6.2128578765882976</c:v>
                </c:pt>
                <c:pt idx="6">
                  <c:v>4.7399510142458396</c:v>
                </c:pt>
                <c:pt idx="7">
                  <c:v>3.697309659565823</c:v>
                </c:pt>
                <c:pt idx="8">
                  <c:v>2.9316978141082384</c:v>
                </c:pt>
                <c:pt idx="9">
                  <c:v>2.2331668211517472</c:v>
                </c:pt>
                <c:pt idx="11">
                  <c:v>4.6923133144090352</c:v>
                </c:pt>
              </c:numCache>
            </c:numRef>
          </c:val>
          <c:extLst>
            <c:ext xmlns:c16="http://schemas.microsoft.com/office/drawing/2014/chart" uri="{C3380CC4-5D6E-409C-BE32-E72D297353CC}">
              <c16:uniqueId val="{00000003-A2B8-4F8C-A926-3867BEE8CFCF}"/>
            </c:ext>
          </c:extLst>
        </c:ser>
        <c:ser>
          <c:idx val="5"/>
          <c:order val="4"/>
          <c:tx>
            <c:strRef>
              <c:f>FigureA4_a!$J$4</c:f>
              <c:strCache>
                <c:ptCount val="1"/>
                <c:pt idx="0">
                  <c:v>Compensation through wage channel</c:v>
                </c:pt>
              </c:strCache>
            </c:strRef>
          </c:tx>
          <c:spPr>
            <a:solidFill>
              <a:schemeClr val="accent2"/>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FigureA4_a!$J$22:$J$33</c:f>
              <c:numCache>
                <c:formatCode>0.0</c:formatCode>
                <c:ptCount val="12"/>
                <c:pt idx="0">
                  <c:v>2.7110199774378079</c:v>
                </c:pt>
                <c:pt idx="1">
                  <c:v>3.7771395441734392</c:v>
                </c:pt>
                <c:pt idx="2">
                  <c:v>3.3941640079043669</c:v>
                </c:pt>
                <c:pt idx="3">
                  <c:v>4.8451684687454719</c:v>
                </c:pt>
                <c:pt idx="4">
                  <c:v>4.8662746270302373</c:v>
                </c:pt>
                <c:pt idx="5">
                  <c:v>6.2462670135183469</c:v>
                </c:pt>
                <c:pt idx="6">
                  <c:v>7.739205414471825</c:v>
                </c:pt>
                <c:pt idx="7">
                  <c:v>9.0988394918955251</c:v>
                </c:pt>
                <c:pt idx="8">
                  <c:v>9.7887441398887756</c:v>
                </c:pt>
                <c:pt idx="9">
                  <c:v>10.517488856049326</c:v>
                </c:pt>
                <c:pt idx="11">
                  <c:v>7.4278919261145351</c:v>
                </c:pt>
              </c:numCache>
            </c:numRef>
          </c:val>
          <c:extLst>
            <c:ext xmlns:c16="http://schemas.microsoft.com/office/drawing/2014/chart" uri="{C3380CC4-5D6E-409C-BE32-E72D297353CC}">
              <c16:uniqueId val="{00000004-A2B8-4F8C-A926-3867BEE8CFCF}"/>
            </c:ext>
          </c:extLst>
        </c:ser>
        <c:ser>
          <c:idx val="3"/>
          <c:order val="5"/>
          <c:tx>
            <c:strRef>
              <c:f>FigureA4_a!$B$4</c:f>
              <c:strCache>
                <c:ptCount val="1"/>
                <c:pt idx="0">
                  <c:v>The effect of uncompensated inflationary shock</c:v>
                </c:pt>
              </c:strCache>
            </c:strRef>
          </c:tx>
          <c:spPr>
            <a:solidFill>
              <a:schemeClr val="accent1"/>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FigureA4_a!$B$22:$B$33</c:f>
              <c:numCache>
                <c:formatCode>0.0</c:formatCode>
                <c:ptCount val="12"/>
                <c:pt idx="0">
                  <c:v>-34.486793176675462</c:v>
                </c:pt>
                <c:pt idx="1">
                  <c:v>-32.991174764459117</c:v>
                </c:pt>
                <c:pt idx="2">
                  <c:v>-33.194977347630264</c:v>
                </c:pt>
                <c:pt idx="3">
                  <c:v>-31.896507104505034</c:v>
                </c:pt>
                <c:pt idx="4">
                  <c:v>-31.327563231010096</c:v>
                </c:pt>
                <c:pt idx="5">
                  <c:v>-29.811631765087803</c:v>
                </c:pt>
                <c:pt idx="6">
                  <c:v>-28.352166000571728</c:v>
                </c:pt>
                <c:pt idx="7">
                  <c:v>-27.162486487518571</c:v>
                </c:pt>
                <c:pt idx="8">
                  <c:v>-26.102953911940453</c:v>
                </c:pt>
                <c:pt idx="9">
                  <c:v>-25.071016935268787</c:v>
                </c:pt>
                <c:pt idx="11">
                  <c:v>-28.724573605396387</c:v>
                </c:pt>
              </c:numCache>
            </c:numRef>
          </c:val>
          <c:extLst>
            <c:ext xmlns:c16="http://schemas.microsoft.com/office/drawing/2014/chart" uri="{C3380CC4-5D6E-409C-BE32-E72D297353CC}">
              <c16:uniqueId val="{00000006-A2B8-4F8C-A926-3867BEE8CFCF}"/>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6"/>
          <c:tx>
            <c:strRef>
              <c:f>FigureA4_a!$M$4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FigureA4_a!$M$22:$M$33</c:f>
              <c:numCache>
                <c:formatCode>0.0</c:formatCode>
                <c:ptCount val="12"/>
                <c:pt idx="0">
                  <c:v>-7.166709324343425</c:v>
                </c:pt>
                <c:pt idx="1">
                  <c:v>-4.2049605436573625</c:v>
                </c:pt>
                <c:pt idx="2">
                  <c:v>-5.0995125566199944</c:v>
                </c:pt>
                <c:pt idx="3">
                  <c:v>-3.6366008465477511</c:v>
                </c:pt>
                <c:pt idx="4">
                  <c:v>-3.788296940572569</c:v>
                </c:pt>
                <c:pt idx="5">
                  <c:v>-3.0278100739007439</c:v>
                </c:pt>
                <c:pt idx="6">
                  <c:v>-3.3451737836102189</c:v>
                </c:pt>
                <c:pt idx="7">
                  <c:v>-3.2147442635286816</c:v>
                </c:pt>
                <c:pt idx="8">
                  <c:v>-3.0925724704850563</c:v>
                </c:pt>
                <c:pt idx="9">
                  <c:v>-3.0774162003358119</c:v>
                </c:pt>
                <c:pt idx="11">
                  <c:v>-3.5514982187278914</c:v>
                </c:pt>
              </c:numCache>
            </c:numRef>
          </c:val>
          <c:smooth val="0"/>
          <c:extLst>
            <c:ext xmlns:c16="http://schemas.microsoft.com/office/drawing/2014/chart" uri="{C3380CC4-5D6E-409C-BE32-E72D297353CC}">
              <c16:uniqueId val="{00000007-A2B8-4F8C-A926-3867BEE8CFCF}"/>
            </c:ext>
          </c:extLst>
        </c:ser>
        <c:ser>
          <c:idx val="6"/>
          <c:order val="7"/>
          <c:tx>
            <c:strRef>
              <c:f>FigureA4_a!$C$4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FigureA4_a!$N$22:$N$33</c:f>
              <c:numCache>
                <c:formatCode>0.0</c:formatCode>
                <c:ptCount val="12"/>
                <c:pt idx="0">
                  <c:v>27.320083852332033</c:v>
                </c:pt>
                <c:pt idx="1">
                  <c:v>28.78621422080176</c:v>
                </c:pt>
                <c:pt idx="2">
                  <c:v>28.095464791010272</c:v>
                </c:pt>
                <c:pt idx="3">
                  <c:v>28.259906257957283</c:v>
                </c:pt>
                <c:pt idx="4">
                  <c:v>27.539266290437524</c:v>
                </c:pt>
                <c:pt idx="5">
                  <c:v>26.783821691187065</c:v>
                </c:pt>
                <c:pt idx="6">
                  <c:v>25.006992216961503</c:v>
                </c:pt>
                <c:pt idx="7">
                  <c:v>23.947742223989891</c:v>
                </c:pt>
                <c:pt idx="8">
                  <c:v>23.010381441455394</c:v>
                </c:pt>
                <c:pt idx="9">
                  <c:v>21.993600734932976</c:v>
                </c:pt>
                <c:pt idx="11">
                  <c:v>25.173075386668497</c:v>
                </c:pt>
              </c:numCache>
            </c:numRef>
          </c:val>
          <c:smooth val="0"/>
          <c:extLst>
            <c:ext xmlns:c16="http://schemas.microsoft.com/office/drawing/2014/chart" uri="{C3380CC4-5D6E-409C-BE32-E72D297353CC}">
              <c16:uniqueId val="{00000008-A2B8-4F8C-A926-3867BEE8CFCF}"/>
            </c:ext>
          </c:extLst>
        </c:ser>
        <c:ser>
          <c:idx val="8"/>
          <c:order val="8"/>
          <c:tx>
            <c:v>Increase in expenditures</c:v>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FigureA4_a!$B$22:$B$33</c:f>
              <c:numCache>
                <c:formatCode>0.0</c:formatCode>
                <c:ptCount val="12"/>
                <c:pt idx="0">
                  <c:v>-34.486793176675462</c:v>
                </c:pt>
                <c:pt idx="1">
                  <c:v>-32.991174764459117</c:v>
                </c:pt>
                <c:pt idx="2">
                  <c:v>-33.194977347630264</c:v>
                </c:pt>
                <c:pt idx="3">
                  <c:v>-31.896507104505034</c:v>
                </c:pt>
                <c:pt idx="4">
                  <c:v>-31.327563231010096</c:v>
                </c:pt>
                <c:pt idx="5">
                  <c:v>-29.811631765087803</c:v>
                </c:pt>
                <c:pt idx="6">
                  <c:v>-28.352166000571728</c:v>
                </c:pt>
                <c:pt idx="7">
                  <c:v>-27.162486487518571</c:v>
                </c:pt>
                <c:pt idx="8">
                  <c:v>-26.102953911940453</c:v>
                </c:pt>
                <c:pt idx="9">
                  <c:v>-25.071016935268787</c:v>
                </c:pt>
                <c:pt idx="11">
                  <c:v>-28.724573605396387</c:v>
                </c:pt>
              </c:numCache>
            </c:numRef>
          </c:val>
          <c:smooth val="0"/>
          <c:extLst>
            <c:ext xmlns:c16="http://schemas.microsoft.com/office/drawing/2014/chart" uri="{C3380CC4-5D6E-409C-BE32-E72D297353CC}">
              <c16:uniqueId val="{00000009-A2B8-4F8C-A926-3867BEE8CFCF}"/>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40"/>
          <c:min val="-50"/>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endParaRPr lang="sk-SK" sz="1000">
                  <a:latin typeface="+mn-lt"/>
                  <a:cs typeface="Arial" panose="020B0604020202020204" pitchFamily="34" charset="0"/>
                </a:endParaRPr>
              </a:p>
            </c:rich>
          </c:tx>
          <c:layout>
            <c:manualLayout>
              <c:xMode val="edge"/>
              <c:yMode val="edge"/>
              <c:x val="1.9557451151939343E-3"/>
              <c:y val="8.4262904636920391E-2"/>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
      </c:valAx>
      <c:spPr>
        <a:noFill/>
        <a:ln>
          <a:noFill/>
        </a:ln>
        <a:effectLst/>
      </c:spPr>
    </c:plotArea>
    <c:legend>
      <c:legendPos val="b"/>
      <c:layout>
        <c:manualLayout>
          <c:xMode val="edge"/>
          <c:yMode val="edge"/>
          <c:x val="0"/>
          <c:y val="0.76100038276465443"/>
          <c:w val="0.99240673040869887"/>
          <c:h val="0.232055172790901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76481036648963252"/>
          <c:h val="0.84003229532685408"/>
        </c:manualLayout>
      </c:layout>
      <c:barChart>
        <c:barDir val="col"/>
        <c:grouping val="stacked"/>
        <c:varyColors val="0"/>
        <c:ser>
          <c:idx val="9"/>
          <c:order val="0"/>
          <c:spPr>
            <a:solidFill>
              <a:schemeClr val="accent5"/>
            </a:solidFill>
            <a:ln w="25400">
              <a:noFill/>
            </a:ln>
            <a:effectLst/>
          </c:spPr>
          <c:invertIfNegative val="0"/>
          <c:val>
            <c:numRef>
              <c:f>FigureA4_a!$H$5:$H$16</c:f>
              <c:numCache>
                <c:formatCode>0.0</c:formatCode>
                <c:ptCount val="12"/>
                <c:pt idx="0">
                  <c:v>27.152471375072537</c:v>
                </c:pt>
                <c:pt idx="1">
                  <c:v>51.700267354309744</c:v>
                </c:pt>
                <c:pt idx="2">
                  <c:v>67.491720286094392</c:v>
                </c:pt>
                <c:pt idx="3">
                  <c:v>66.719585534929593</c:v>
                </c:pt>
                <c:pt idx="4">
                  <c:v>76.939171051727385</c:v>
                </c:pt>
                <c:pt idx="5">
                  <c:v>79.627886667126518</c:v>
                </c:pt>
                <c:pt idx="6">
                  <c:v>86.353211932816976</c:v>
                </c:pt>
                <c:pt idx="7">
                  <c:v>90.118699446055871</c:v>
                </c:pt>
                <c:pt idx="8">
                  <c:v>98.209653766740075</c:v>
                </c:pt>
                <c:pt idx="9">
                  <c:v>113.38256411870088</c:v>
                </c:pt>
                <c:pt idx="11">
                  <c:v>75.747554682416194</c:v>
                </c:pt>
              </c:numCache>
            </c:numRef>
          </c:val>
          <c:extLst>
            <c:ext xmlns:c16="http://schemas.microsoft.com/office/drawing/2014/chart" uri="{C3380CC4-5D6E-409C-BE32-E72D297353CC}">
              <c16:uniqueId val="{00000009-572E-4BCE-A3D2-44CE7A36E83D}"/>
            </c:ext>
          </c:extLst>
        </c:ser>
        <c:ser>
          <c:idx val="2"/>
          <c:order val="1"/>
          <c:tx>
            <c:strRef>
              <c:f>FigureA4_a!$Z$8</c:f>
              <c:strCache>
                <c:ptCount val="1"/>
              </c:strCache>
            </c:strRef>
          </c:tx>
          <c:spPr>
            <a:solidFill>
              <a:schemeClr val="accent3"/>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FigureA4_a!$E$5:$E$16</c:f>
              <c:numCache>
                <c:formatCode>0.0</c:formatCode>
                <c:ptCount val="12"/>
                <c:pt idx="0">
                  <c:v>12.844410035106677</c:v>
                </c:pt>
                <c:pt idx="1">
                  <c:v>22.708900685173219</c:v>
                </c:pt>
                <c:pt idx="2">
                  <c:v>23.888762998668028</c:v>
                </c:pt>
                <c:pt idx="3">
                  <c:v>23.588275857024882</c:v>
                </c:pt>
                <c:pt idx="4">
                  <c:v>27.18280239807347</c:v>
                </c:pt>
                <c:pt idx="5">
                  <c:v>26.664173151566509</c:v>
                </c:pt>
                <c:pt idx="6">
                  <c:v>22.961315780071573</c:v>
                </c:pt>
                <c:pt idx="7">
                  <c:v>19.343171002552523</c:v>
                </c:pt>
                <c:pt idx="8">
                  <c:v>17.033592555148374</c:v>
                </c:pt>
                <c:pt idx="9">
                  <c:v>9.8446172525923714</c:v>
                </c:pt>
                <c:pt idx="11">
                  <c:v>20.608733001802506</c:v>
                </c:pt>
              </c:numCache>
            </c:numRef>
          </c:val>
          <c:extLst>
            <c:ext xmlns:c16="http://schemas.microsoft.com/office/drawing/2014/chart" uri="{C3380CC4-5D6E-409C-BE32-E72D297353CC}">
              <c16:uniqueId val="{00000000-572E-4BCE-A3D2-44CE7A36E83D}"/>
            </c:ext>
          </c:extLst>
        </c:ser>
        <c:ser>
          <c:idx val="7"/>
          <c:order val="2"/>
          <c:tx>
            <c:strRef>
              <c:f>FigureA4_a!$Z$9</c:f>
              <c:strCache>
                <c:ptCount val="1"/>
              </c:strCache>
            </c:strRef>
          </c:tx>
          <c:spPr>
            <a:solidFill>
              <a:schemeClr val="accent2">
                <a:lumMod val="60000"/>
              </a:schemeClr>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FigureA4_a!$G$5:$G$16</c:f>
              <c:numCache>
                <c:formatCode>0.0</c:formatCode>
                <c:ptCount val="12"/>
                <c:pt idx="0">
                  <c:v>-1.3252062588875049</c:v>
                </c:pt>
                <c:pt idx="1">
                  <c:v>1.1354767738346752</c:v>
                </c:pt>
                <c:pt idx="2">
                  <c:v>1.094039121664423</c:v>
                </c:pt>
                <c:pt idx="3">
                  <c:v>5.8051431976558376E-2</c:v>
                </c:pt>
                <c:pt idx="4">
                  <c:v>-0.32382304505073378</c:v>
                </c:pt>
                <c:pt idx="5">
                  <c:v>-0.71553869921103797</c:v>
                </c:pt>
                <c:pt idx="6">
                  <c:v>-1.3375885560521681</c:v>
                </c:pt>
                <c:pt idx="7">
                  <c:v>-1.8152027250306375</c:v>
                </c:pt>
                <c:pt idx="8">
                  <c:v>-1.4880773510907517</c:v>
                </c:pt>
                <c:pt idx="9">
                  <c:v>-1.1483366811876436</c:v>
                </c:pt>
                <c:pt idx="11">
                  <c:v>-0.58717512091226709</c:v>
                </c:pt>
              </c:numCache>
            </c:numRef>
          </c:val>
          <c:extLst xmlns:c15="http://schemas.microsoft.com/office/drawing/2012/chart">
            <c:ext xmlns:c16="http://schemas.microsoft.com/office/drawing/2014/chart" uri="{C3380CC4-5D6E-409C-BE32-E72D297353CC}">
              <c16:uniqueId val="{00000001-572E-4BCE-A3D2-44CE7A36E83D}"/>
            </c:ext>
          </c:extLst>
        </c:ser>
        <c:ser>
          <c:idx val="0"/>
          <c:order val="3"/>
          <c:tx>
            <c:strRef>
              <c:f>FigureA4_a!$Z$12</c:f>
              <c:strCache>
                <c:ptCount val="1"/>
              </c:strCache>
            </c:strRef>
          </c:tx>
          <c:spPr>
            <a:solidFill>
              <a:schemeClr val="accent4"/>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FigureA4_a!$K$5:$K$16</c:f>
              <c:numCache>
                <c:formatCode>0.0</c:formatCode>
                <c:ptCount val="12"/>
                <c:pt idx="0">
                  <c:v>11.314869468429659</c:v>
                </c:pt>
                <c:pt idx="1">
                  <c:v>27.355534639857694</c:v>
                </c:pt>
                <c:pt idx="2">
                  <c:v>37.729483225682529</c:v>
                </c:pt>
                <c:pt idx="3">
                  <c:v>38.540801775970273</c:v>
                </c:pt>
                <c:pt idx="4">
                  <c:v>45.156251517334141</c:v>
                </c:pt>
                <c:pt idx="5">
                  <c:v>45.790283028572844</c:v>
                </c:pt>
                <c:pt idx="6">
                  <c:v>40.853457127198908</c:v>
                </c:pt>
                <c:pt idx="7">
                  <c:v>35.690242802610818</c:v>
                </c:pt>
                <c:pt idx="8">
                  <c:v>32.40988740717799</c:v>
                </c:pt>
                <c:pt idx="9">
                  <c:v>29.495190528956691</c:v>
                </c:pt>
                <c:pt idx="11">
                  <c:v>34.427576231014697</c:v>
                </c:pt>
              </c:numCache>
            </c:numRef>
          </c:val>
          <c:extLst>
            <c:ext xmlns:c16="http://schemas.microsoft.com/office/drawing/2014/chart" uri="{C3380CC4-5D6E-409C-BE32-E72D297353CC}">
              <c16:uniqueId val="{00000002-572E-4BCE-A3D2-44CE7A36E83D}"/>
            </c:ext>
          </c:extLst>
        </c:ser>
        <c:ser>
          <c:idx val="5"/>
          <c:order val="4"/>
          <c:tx>
            <c:strRef>
              <c:f>FigureA4_a!$Z$11</c:f>
              <c:strCache>
                <c:ptCount val="1"/>
              </c:strCache>
            </c:strRef>
          </c:tx>
          <c:spPr>
            <a:solidFill>
              <a:schemeClr val="accent2"/>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FigureA4_a!$J$5:$J$16</c:f>
              <c:numCache>
                <c:formatCode>0.0</c:formatCode>
                <c:ptCount val="12"/>
                <c:pt idx="0">
                  <c:v>5.5059187531500395</c:v>
                </c:pt>
                <c:pt idx="1">
                  <c:v>15.541092261136445</c:v>
                </c:pt>
                <c:pt idx="2">
                  <c:v>17.891112435007361</c:v>
                </c:pt>
                <c:pt idx="3">
                  <c:v>26.674428499335246</c:v>
                </c:pt>
                <c:pt idx="4">
                  <c:v>31.969888994744679</c:v>
                </c:pt>
                <c:pt idx="5">
                  <c:v>46.03651654399448</c:v>
                </c:pt>
                <c:pt idx="6">
                  <c:v>66.703916485309037</c:v>
                </c:pt>
                <c:pt idx="7">
                  <c:v>87.831374861328158</c:v>
                </c:pt>
                <c:pt idx="8">
                  <c:v>108.21445986170649</c:v>
                </c:pt>
                <c:pt idx="9">
                  <c:v>138.91274702682588</c:v>
                </c:pt>
                <c:pt idx="11">
                  <c:v>54.498559321854131</c:v>
                </c:pt>
              </c:numCache>
            </c:numRef>
          </c:val>
          <c:extLst>
            <c:ext xmlns:c16="http://schemas.microsoft.com/office/drawing/2014/chart" uri="{C3380CC4-5D6E-409C-BE32-E72D297353CC}">
              <c16:uniqueId val="{00000003-572E-4BCE-A3D2-44CE7A36E83D}"/>
            </c:ext>
          </c:extLst>
        </c:ser>
        <c:ser>
          <c:idx val="3"/>
          <c:order val="5"/>
          <c:tx>
            <c:strRef>
              <c:f>FigureA4_a!$Z$5</c:f>
              <c:strCache>
                <c:ptCount val="1"/>
              </c:strCache>
            </c:strRef>
          </c:tx>
          <c:spPr>
            <a:solidFill>
              <a:schemeClr val="accent1"/>
            </a:solidFill>
            <a:ln>
              <a:noFill/>
            </a:ln>
            <a:effectLst/>
          </c:spPr>
          <c:invertIfNegative val="0"/>
          <c:cat>
            <c:strRef>
              <c:f>FigureA4_a!$A$5:$A$16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FigureA4_a!$B$5:$B$16</c:f>
              <c:numCache>
                <c:formatCode>0.0</c:formatCode>
                <c:ptCount val="12"/>
                <c:pt idx="0">
                  <c:v>-70.040605701077027</c:v>
                </c:pt>
                <c:pt idx="1">
                  <c:v>-135.74263932309526</c:v>
                </c:pt>
                <c:pt idx="2">
                  <c:v>-174.97536083138766</c:v>
                </c:pt>
                <c:pt idx="3">
                  <c:v>-175.60196381736046</c:v>
                </c:pt>
                <c:pt idx="4">
                  <c:v>-205.81220661244333</c:v>
                </c:pt>
                <c:pt idx="5">
                  <c:v>-219.7190219352932</c:v>
                </c:pt>
                <c:pt idx="6">
                  <c:v>-244.36623810802712</c:v>
                </c:pt>
                <c:pt idx="7">
                  <c:v>-262.20030971817891</c:v>
                </c:pt>
                <c:pt idx="8">
                  <c:v>-288.56787122109313</c:v>
                </c:pt>
                <c:pt idx="9">
                  <c:v>-331.13263830378401</c:v>
                </c:pt>
                <c:pt idx="11">
                  <c:v>-210.7526461343565</c:v>
                </c:pt>
              </c:numCache>
            </c:numRef>
          </c:val>
          <c:extLst>
            <c:ext xmlns:c16="http://schemas.microsoft.com/office/drawing/2014/chart" uri="{C3380CC4-5D6E-409C-BE32-E72D297353CC}">
              <c16:uniqueId val="{00000005-572E-4BCE-A3D2-44CE7A36E83D}"/>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6"/>
          <c:tx>
            <c:strRef>
              <c:f>FigureA4_a!$Z$13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FigureA4_a!$M$5:$M$16</c:f>
              <c:numCache>
                <c:formatCode>0.0</c:formatCode>
                <c:ptCount val="12"/>
                <c:pt idx="0">
                  <c:v>-14.555156212670486</c:v>
                </c:pt>
                <c:pt idx="1">
                  <c:v>-17.30136760878348</c:v>
                </c:pt>
                <c:pt idx="2">
                  <c:v>-26.880242764270925</c:v>
                </c:pt>
                <c:pt idx="3">
                  <c:v>-20.0208207181239</c:v>
                </c:pt>
                <c:pt idx="4">
                  <c:v>-24.887915695614396</c:v>
                </c:pt>
                <c:pt idx="5">
                  <c:v>-22.3157012432439</c:v>
                </c:pt>
                <c:pt idx="6">
                  <c:v>-28.831925338682794</c:v>
                </c:pt>
                <c:pt idx="7">
                  <c:v>-31.032024330662189</c:v>
                </c:pt>
                <c:pt idx="8">
                  <c:v>-34.188354981410939</c:v>
                </c:pt>
                <c:pt idx="9">
                  <c:v>-40.645856057895827</c:v>
                </c:pt>
                <c:pt idx="11">
                  <c:v>-26.057398018181232</c:v>
                </c:pt>
              </c:numCache>
            </c:numRef>
          </c:val>
          <c:smooth val="0"/>
          <c:extLst>
            <c:ext xmlns:c16="http://schemas.microsoft.com/office/drawing/2014/chart" uri="{C3380CC4-5D6E-409C-BE32-E72D297353CC}">
              <c16:uniqueId val="{00000006-572E-4BCE-A3D2-44CE7A36E83D}"/>
            </c:ext>
          </c:extLst>
        </c:ser>
        <c:ser>
          <c:idx val="6"/>
          <c:order val="7"/>
          <c:tx>
            <c:strRef>
              <c:f>FigureA4_a!$Z$14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FigureA4_a!$N$5:$N$16</c:f>
              <c:numCache>
                <c:formatCode>0.0</c:formatCode>
                <c:ptCount val="12"/>
                <c:pt idx="0">
                  <c:v>55.485449488406537</c:v>
                </c:pt>
                <c:pt idx="1">
                  <c:v>118.44127171431178</c:v>
                </c:pt>
                <c:pt idx="2">
                  <c:v>148.09511806711674</c:v>
                </c:pt>
                <c:pt idx="3">
                  <c:v>155.58114309923656</c:v>
                </c:pt>
                <c:pt idx="4">
                  <c:v>180.92429091682894</c:v>
                </c:pt>
                <c:pt idx="5">
                  <c:v>197.40332069204931</c:v>
                </c:pt>
                <c:pt idx="6">
                  <c:v>215.53431276934433</c:v>
                </c:pt>
                <c:pt idx="7">
                  <c:v>231.16828538751673</c:v>
                </c:pt>
                <c:pt idx="8">
                  <c:v>254.37951623968218</c:v>
                </c:pt>
                <c:pt idx="9">
                  <c:v>290.48678224588821</c:v>
                </c:pt>
                <c:pt idx="11">
                  <c:v>184.69524811617526</c:v>
                </c:pt>
              </c:numCache>
            </c:numRef>
          </c:val>
          <c:smooth val="0"/>
          <c:extLst>
            <c:ext xmlns:c16="http://schemas.microsoft.com/office/drawing/2014/chart" uri="{C3380CC4-5D6E-409C-BE32-E72D297353CC}">
              <c16:uniqueId val="{00000007-572E-4BCE-A3D2-44CE7A36E83D}"/>
            </c:ext>
          </c:extLst>
        </c:ser>
        <c:ser>
          <c:idx val="8"/>
          <c:order val="8"/>
          <c:tx>
            <c:strRef>
              <c:f>FigureA4_a!$Z$15</c:f>
              <c:strCache>
                <c:ptCount val="1"/>
              </c:strCache>
            </c:strRef>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FigureA4_a!$B$5:$B$16</c:f>
              <c:numCache>
                <c:formatCode>0.0</c:formatCode>
                <c:ptCount val="12"/>
                <c:pt idx="0">
                  <c:v>-70.040605701077027</c:v>
                </c:pt>
                <c:pt idx="1">
                  <c:v>-135.74263932309526</c:v>
                </c:pt>
                <c:pt idx="2">
                  <c:v>-174.97536083138766</c:v>
                </c:pt>
                <c:pt idx="3">
                  <c:v>-175.60196381736046</c:v>
                </c:pt>
                <c:pt idx="4">
                  <c:v>-205.81220661244333</c:v>
                </c:pt>
                <c:pt idx="5">
                  <c:v>-219.7190219352932</c:v>
                </c:pt>
                <c:pt idx="6">
                  <c:v>-244.36623810802712</c:v>
                </c:pt>
                <c:pt idx="7">
                  <c:v>-262.20030971817891</c:v>
                </c:pt>
                <c:pt idx="8">
                  <c:v>-288.56787122109313</c:v>
                </c:pt>
                <c:pt idx="9">
                  <c:v>-331.13263830378401</c:v>
                </c:pt>
                <c:pt idx="11">
                  <c:v>-210.7526461343565</c:v>
                </c:pt>
              </c:numCache>
            </c:numRef>
          </c:val>
          <c:smooth val="0"/>
          <c:extLst>
            <c:ext xmlns:c16="http://schemas.microsoft.com/office/drawing/2014/chart" uri="{C3380CC4-5D6E-409C-BE32-E72D297353CC}">
              <c16:uniqueId val="{00000008-572E-4BCE-A3D2-44CE7A36E83D}"/>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in val="-5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63411253280839897"/>
          <c:y val="5.91346784776903E-2"/>
          <c:w val="0.34381707494896474"/>
          <c:h val="0.36351268591426072"/>
        </c:manualLayout>
      </c:layout>
      <c:barChart>
        <c:barDir val="col"/>
        <c:grouping val="stacked"/>
        <c:varyColors val="0"/>
        <c:ser>
          <c:idx val="9"/>
          <c:order val="0"/>
          <c:tx>
            <c:strRef>
              <c:f>FigureA4_b!$H$19</c:f>
              <c:strCache>
                <c:ptCount val="1"/>
                <c:pt idx="0">
                  <c:v>Price cap</c:v>
                </c:pt>
              </c:strCache>
            </c:strRef>
          </c:tx>
          <c:spPr>
            <a:solidFill>
              <a:schemeClr val="accent5"/>
            </a:solidFill>
            <a:ln w="25400">
              <a:noFill/>
            </a:ln>
            <a:effectLst/>
          </c:spPr>
          <c:invertIfNegative val="0"/>
          <c:val>
            <c:numRef>
              <c:f>FigureA4_b!$H$20:$H$29</c:f>
              <c:numCache>
                <c:formatCode>0.0</c:formatCode>
                <c:ptCount val="10"/>
                <c:pt idx="0">
                  <c:v>11.928782994156277</c:v>
                </c:pt>
                <c:pt idx="1">
                  <c:v>11.124045687738288</c:v>
                </c:pt>
                <c:pt idx="2">
                  <c:v>11.165625082776108</c:v>
                </c:pt>
                <c:pt idx="3">
                  <c:v>10.840339846236798</c:v>
                </c:pt>
                <c:pt idx="4">
                  <c:v>10.565471972665485</c:v>
                </c:pt>
                <c:pt idx="5">
                  <c:v>9.1531041072382813</c:v>
                </c:pt>
                <c:pt idx="6">
                  <c:v>8.2962598836218451</c:v>
                </c:pt>
                <c:pt idx="7">
                  <c:v>8.1165832878458453</c:v>
                </c:pt>
                <c:pt idx="9">
                  <c:v>10.324027953208956</c:v>
                </c:pt>
              </c:numCache>
            </c:numRef>
          </c:val>
          <c:extLst>
            <c:ext xmlns:c16="http://schemas.microsoft.com/office/drawing/2014/chart" uri="{C3380CC4-5D6E-409C-BE32-E72D297353CC}">
              <c16:uniqueId val="{00000000-DCD6-4772-B13D-9E8EA4E27BFC}"/>
            </c:ext>
          </c:extLst>
        </c:ser>
        <c:ser>
          <c:idx val="2"/>
          <c:order val="1"/>
          <c:tx>
            <c:strRef>
              <c:f>FigureA4_b!$E$4</c:f>
              <c:strCache>
                <c:ptCount val="1"/>
                <c:pt idx="0">
                  <c:v>Gov. measures related to shock</c:v>
                </c:pt>
              </c:strCache>
            </c:strRef>
          </c:tx>
          <c:spPr>
            <a:solidFill>
              <a:schemeClr val="accent3"/>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FigureA4_b!$E$20:$E$29</c:f>
              <c:numCache>
                <c:formatCode>0.0</c:formatCode>
                <c:ptCount val="10"/>
                <c:pt idx="0">
                  <c:v>3.5757605242603692</c:v>
                </c:pt>
                <c:pt idx="1">
                  <c:v>2.4032578578409116</c:v>
                </c:pt>
                <c:pt idx="2">
                  <c:v>2.2843282262964761</c:v>
                </c:pt>
                <c:pt idx="3">
                  <c:v>4.357650694915284</c:v>
                </c:pt>
                <c:pt idx="4">
                  <c:v>4.1423957073313611</c:v>
                </c:pt>
                <c:pt idx="5">
                  <c:v>1.0885452326319833</c:v>
                </c:pt>
                <c:pt idx="6">
                  <c:v>1.114948572256822</c:v>
                </c:pt>
                <c:pt idx="7">
                  <c:v>1.5096643052935759</c:v>
                </c:pt>
                <c:pt idx="9">
                  <c:v>2.8088713422218459</c:v>
                </c:pt>
              </c:numCache>
            </c:numRef>
          </c:val>
          <c:extLst>
            <c:ext xmlns:c16="http://schemas.microsoft.com/office/drawing/2014/chart" uri="{C3380CC4-5D6E-409C-BE32-E72D297353CC}">
              <c16:uniqueId val="{00000001-DCD6-4772-B13D-9E8EA4E27BFC}"/>
            </c:ext>
          </c:extLst>
        </c:ser>
        <c:ser>
          <c:idx val="7"/>
          <c:order val="2"/>
          <c:tx>
            <c:strRef>
              <c:f>FigureA4_b!$L$4</c:f>
              <c:strCache>
                <c:ptCount val="1"/>
                <c:pt idx="0">
                  <c:v>Interaction effect</c:v>
                </c:pt>
              </c:strCache>
            </c:strRef>
          </c:tx>
          <c:spPr>
            <a:solidFill>
              <a:schemeClr val="accent6"/>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FigureA4_b!$G$20:$G$29</c:f>
              <c:numCache>
                <c:formatCode>0.0</c:formatCode>
                <c:ptCount val="10"/>
                <c:pt idx="0">
                  <c:v>7.4181931373302236E-9</c:v>
                </c:pt>
                <c:pt idx="1">
                  <c:v>-0.27223862365462531</c:v>
                </c:pt>
                <c:pt idx="2">
                  <c:v>0.4255895697718135</c:v>
                </c:pt>
                <c:pt idx="3">
                  <c:v>0.83263618791159455</c:v>
                </c:pt>
                <c:pt idx="4">
                  <c:v>-3.1776300466657165E-5</c:v>
                </c:pt>
                <c:pt idx="5">
                  <c:v>-0.20416297493251076</c:v>
                </c:pt>
                <c:pt idx="6">
                  <c:v>-0.27175126544466893</c:v>
                </c:pt>
                <c:pt idx="7">
                  <c:v>-0.11811785663522555</c:v>
                </c:pt>
                <c:pt idx="9">
                  <c:v>-8.0029149285973239E-2</c:v>
                </c:pt>
              </c:numCache>
            </c:numRef>
          </c:val>
          <c:extLst xmlns:c15="http://schemas.microsoft.com/office/drawing/2012/chart">
            <c:ext xmlns:c16="http://schemas.microsoft.com/office/drawing/2014/chart" uri="{C3380CC4-5D6E-409C-BE32-E72D297353CC}">
              <c16:uniqueId val="{00000002-DCD6-4772-B13D-9E8EA4E27BFC}"/>
            </c:ext>
          </c:extLst>
        </c:ser>
        <c:ser>
          <c:idx val="0"/>
          <c:order val="3"/>
          <c:tx>
            <c:strRef>
              <c:f>FigureA4_b!$K$4</c:f>
              <c:strCache>
                <c:ptCount val="1"/>
                <c:pt idx="0">
                  <c:v>Compensation through valorization channel</c:v>
                </c:pt>
              </c:strCache>
            </c:strRef>
          </c:tx>
          <c:spPr>
            <a:solidFill>
              <a:schemeClr val="accent4"/>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FigureA4_b!$K$20:$K$29</c:f>
              <c:numCache>
                <c:formatCode>0.0</c:formatCode>
                <c:ptCount val="10"/>
                <c:pt idx="0">
                  <c:v>5.8931381321501286</c:v>
                </c:pt>
                <c:pt idx="1">
                  <c:v>3.3359703022089411</c:v>
                </c:pt>
                <c:pt idx="2">
                  <c:v>2.4956785449136949</c:v>
                </c:pt>
                <c:pt idx="3">
                  <c:v>2.7388568063253351</c:v>
                </c:pt>
                <c:pt idx="4">
                  <c:v>6.9473142671442583</c:v>
                </c:pt>
                <c:pt idx="5">
                  <c:v>2.4521711933103387</c:v>
                </c:pt>
                <c:pt idx="6">
                  <c:v>1.9878921070114317</c:v>
                </c:pt>
                <c:pt idx="7">
                  <c:v>1.9428889846034449</c:v>
                </c:pt>
                <c:pt idx="9">
                  <c:v>4.6923133144091009</c:v>
                </c:pt>
              </c:numCache>
            </c:numRef>
          </c:val>
          <c:extLst>
            <c:ext xmlns:c16="http://schemas.microsoft.com/office/drawing/2014/chart" uri="{C3380CC4-5D6E-409C-BE32-E72D297353CC}">
              <c16:uniqueId val="{00000003-DCD6-4772-B13D-9E8EA4E27BFC}"/>
            </c:ext>
          </c:extLst>
        </c:ser>
        <c:ser>
          <c:idx val="5"/>
          <c:order val="4"/>
          <c:tx>
            <c:strRef>
              <c:f>FigureA4_b!$J$4</c:f>
              <c:strCache>
                <c:ptCount val="1"/>
                <c:pt idx="0">
                  <c:v>Compensation through wage channel</c:v>
                </c:pt>
              </c:strCache>
            </c:strRef>
          </c:tx>
          <c:spPr>
            <a:solidFill>
              <a:schemeClr val="accent2"/>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FigureA4_b!$J$20:$J$29</c:f>
              <c:numCache>
                <c:formatCode>0.0</c:formatCode>
                <c:ptCount val="10"/>
                <c:pt idx="0">
                  <c:v>6.2775733996964362</c:v>
                </c:pt>
                <c:pt idx="1">
                  <c:v>8.5764232833066814</c:v>
                </c:pt>
                <c:pt idx="2">
                  <c:v>7.4480319127985517</c:v>
                </c:pt>
                <c:pt idx="3">
                  <c:v>5.5941506060538666</c:v>
                </c:pt>
                <c:pt idx="4">
                  <c:v>6.7728935729310029</c:v>
                </c:pt>
                <c:pt idx="5">
                  <c:v>9.6382003059374384</c:v>
                </c:pt>
                <c:pt idx="6">
                  <c:v>9.1025703495744477</c:v>
                </c:pt>
                <c:pt idx="7">
                  <c:v>7.0361549190928017</c:v>
                </c:pt>
                <c:pt idx="9">
                  <c:v>7.4278919261145351</c:v>
                </c:pt>
              </c:numCache>
            </c:numRef>
          </c:val>
          <c:extLst>
            <c:ext xmlns:c16="http://schemas.microsoft.com/office/drawing/2014/chart" uri="{C3380CC4-5D6E-409C-BE32-E72D297353CC}">
              <c16:uniqueId val="{00000004-DCD6-4772-B13D-9E8EA4E27BFC}"/>
            </c:ext>
          </c:extLst>
        </c:ser>
        <c:ser>
          <c:idx val="3"/>
          <c:order val="5"/>
          <c:tx>
            <c:strRef>
              <c:f>FigureA4_b!$B$4</c:f>
              <c:strCache>
                <c:ptCount val="1"/>
                <c:pt idx="0">
                  <c:v>The effect of uncompensated inflationary shock</c:v>
                </c:pt>
              </c:strCache>
            </c:strRef>
          </c:tx>
          <c:spPr>
            <a:solidFill>
              <a:schemeClr val="accent1"/>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FigureA4_b!$B$20:$B$29</c:f>
              <c:numCache>
                <c:formatCode>0.0</c:formatCode>
                <c:ptCount val="10"/>
                <c:pt idx="0">
                  <c:v>-31.179451743913706</c:v>
                </c:pt>
                <c:pt idx="1">
                  <c:v>-29.624570007346602</c:v>
                </c:pt>
                <c:pt idx="2">
                  <c:v>-29.851149757342483</c:v>
                </c:pt>
                <c:pt idx="3">
                  <c:v>-29.70390129124074</c:v>
                </c:pt>
                <c:pt idx="4">
                  <c:v>-29.198063239768153</c:v>
                </c:pt>
                <c:pt idx="5">
                  <c:v>-26.677046374873655</c:v>
                </c:pt>
                <c:pt idx="6">
                  <c:v>-25.527604276563686</c:v>
                </c:pt>
                <c:pt idx="7">
                  <c:v>-25.821452396255623</c:v>
                </c:pt>
                <c:pt idx="9">
                  <c:v>-28.724573605396387</c:v>
                </c:pt>
              </c:numCache>
            </c:numRef>
          </c:val>
          <c:extLst>
            <c:ext xmlns:c16="http://schemas.microsoft.com/office/drawing/2014/chart" uri="{C3380CC4-5D6E-409C-BE32-E72D297353CC}">
              <c16:uniqueId val="{00000006-DCD6-4772-B13D-9E8EA4E27BFC}"/>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6"/>
          <c:tx>
            <c:strRef>
              <c:f>FigureA4_b!$M$4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FigureA4_b!$M$20:$M$29</c:f>
              <c:numCache>
                <c:formatCode>0.0</c:formatCode>
                <c:ptCount val="10"/>
                <c:pt idx="0">
                  <c:v>-3.5041966862322997</c:v>
                </c:pt>
                <c:pt idx="1">
                  <c:v>-4.457111499906401</c:v>
                </c:pt>
                <c:pt idx="2">
                  <c:v>-6.0318964207858627</c:v>
                </c:pt>
                <c:pt idx="3">
                  <c:v>-5.3402671497978567</c:v>
                </c:pt>
                <c:pt idx="4">
                  <c:v>-0.77001949599659314</c:v>
                </c:pt>
                <c:pt idx="5">
                  <c:v>-4.5491885106880856</c:v>
                </c:pt>
                <c:pt idx="6">
                  <c:v>-5.2976846295438733</c:v>
                </c:pt>
                <c:pt idx="7">
                  <c:v>-7.3342787560551628</c:v>
                </c:pt>
                <c:pt idx="9">
                  <c:v>-3.5514982187278914</c:v>
                </c:pt>
              </c:numCache>
            </c:numRef>
          </c:val>
          <c:smooth val="0"/>
          <c:extLst>
            <c:ext xmlns:c16="http://schemas.microsoft.com/office/drawing/2014/chart" uri="{C3380CC4-5D6E-409C-BE32-E72D297353CC}">
              <c16:uniqueId val="{00000007-DCD6-4772-B13D-9E8EA4E27BFC}"/>
            </c:ext>
          </c:extLst>
        </c:ser>
        <c:ser>
          <c:idx val="6"/>
          <c:order val="7"/>
          <c:tx>
            <c:strRef>
              <c:f>FigureA4_b!$C$4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FigureA4_b!$N$20:$N$29</c:f>
              <c:numCache>
                <c:formatCode>0.0</c:formatCode>
                <c:ptCount val="10"/>
                <c:pt idx="0">
                  <c:v>27.675255057681408</c:v>
                </c:pt>
                <c:pt idx="1">
                  <c:v>25.167458507440198</c:v>
                </c:pt>
                <c:pt idx="2">
                  <c:v>23.819253336556617</c:v>
                </c:pt>
                <c:pt idx="3">
                  <c:v>24.363634141442883</c:v>
                </c:pt>
                <c:pt idx="4">
                  <c:v>28.428043743771557</c:v>
                </c:pt>
                <c:pt idx="5">
                  <c:v>22.127857864185568</c:v>
                </c:pt>
                <c:pt idx="6">
                  <c:v>20.229919647019809</c:v>
                </c:pt>
                <c:pt idx="7">
                  <c:v>18.48717364020046</c:v>
                </c:pt>
                <c:pt idx="9">
                  <c:v>25.173075386668497</c:v>
                </c:pt>
              </c:numCache>
            </c:numRef>
          </c:val>
          <c:smooth val="0"/>
          <c:extLst>
            <c:ext xmlns:c16="http://schemas.microsoft.com/office/drawing/2014/chart" uri="{C3380CC4-5D6E-409C-BE32-E72D297353CC}">
              <c16:uniqueId val="{00000008-DCD6-4772-B13D-9E8EA4E27BFC}"/>
            </c:ext>
          </c:extLst>
        </c:ser>
        <c:ser>
          <c:idx val="8"/>
          <c:order val="8"/>
          <c:tx>
            <c:v>Increase in expenditures</c:v>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FigureA4_b!$B$20:$B$29</c:f>
              <c:numCache>
                <c:formatCode>0.0</c:formatCode>
                <c:ptCount val="10"/>
                <c:pt idx="0">
                  <c:v>-31.179451743913706</c:v>
                </c:pt>
                <c:pt idx="1">
                  <c:v>-29.624570007346602</c:v>
                </c:pt>
                <c:pt idx="2">
                  <c:v>-29.851149757342483</c:v>
                </c:pt>
                <c:pt idx="3">
                  <c:v>-29.70390129124074</c:v>
                </c:pt>
                <c:pt idx="4">
                  <c:v>-29.198063239768153</c:v>
                </c:pt>
                <c:pt idx="5">
                  <c:v>-26.677046374873655</c:v>
                </c:pt>
                <c:pt idx="6">
                  <c:v>-25.527604276563686</c:v>
                </c:pt>
                <c:pt idx="7">
                  <c:v>-25.821452396255623</c:v>
                </c:pt>
                <c:pt idx="9">
                  <c:v>-28.724573605396387</c:v>
                </c:pt>
              </c:numCache>
            </c:numRef>
          </c:val>
          <c:smooth val="0"/>
          <c:extLst>
            <c:ext xmlns:c16="http://schemas.microsoft.com/office/drawing/2014/chart" uri="{C3380CC4-5D6E-409C-BE32-E72D297353CC}">
              <c16:uniqueId val="{00000009-DCD6-4772-B13D-9E8EA4E27BFC}"/>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000000" spcFirstLastPara="1" vertOverflow="ellipsis"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40"/>
          <c:min val="-50"/>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endParaRPr lang="sk-SK" sz="1000">
                  <a:latin typeface="+mn-lt"/>
                  <a:cs typeface="Arial" panose="020B0604020202020204" pitchFamily="34" charset="0"/>
                </a:endParaRPr>
              </a:p>
            </c:rich>
          </c:tx>
          <c:layout>
            <c:manualLayout>
              <c:xMode val="edge"/>
              <c:yMode val="edge"/>
              <c:x val="1.9557451151939343E-3"/>
              <c:y val="2.1131616360454943E-2"/>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
      </c:valAx>
      <c:spPr>
        <a:noFill/>
        <a:ln>
          <a:noFill/>
        </a:ln>
        <a:effectLst/>
      </c:spPr>
    </c:plotArea>
    <c:legend>
      <c:legendPos val="r"/>
      <c:layout>
        <c:manualLayout>
          <c:xMode val="edge"/>
          <c:yMode val="edge"/>
          <c:x val="1.7055081656459609E-2"/>
          <c:y val="0.76786623117740993"/>
          <c:w val="0.96905602945465164"/>
          <c:h val="0.217950285198424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04892244655376"/>
          <c:y val="2.9885878235808756E-2"/>
          <c:w val="0.71203322112052336"/>
          <c:h val="0.50185995739584766"/>
        </c:manualLayout>
      </c:layout>
      <c:barChart>
        <c:barDir val="col"/>
        <c:grouping val="stacked"/>
        <c:varyColors val="0"/>
        <c:ser>
          <c:idx val="9"/>
          <c:order val="0"/>
          <c:spPr>
            <a:solidFill>
              <a:schemeClr val="accent5"/>
            </a:solidFill>
            <a:ln w="25400">
              <a:noFill/>
            </a:ln>
            <a:effectLst/>
          </c:spPr>
          <c:invertIfNegative val="0"/>
          <c:val>
            <c:numRef>
              <c:f>FigureA4_b!$H$5:$H$14</c:f>
              <c:numCache>
                <c:formatCode>0.0</c:formatCode>
                <c:ptCount val="10"/>
                <c:pt idx="0">
                  <c:v>56.7535214751681</c:v>
                </c:pt>
                <c:pt idx="1">
                  <c:v>62.313266322893355</c:v>
                </c:pt>
                <c:pt idx="2">
                  <c:v>86.329307797477554</c:v>
                </c:pt>
                <c:pt idx="3">
                  <c:v>70.173441217916661</c:v>
                </c:pt>
                <c:pt idx="4">
                  <c:v>89.952893306364103</c:v>
                </c:pt>
                <c:pt idx="5">
                  <c:v>106.15797446395891</c:v>
                </c:pt>
                <c:pt idx="6">
                  <c:v>112.32803250528809</c:v>
                </c:pt>
                <c:pt idx="7">
                  <c:v>114.92405788850215</c:v>
                </c:pt>
                <c:pt idx="9">
                  <c:v>75.747554682416194</c:v>
                </c:pt>
              </c:numCache>
            </c:numRef>
          </c:val>
          <c:extLst>
            <c:ext xmlns:c16="http://schemas.microsoft.com/office/drawing/2014/chart" uri="{C3380CC4-5D6E-409C-BE32-E72D297353CC}">
              <c16:uniqueId val="{00000000-7834-4A36-863D-29FAF310FBE6}"/>
            </c:ext>
          </c:extLst>
        </c:ser>
        <c:ser>
          <c:idx val="2"/>
          <c:order val="1"/>
          <c:tx>
            <c:strRef>
              <c:f>FigureA4_b!$Z$8</c:f>
              <c:strCache>
                <c:ptCount val="1"/>
              </c:strCache>
            </c:strRef>
          </c:tx>
          <c:spPr>
            <a:solidFill>
              <a:schemeClr val="accent3"/>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FigureA4_b!$E$5:$E$14</c:f>
              <c:numCache>
                <c:formatCode>0.0</c:formatCode>
                <c:ptCount val="10"/>
                <c:pt idx="0">
                  <c:v>17.012381045332525</c:v>
                </c:pt>
                <c:pt idx="1">
                  <c:v>13.462264642017544</c:v>
                </c:pt>
                <c:pt idx="2">
                  <c:v>17.661749619608713</c:v>
                </c:pt>
                <c:pt idx="3">
                  <c:v>28.208649288242214</c:v>
                </c:pt>
                <c:pt idx="4">
                  <c:v>35.267755199043222</c:v>
                </c:pt>
                <c:pt idx="5">
                  <c:v>12.624980078313229</c:v>
                </c:pt>
                <c:pt idx="6">
                  <c:v>15.095956638657469</c:v>
                </c:pt>
                <c:pt idx="7">
                  <c:v>21.375588946837581</c:v>
                </c:pt>
                <c:pt idx="9">
                  <c:v>20.608733001801738</c:v>
                </c:pt>
              </c:numCache>
            </c:numRef>
          </c:val>
          <c:extLst>
            <c:ext xmlns:c16="http://schemas.microsoft.com/office/drawing/2014/chart" uri="{C3380CC4-5D6E-409C-BE32-E72D297353CC}">
              <c16:uniqueId val="{00000001-7834-4A36-863D-29FAF310FBE6}"/>
            </c:ext>
          </c:extLst>
        </c:ser>
        <c:ser>
          <c:idx val="7"/>
          <c:order val="2"/>
          <c:tx>
            <c:strRef>
              <c:f>FigureA4_b!$Z$9</c:f>
              <c:strCache>
                <c:ptCount val="1"/>
              </c:strCache>
            </c:strRef>
          </c:tx>
          <c:spPr>
            <a:solidFill>
              <a:schemeClr val="accent2">
                <a:lumMod val="60000"/>
              </a:schemeClr>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FigureA4_b!$G$5:$G$14</c:f>
              <c:numCache>
                <c:formatCode>0.0</c:formatCode>
                <c:ptCount val="10"/>
                <c:pt idx="0">
                  <c:v>3.529350678377341E-8</c:v>
                </c:pt>
                <c:pt idx="1">
                  <c:v>-1.5249917462913345</c:v>
                </c:pt>
                <c:pt idx="2">
                  <c:v>3.2905325668602927</c:v>
                </c:pt>
                <c:pt idx="3">
                  <c:v>5.3899552428338282</c:v>
                </c:pt>
                <c:pt idx="4">
                  <c:v>-2.7053880535987673E-4</c:v>
                </c:pt>
                <c:pt idx="5">
                  <c:v>-2.3678882732505926</c:v>
                </c:pt>
                <c:pt idx="6">
                  <c:v>-3.6794031776275204</c:v>
                </c:pt>
                <c:pt idx="7">
                  <c:v>-1.6724504526356156</c:v>
                </c:pt>
                <c:pt idx="9">
                  <c:v>-0.58717512091221025</c:v>
                </c:pt>
              </c:numCache>
            </c:numRef>
          </c:val>
          <c:extLst xmlns:c15="http://schemas.microsoft.com/office/drawing/2012/chart">
            <c:ext xmlns:c16="http://schemas.microsoft.com/office/drawing/2014/chart" uri="{C3380CC4-5D6E-409C-BE32-E72D297353CC}">
              <c16:uniqueId val="{00000002-7834-4A36-863D-29FAF310FBE6}"/>
            </c:ext>
          </c:extLst>
        </c:ser>
        <c:ser>
          <c:idx val="0"/>
          <c:order val="3"/>
          <c:tx>
            <c:strRef>
              <c:f>FigureA4_b!$Z$12</c:f>
              <c:strCache>
                <c:ptCount val="1"/>
              </c:strCache>
            </c:strRef>
          </c:tx>
          <c:spPr>
            <a:solidFill>
              <a:schemeClr val="accent4"/>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FigureA4_b!$K$5:$K$14</c:f>
              <c:numCache>
                <c:formatCode>0.0</c:formatCode>
                <c:ptCount val="10"/>
                <c:pt idx="0">
                  <c:v>28.037758898201037</c:v>
                </c:pt>
                <c:pt idx="1">
                  <c:v>18.687014753629029</c:v>
                </c:pt>
                <c:pt idx="2">
                  <c:v>19.295847717452457</c:v>
                </c:pt>
                <c:pt idx="3">
                  <c:v>17.729610863600548</c:v>
                </c:pt>
                <c:pt idx="4">
                  <c:v>59.148424287623129</c:v>
                </c:pt>
                <c:pt idx="5">
                  <c:v>28.44035464589934</c:v>
                </c:pt>
                <c:pt idx="6">
                  <c:v>26.91526209951644</c:v>
                </c:pt>
                <c:pt idx="7">
                  <c:v>27.509689510838442</c:v>
                </c:pt>
                <c:pt idx="9">
                  <c:v>34.42757623101518</c:v>
                </c:pt>
              </c:numCache>
            </c:numRef>
          </c:val>
          <c:extLst>
            <c:ext xmlns:c16="http://schemas.microsoft.com/office/drawing/2014/chart" uri="{C3380CC4-5D6E-409C-BE32-E72D297353CC}">
              <c16:uniqueId val="{00000003-7834-4A36-863D-29FAF310FBE6}"/>
            </c:ext>
          </c:extLst>
        </c:ser>
        <c:ser>
          <c:idx val="5"/>
          <c:order val="4"/>
          <c:tx>
            <c:strRef>
              <c:f>FigureA4_b!$Z$11</c:f>
              <c:strCache>
                <c:ptCount val="1"/>
              </c:strCache>
            </c:strRef>
          </c:tx>
          <c:spPr>
            <a:solidFill>
              <a:schemeClr val="accent2"/>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FigureA4_b!$J$5:$J$14</c:f>
              <c:numCache>
                <c:formatCode>0.0</c:formatCode>
                <c:ptCount val="10"/>
                <c:pt idx="0">
                  <c:v>29.866784979335186</c:v>
                </c:pt>
                <c:pt idx="1">
                  <c:v>48.042318698819599</c:v>
                </c:pt>
                <c:pt idx="2">
                  <c:v>57.585977920508569</c:v>
                </c:pt>
                <c:pt idx="3">
                  <c:v>36.212960505511319</c:v>
                </c:pt>
                <c:pt idx="4">
                  <c:v>57.663431838863772</c:v>
                </c:pt>
                <c:pt idx="5">
                  <c:v>111.7841346464204</c:v>
                </c:pt>
                <c:pt idx="6">
                  <c:v>123.24515293056311</c:v>
                </c:pt>
                <c:pt idx="7">
                  <c:v>99.626092230848087</c:v>
                </c:pt>
                <c:pt idx="9">
                  <c:v>54.498559321854131</c:v>
                </c:pt>
              </c:numCache>
            </c:numRef>
          </c:val>
          <c:extLst>
            <c:ext xmlns:c16="http://schemas.microsoft.com/office/drawing/2014/chart" uri="{C3380CC4-5D6E-409C-BE32-E72D297353CC}">
              <c16:uniqueId val="{00000004-7834-4A36-863D-29FAF310FBE6}"/>
            </c:ext>
          </c:extLst>
        </c:ser>
        <c:ser>
          <c:idx val="3"/>
          <c:order val="5"/>
          <c:tx>
            <c:strRef>
              <c:f>FigureA4_b!$Z$5</c:f>
              <c:strCache>
                <c:ptCount val="1"/>
              </c:strCache>
            </c:strRef>
          </c:tx>
          <c:spPr>
            <a:solidFill>
              <a:schemeClr val="accent1"/>
            </a:solidFill>
            <a:ln>
              <a:noFill/>
            </a:ln>
            <a:effectLst/>
          </c:spPr>
          <c:invertIfNegative val="0"/>
          <c:cat>
            <c:strRef>
              <c:f>FigureA4_b!$A$5:$A$14</c:f>
              <c:strCache>
                <c:ptCount val="10"/>
                <c:pt idx="0">
                  <c:v>Single w/o children</c:v>
                </c:pt>
                <c:pt idx="1">
                  <c:v>Single + 1 child</c:v>
                </c:pt>
                <c:pt idx="2">
                  <c:v>Single + 2 children</c:v>
                </c:pt>
                <c:pt idx="3">
                  <c:v>Single + 3 or more children</c:v>
                </c:pt>
                <c:pt idx="4">
                  <c:v>Couple w/o children</c:v>
                </c:pt>
                <c:pt idx="5">
                  <c:v>Couple + 1 child</c:v>
                </c:pt>
                <c:pt idx="6">
                  <c:v>Couple + 2 children</c:v>
                </c:pt>
                <c:pt idx="7">
                  <c:v>Couple + 3 or more children</c:v>
                </c:pt>
                <c:pt idx="9">
                  <c:v>All</c:v>
                </c:pt>
              </c:strCache>
            </c:strRef>
          </c:cat>
          <c:val>
            <c:numRef>
              <c:f>FigureA4_b!$B$5:$B$14</c:f>
              <c:numCache>
                <c:formatCode>0.0</c:formatCode>
                <c:ptCount val="10"/>
                <c:pt idx="0">
                  <c:v>-148.34234850269684</c:v>
                </c:pt>
                <c:pt idx="1">
                  <c:v>-165.94715379529441</c:v>
                </c:pt>
                <c:pt idx="2">
                  <c:v>-230.80025313455087</c:v>
                </c:pt>
                <c:pt idx="3">
                  <c:v>-192.28409817126578</c:v>
                </c:pt>
                <c:pt idx="4">
                  <c:v>-248.58806820503344</c:v>
                </c:pt>
                <c:pt idx="5">
                  <c:v>-309.40117960617886</c:v>
                </c:pt>
                <c:pt idx="6">
                  <c:v>-345.63352681620017</c:v>
                </c:pt>
                <c:pt idx="7">
                  <c:v>-365.61025553648506</c:v>
                </c:pt>
                <c:pt idx="9">
                  <c:v>-210.7526461343565</c:v>
                </c:pt>
              </c:numCache>
            </c:numRef>
          </c:val>
          <c:extLst>
            <c:ext xmlns:c16="http://schemas.microsoft.com/office/drawing/2014/chart" uri="{C3380CC4-5D6E-409C-BE32-E72D297353CC}">
              <c16:uniqueId val="{00000006-7834-4A36-863D-29FAF310FBE6}"/>
            </c:ext>
          </c:extLst>
        </c:ser>
        <c:dLbls>
          <c:showLegendKey val="0"/>
          <c:showVal val="0"/>
          <c:showCatName val="0"/>
          <c:showSerName val="0"/>
          <c:showPercent val="0"/>
          <c:showBubbleSize val="0"/>
        </c:dLbls>
        <c:gapWidth val="10"/>
        <c:overlap val="100"/>
        <c:axId val="529330080"/>
        <c:axId val="529331648"/>
      </c:barChart>
      <c:lineChart>
        <c:grouping val="standard"/>
        <c:varyColors val="0"/>
        <c:ser>
          <c:idx val="1"/>
          <c:order val="6"/>
          <c:tx>
            <c:strRef>
              <c:f>FigureA4_b!$Z$13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dLbl>
              <c:idx val="0"/>
              <c:layout>
                <c:manualLayout>
                  <c:x val="-0.10100142835098659"/>
                  <c:y val="5.3341151547249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19-4BE8-8154-A3228EC0B7DC}"/>
                </c:ext>
              </c:extLst>
            </c:dLbl>
            <c:dLbl>
              <c:idx val="1"/>
              <c:layout>
                <c:manualLayout>
                  <c:x val="-0.10100142835098659"/>
                  <c:y val="5.8145570099114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19-4BE8-8154-A3228EC0B7DC}"/>
                </c:ext>
              </c:extLst>
            </c:dLbl>
            <c:dLbl>
              <c:idx val="3"/>
              <c:layout>
                <c:manualLayout>
                  <c:x val="-0.10100142835098659"/>
                  <c:y val="7.2558825754709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19-4BE8-8154-A3228EC0B7DC}"/>
                </c:ext>
              </c:extLst>
            </c:dLbl>
            <c:dLbl>
              <c:idx val="9"/>
              <c:layout>
                <c:manualLayout>
                  <c:x val="-8.7157106738572198E-3"/>
                  <c:y val="8.2167662858439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19-4BE8-8154-A3228EC0B7D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FigureA4_b!$M$5:$M$14</c:f>
              <c:numCache>
                <c:formatCode>0.0</c:formatCode>
                <c:ptCount val="10"/>
                <c:pt idx="0">
                  <c:v>-16.671902069366482</c:v>
                </c:pt>
                <c:pt idx="1">
                  <c:v>-24.967281124226218</c:v>
                </c:pt>
                <c:pt idx="2">
                  <c:v>-46.636837512643496</c:v>
                </c:pt>
                <c:pt idx="3">
                  <c:v>-34.569481053161184</c:v>
                </c:pt>
                <c:pt idx="4">
                  <c:v>-6.555834111945245</c:v>
                </c:pt>
                <c:pt idx="5">
                  <c:v>-52.761624044837156</c:v>
                </c:pt>
                <c:pt idx="6">
                  <c:v>-71.72852581980348</c:v>
                </c:pt>
                <c:pt idx="7">
                  <c:v>-103.84727741209419</c:v>
                </c:pt>
                <c:pt idx="9">
                  <c:v>-26.057398018181232</c:v>
                </c:pt>
              </c:numCache>
            </c:numRef>
          </c:val>
          <c:smooth val="0"/>
          <c:extLst>
            <c:ext xmlns:c16="http://schemas.microsoft.com/office/drawing/2014/chart" uri="{C3380CC4-5D6E-409C-BE32-E72D297353CC}">
              <c16:uniqueId val="{00000007-7834-4A36-863D-29FAF310FBE6}"/>
            </c:ext>
          </c:extLst>
        </c:ser>
        <c:ser>
          <c:idx val="6"/>
          <c:order val="7"/>
          <c:tx>
            <c:strRef>
              <c:f>FigureA4_b!$Z$14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FigureA4_b!$N$5:$N$14</c:f>
              <c:numCache>
                <c:formatCode>0.0</c:formatCode>
                <c:ptCount val="10"/>
                <c:pt idx="0">
                  <c:v>131.67044643333037</c:v>
                </c:pt>
                <c:pt idx="1">
                  <c:v>140.97987267106819</c:v>
                </c:pt>
                <c:pt idx="2">
                  <c:v>184.16341562190738</c:v>
                </c:pt>
                <c:pt idx="3">
                  <c:v>157.7146171181046</c:v>
                </c:pt>
                <c:pt idx="4">
                  <c:v>242.03223409308819</c:v>
                </c:pt>
                <c:pt idx="5">
                  <c:v>256.63955556134169</c:v>
                </c:pt>
                <c:pt idx="6">
                  <c:v>273.90500099639667</c:v>
                </c:pt>
                <c:pt idx="7">
                  <c:v>261.76297812439088</c:v>
                </c:pt>
                <c:pt idx="9">
                  <c:v>184.69524811617526</c:v>
                </c:pt>
              </c:numCache>
            </c:numRef>
          </c:val>
          <c:smooth val="0"/>
          <c:extLst>
            <c:ext xmlns:c16="http://schemas.microsoft.com/office/drawing/2014/chart" uri="{C3380CC4-5D6E-409C-BE32-E72D297353CC}">
              <c16:uniqueId val="{00000008-7834-4A36-863D-29FAF310FBE6}"/>
            </c:ext>
          </c:extLst>
        </c:ser>
        <c:ser>
          <c:idx val="8"/>
          <c:order val="8"/>
          <c:tx>
            <c:strRef>
              <c:f>FigureA4_b!$Z$15</c:f>
              <c:strCache>
                <c:ptCount val="1"/>
              </c:strCache>
            </c:strRef>
          </c:tx>
          <c:spPr>
            <a:ln w="28575"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FigureA4_b!$B$5:$B$14</c:f>
              <c:numCache>
                <c:formatCode>0.0</c:formatCode>
                <c:ptCount val="10"/>
                <c:pt idx="0">
                  <c:v>-148.34234850269684</c:v>
                </c:pt>
                <c:pt idx="1">
                  <c:v>-165.94715379529441</c:v>
                </c:pt>
                <c:pt idx="2">
                  <c:v>-230.80025313455087</c:v>
                </c:pt>
                <c:pt idx="3">
                  <c:v>-192.28409817126578</c:v>
                </c:pt>
                <c:pt idx="4">
                  <c:v>-248.58806820503344</c:v>
                </c:pt>
                <c:pt idx="5">
                  <c:v>-309.40117960617886</c:v>
                </c:pt>
                <c:pt idx="6">
                  <c:v>-345.63352681620017</c:v>
                </c:pt>
                <c:pt idx="7">
                  <c:v>-365.61025553648506</c:v>
                </c:pt>
                <c:pt idx="9">
                  <c:v>-210.7526461343565</c:v>
                </c:pt>
              </c:numCache>
            </c:numRef>
          </c:val>
          <c:smooth val="0"/>
          <c:extLst>
            <c:ext xmlns:c16="http://schemas.microsoft.com/office/drawing/2014/chart" uri="{C3380CC4-5D6E-409C-BE32-E72D297353CC}">
              <c16:uniqueId val="{00000009-7834-4A36-863D-29FAF310FBE6}"/>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3000000" spcFirstLastPara="1" vertOverflow="ellipsis"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tickLblSkip val="1"/>
        <c:noMultiLvlLbl val="0"/>
      </c:catAx>
      <c:valAx>
        <c:axId val="529331648"/>
        <c:scaling>
          <c:orientation val="minMax"/>
          <c:min val="-5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sk-SK" sz="1100">
                <a:latin typeface="+mn-lt"/>
                <a:cs typeface="Arial" panose="020B0604020202020204" pitchFamily="34" charset="0"/>
              </a:rPr>
              <a:t>2022</a:t>
            </a:r>
            <a:endParaRPr lang="en-US" sz="1100">
              <a:latin typeface="+mn-lt"/>
              <a:cs typeface="Arial" panose="020B0604020202020204" pitchFamily="34" charset="0"/>
            </a:endParaRPr>
          </a:p>
        </c:rich>
      </c:tx>
      <c:layout>
        <c:manualLayout>
          <c:xMode val="edge"/>
          <c:yMode val="edge"/>
          <c:x val="0.4248115330520393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41944444444444"/>
          <c:y val="5.7096880231011587E-2"/>
          <c:w val="0.88354682472689539"/>
          <c:h val="0.49076355681380573"/>
        </c:manualLayout>
      </c:layout>
      <c:barChart>
        <c:barDir val="col"/>
        <c:grouping val="stacked"/>
        <c:varyColors val="0"/>
        <c:ser>
          <c:idx val="1"/>
          <c:order val="0"/>
          <c:tx>
            <c:strRef>
              <c:f>Figure5!$B$5</c:f>
              <c:strCache>
                <c:ptCount val="1"/>
                <c:pt idx="0">
                  <c:v>inflation forecast, June21</c:v>
                </c:pt>
              </c:strCache>
            </c:strRef>
          </c:tx>
          <c:spPr>
            <a:solidFill>
              <a:schemeClr val="accent1"/>
            </a:solidFill>
            <a:ln>
              <a:noFill/>
            </a:ln>
            <a:effectLst/>
          </c:spPr>
          <c:invertIfNegative val="0"/>
          <c:cat>
            <c:strRef>
              <c:f>Figure5!$C$2:$P$2</c:f>
              <c:strCache>
                <c:ptCount val="14"/>
                <c:pt idx="0">
                  <c:v>Food and non-alcoholic beverages</c:v>
                </c:pt>
                <c:pt idx="1">
                  <c:v>Alcoholic beverages and tobacco</c:v>
                </c:pt>
                <c:pt idx="2">
                  <c:v>Clothing and footwear</c:v>
                </c:pt>
                <c:pt idx="3">
                  <c:v>Housing, utilities, energies</c:v>
                </c:pt>
                <c:pt idx="4">
                  <c:v>Furnishings</c:v>
                </c:pt>
                <c:pt idx="5">
                  <c:v>Health</c:v>
                </c:pt>
                <c:pt idx="6">
                  <c:v>Transport</c:v>
                </c:pt>
                <c:pt idx="7">
                  <c:v>Communication</c:v>
                </c:pt>
                <c:pt idx="8">
                  <c:v>Recreation and culture</c:v>
                </c:pt>
                <c:pt idx="9">
                  <c:v>Education</c:v>
                </c:pt>
                <c:pt idx="10">
                  <c:v>Restaurants and hotels</c:v>
                </c:pt>
                <c:pt idx="11">
                  <c:v>Miscellaneous goods and services</c:v>
                </c:pt>
                <c:pt idx="13">
                  <c:v>Consumer prices total</c:v>
                </c:pt>
              </c:strCache>
            </c:strRef>
          </c:cat>
          <c:val>
            <c:numRef>
              <c:f>Figure5!$C$5:$P$5</c:f>
              <c:numCache>
                <c:formatCode>0.00</c:formatCode>
                <c:ptCount val="14"/>
                <c:pt idx="0">
                  <c:v>2.4</c:v>
                </c:pt>
                <c:pt idx="1">
                  <c:v>3.9622641509433918</c:v>
                </c:pt>
                <c:pt idx="2">
                  <c:v>2.5178197064989489</c:v>
                </c:pt>
                <c:pt idx="3">
                  <c:v>2.3289308176100598</c:v>
                </c:pt>
                <c:pt idx="4">
                  <c:v>2.6400419287211738</c:v>
                </c:pt>
                <c:pt idx="5">
                  <c:v>3.4067085953878378</c:v>
                </c:pt>
                <c:pt idx="6">
                  <c:v>1.9511530398322829</c:v>
                </c:pt>
                <c:pt idx="7">
                  <c:v>2.6622641509433946</c:v>
                </c:pt>
                <c:pt idx="8">
                  <c:v>3.306708595387839</c:v>
                </c:pt>
                <c:pt idx="9">
                  <c:v>4.6844863731656154</c:v>
                </c:pt>
                <c:pt idx="10">
                  <c:v>4.4511530398322847</c:v>
                </c:pt>
                <c:pt idx="11">
                  <c:v>3.8178197064989492</c:v>
                </c:pt>
                <c:pt idx="13">
                  <c:v>2.9</c:v>
                </c:pt>
              </c:numCache>
            </c:numRef>
          </c:val>
          <c:extLst>
            <c:ext xmlns:c16="http://schemas.microsoft.com/office/drawing/2014/chart" uri="{C3380CC4-5D6E-409C-BE32-E72D297353CC}">
              <c16:uniqueId val="{00000000-DE0D-4DC3-85AF-7501FBC706E2}"/>
            </c:ext>
          </c:extLst>
        </c:ser>
        <c:ser>
          <c:idx val="2"/>
          <c:order val="1"/>
          <c:tx>
            <c:strRef>
              <c:f>Figure5!$B$6</c:f>
              <c:strCache>
                <c:ptCount val="1"/>
                <c:pt idx="0">
                  <c:v>inflationary shock</c:v>
                </c:pt>
              </c:strCache>
            </c:strRef>
          </c:tx>
          <c:spPr>
            <a:solidFill>
              <a:schemeClr val="accent2"/>
            </a:solidFill>
            <a:ln>
              <a:noFill/>
            </a:ln>
            <a:effectLst/>
          </c:spPr>
          <c:invertIfNegative val="0"/>
          <c:cat>
            <c:strRef>
              <c:f>Figure5!$C$2:$P$2</c:f>
              <c:strCache>
                <c:ptCount val="14"/>
                <c:pt idx="0">
                  <c:v>Food and non-alcoholic beverages</c:v>
                </c:pt>
                <c:pt idx="1">
                  <c:v>Alcoholic beverages and tobacco</c:v>
                </c:pt>
                <c:pt idx="2">
                  <c:v>Clothing and footwear</c:v>
                </c:pt>
                <c:pt idx="3">
                  <c:v>Housing, utilities, energies</c:v>
                </c:pt>
                <c:pt idx="4">
                  <c:v>Furnishings</c:v>
                </c:pt>
                <c:pt idx="5">
                  <c:v>Health</c:v>
                </c:pt>
                <c:pt idx="6">
                  <c:v>Transport</c:v>
                </c:pt>
                <c:pt idx="7">
                  <c:v>Communication</c:v>
                </c:pt>
                <c:pt idx="8">
                  <c:v>Recreation and culture</c:v>
                </c:pt>
                <c:pt idx="9">
                  <c:v>Education</c:v>
                </c:pt>
                <c:pt idx="10">
                  <c:v>Restaurants and hotels</c:v>
                </c:pt>
                <c:pt idx="11">
                  <c:v>Miscellaneous goods and services</c:v>
                </c:pt>
                <c:pt idx="13">
                  <c:v>Consumer prices total</c:v>
                </c:pt>
              </c:strCache>
            </c:strRef>
          </c:cat>
          <c:val>
            <c:numRef>
              <c:f>Figure5!$C$6:$P$6</c:f>
              <c:numCache>
                <c:formatCode>0.00</c:formatCode>
                <c:ptCount val="14"/>
                <c:pt idx="0">
                  <c:v>16.199999999999996</c:v>
                </c:pt>
                <c:pt idx="1">
                  <c:v>2.8377358490566054</c:v>
                </c:pt>
                <c:pt idx="2">
                  <c:v>1.1821802935010539</c:v>
                </c:pt>
                <c:pt idx="3">
                  <c:v>13.171069182389941</c:v>
                </c:pt>
                <c:pt idx="4">
                  <c:v>7.1599580712788233</c:v>
                </c:pt>
                <c:pt idx="5">
                  <c:v>1.1932914046121565</c:v>
                </c:pt>
                <c:pt idx="6">
                  <c:v>13.74884696016772</c:v>
                </c:pt>
                <c:pt idx="7">
                  <c:v>1.9377358490565997</c:v>
                </c:pt>
                <c:pt idx="8">
                  <c:v>3.7932914046121553</c:v>
                </c:pt>
                <c:pt idx="9">
                  <c:v>0.11551362683438171</c:v>
                </c:pt>
                <c:pt idx="10">
                  <c:v>11.748846960167718</c:v>
                </c:pt>
                <c:pt idx="11">
                  <c:v>5.2821802935010451</c:v>
                </c:pt>
                <c:pt idx="13">
                  <c:v>9.8000000000000025</c:v>
                </c:pt>
              </c:numCache>
            </c:numRef>
          </c:val>
          <c:extLst>
            <c:ext xmlns:c16="http://schemas.microsoft.com/office/drawing/2014/chart" uri="{C3380CC4-5D6E-409C-BE32-E72D297353CC}">
              <c16:uniqueId val="{00000001-DE0D-4DC3-85AF-7501FBC706E2}"/>
            </c:ext>
          </c:extLst>
        </c:ser>
        <c:dLbls>
          <c:showLegendKey val="0"/>
          <c:showVal val="0"/>
          <c:showCatName val="0"/>
          <c:showSerName val="0"/>
          <c:showPercent val="0"/>
          <c:showBubbleSize val="0"/>
        </c:dLbls>
        <c:gapWidth val="20"/>
        <c:overlap val="100"/>
        <c:axId val="1074778431"/>
        <c:axId val="637282575"/>
      </c:barChart>
      <c:lineChart>
        <c:grouping val="standard"/>
        <c:varyColors val="0"/>
        <c:ser>
          <c:idx val="0"/>
          <c:order val="2"/>
          <c:tx>
            <c:strRef>
              <c:f>Figure5!$B$4</c:f>
              <c:strCache>
                <c:ptCount val="1"/>
                <c:pt idx="0">
                  <c:v>actual inflation</c:v>
                </c:pt>
              </c:strCache>
            </c:strRef>
          </c:tx>
          <c:spPr>
            <a:ln w="25400" cap="rnd">
              <a:noFill/>
              <a:round/>
            </a:ln>
            <a:effectLst/>
          </c:spPr>
          <c:marker>
            <c:symbol val="dash"/>
            <c:size val="13"/>
            <c:spPr>
              <a:solidFill>
                <a:schemeClr val="tx1">
                  <a:lumMod val="75000"/>
                  <a:lumOff val="25000"/>
                </a:schemeClr>
              </a:solidFill>
              <a:ln w="9525">
                <a:noFill/>
              </a:ln>
              <a:effectLst/>
            </c:spPr>
          </c:marker>
          <c:cat>
            <c:strRef>
              <c:f>Figure5!$C$2:$P$2</c:f>
              <c:strCache>
                <c:ptCount val="14"/>
                <c:pt idx="0">
                  <c:v>Food and non-alcoholic beverages</c:v>
                </c:pt>
                <c:pt idx="1">
                  <c:v>Alcoholic beverages and tobacco</c:v>
                </c:pt>
                <c:pt idx="2">
                  <c:v>Clothing and footwear</c:v>
                </c:pt>
                <c:pt idx="3">
                  <c:v>Housing, utilities, energies</c:v>
                </c:pt>
                <c:pt idx="4">
                  <c:v>Furnishings</c:v>
                </c:pt>
                <c:pt idx="5">
                  <c:v>Health</c:v>
                </c:pt>
                <c:pt idx="6">
                  <c:v>Transport</c:v>
                </c:pt>
                <c:pt idx="7">
                  <c:v>Communication</c:v>
                </c:pt>
                <c:pt idx="8">
                  <c:v>Recreation and culture</c:v>
                </c:pt>
                <c:pt idx="9">
                  <c:v>Education</c:v>
                </c:pt>
                <c:pt idx="10">
                  <c:v>Restaurants and hotels</c:v>
                </c:pt>
                <c:pt idx="11">
                  <c:v>Miscellaneous goods and services</c:v>
                </c:pt>
                <c:pt idx="13">
                  <c:v>Consumer prices total</c:v>
                </c:pt>
              </c:strCache>
            </c:strRef>
          </c:cat>
          <c:val>
            <c:numRef>
              <c:f>Figure5!$C$4:$P$4</c:f>
              <c:numCache>
                <c:formatCode>0.00</c:formatCode>
                <c:ptCount val="14"/>
                <c:pt idx="0">
                  <c:v>18.599999999999994</c:v>
                </c:pt>
                <c:pt idx="1">
                  <c:v>6.7999999999999972</c:v>
                </c:pt>
                <c:pt idx="2">
                  <c:v>3.7000000000000028</c:v>
                </c:pt>
                <c:pt idx="3">
                  <c:v>15.5</c:v>
                </c:pt>
                <c:pt idx="4">
                  <c:v>9.7999999999999972</c:v>
                </c:pt>
                <c:pt idx="5">
                  <c:v>4.5999999999999943</c:v>
                </c:pt>
                <c:pt idx="6">
                  <c:v>15.700000000000003</c:v>
                </c:pt>
                <c:pt idx="7">
                  <c:v>4.5999999999999943</c:v>
                </c:pt>
                <c:pt idx="8">
                  <c:v>7.0999999999999943</c:v>
                </c:pt>
                <c:pt idx="9">
                  <c:v>4.7999999999999972</c:v>
                </c:pt>
                <c:pt idx="10">
                  <c:v>16.200000000000003</c:v>
                </c:pt>
                <c:pt idx="11">
                  <c:v>9.0999999999999943</c:v>
                </c:pt>
                <c:pt idx="13">
                  <c:v>12.700000000000003</c:v>
                </c:pt>
              </c:numCache>
            </c:numRef>
          </c:val>
          <c:smooth val="0"/>
          <c:extLst>
            <c:ext xmlns:c16="http://schemas.microsoft.com/office/drawing/2014/chart" uri="{C3380CC4-5D6E-409C-BE32-E72D297353CC}">
              <c16:uniqueId val="{00000002-DE0D-4DC3-85AF-7501FBC706E2}"/>
            </c:ext>
          </c:extLst>
        </c:ser>
        <c:dLbls>
          <c:showLegendKey val="0"/>
          <c:showVal val="0"/>
          <c:showCatName val="0"/>
          <c:showSerName val="0"/>
          <c:showPercent val="0"/>
          <c:showBubbleSize val="0"/>
        </c:dLbls>
        <c:marker val="1"/>
        <c:smooth val="0"/>
        <c:axId val="1074778431"/>
        <c:axId val="637282575"/>
      </c:lineChart>
      <c:catAx>
        <c:axId val="1074778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637282575"/>
        <c:crosses val="autoZero"/>
        <c:auto val="1"/>
        <c:lblAlgn val="ctr"/>
        <c:lblOffset val="100"/>
        <c:tickLblSkip val="1"/>
        <c:noMultiLvlLbl val="0"/>
      </c:catAx>
      <c:valAx>
        <c:axId val="637282575"/>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4778431"/>
        <c:crosses val="autoZero"/>
        <c:crossBetween val="between"/>
      </c:valAx>
      <c:spPr>
        <a:noFill/>
        <a:ln>
          <a:noFill/>
        </a:ln>
        <a:effectLst/>
      </c:spPr>
    </c:plotArea>
    <c:legend>
      <c:legendPos val="b"/>
      <c:layout>
        <c:manualLayout>
          <c:xMode val="edge"/>
          <c:yMode val="edge"/>
          <c:x val="0.16160864978902953"/>
          <c:y val="7.2351938666626203E-2"/>
          <c:w val="0.82471527777777776"/>
          <c:h val="0.1157689698855766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onstantia" panose="02030602050306030303" pitchFamily="18"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2022 </a:t>
            </a:r>
            <a:r>
              <a:rPr lang="sk-SK" sz="1100">
                <a:latin typeface="+mn-lt"/>
                <a:cs typeface="Arial" panose="020B0604020202020204" pitchFamily="34" charset="0"/>
              </a:rPr>
              <a:t>inflationary </a:t>
            </a:r>
            <a:r>
              <a:rPr lang="en-US" sz="1100">
                <a:latin typeface="+mn-lt"/>
                <a:cs typeface="Arial" panose="020B0604020202020204" pitchFamily="34" charset="0"/>
              </a:rPr>
              <a:t>shock</a:t>
            </a:r>
            <a:endParaRPr lang="en-US">
              <a:latin typeface="+mn-lt"/>
              <a:cs typeface="Arial" panose="020B0604020202020204" pitchFamily="34" charset="0"/>
            </a:endParaRPr>
          </a:p>
        </c:rich>
      </c:tx>
      <c:layout>
        <c:manualLayout>
          <c:xMode val="edge"/>
          <c:yMode val="edge"/>
          <c:x val="0.27372484689413823"/>
          <c:y val="2.06085958005249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804097404491108"/>
          <c:y val="0.22845964566929133"/>
          <c:w val="0.78506087780694078"/>
          <c:h val="0.59537128171478571"/>
        </c:manualLayout>
      </c:layout>
      <c:barChart>
        <c:barDir val="col"/>
        <c:grouping val="clustered"/>
        <c:varyColors val="0"/>
        <c:ser>
          <c:idx val="0"/>
          <c:order val="0"/>
          <c:spPr>
            <a:solidFill>
              <a:srgbClr val="13B5EA"/>
            </a:solidFill>
            <a:ln>
              <a:noFill/>
            </a:ln>
            <a:effectLst/>
          </c:spPr>
          <c:invertIfNegative val="0"/>
          <c:cat>
            <c:strRef>
              <c:f>FigureA7!$A$4:$A$15</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FigureA7!$B$4:$B$15</c:f>
              <c:numCache>
                <c:formatCode>0%</c:formatCode>
                <c:ptCount val="12"/>
                <c:pt idx="0">
                  <c:v>0.46982247737099647</c:v>
                </c:pt>
                <c:pt idx="1">
                  <c:v>0.95420307420715822</c:v>
                </c:pt>
                <c:pt idx="2">
                  <c:v>0.98881755091710732</c:v>
                </c:pt>
                <c:pt idx="3">
                  <c:v>0.98954880538834822</c:v>
                </c:pt>
                <c:pt idx="4">
                  <c:v>0.99393505662592585</c:v>
                </c:pt>
                <c:pt idx="5">
                  <c:v>0.99104464707329887</c:v>
                </c:pt>
                <c:pt idx="6">
                  <c:v>0.99231424715763084</c:v>
                </c:pt>
                <c:pt idx="7">
                  <c:v>0.99314957371078549</c:v>
                </c:pt>
                <c:pt idx="8">
                  <c:v>0.99595596124325303</c:v>
                </c:pt>
                <c:pt idx="9">
                  <c:v>1</c:v>
                </c:pt>
                <c:pt idx="11">
                  <c:v>0.93682681088988673</c:v>
                </c:pt>
              </c:numCache>
            </c:numRef>
          </c:val>
          <c:extLst>
            <c:ext xmlns:c16="http://schemas.microsoft.com/office/drawing/2014/chart" uri="{C3380CC4-5D6E-409C-BE32-E72D297353CC}">
              <c16:uniqueId val="{00000000-D192-4F73-9B72-5403AC35B370}"/>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2023 </a:t>
            </a:r>
            <a:r>
              <a:rPr lang="sk-SK" sz="1100">
                <a:latin typeface="+mn-lt"/>
                <a:cs typeface="Arial" panose="020B0604020202020204" pitchFamily="34" charset="0"/>
              </a:rPr>
              <a:t>inflationary </a:t>
            </a:r>
            <a:r>
              <a:rPr lang="en-US" sz="1100">
                <a:latin typeface="+mn-lt"/>
                <a:cs typeface="Arial" panose="020B0604020202020204" pitchFamily="34" charset="0"/>
              </a:rPr>
              <a:t>shock</a:t>
            </a:r>
            <a:endParaRPr lang="en-US">
              <a:latin typeface="+mn-lt"/>
              <a:cs typeface="Arial" panose="020B0604020202020204" pitchFamily="34" charset="0"/>
            </a:endParaRPr>
          </a:p>
        </c:rich>
      </c:tx>
      <c:layout>
        <c:manualLayout>
          <c:xMode val="edge"/>
          <c:yMode val="edge"/>
          <c:x val="0.2450692621755613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3B5EA"/>
            </a:solidFill>
            <a:ln>
              <a:noFill/>
            </a:ln>
            <a:effectLst/>
          </c:spPr>
          <c:invertIfNegative val="0"/>
          <c:cat>
            <c:strRef>
              <c:f>FigureA7!$A$4:$A$15</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FigureA7!$E$4:$E$15</c:f>
              <c:numCache>
                <c:formatCode>0%</c:formatCode>
                <c:ptCount val="12"/>
                <c:pt idx="0">
                  <c:v>0.36345788389847905</c:v>
                </c:pt>
                <c:pt idx="1">
                  <c:v>0.16576478066549635</c:v>
                </c:pt>
                <c:pt idx="2">
                  <c:v>0.16594514672385544</c:v>
                </c:pt>
                <c:pt idx="3">
                  <c:v>0.12318023918750497</c:v>
                </c:pt>
                <c:pt idx="4">
                  <c:v>0.14900500629909832</c:v>
                </c:pt>
                <c:pt idx="5">
                  <c:v>0.18291466310181767</c:v>
                </c:pt>
                <c:pt idx="6">
                  <c:v>0.19313521023087099</c:v>
                </c:pt>
                <c:pt idx="7">
                  <c:v>0.20870788841983279</c:v>
                </c:pt>
                <c:pt idx="8">
                  <c:v>0.18848851988181503</c:v>
                </c:pt>
                <c:pt idx="9">
                  <c:v>0.23259443128277477</c:v>
                </c:pt>
                <c:pt idx="11">
                  <c:v>0.197297868520208</c:v>
                </c:pt>
              </c:numCache>
            </c:numRef>
          </c:val>
          <c:extLst>
            <c:ext xmlns:c16="http://schemas.microsoft.com/office/drawing/2014/chart" uri="{C3380CC4-5D6E-409C-BE32-E72D297353CC}">
              <c16:uniqueId val="{00000000-18AB-4942-B611-5F534DDD41D5}"/>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2023 without shock</a:t>
            </a:r>
            <a:endParaRPr lang="en-US">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3B5EA"/>
            </a:solidFill>
            <a:ln>
              <a:noFill/>
            </a:ln>
            <a:effectLst/>
          </c:spPr>
          <c:invertIfNegative val="0"/>
          <c:cat>
            <c:strRef>
              <c:f>FigureA7!$A$4:$A$15</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FigureA7!$G$4:$G$15</c:f>
              <c:numCache>
                <c:formatCode>0%</c:formatCode>
                <c:ptCount val="12"/>
                <c:pt idx="0">
                  <c:v>2.6717784708289467E-3</c:v>
                </c:pt>
                <c:pt idx="1">
                  <c:v>0</c:v>
                </c:pt>
                <c:pt idx="2">
                  <c:v>0</c:v>
                </c:pt>
                <c:pt idx="3">
                  <c:v>0</c:v>
                </c:pt>
                <c:pt idx="4">
                  <c:v>0</c:v>
                </c:pt>
                <c:pt idx="5">
                  <c:v>0</c:v>
                </c:pt>
                <c:pt idx="6">
                  <c:v>0</c:v>
                </c:pt>
                <c:pt idx="7">
                  <c:v>0</c:v>
                </c:pt>
                <c:pt idx="8">
                  <c:v>0</c:v>
                </c:pt>
                <c:pt idx="9">
                  <c:v>0</c:v>
                </c:pt>
                <c:pt idx="11">
                  <c:v>2.6733769421735648E-4</c:v>
                </c:pt>
              </c:numCache>
            </c:numRef>
          </c:val>
          <c:extLst>
            <c:ext xmlns:c16="http://schemas.microsoft.com/office/drawing/2014/chart" uri="{C3380CC4-5D6E-409C-BE32-E72D297353CC}">
              <c16:uniqueId val="{00000000-7ED2-4505-8AA3-605CC097C41A}"/>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2023 </a:t>
            </a:r>
            <a:r>
              <a:rPr lang="sk-SK" sz="1100">
                <a:latin typeface="+mn-lt"/>
                <a:cs typeface="Arial" panose="020B0604020202020204" pitchFamily="34" charset="0"/>
              </a:rPr>
              <a:t>total</a:t>
            </a:r>
            <a:endParaRPr lang="en-US">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3B5EA"/>
            </a:solidFill>
            <a:ln>
              <a:noFill/>
            </a:ln>
            <a:effectLst/>
          </c:spPr>
          <c:invertIfNegative val="0"/>
          <c:cat>
            <c:strRef>
              <c:f>FigureA7!$A$4:$A$15</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FigureA7!$F$4:$F$15</c:f>
              <c:numCache>
                <c:formatCode>0%</c:formatCode>
                <c:ptCount val="12"/>
                <c:pt idx="0">
                  <c:v>0.13790283599186878</c:v>
                </c:pt>
                <c:pt idx="1">
                  <c:v>5.3227192933341674E-2</c:v>
                </c:pt>
                <c:pt idx="2">
                  <c:v>1.9554300480865292E-2</c:v>
                </c:pt>
                <c:pt idx="3">
                  <c:v>2.1545437670706161E-2</c:v>
                </c:pt>
                <c:pt idx="4">
                  <c:v>3.0703981953577953E-3</c:v>
                </c:pt>
                <c:pt idx="5">
                  <c:v>2.5871758547989119E-3</c:v>
                </c:pt>
                <c:pt idx="6">
                  <c:v>3.945662589481991E-4</c:v>
                </c:pt>
                <c:pt idx="7">
                  <c:v>8.5423392103302711E-4</c:v>
                </c:pt>
                <c:pt idx="8">
                  <c:v>1.1059208028654903E-3</c:v>
                </c:pt>
                <c:pt idx="9">
                  <c:v>1.991441957036761E-2</c:v>
                </c:pt>
                <c:pt idx="11">
                  <c:v>2.6035444936716827E-2</c:v>
                </c:pt>
              </c:numCache>
            </c:numRef>
          </c:val>
          <c:extLst>
            <c:ext xmlns:c16="http://schemas.microsoft.com/office/drawing/2014/chart" uri="{C3380CC4-5D6E-409C-BE32-E72D297353CC}">
              <c16:uniqueId val="{00000000-C7B1-4EF8-9952-8EBE22AAAA9B}"/>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2022 </a:t>
            </a:r>
            <a:r>
              <a:rPr lang="sk-SK" sz="1100">
                <a:latin typeface="+mn-lt"/>
                <a:cs typeface="Arial" panose="020B0604020202020204" pitchFamily="34" charset="0"/>
              </a:rPr>
              <a:t>total</a:t>
            </a:r>
            <a:endParaRPr lang="en-US">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3B5EA"/>
            </a:solidFill>
            <a:ln>
              <a:noFill/>
            </a:ln>
            <a:effectLst/>
          </c:spPr>
          <c:invertIfNegative val="0"/>
          <c:cat>
            <c:strRef>
              <c:f>FigureA7!$A$4:$A$15</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FigureA7!$C$4:$C$15</c:f>
              <c:numCache>
                <c:formatCode>0%</c:formatCode>
                <c:ptCount val="12"/>
                <c:pt idx="0">
                  <c:v>0.37240023042847781</c:v>
                </c:pt>
                <c:pt idx="1">
                  <c:v>0.75683001617137047</c:v>
                </c:pt>
                <c:pt idx="2">
                  <c:v>0.83441117312482516</c:v>
                </c:pt>
                <c:pt idx="3">
                  <c:v>0.75338760573837871</c:v>
                </c:pt>
                <c:pt idx="4">
                  <c:v>0.82656042847060529</c:v>
                </c:pt>
                <c:pt idx="5">
                  <c:v>0.78001024229001648</c:v>
                </c:pt>
                <c:pt idx="6">
                  <c:v>0.73633358422000217</c:v>
                </c:pt>
                <c:pt idx="7">
                  <c:v>0.67811604999586128</c:v>
                </c:pt>
                <c:pt idx="8">
                  <c:v>0.68200320221844413</c:v>
                </c:pt>
                <c:pt idx="9">
                  <c:v>0.74196102962706634</c:v>
                </c:pt>
                <c:pt idx="11">
                  <c:v>0.71613871612977176</c:v>
                </c:pt>
              </c:numCache>
            </c:numRef>
          </c:val>
          <c:extLst>
            <c:ext xmlns:c16="http://schemas.microsoft.com/office/drawing/2014/chart" uri="{C3380CC4-5D6E-409C-BE32-E72D297353CC}">
              <c16:uniqueId val="{00000000-4E86-4611-AF55-44BCFDC66040}"/>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2022 without shock</a:t>
            </a:r>
            <a:endParaRPr lang="en-US">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613993055555554"/>
          <c:y val="0.19961862783044393"/>
          <c:w val="0.77212395833333336"/>
          <c:h val="0.65541036261647689"/>
        </c:manualLayout>
      </c:layout>
      <c:barChart>
        <c:barDir val="col"/>
        <c:grouping val="clustered"/>
        <c:varyColors val="0"/>
        <c:ser>
          <c:idx val="0"/>
          <c:order val="0"/>
          <c:spPr>
            <a:solidFill>
              <a:srgbClr val="13B5EA"/>
            </a:solidFill>
            <a:ln>
              <a:noFill/>
            </a:ln>
            <a:effectLst/>
          </c:spPr>
          <c:invertIfNegative val="0"/>
          <c:cat>
            <c:strRef>
              <c:f>FigureA7!$A$4:$A$15</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FigureA7!$D$4:$D$15</c:f>
              <c:numCache>
                <c:formatCode>0%</c:formatCode>
                <c:ptCount val="12"/>
                <c:pt idx="0">
                  <c:v>6.2523589122186682E-2</c:v>
                </c:pt>
                <c:pt idx="1">
                  <c:v>4.8428478738435497E-2</c:v>
                </c:pt>
                <c:pt idx="2">
                  <c:v>0.1080548266354082</c:v>
                </c:pt>
                <c:pt idx="3">
                  <c:v>9.3278486383283399E-2</c:v>
                </c:pt>
                <c:pt idx="4">
                  <c:v>6.1160617113759738E-2</c:v>
                </c:pt>
                <c:pt idx="5">
                  <c:v>5.9096018143485175E-2</c:v>
                </c:pt>
                <c:pt idx="6">
                  <c:v>4.7016382788953474E-2</c:v>
                </c:pt>
                <c:pt idx="7">
                  <c:v>1.5051734127969538E-2</c:v>
                </c:pt>
                <c:pt idx="8">
                  <c:v>1.3254543353746101E-2</c:v>
                </c:pt>
                <c:pt idx="9">
                  <c:v>4.079378177655921E-3</c:v>
                </c:pt>
                <c:pt idx="11">
                  <c:v>5.1168832201371868E-2</c:v>
                </c:pt>
              </c:numCache>
            </c:numRef>
          </c:val>
          <c:extLst>
            <c:ext xmlns:c16="http://schemas.microsoft.com/office/drawing/2014/chart" uri="{C3380CC4-5D6E-409C-BE32-E72D297353CC}">
              <c16:uniqueId val="{00000000-BEFD-4769-AEA4-C2C5F4219C2D}"/>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2022 </a:t>
            </a:r>
            <a:r>
              <a:rPr lang="sk-SK" sz="1100"/>
              <a:t>inflationary </a:t>
            </a:r>
            <a:r>
              <a:rPr lang="en-US" sz="1100"/>
              <a:t>shock</a:t>
            </a:r>
          </a:p>
        </c:rich>
      </c:tx>
      <c:layout>
        <c:manualLayout>
          <c:xMode val="edge"/>
          <c:yMode val="edge"/>
          <c:x val="0.32130540974044913"/>
          <c:y val="4.93839311752697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127734026597065"/>
          <c:y val="0.114326334208224"/>
          <c:w val="0.82007853928973162"/>
          <c:h val="0.44526392534266551"/>
        </c:manualLayout>
      </c:layout>
      <c:barChart>
        <c:barDir val="col"/>
        <c:grouping val="clustered"/>
        <c:varyColors val="0"/>
        <c:ser>
          <c:idx val="0"/>
          <c:order val="0"/>
          <c:spPr>
            <a:solidFill>
              <a:srgbClr val="13B5EA"/>
            </a:solidFill>
            <a:ln>
              <a:noFill/>
            </a:ln>
            <a:effectLst/>
          </c:spPr>
          <c:invertIfNegative val="0"/>
          <c:cat>
            <c:strRef>
              <c:f>FigureA8!$A$4:$A$13</c:f>
              <c:strCache>
                <c:ptCount val="10"/>
                <c:pt idx="0">
                  <c:v>Single w/o children</c:v>
                </c:pt>
                <c:pt idx="1">
                  <c:v>Single + 1 child</c:v>
                </c:pt>
                <c:pt idx="2">
                  <c:v>Single + 2 children</c:v>
                </c:pt>
                <c:pt idx="3">
                  <c:v>Single + 3 or more ch.</c:v>
                </c:pt>
                <c:pt idx="4">
                  <c:v>Couple w/o children</c:v>
                </c:pt>
                <c:pt idx="5">
                  <c:v>Couple + 1 child</c:v>
                </c:pt>
                <c:pt idx="6">
                  <c:v>Couple + 2 children</c:v>
                </c:pt>
                <c:pt idx="7">
                  <c:v>Couple + 3 or more ch.</c:v>
                </c:pt>
                <c:pt idx="9">
                  <c:v>All</c:v>
                </c:pt>
              </c:strCache>
            </c:strRef>
          </c:cat>
          <c:val>
            <c:numRef>
              <c:f>FigureA8!$B$4:$B$13</c:f>
              <c:numCache>
                <c:formatCode>0%</c:formatCode>
                <c:ptCount val="10"/>
                <c:pt idx="0">
                  <c:v>0.89288143644663753</c:v>
                </c:pt>
                <c:pt idx="1">
                  <c:v>0.8936640921586595</c:v>
                </c:pt>
                <c:pt idx="2">
                  <c:v>0.97446431448364745</c:v>
                </c:pt>
                <c:pt idx="3">
                  <c:v>0.73563426093241779</c:v>
                </c:pt>
                <c:pt idx="4">
                  <c:v>0.99553645156156634</c:v>
                </c:pt>
                <c:pt idx="5">
                  <c:v>0.99751828111106688</c:v>
                </c:pt>
                <c:pt idx="6">
                  <c:v>0.9862487847413629</c:v>
                </c:pt>
                <c:pt idx="7">
                  <c:v>0.99761473926632671</c:v>
                </c:pt>
                <c:pt idx="9">
                  <c:v>0.93677470006624308</c:v>
                </c:pt>
              </c:numCache>
            </c:numRef>
          </c:val>
          <c:extLst>
            <c:ext xmlns:c16="http://schemas.microsoft.com/office/drawing/2014/chart" uri="{C3380CC4-5D6E-409C-BE32-E72D297353CC}">
              <c16:uniqueId val="{00000000-AC7F-4AB1-98A2-226E87F870DE}"/>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46168592"/>
        <c:crosses val="autoZero"/>
        <c:auto val="1"/>
        <c:lblAlgn val="ctr"/>
        <c:lblOffset val="100"/>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2023 </a:t>
            </a:r>
            <a:r>
              <a:rPr lang="sk-SK" sz="1100">
                <a:latin typeface="+mn-lt"/>
                <a:cs typeface="Arial" panose="020B0604020202020204" pitchFamily="34" charset="0"/>
              </a:rPr>
              <a:t>total</a:t>
            </a:r>
            <a:endParaRPr lang="en-US">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3B5EA"/>
            </a:solidFill>
            <a:ln>
              <a:noFill/>
            </a:ln>
            <a:effectLst/>
          </c:spPr>
          <c:invertIfNegative val="0"/>
          <c:cat>
            <c:strRef>
              <c:f>FigureA8!$A$4:$A$13</c:f>
              <c:strCache>
                <c:ptCount val="10"/>
                <c:pt idx="0">
                  <c:v>Single w/o children</c:v>
                </c:pt>
                <c:pt idx="1">
                  <c:v>Single + 1 child</c:v>
                </c:pt>
                <c:pt idx="2">
                  <c:v>Single + 2 children</c:v>
                </c:pt>
                <c:pt idx="3">
                  <c:v>Single + 3 or more ch.</c:v>
                </c:pt>
                <c:pt idx="4">
                  <c:v>Couple w/o children</c:v>
                </c:pt>
                <c:pt idx="5">
                  <c:v>Couple + 1 child</c:v>
                </c:pt>
                <c:pt idx="6">
                  <c:v>Couple + 2 children</c:v>
                </c:pt>
                <c:pt idx="7">
                  <c:v>Couple + 3 or more ch.</c:v>
                </c:pt>
                <c:pt idx="9">
                  <c:v>All</c:v>
                </c:pt>
              </c:strCache>
            </c:strRef>
          </c:cat>
          <c:val>
            <c:numRef>
              <c:f>FigureA8!$F$4:$F$13</c:f>
              <c:numCache>
                <c:formatCode>0%</c:formatCode>
                <c:ptCount val="10"/>
                <c:pt idx="0">
                  <c:v>3.6105159354399854E-2</c:v>
                </c:pt>
                <c:pt idx="1">
                  <c:v>0</c:v>
                </c:pt>
                <c:pt idx="2">
                  <c:v>0</c:v>
                </c:pt>
                <c:pt idx="3">
                  <c:v>0</c:v>
                </c:pt>
                <c:pt idx="4">
                  <c:v>2.8004900444703346E-2</c:v>
                </c:pt>
                <c:pt idx="5">
                  <c:v>8.2768200377787513E-3</c:v>
                </c:pt>
                <c:pt idx="6">
                  <c:v>0</c:v>
                </c:pt>
                <c:pt idx="7">
                  <c:v>0</c:v>
                </c:pt>
                <c:pt idx="9">
                  <c:v>2.605692127024839E-2</c:v>
                </c:pt>
              </c:numCache>
            </c:numRef>
          </c:val>
          <c:extLst>
            <c:ext xmlns:c16="http://schemas.microsoft.com/office/drawing/2014/chart" uri="{C3380CC4-5D6E-409C-BE32-E72D297353CC}">
              <c16:uniqueId val="{00000000-8AD0-464F-B12A-7E82AEA82438}"/>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tickLblSkip val="1"/>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2023 without shock</a:t>
            </a:r>
            <a:endParaRPr lang="en-US">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403871391076113"/>
          <c:y val="0.14189814814814813"/>
          <c:w val="0.66503536016331288"/>
          <c:h val="0.43706036745406823"/>
        </c:manualLayout>
      </c:layout>
      <c:barChart>
        <c:barDir val="col"/>
        <c:grouping val="clustered"/>
        <c:varyColors val="0"/>
        <c:ser>
          <c:idx val="0"/>
          <c:order val="0"/>
          <c:spPr>
            <a:solidFill>
              <a:srgbClr val="13B5EA"/>
            </a:solidFill>
            <a:ln>
              <a:noFill/>
            </a:ln>
            <a:effectLst/>
          </c:spPr>
          <c:invertIfNegative val="0"/>
          <c:cat>
            <c:strRef>
              <c:f>FigureA8!$A$4:$A$13</c:f>
              <c:strCache>
                <c:ptCount val="10"/>
                <c:pt idx="0">
                  <c:v>Single w/o children</c:v>
                </c:pt>
                <c:pt idx="1">
                  <c:v>Single + 1 child</c:v>
                </c:pt>
                <c:pt idx="2">
                  <c:v>Single + 2 children</c:v>
                </c:pt>
                <c:pt idx="3">
                  <c:v>Single + 3 or more ch.</c:v>
                </c:pt>
                <c:pt idx="4">
                  <c:v>Couple w/o children</c:v>
                </c:pt>
                <c:pt idx="5">
                  <c:v>Couple + 1 child</c:v>
                </c:pt>
                <c:pt idx="6">
                  <c:v>Couple + 2 children</c:v>
                </c:pt>
                <c:pt idx="7">
                  <c:v>Couple + 3 or more ch.</c:v>
                </c:pt>
                <c:pt idx="9">
                  <c:v>All</c:v>
                </c:pt>
              </c:strCache>
            </c:strRef>
          </c:cat>
          <c:val>
            <c:numRef>
              <c:f>FigureA8!$G$4:$G$13</c:f>
              <c:numCache>
                <c:formatCode>0%</c:formatCode>
                <c:ptCount val="10"/>
                <c:pt idx="0">
                  <c:v>5.017714334745589E-4</c:v>
                </c:pt>
                <c:pt idx="1">
                  <c:v>0</c:v>
                </c:pt>
                <c:pt idx="2">
                  <c:v>0</c:v>
                </c:pt>
                <c:pt idx="3">
                  <c:v>0</c:v>
                </c:pt>
                <c:pt idx="4">
                  <c:v>0</c:v>
                </c:pt>
                <c:pt idx="5">
                  <c:v>0</c:v>
                </c:pt>
                <c:pt idx="6">
                  <c:v>0</c:v>
                </c:pt>
                <c:pt idx="7">
                  <c:v>0</c:v>
                </c:pt>
                <c:pt idx="9">
                  <c:v>2.6755821794954257E-4</c:v>
                </c:pt>
              </c:numCache>
            </c:numRef>
          </c:val>
          <c:extLst>
            <c:ext xmlns:c16="http://schemas.microsoft.com/office/drawing/2014/chart" uri="{C3380CC4-5D6E-409C-BE32-E72D297353CC}">
              <c16:uniqueId val="{00000000-E5D7-4FD7-AC71-36260E8471C6}"/>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tickLblSkip val="1"/>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2023 </a:t>
            </a:r>
            <a:r>
              <a:rPr lang="sk-SK" sz="1100">
                <a:latin typeface="+mn-lt"/>
                <a:cs typeface="Arial" panose="020B0604020202020204" pitchFamily="34" charset="0"/>
              </a:rPr>
              <a:t>inflationary </a:t>
            </a:r>
            <a:r>
              <a:rPr lang="en-US" sz="1100">
                <a:latin typeface="+mn-lt"/>
                <a:cs typeface="Arial" panose="020B0604020202020204" pitchFamily="34" charset="0"/>
              </a:rPr>
              <a:t>shock</a:t>
            </a:r>
            <a:endParaRPr lang="en-US">
              <a:latin typeface="+mn-lt"/>
              <a:cs typeface="Arial" panose="020B0604020202020204" pitchFamily="34" charset="0"/>
            </a:endParaRPr>
          </a:p>
        </c:rich>
      </c:tx>
      <c:layout>
        <c:manualLayout>
          <c:xMode val="edge"/>
          <c:yMode val="edge"/>
          <c:x val="0.36269216858305842"/>
          <c:y val="1.0802332684550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796519817914643"/>
          <c:y val="9.427515151515152E-2"/>
          <c:w val="0.69352759607515369"/>
          <c:h val="0.46665645960921542"/>
        </c:manualLayout>
      </c:layout>
      <c:barChart>
        <c:barDir val="col"/>
        <c:grouping val="clustered"/>
        <c:varyColors val="0"/>
        <c:ser>
          <c:idx val="0"/>
          <c:order val="0"/>
          <c:spPr>
            <a:solidFill>
              <a:srgbClr val="13B5EA"/>
            </a:solidFill>
            <a:ln>
              <a:noFill/>
            </a:ln>
            <a:effectLst/>
          </c:spPr>
          <c:invertIfNegative val="0"/>
          <c:cat>
            <c:strRef>
              <c:f>FigureA8!$A$4:$A$13</c:f>
              <c:strCache>
                <c:ptCount val="10"/>
                <c:pt idx="0">
                  <c:v>Single w/o children</c:v>
                </c:pt>
                <c:pt idx="1">
                  <c:v>Single + 1 child</c:v>
                </c:pt>
                <c:pt idx="2">
                  <c:v>Single + 2 children</c:v>
                </c:pt>
                <c:pt idx="3">
                  <c:v>Single + 3 or more ch.</c:v>
                </c:pt>
                <c:pt idx="4">
                  <c:v>Couple w/o children</c:v>
                </c:pt>
                <c:pt idx="5">
                  <c:v>Couple + 1 child</c:v>
                </c:pt>
                <c:pt idx="6">
                  <c:v>Couple + 2 children</c:v>
                </c:pt>
                <c:pt idx="7">
                  <c:v>Couple + 3 or more ch.</c:v>
                </c:pt>
                <c:pt idx="9">
                  <c:v>All</c:v>
                </c:pt>
              </c:strCache>
            </c:strRef>
          </c:cat>
          <c:val>
            <c:numRef>
              <c:f>FigureA8!$E$4:$E$13</c:f>
              <c:numCache>
                <c:formatCode>0%</c:formatCode>
                <c:ptCount val="10"/>
                <c:pt idx="0">
                  <c:v>0.12693635896740788</c:v>
                </c:pt>
                <c:pt idx="1">
                  <c:v>0.40394030632281713</c:v>
                </c:pt>
                <c:pt idx="2">
                  <c:v>0.64282261962300624</c:v>
                </c:pt>
                <c:pt idx="3">
                  <c:v>0.68991687748464037</c:v>
                </c:pt>
                <c:pt idx="4">
                  <c:v>6.5833210722124974E-2</c:v>
                </c:pt>
                <c:pt idx="5">
                  <c:v>0.34115893175494244</c:v>
                </c:pt>
                <c:pt idx="6">
                  <c:v>0.44615610769780734</c:v>
                </c:pt>
                <c:pt idx="7">
                  <c:v>0.77939422602401709</c:v>
                </c:pt>
                <c:pt idx="9">
                  <c:v>0.19663572893534376</c:v>
                </c:pt>
              </c:numCache>
            </c:numRef>
          </c:val>
          <c:extLst>
            <c:ext xmlns:c16="http://schemas.microsoft.com/office/drawing/2014/chart" uri="{C3380CC4-5D6E-409C-BE32-E72D297353CC}">
              <c16:uniqueId val="{00000000-9B7E-42DC-8A4C-53759F312261}"/>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037998439988"/>
          <c:y val="5.8662568494727632E-2"/>
          <c:w val="0.86875314828070738"/>
          <c:h val="0.68223698600174976"/>
        </c:manualLayout>
      </c:layout>
      <c:barChart>
        <c:barDir val="col"/>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Figure6!$A$4:$A$13</c:f>
              <c:numCache>
                <c:formatCode>General</c:formatCode>
                <c:ptCount val="10"/>
                <c:pt idx="0">
                  <c:v>1.2434325744308232</c:v>
                </c:pt>
                <c:pt idx="1">
                  <c:v>1.2784588441330997</c:v>
                </c:pt>
                <c:pt idx="2">
                  <c:v>1.2434325744308232</c:v>
                </c:pt>
                <c:pt idx="3">
                  <c:v>1.1558669001751314</c:v>
                </c:pt>
                <c:pt idx="4">
                  <c:v>1.0683012259194395</c:v>
                </c:pt>
                <c:pt idx="5">
                  <c:v>0.98073555166374793</c:v>
                </c:pt>
                <c:pt idx="6">
                  <c:v>0.87565674255691772</c:v>
                </c:pt>
                <c:pt idx="7">
                  <c:v>0.84063047285464099</c:v>
                </c:pt>
                <c:pt idx="8">
                  <c:v>0.73555166374781089</c:v>
                </c:pt>
                <c:pt idx="9">
                  <c:v>0.57793345008756569</c:v>
                </c:pt>
              </c:numCache>
            </c:numRef>
          </c:val>
          <c:extLst>
            <c:ext xmlns:c16="http://schemas.microsoft.com/office/drawing/2014/chart" uri="{C3380CC4-5D6E-409C-BE32-E72D297353CC}">
              <c16:uniqueId val="{00000000-FA92-49D4-9263-2CAF9B764D96}"/>
            </c:ext>
          </c:extLst>
        </c:ser>
        <c:dLbls>
          <c:showLegendKey val="0"/>
          <c:showVal val="0"/>
          <c:showCatName val="0"/>
          <c:showSerName val="0"/>
          <c:showPercent val="0"/>
          <c:showBubbleSize val="0"/>
        </c:dLbls>
        <c:gapWidth val="100"/>
        <c:overlap val="-27"/>
        <c:axId val="1369454224"/>
        <c:axId val="1262933536"/>
      </c:barChart>
      <c:catAx>
        <c:axId val="136945422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r>
                  <a:rPr lang="en-US" sz="1100"/>
                  <a:t>Deciles of wage income</a:t>
                </a:r>
              </a:p>
            </c:rich>
          </c:tx>
          <c:layout>
            <c:manualLayout>
              <c:xMode val="edge"/>
              <c:yMode val="edge"/>
              <c:x val="0.38554403685982636"/>
              <c:y val="0.8776455026455026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262933536"/>
        <c:crosses val="autoZero"/>
        <c:auto val="1"/>
        <c:lblAlgn val="ctr"/>
        <c:lblOffset val="100"/>
        <c:noMultiLvlLbl val="0"/>
      </c:catAx>
      <c:valAx>
        <c:axId val="1262933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r>
                  <a:rPr lang="en-US"/>
                  <a:t>Growth ratio </a:t>
                </a:r>
              </a:p>
            </c:rich>
          </c:tx>
          <c:layout>
            <c:manualLayout>
              <c:xMode val="edge"/>
              <c:yMode val="edge"/>
              <c:x val="6.6454013822434873E-3"/>
              <c:y val="0.2322917968587260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369454224"/>
        <c:crosses val="autoZero"/>
        <c:crossBetween val="between"/>
        <c:majorUnit val="0.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mn-lt"/>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2022 </a:t>
            </a:r>
            <a:r>
              <a:rPr lang="sk-SK" sz="1100">
                <a:latin typeface="+mn-lt"/>
                <a:cs typeface="Arial" panose="020B0604020202020204" pitchFamily="34" charset="0"/>
              </a:rPr>
              <a:t>total</a:t>
            </a:r>
            <a:endParaRPr lang="en-US">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3B5EA"/>
            </a:solidFill>
            <a:ln>
              <a:noFill/>
            </a:ln>
            <a:effectLst/>
          </c:spPr>
          <c:invertIfNegative val="0"/>
          <c:cat>
            <c:strRef>
              <c:f>FigureA8!$A$4:$A$13</c:f>
              <c:strCache>
                <c:ptCount val="10"/>
                <c:pt idx="0">
                  <c:v>Single w/o children</c:v>
                </c:pt>
                <c:pt idx="1">
                  <c:v>Single + 1 child</c:v>
                </c:pt>
                <c:pt idx="2">
                  <c:v>Single + 2 children</c:v>
                </c:pt>
                <c:pt idx="3">
                  <c:v>Single + 3 or more ch.</c:v>
                </c:pt>
                <c:pt idx="4">
                  <c:v>Couple w/o children</c:v>
                </c:pt>
                <c:pt idx="5">
                  <c:v>Couple + 1 child</c:v>
                </c:pt>
                <c:pt idx="6">
                  <c:v>Couple + 2 children</c:v>
                </c:pt>
                <c:pt idx="7">
                  <c:v>Couple + 3 or more ch.</c:v>
                </c:pt>
                <c:pt idx="9">
                  <c:v>All</c:v>
                </c:pt>
              </c:strCache>
            </c:strRef>
          </c:cat>
          <c:val>
            <c:numRef>
              <c:f>FigureA8!$C$4:$C$13</c:f>
              <c:numCache>
                <c:formatCode>0%</c:formatCode>
                <c:ptCount val="10"/>
                <c:pt idx="0">
                  <c:v>0.71881213851627368</c:v>
                </c:pt>
                <c:pt idx="1">
                  <c:v>0.53919361172928393</c:v>
                </c:pt>
                <c:pt idx="2">
                  <c:v>0.49519359862520812</c:v>
                </c:pt>
                <c:pt idx="3">
                  <c:v>0.11384170581857607</c:v>
                </c:pt>
                <c:pt idx="4">
                  <c:v>0.79877699073059261</c:v>
                </c:pt>
                <c:pt idx="5">
                  <c:v>0.72897063962875963</c:v>
                </c:pt>
                <c:pt idx="6">
                  <c:v>0.60207003230666944</c:v>
                </c:pt>
                <c:pt idx="7">
                  <c:v>0.67781501891758511</c:v>
                </c:pt>
                <c:pt idx="9">
                  <c:v>0.71590456228204946</c:v>
                </c:pt>
              </c:numCache>
            </c:numRef>
          </c:val>
          <c:extLst>
            <c:ext xmlns:c16="http://schemas.microsoft.com/office/drawing/2014/chart" uri="{C3380CC4-5D6E-409C-BE32-E72D297353CC}">
              <c16:uniqueId val="{00000000-DAD5-44A0-8690-1FD21DFB266D}"/>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tickLblSkip val="1"/>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mn-lt"/>
                <a:cs typeface="Arial" panose="020B0604020202020204" pitchFamily="34" charset="0"/>
              </a:rPr>
              <a:t>2022 without shock</a:t>
            </a:r>
            <a:endParaRPr lang="en-US">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13B5EA"/>
            </a:solidFill>
            <a:ln>
              <a:noFill/>
            </a:ln>
            <a:effectLst/>
          </c:spPr>
          <c:invertIfNegative val="0"/>
          <c:cat>
            <c:strRef>
              <c:f>FigureA8!$A$4:$A$13</c:f>
              <c:strCache>
                <c:ptCount val="10"/>
                <c:pt idx="0">
                  <c:v>Single w/o children</c:v>
                </c:pt>
                <c:pt idx="1">
                  <c:v>Single + 1 child</c:v>
                </c:pt>
                <c:pt idx="2">
                  <c:v>Single + 2 children</c:v>
                </c:pt>
                <c:pt idx="3">
                  <c:v>Single + 3 or more ch.</c:v>
                </c:pt>
                <c:pt idx="4">
                  <c:v>Couple w/o children</c:v>
                </c:pt>
                <c:pt idx="5">
                  <c:v>Couple + 1 child</c:v>
                </c:pt>
                <c:pt idx="6">
                  <c:v>Couple + 2 children</c:v>
                </c:pt>
                <c:pt idx="7">
                  <c:v>Couple + 3 or more ch.</c:v>
                </c:pt>
                <c:pt idx="9">
                  <c:v>All</c:v>
                </c:pt>
              </c:strCache>
            </c:strRef>
          </c:cat>
          <c:val>
            <c:numRef>
              <c:f>FigureA8!$D$4:$D$13</c:f>
              <c:numCache>
                <c:formatCode>0%</c:formatCode>
                <c:ptCount val="10"/>
                <c:pt idx="0">
                  <c:v>7.1180039569682801E-2</c:v>
                </c:pt>
                <c:pt idx="1">
                  <c:v>0</c:v>
                </c:pt>
                <c:pt idx="2">
                  <c:v>4.3365017990440902E-2</c:v>
                </c:pt>
                <c:pt idx="3">
                  <c:v>0</c:v>
                </c:pt>
                <c:pt idx="4">
                  <c:v>4.8358861487369044E-2</c:v>
                </c:pt>
                <c:pt idx="5">
                  <c:v>9.8560956943725582E-3</c:v>
                </c:pt>
                <c:pt idx="6">
                  <c:v>1.2618644322612329E-2</c:v>
                </c:pt>
                <c:pt idx="7">
                  <c:v>1.5627570324066458E-3</c:v>
                </c:pt>
                <c:pt idx="9">
                  <c:v>5.1211040771628615E-2</c:v>
                </c:pt>
              </c:numCache>
            </c:numRef>
          </c:val>
          <c:extLst>
            <c:ext xmlns:c16="http://schemas.microsoft.com/office/drawing/2014/chart" uri="{C3380CC4-5D6E-409C-BE32-E72D297353CC}">
              <c16:uniqueId val="{00000000-32E8-42B3-8AB5-DE5C29D7D127}"/>
            </c:ext>
          </c:extLst>
        </c:ser>
        <c:dLbls>
          <c:showLegendKey val="0"/>
          <c:showVal val="0"/>
          <c:showCatName val="0"/>
          <c:showSerName val="0"/>
          <c:showPercent val="0"/>
          <c:showBubbleSize val="0"/>
        </c:dLbls>
        <c:gapWidth val="40"/>
        <c:overlap val="100"/>
        <c:axId val="525824784"/>
        <c:axId val="346168592"/>
      </c:barChart>
      <c:catAx>
        <c:axId val="525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346168592"/>
        <c:crosses val="autoZero"/>
        <c:auto val="1"/>
        <c:lblAlgn val="ctr"/>
        <c:lblOffset val="100"/>
        <c:tickLblSkip val="1"/>
        <c:noMultiLvlLbl val="0"/>
      </c:catAx>
      <c:valAx>
        <c:axId val="346168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525824784"/>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812152119342339"/>
          <c:y val="5.421405657626131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333974501193731"/>
          <c:y val="8.4702751155264419E-2"/>
          <c:w val="0.35309710218465856"/>
          <c:h val="0.60214890135759791"/>
        </c:manualLayout>
      </c:layout>
      <c:barChart>
        <c:barDir val="col"/>
        <c:grouping val="stacked"/>
        <c:varyColors val="0"/>
        <c:ser>
          <c:idx val="4"/>
          <c:order val="0"/>
          <c:tx>
            <c:strRef>
              <c:f>Figure7!$H$4</c:f>
              <c:strCache>
                <c:ptCount val="1"/>
                <c:pt idx="0">
                  <c:v>Price cap</c:v>
                </c:pt>
              </c:strCache>
            </c:strRef>
          </c:tx>
          <c:spPr>
            <a:solidFill>
              <a:schemeClr val="accent5"/>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Figure7!$H$22:$H$33</c:f>
              <c:numCache>
                <c:formatCode>0.0</c:formatCode>
                <c:ptCount val="12"/>
                <c:pt idx="0">
                  <c:v>13.369411288990724</c:v>
                </c:pt>
                <c:pt idx="1">
                  <c:v>12.565341031829295</c:v>
                </c:pt>
                <c:pt idx="2">
                  <c:v>12.804009178231759</c:v>
                </c:pt>
                <c:pt idx="3">
                  <c:v>12.119008738637588</c:v>
                </c:pt>
                <c:pt idx="4">
                  <c:v>11.711242912832967</c:v>
                </c:pt>
                <c:pt idx="5">
                  <c:v>10.803967788695195</c:v>
                </c:pt>
                <c:pt idx="6">
                  <c:v>10.018980602056232</c:v>
                </c:pt>
                <c:pt idx="7">
                  <c:v>9.3357935336051412</c:v>
                </c:pt>
                <c:pt idx="8">
                  <c:v>8.8837404355965575</c:v>
                </c:pt>
                <c:pt idx="9">
                  <c:v>8.5845243155291371</c:v>
                </c:pt>
                <c:pt idx="11">
                  <c:v>10.324027953208956</c:v>
                </c:pt>
              </c:numCache>
            </c:numRef>
          </c:val>
          <c:extLst>
            <c:ext xmlns:c16="http://schemas.microsoft.com/office/drawing/2014/chart" uri="{C3380CC4-5D6E-409C-BE32-E72D297353CC}">
              <c16:uniqueId val="{00000000-86DD-4ADA-B653-702F7667B221}"/>
            </c:ext>
          </c:extLst>
        </c:ser>
        <c:ser>
          <c:idx val="2"/>
          <c:order val="1"/>
          <c:tx>
            <c:strRef>
              <c:f>Figure7!$E$4</c:f>
              <c:strCache>
                <c:ptCount val="1"/>
                <c:pt idx="0">
                  <c:v>Gov. measures related to shock</c:v>
                </c:pt>
              </c:strCache>
            </c:strRef>
          </c:tx>
          <c:spPr>
            <a:solidFill>
              <a:schemeClr val="accent3"/>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Figure7!$E$22:$E$33</c:f>
              <c:numCache>
                <c:formatCode>0.0</c:formatCode>
                <c:ptCount val="12"/>
                <c:pt idx="0">
                  <c:v>1.3446542257340088</c:v>
                </c:pt>
                <c:pt idx="1">
                  <c:v>2.9498585642383066</c:v>
                </c:pt>
                <c:pt idx="2">
                  <c:v>3.2311175581554137</c:v>
                </c:pt>
                <c:pt idx="3">
                  <c:v>3.5039095249913923</c:v>
                </c:pt>
                <c:pt idx="4">
                  <c:v>3.4811665795518212</c:v>
                </c:pt>
                <c:pt idx="5">
                  <c:v>2.9665370009138377</c:v>
                </c:pt>
                <c:pt idx="6">
                  <c:v>2.0487952195425163</c:v>
                </c:pt>
                <c:pt idx="7">
                  <c:v>1.421804101636712</c:v>
                </c:pt>
                <c:pt idx="8">
                  <c:v>1.088435247719866</c:v>
                </c:pt>
                <c:pt idx="9">
                  <c:v>0.51032221253841559</c:v>
                </c:pt>
                <c:pt idx="11">
                  <c:v>1.9909382303430774</c:v>
                </c:pt>
              </c:numCache>
            </c:numRef>
          </c:val>
          <c:extLst>
            <c:ext xmlns:c16="http://schemas.microsoft.com/office/drawing/2014/chart" uri="{C3380CC4-5D6E-409C-BE32-E72D297353CC}">
              <c16:uniqueId val="{00000001-86DD-4ADA-B653-702F7667B221}"/>
            </c:ext>
          </c:extLst>
        </c:ser>
        <c:ser>
          <c:idx val="7"/>
          <c:order val="2"/>
          <c:tx>
            <c:strRef>
              <c:f>Figure7!$L$4</c:f>
              <c:strCache>
                <c:ptCount val="1"/>
                <c:pt idx="0">
                  <c:v>Interaction effect</c:v>
                </c:pt>
              </c:strCache>
            </c:strRef>
          </c:tx>
          <c:spPr>
            <a:solidFill>
              <a:schemeClr val="accent6"/>
            </a:solidFill>
            <a:ln>
              <a:solidFill>
                <a:schemeClr val="accent6"/>
              </a:solid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Figure7!$G$22:$G$33</c:f>
              <c:numCache>
                <c:formatCode>0.0</c:formatCode>
                <c:ptCount val="12"/>
                <c:pt idx="0">
                  <c:v>-0.44284672271374192</c:v>
                </c:pt>
                <c:pt idx="1">
                  <c:v>0.25622874911731836</c:v>
                </c:pt>
                <c:pt idx="2">
                  <c:v>0.17546037519623012</c:v>
                </c:pt>
                <c:pt idx="3">
                  <c:v>1.0344111928814195E-2</c:v>
                </c:pt>
                <c:pt idx="4">
                  <c:v>-5.0234085317569968E-2</c:v>
                </c:pt>
                <c:pt idx="5">
                  <c:v>-9.8384124021357974E-2</c:v>
                </c:pt>
                <c:pt idx="6">
                  <c:v>-0.15519146161446556</c:v>
                </c:pt>
                <c:pt idx="7">
                  <c:v>-0.18804484794441356</c:v>
                </c:pt>
                <c:pt idx="8">
                  <c:v>-0.13469440340652153</c:v>
                </c:pt>
                <c:pt idx="9">
                  <c:v>-8.6944344447649202E-2</c:v>
                </c:pt>
                <c:pt idx="11">
                  <c:v>-7.777669450824512E-2</c:v>
                </c:pt>
              </c:numCache>
            </c:numRef>
          </c:val>
          <c:extLst xmlns:c15="http://schemas.microsoft.com/office/drawing/2012/chart">
            <c:ext xmlns:c16="http://schemas.microsoft.com/office/drawing/2014/chart" uri="{C3380CC4-5D6E-409C-BE32-E72D297353CC}">
              <c16:uniqueId val="{00000002-86DD-4ADA-B653-702F7667B221}"/>
            </c:ext>
          </c:extLst>
        </c:ser>
        <c:ser>
          <c:idx val="0"/>
          <c:order val="3"/>
          <c:tx>
            <c:strRef>
              <c:f>Figure7!$K$4</c:f>
              <c:strCache>
                <c:ptCount val="1"/>
                <c:pt idx="0">
                  <c:v>Compensation through valorization channel</c:v>
                </c:pt>
              </c:strCache>
            </c:strRef>
          </c:tx>
          <c:spPr>
            <a:solidFill>
              <a:schemeClr val="accent4"/>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Figure7!$K$22:$K$33</c:f>
              <c:numCache>
                <c:formatCode>0.0</c:formatCode>
                <c:ptCount val="12"/>
                <c:pt idx="0">
                  <c:v>5.5712476965745754</c:v>
                </c:pt>
                <c:pt idx="1">
                  <c:v>6.6485463121919022</c:v>
                </c:pt>
                <c:pt idx="2">
                  <c:v>7.1577468682645664</c:v>
                </c:pt>
                <c:pt idx="3">
                  <c:v>7.000587755038663</c:v>
                </c:pt>
                <c:pt idx="4">
                  <c:v>6.8734277133937134</c:v>
                </c:pt>
                <c:pt idx="5">
                  <c:v>6.2128578765882976</c:v>
                </c:pt>
                <c:pt idx="6">
                  <c:v>4.7399510142458396</c:v>
                </c:pt>
                <c:pt idx="7">
                  <c:v>3.697309659565823</c:v>
                </c:pt>
                <c:pt idx="8">
                  <c:v>2.9316978141082384</c:v>
                </c:pt>
                <c:pt idx="9">
                  <c:v>2.2331668211517472</c:v>
                </c:pt>
                <c:pt idx="11">
                  <c:v>4.6923133144090352</c:v>
                </c:pt>
              </c:numCache>
            </c:numRef>
          </c:val>
          <c:extLst>
            <c:ext xmlns:c16="http://schemas.microsoft.com/office/drawing/2014/chart" uri="{C3380CC4-5D6E-409C-BE32-E72D297353CC}">
              <c16:uniqueId val="{00000003-86DD-4ADA-B653-702F7667B221}"/>
            </c:ext>
          </c:extLst>
        </c:ser>
        <c:ser>
          <c:idx val="5"/>
          <c:order val="4"/>
          <c:tx>
            <c:strRef>
              <c:f>Figure7!$J$4</c:f>
              <c:strCache>
                <c:ptCount val="1"/>
                <c:pt idx="0">
                  <c:v>Compensation through wage channel</c:v>
                </c:pt>
              </c:strCache>
            </c:strRef>
          </c:tx>
          <c:spPr>
            <a:solidFill>
              <a:schemeClr val="accent2"/>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Figure7!$J$22:$J$33</c:f>
              <c:numCache>
                <c:formatCode>0.0</c:formatCode>
                <c:ptCount val="12"/>
                <c:pt idx="0">
                  <c:v>0.59182718072287366</c:v>
                </c:pt>
                <c:pt idx="1">
                  <c:v>2.1246789309955814</c:v>
                </c:pt>
                <c:pt idx="2">
                  <c:v>1.8999991131599423</c:v>
                </c:pt>
                <c:pt idx="3">
                  <c:v>2.8861506849682836</c:v>
                </c:pt>
                <c:pt idx="4">
                  <c:v>2.8656673401321053</c:v>
                </c:pt>
                <c:pt idx="5">
                  <c:v>3.7623251541321769</c:v>
                </c:pt>
                <c:pt idx="6">
                  <c:v>4.7189229687330592</c:v>
                </c:pt>
                <c:pt idx="7">
                  <c:v>5.5609668102310676</c:v>
                </c:pt>
                <c:pt idx="8">
                  <c:v>5.9650302951948531</c:v>
                </c:pt>
                <c:pt idx="9">
                  <c:v>6.3767301958313611</c:v>
                </c:pt>
                <c:pt idx="11">
                  <c:v>4.4533331707498194</c:v>
                </c:pt>
              </c:numCache>
            </c:numRef>
          </c:val>
          <c:extLst>
            <c:ext xmlns:c16="http://schemas.microsoft.com/office/drawing/2014/chart" uri="{C3380CC4-5D6E-409C-BE32-E72D297353CC}">
              <c16:uniqueId val="{00000004-86DD-4ADA-B653-702F7667B221}"/>
            </c:ext>
          </c:extLst>
        </c:ser>
        <c:ser>
          <c:idx val="3"/>
          <c:order val="5"/>
          <c:tx>
            <c:strRef>
              <c:f>Figure7!$B$4</c:f>
              <c:strCache>
                <c:ptCount val="1"/>
                <c:pt idx="0">
                  <c:v>The effect of uncompensated inflationary shock</c:v>
                </c:pt>
              </c:strCache>
            </c:strRef>
          </c:tx>
          <c:spPr>
            <a:solidFill>
              <a:schemeClr val="accent1"/>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Figure7!$B$22:$B$33</c:f>
              <c:numCache>
                <c:formatCode>0.0</c:formatCode>
                <c:ptCount val="12"/>
                <c:pt idx="0">
                  <c:v>-23.31640750980176</c:v>
                </c:pt>
                <c:pt idx="1">
                  <c:v>-22.08832421809414</c:v>
                </c:pt>
                <c:pt idx="2">
                  <c:v>-22.288127648326856</c:v>
                </c:pt>
                <c:pt idx="3">
                  <c:v>-21.233048328212618</c:v>
                </c:pt>
                <c:pt idx="4">
                  <c:v>-20.738634839360568</c:v>
                </c:pt>
                <c:pt idx="5">
                  <c:v>-19.459553943175433</c:v>
                </c:pt>
                <c:pt idx="6">
                  <c:v>-18.261145510730628</c:v>
                </c:pt>
                <c:pt idx="7">
                  <c:v>-17.272598957664737</c:v>
                </c:pt>
                <c:pt idx="8">
                  <c:v>-16.439612140671006</c:v>
                </c:pt>
                <c:pt idx="9">
                  <c:v>-15.680784078673634</c:v>
                </c:pt>
                <c:pt idx="11">
                  <c:v>-18.602462451391748</c:v>
                </c:pt>
              </c:numCache>
            </c:numRef>
          </c:val>
          <c:extLst>
            <c:ext xmlns:c16="http://schemas.microsoft.com/office/drawing/2014/chart" uri="{C3380CC4-5D6E-409C-BE32-E72D297353CC}">
              <c16:uniqueId val="{00000005-86DD-4ADA-B653-702F7667B221}"/>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Figure7!$M$4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Figure7!$M$22:$M$33</c:f>
              <c:numCache>
                <c:formatCode>0.0</c:formatCode>
                <c:ptCount val="12"/>
                <c:pt idx="0">
                  <c:v>-2.8821138404933162</c:v>
                </c:pt>
                <c:pt idx="1">
                  <c:v>2.4563293702782607</c:v>
                </c:pt>
                <c:pt idx="2">
                  <c:v>2.9802054446810553</c:v>
                </c:pt>
                <c:pt idx="3">
                  <c:v>4.2869524873521243</c:v>
                </c:pt>
                <c:pt idx="4">
                  <c:v>4.1426356212324666</c:v>
                </c:pt>
                <c:pt idx="5">
                  <c:v>4.1877497531327146</c:v>
                </c:pt>
                <c:pt idx="6">
                  <c:v>3.1103128322325539</c:v>
                </c:pt>
                <c:pt idx="7">
                  <c:v>2.5552302994295935</c:v>
                </c:pt>
                <c:pt idx="8">
                  <c:v>2.2945972485419892</c:v>
                </c:pt>
                <c:pt idx="9">
                  <c:v>1.9370151219293776</c:v>
                </c:pt>
                <c:pt idx="11">
                  <c:v>2.7803735228108954</c:v>
                </c:pt>
              </c:numCache>
            </c:numRef>
          </c:val>
          <c:smooth val="0"/>
          <c:extLst>
            <c:ext xmlns:c16="http://schemas.microsoft.com/office/drawing/2014/chart" uri="{C3380CC4-5D6E-409C-BE32-E72D297353CC}">
              <c16:uniqueId val="{00000006-86DD-4ADA-B653-702F7667B221}"/>
            </c:ext>
          </c:extLst>
        </c:ser>
        <c:ser>
          <c:idx val="6"/>
          <c:order val="7"/>
          <c:tx>
            <c:strRef>
              <c:f>Figure7!$C$4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Figure7!$N$22:$N$33</c:f>
              <c:numCache>
                <c:formatCode>0.0</c:formatCode>
                <c:ptCount val="12"/>
                <c:pt idx="0">
                  <c:v>20.434293669308442</c:v>
                </c:pt>
                <c:pt idx="1">
                  <c:v>24.544653588372402</c:v>
                </c:pt>
                <c:pt idx="2">
                  <c:v>25.268333093007911</c:v>
                </c:pt>
                <c:pt idx="3">
                  <c:v>25.520000815564742</c:v>
                </c:pt>
                <c:pt idx="4">
                  <c:v>24.881270460593036</c:v>
                </c:pt>
                <c:pt idx="5">
                  <c:v>23.64730369630815</c:v>
                </c:pt>
                <c:pt idx="6">
                  <c:v>21.37145834296318</c:v>
                </c:pt>
                <c:pt idx="7">
                  <c:v>19.827829257094333</c:v>
                </c:pt>
                <c:pt idx="8">
                  <c:v>18.734209389212992</c:v>
                </c:pt>
                <c:pt idx="9">
                  <c:v>17.617799200603013</c:v>
                </c:pt>
                <c:pt idx="11">
                  <c:v>21.382835974202642</c:v>
                </c:pt>
              </c:numCache>
            </c:numRef>
          </c:val>
          <c:smooth val="0"/>
          <c:extLst>
            <c:ext xmlns:c16="http://schemas.microsoft.com/office/drawing/2014/chart" uri="{C3380CC4-5D6E-409C-BE32-E72D297353CC}">
              <c16:uniqueId val="{00000007-86DD-4ADA-B653-702F7667B221}"/>
            </c:ext>
          </c:extLst>
        </c:ser>
        <c:ser>
          <c:idx val="8"/>
          <c:order val="8"/>
          <c:tx>
            <c:v>Increase in expenditures</c:v>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Figure7!$B$22:$B$33</c:f>
              <c:numCache>
                <c:formatCode>0.0</c:formatCode>
                <c:ptCount val="12"/>
                <c:pt idx="0">
                  <c:v>-23.31640750980176</c:v>
                </c:pt>
                <c:pt idx="1">
                  <c:v>-22.08832421809414</c:v>
                </c:pt>
                <c:pt idx="2">
                  <c:v>-22.288127648326856</c:v>
                </c:pt>
                <c:pt idx="3">
                  <c:v>-21.233048328212618</c:v>
                </c:pt>
                <c:pt idx="4">
                  <c:v>-20.738634839360568</c:v>
                </c:pt>
                <c:pt idx="5">
                  <c:v>-19.459553943175433</c:v>
                </c:pt>
                <c:pt idx="6">
                  <c:v>-18.261145510730628</c:v>
                </c:pt>
                <c:pt idx="7">
                  <c:v>-17.272598957664737</c:v>
                </c:pt>
                <c:pt idx="8">
                  <c:v>-16.439612140671006</c:v>
                </c:pt>
                <c:pt idx="9">
                  <c:v>-15.680784078673634</c:v>
                </c:pt>
                <c:pt idx="11">
                  <c:v>-18.602462451391748</c:v>
                </c:pt>
              </c:numCache>
            </c:numRef>
          </c:val>
          <c:smooth val="0"/>
          <c:extLst>
            <c:ext xmlns:c16="http://schemas.microsoft.com/office/drawing/2014/chart" uri="{C3380CC4-5D6E-409C-BE32-E72D297353CC}">
              <c16:uniqueId val="{00000008-86DD-4ADA-B653-702F7667B221}"/>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in val="-30"/>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r>
                  <a:rPr lang="en-US" sz="1000" b="0" i="0" u="none" strike="noStrike" baseline="0">
                    <a:effectLst/>
                    <a:latin typeface="+mn-lt"/>
                    <a:cs typeface="Arial" panose="020B0604020202020204" pitchFamily="34" charset="0"/>
                  </a:rPr>
                  <a:t>%</a:t>
                </a:r>
                <a:endParaRPr lang="sk-SK" sz="1000">
                  <a:latin typeface="+mn-lt"/>
                  <a:cs typeface="Arial" panose="020B0604020202020204" pitchFamily="34" charset="0"/>
                </a:endParaRPr>
              </a:p>
            </c:rich>
          </c:tx>
          <c:layout>
            <c:manualLayout>
              <c:xMode val="edge"/>
              <c:yMode val="edge"/>
              <c:x val="9.3341603783902004E-3"/>
              <c:y val="0.11204068241469817"/>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10"/>
      </c:valAx>
      <c:spPr>
        <a:noFill/>
        <a:ln>
          <a:noFill/>
        </a:ln>
        <a:effectLst/>
      </c:spPr>
    </c:plotArea>
    <c:legend>
      <c:legendPos val="r"/>
      <c:layout>
        <c:manualLayout>
          <c:xMode val="edge"/>
          <c:yMode val="edge"/>
          <c:x val="0"/>
          <c:y val="0.79186564353066979"/>
          <c:w val="0.96905602945465164"/>
          <c:h val="0.201106372120151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53793895618801"/>
          <c:y val="3.2607817596154817E-2"/>
          <c:w val="0.79291958669042384"/>
          <c:h val="0.84003229532685408"/>
        </c:manualLayout>
      </c:layout>
      <c:barChart>
        <c:barDir val="col"/>
        <c:grouping val="stacked"/>
        <c:varyColors val="0"/>
        <c:ser>
          <c:idx val="4"/>
          <c:order val="0"/>
          <c:tx>
            <c:strRef>
              <c:f>Figure7!$Z$6</c:f>
              <c:strCache>
                <c:ptCount val="1"/>
              </c:strCache>
            </c:strRef>
          </c:tx>
          <c:spPr>
            <a:solidFill>
              <a:schemeClr val="accent5"/>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Figure7!$H$5:$H$16</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0-5143-4A6F-BD4B-828797D08FF3}"/>
            </c:ext>
          </c:extLst>
        </c:ser>
        <c:ser>
          <c:idx val="2"/>
          <c:order val="1"/>
          <c:tx>
            <c:strRef>
              <c:f>Figure7!$Z$8</c:f>
              <c:strCache>
                <c:ptCount val="1"/>
              </c:strCache>
            </c:strRef>
          </c:tx>
          <c:spPr>
            <a:solidFill>
              <a:schemeClr val="accent3"/>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Figure7!$E$5:$E$16</c:f>
              <c:numCache>
                <c:formatCode>0.0</c:formatCode>
                <c:ptCount val="12"/>
                <c:pt idx="0">
                  <c:v>4.9797130169999759</c:v>
                </c:pt>
                <c:pt idx="1">
                  <c:v>2.5693601200990575</c:v>
                </c:pt>
                <c:pt idx="2">
                  <c:v>1.3008745053891391</c:v>
                </c:pt>
                <c:pt idx="3">
                  <c:v>0.78068725343162992</c:v>
                </c:pt>
                <c:pt idx="4">
                  <c:v>0.65644495932671776</c:v>
                </c:pt>
                <c:pt idx="5">
                  <c:v>0.65127680652764397</c:v>
                </c:pt>
                <c:pt idx="6">
                  <c:v>0.61525134281585248</c:v>
                </c:pt>
                <c:pt idx="7">
                  <c:v>0.58204029331201845</c:v>
                </c:pt>
                <c:pt idx="8">
                  <c:v>0.45237066230865697</c:v>
                </c:pt>
                <c:pt idx="9">
                  <c:v>0.2350424459418903</c:v>
                </c:pt>
                <c:pt idx="11">
                  <c:v>0.81793311187887319</c:v>
                </c:pt>
              </c:numCache>
            </c:numRef>
          </c:val>
          <c:extLst>
            <c:ext xmlns:c16="http://schemas.microsoft.com/office/drawing/2014/chart" uri="{C3380CC4-5D6E-409C-BE32-E72D297353CC}">
              <c16:uniqueId val="{00000001-5143-4A6F-BD4B-828797D08FF3}"/>
            </c:ext>
          </c:extLst>
        </c:ser>
        <c:ser>
          <c:idx val="7"/>
          <c:order val="2"/>
          <c:tx>
            <c:strRef>
              <c:f>Figure7!$Z$9</c:f>
              <c:strCache>
                <c:ptCount val="1"/>
              </c:strCache>
            </c:strRef>
          </c:tx>
          <c:spPr>
            <a:solidFill>
              <a:schemeClr val="accent2">
                <a:lumMod val="60000"/>
              </a:schemeClr>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Figure7!$G$5:$G$16</c:f>
              <c:numCache>
                <c:formatCode>0.0</c:formatCode>
                <c:ptCount val="12"/>
                <c:pt idx="0">
                  <c:v>-0.20966211425633077</c:v>
                </c:pt>
                <c:pt idx="1">
                  <c:v>1.9739899152440312E-2</c:v>
                </c:pt>
                <c:pt idx="2">
                  <c:v>3.2092297868795146E-2</c:v>
                </c:pt>
                <c:pt idx="3">
                  <c:v>2.0040518372123551E-4</c:v>
                </c:pt>
                <c:pt idx="4">
                  <c:v>9.4358361964125834E-4</c:v>
                </c:pt>
                <c:pt idx="5">
                  <c:v>1.299328965100011E-3</c:v>
                </c:pt>
                <c:pt idx="6">
                  <c:v>8.544370653565854E-8</c:v>
                </c:pt>
                <c:pt idx="7">
                  <c:v>-8.0809152682065166E-9</c:v>
                </c:pt>
                <c:pt idx="8">
                  <c:v>8.7545239821226655E-5</c:v>
                </c:pt>
                <c:pt idx="9">
                  <c:v>4.2817010729212231E-7</c:v>
                </c:pt>
                <c:pt idx="11">
                  <c:v>-2.252454777735861E-3</c:v>
                </c:pt>
              </c:numCache>
            </c:numRef>
          </c:val>
          <c:extLst xmlns:c15="http://schemas.microsoft.com/office/drawing/2012/chart">
            <c:ext xmlns:c16="http://schemas.microsoft.com/office/drawing/2014/chart" uri="{C3380CC4-5D6E-409C-BE32-E72D297353CC}">
              <c16:uniqueId val="{00000002-5143-4A6F-BD4B-828797D08FF3}"/>
            </c:ext>
          </c:extLst>
        </c:ser>
        <c:ser>
          <c:idx val="0"/>
          <c:order val="3"/>
          <c:tx>
            <c:strRef>
              <c:f>Figure7!$Z$12</c:f>
              <c:strCache>
                <c:ptCount val="1"/>
              </c:strCache>
            </c:strRef>
          </c:tx>
          <c:spPr>
            <a:solidFill>
              <a:schemeClr val="accent4"/>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Figure7!$K$5:$K$16</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3-5143-4A6F-BD4B-828797D08FF3}"/>
            </c:ext>
          </c:extLst>
        </c:ser>
        <c:ser>
          <c:idx val="5"/>
          <c:order val="4"/>
          <c:tx>
            <c:strRef>
              <c:f>Figure7!$Z$11</c:f>
              <c:strCache>
                <c:ptCount val="1"/>
              </c:strCache>
            </c:strRef>
          </c:tx>
          <c:spPr>
            <a:solidFill>
              <a:schemeClr val="accent2"/>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Figure7!$J$5:$J$16</c:f>
              <c:numCache>
                <c:formatCode>0.0</c:formatCode>
                <c:ptCount val="12"/>
                <c:pt idx="0">
                  <c:v>2.1191927967149344</c:v>
                </c:pt>
                <c:pt idx="1">
                  <c:v>1.6524606131778579</c:v>
                </c:pt>
                <c:pt idx="2">
                  <c:v>1.4941648947444248</c:v>
                </c:pt>
                <c:pt idx="3">
                  <c:v>1.9590177837771887</c:v>
                </c:pt>
                <c:pt idx="4">
                  <c:v>2.0006072868981315</c:v>
                </c:pt>
                <c:pt idx="5">
                  <c:v>2.4839418593861708</c:v>
                </c:pt>
                <c:pt idx="6">
                  <c:v>3.0202824457387654</c:v>
                </c:pt>
                <c:pt idx="7">
                  <c:v>3.5378726816644579</c:v>
                </c:pt>
                <c:pt idx="8">
                  <c:v>3.8237138446939234</c:v>
                </c:pt>
                <c:pt idx="9">
                  <c:v>4.1407586602179647</c:v>
                </c:pt>
                <c:pt idx="11">
                  <c:v>2.9745587553647161</c:v>
                </c:pt>
              </c:numCache>
            </c:numRef>
          </c:val>
          <c:extLst>
            <c:ext xmlns:c16="http://schemas.microsoft.com/office/drawing/2014/chart" uri="{C3380CC4-5D6E-409C-BE32-E72D297353CC}">
              <c16:uniqueId val="{00000004-5143-4A6F-BD4B-828797D08FF3}"/>
            </c:ext>
          </c:extLst>
        </c:ser>
        <c:ser>
          <c:idx val="3"/>
          <c:order val="5"/>
          <c:tx>
            <c:strRef>
              <c:f>Figure7!$Z$5</c:f>
              <c:strCache>
                <c:ptCount val="1"/>
              </c:strCache>
            </c:strRef>
          </c:tx>
          <c:spPr>
            <a:solidFill>
              <a:schemeClr val="accent1"/>
            </a:solidFill>
            <a:ln>
              <a:noFill/>
            </a:ln>
            <a:effectLst/>
          </c:spPr>
          <c:invertIfNegative val="0"/>
          <c:cat>
            <c:strRef>
              <c:f>Figure7!$A$5:$A$16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Figure7!$B$5:$B$16</c:f>
              <c:numCache>
                <c:formatCode>0.0</c:formatCode>
                <c:ptCount val="12"/>
                <c:pt idx="0">
                  <c:v>-11.170385666873701</c:v>
                </c:pt>
                <c:pt idx="1">
                  <c:v>-10.902850546364979</c:v>
                </c:pt>
                <c:pt idx="2">
                  <c:v>-10.906849699303409</c:v>
                </c:pt>
                <c:pt idx="3">
                  <c:v>-10.663458776292416</c:v>
                </c:pt>
                <c:pt idx="4">
                  <c:v>-10.588928391649526</c:v>
                </c:pt>
                <c:pt idx="5">
                  <c:v>-10.352077821912371</c:v>
                </c:pt>
                <c:pt idx="6">
                  <c:v>-10.091020489841098</c:v>
                </c:pt>
                <c:pt idx="7">
                  <c:v>-9.8898875298538353</c:v>
                </c:pt>
                <c:pt idx="8">
                  <c:v>-9.6633417712694456</c:v>
                </c:pt>
                <c:pt idx="9">
                  <c:v>-9.3902328565951514</c:v>
                </c:pt>
                <c:pt idx="11">
                  <c:v>-10.12211115400464</c:v>
                </c:pt>
              </c:numCache>
            </c:numRef>
          </c:val>
          <c:extLst>
            <c:ext xmlns:c16="http://schemas.microsoft.com/office/drawing/2014/chart" uri="{C3380CC4-5D6E-409C-BE32-E72D297353CC}">
              <c16:uniqueId val="{00000005-5143-4A6F-BD4B-828797D08FF3}"/>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Figure7!$Z$13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Figure7!$M$5:$M$16</c:f>
              <c:numCache>
                <c:formatCode>0.0</c:formatCode>
                <c:ptCount val="12"/>
                <c:pt idx="0">
                  <c:v>-4.2845954838501079</c:v>
                </c:pt>
                <c:pt idx="1">
                  <c:v>-6.6612899139356241</c:v>
                </c:pt>
                <c:pt idx="2">
                  <c:v>-8.0797180013010497</c:v>
                </c:pt>
                <c:pt idx="3">
                  <c:v>-7.923553333899874</c:v>
                </c:pt>
                <c:pt idx="4">
                  <c:v>-7.9309325618050357</c:v>
                </c:pt>
                <c:pt idx="5">
                  <c:v>-7.2155598270334576</c:v>
                </c:pt>
                <c:pt idx="6">
                  <c:v>-6.4554866158427728</c:v>
                </c:pt>
                <c:pt idx="7">
                  <c:v>-5.769974562958275</c:v>
                </c:pt>
                <c:pt idx="8">
                  <c:v>-5.3871697190270451</c:v>
                </c:pt>
                <c:pt idx="9">
                  <c:v>-5.0144313222651888</c:v>
                </c:pt>
                <c:pt idx="11">
                  <c:v>-6.3318717415387873</c:v>
                </c:pt>
              </c:numCache>
            </c:numRef>
          </c:val>
          <c:smooth val="0"/>
          <c:extLst>
            <c:ext xmlns:c16="http://schemas.microsoft.com/office/drawing/2014/chart" uri="{C3380CC4-5D6E-409C-BE32-E72D297353CC}">
              <c16:uniqueId val="{00000006-5143-4A6F-BD4B-828797D08FF3}"/>
            </c:ext>
          </c:extLst>
        </c:ser>
        <c:ser>
          <c:idx val="6"/>
          <c:order val="7"/>
          <c:tx>
            <c:strRef>
              <c:f>Figure7!$Z$14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Figure7!$C$5:$C$16</c:f>
              <c:numCache>
                <c:formatCode>0.0</c:formatCode>
                <c:ptCount val="12"/>
                <c:pt idx="0">
                  <c:v>6.8857901830235919</c:v>
                </c:pt>
                <c:pt idx="1">
                  <c:v>4.2415606324293558</c:v>
                </c:pt>
                <c:pt idx="2">
                  <c:v>2.8271316980023586</c:v>
                </c:pt>
                <c:pt idx="3">
                  <c:v>2.7399054423925402</c:v>
                </c:pt>
                <c:pt idx="4">
                  <c:v>2.657995829844491</c:v>
                </c:pt>
                <c:pt idx="5">
                  <c:v>3.1365179948789144</c:v>
                </c:pt>
                <c:pt idx="6">
                  <c:v>3.6355338739983249</c:v>
                </c:pt>
                <c:pt idx="7">
                  <c:v>4.1199129668955621</c:v>
                </c:pt>
                <c:pt idx="8">
                  <c:v>4.2761720522424014</c:v>
                </c:pt>
                <c:pt idx="9">
                  <c:v>4.3758015343299617</c:v>
                </c:pt>
                <c:pt idx="11">
                  <c:v>3.7902394124658541</c:v>
                </c:pt>
              </c:numCache>
            </c:numRef>
          </c:val>
          <c:smooth val="0"/>
          <c:extLst>
            <c:ext xmlns:c16="http://schemas.microsoft.com/office/drawing/2014/chart" uri="{C3380CC4-5D6E-409C-BE32-E72D297353CC}">
              <c16:uniqueId val="{00000007-5143-4A6F-BD4B-828797D08FF3}"/>
            </c:ext>
          </c:extLst>
        </c:ser>
        <c:ser>
          <c:idx val="8"/>
          <c:order val="8"/>
          <c:tx>
            <c:strRef>
              <c:f>Figure7!$Z$15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Figure7!$B$5:$B$16</c:f>
              <c:numCache>
                <c:formatCode>0.0</c:formatCode>
                <c:ptCount val="12"/>
                <c:pt idx="0">
                  <c:v>-11.170385666873701</c:v>
                </c:pt>
                <c:pt idx="1">
                  <c:v>-10.902850546364979</c:v>
                </c:pt>
                <c:pt idx="2">
                  <c:v>-10.906849699303409</c:v>
                </c:pt>
                <c:pt idx="3">
                  <c:v>-10.663458776292416</c:v>
                </c:pt>
                <c:pt idx="4">
                  <c:v>-10.588928391649526</c:v>
                </c:pt>
                <c:pt idx="5">
                  <c:v>-10.352077821912371</c:v>
                </c:pt>
                <c:pt idx="6">
                  <c:v>-10.091020489841098</c:v>
                </c:pt>
                <c:pt idx="7">
                  <c:v>-9.8898875298538353</c:v>
                </c:pt>
                <c:pt idx="8">
                  <c:v>-9.6633417712694456</c:v>
                </c:pt>
                <c:pt idx="9">
                  <c:v>-9.3902328565951514</c:v>
                </c:pt>
                <c:pt idx="11">
                  <c:v>-10.12211115400464</c:v>
                </c:pt>
              </c:numCache>
            </c:numRef>
          </c:val>
          <c:smooth val="0"/>
          <c:extLst>
            <c:ext xmlns:c16="http://schemas.microsoft.com/office/drawing/2014/chart" uri="{C3380CC4-5D6E-409C-BE32-E72D297353CC}">
              <c16:uniqueId val="{00000008-5143-4A6F-BD4B-828797D08FF3}"/>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30"/>
          <c:min val="-3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r>
              <a:rPr lang="en-US" sz="1100" b="1">
                <a:latin typeface="+mn-lt"/>
                <a:cs typeface="Arial" panose="020B0604020202020204" pitchFamily="34" charset="0"/>
              </a:rPr>
              <a:t>2023</a:t>
            </a:r>
          </a:p>
        </c:rich>
      </c:tx>
      <c:layout>
        <c:manualLayout>
          <c:xMode val="edge"/>
          <c:yMode val="edge"/>
          <c:x val="0.77048538203557893"/>
          <c:y val="1.5632594536794007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85000"/>
                  <a:lumOff val="1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6333974501193731"/>
          <c:y val="8.4702751155264419E-2"/>
          <c:w val="0.35309710218465856"/>
          <c:h val="0.58826006124234476"/>
        </c:manualLayout>
      </c:layout>
      <c:barChart>
        <c:barDir val="col"/>
        <c:grouping val="stacked"/>
        <c:varyColors val="0"/>
        <c:ser>
          <c:idx val="2"/>
          <c:order val="0"/>
          <c:tx>
            <c:strRef>
              <c:f>Figure8!$E$4</c:f>
              <c:strCache>
                <c:ptCount val="1"/>
                <c:pt idx="0">
                  <c:v>Gov. measures related to shock</c:v>
                </c:pt>
              </c:strCache>
            </c:strRef>
          </c:tx>
          <c:spPr>
            <a:solidFill>
              <a:schemeClr val="accent3"/>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Figure8!$E$22:$E$33</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1-E230-4C16-AFF7-612DE01EE290}"/>
            </c:ext>
          </c:extLst>
        </c:ser>
        <c:ser>
          <c:idx val="7"/>
          <c:order val="1"/>
          <c:tx>
            <c:strRef>
              <c:f>Figure8!$L$4</c:f>
              <c:strCache>
                <c:ptCount val="1"/>
                <c:pt idx="0">
                  <c:v>Interaction effect</c:v>
                </c:pt>
              </c:strCache>
            </c:strRef>
          </c:tx>
          <c:spPr>
            <a:solidFill>
              <a:schemeClr val="accent6"/>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Figure8!$F$22:$F$33</c:f>
              <c:numCache>
                <c:formatCode>0.0</c:formatCode>
                <c:ptCount val="12"/>
              </c:numCache>
            </c:numRef>
          </c:val>
          <c:extLst xmlns:c15="http://schemas.microsoft.com/office/drawing/2012/chart">
            <c:ext xmlns:c16="http://schemas.microsoft.com/office/drawing/2014/chart" uri="{C3380CC4-5D6E-409C-BE32-E72D297353CC}">
              <c16:uniqueId val="{00000002-E230-4C16-AFF7-612DE01EE290}"/>
            </c:ext>
          </c:extLst>
        </c:ser>
        <c:ser>
          <c:idx val="0"/>
          <c:order val="2"/>
          <c:tx>
            <c:strRef>
              <c:f>Figure8!$K$4</c:f>
              <c:strCache>
                <c:ptCount val="1"/>
                <c:pt idx="0">
                  <c:v>Compensation through valorization channel</c:v>
                </c:pt>
              </c:strCache>
            </c:strRef>
          </c:tx>
          <c:spPr>
            <a:solidFill>
              <a:schemeClr val="accent4"/>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Figure8!$K$22:$K$33</c:f>
              <c:numCache>
                <c:formatCode>0.0</c:formatCode>
                <c:ptCount val="12"/>
                <c:pt idx="0">
                  <c:v>2.127419682143104</c:v>
                </c:pt>
                <c:pt idx="1">
                  <c:v>2.3331535560686882</c:v>
                </c:pt>
                <c:pt idx="2">
                  <c:v>2.2025528611264811</c:v>
                </c:pt>
                <c:pt idx="3">
                  <c:v>2.3642297325145338</c:v>
                </c:pt>
                <c:pt idx="4">
                  <c:v>2.3026100939389202</c:v>
                </c:pt>
                <c:pt idx="5">
                  <c:v>2.0251802186416419</c:v>
                </c:pt>
                <c:pt idx="6">
                  <c:v>1.6819880339469468</c:v>
                </c:pt>
                <c:pt idx="7">
                  <c:v>1.3670279905820435</c:v>
                </c:pt>
                <c:pt idx="8">
                  <c:v>1.3949955344351963</c:v>
                </c:pt>
                <c:pt idx="9">
                  <c:v>0.98089435883088294</c:v>
                </c:pt>
                <c:pt idx="11">
                  <c:v>1.6990796841770663</c:v>
                </c:pt>
              </c:numCache>
            </c:numRef>
          </c:val>
          <c:extLst>
            <c:ext xmlns:c16="http://schemas.microsoft.com/office/drawing/2014/chart" uri="{C3380CC4-5D6E-409C-BE32-E72D297353CC}">
              <c16:uniqueId val="{00000003-E230-4C16-AFF7-612DE01EE290}"/>
            </c:ext>
          </c:extLst>
        </c:ser>
        <c:ser>
          <c:idx val="5"/>
          <c:order val="3"/>
          <c:tx>
            <c:strRef>
              <c:f>Figure8!$J$4</c:f>
              <c:strCache>
                <c:ptCount val="1"/>
                <c:pt idx="0">
                  <c:v>Compensation through wage channel</c:v>
                </c:pt>
              </c:strCache>
            </c:strRef>
          </c:tx>
          <c:spPr>
            <a:solidFill>
              <a:schemeClr val="accent2"/>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Figure8!$J$22:$J$33</c:f>
              <c:numCache>
                <c:formatCode>0.0</c:formatCode>
                <c:ptCount val="12"/>
                <c:pt idx="0">
                  <c:v>2.4227620589936061</c:v>
                </c:pt>
                <c:pt idx="1">
                  <c:v>2.1154341301545467</c:v>
                </c:pt>
                <c:pt idx="2">
                  <c:v>1.8949686500384519</c:v>
                </c:pt>
                <c:pt idx="3">
                  <c:v>2.4983358702806062</c:v>
                </c:pt>
                <c:pt idx="4">
                  <c:v>2.5463819514017771</c:v>
                </c:pt>
                <c:pt idx="5">
                  <c:v>3.1814918730783486</c:v>
                </c:pt>
                <c:pt idx="6">
                  <c:v>3.8773659697923639</c:v>
                </c:pt>
                <c:pt idx="7">
                  <c:v>4.6025819874246974</c:v>
                </c:pt>
                <c:pt idx="8">
                  <c:v>4.9494811500590226</c:v>
                </c:pt>
                <c:pt idx="9">
                  <c:v>5.2512769239443786</c:v>
                </c:pt>
                <c:pt idx="11">
                  <c:v>3.8070544384329272</c:v>
                </c:pt>
              </c:numCache>
            </c:numRef>
          </c:val>
          <c:extLst>
            <c:ext xmlns:c16="http://schemas.microsoft.com/office/drawing/2014/chart" uri="{C3380CC4-5D6E-409C-BE32-E72D297353CC}">
              <c16:uniqueId val="{00000004-E230-4C16-AFF7-612DE01EE290}"/>
            </c:ext>
          </c:extLst>
        </c:ser>
        <c:ser>
          <c:idx val="4"/>
          <c:order val="4"/>
          <c:tx>
            <c:strRef>
              <c:f>Figure8!$G$4</c:f>
              <c:strCache>
                <c:ptCount val="1"/>
                <c:pt idx="0">
                  <c:v>Gov. measures unrelated to shock</c:v>
                </c:pt>
              </c:strCache>
            </c:strRef>
          </c:tx>
          <c:spPr>
            <a:solidFill>
              <a:schemeClr val="accent3"/>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Figure8!$G$22:$G$33</c:f>
              <c:numCache>
                <c:formatCode>0.0</c:formatCode>
                <c:ptCount val="12"/>
                <c:pt idx="0">
                  <c:v>8.6877038498682335</c:v>
                </c:pt>
                <c:pt idx="1">
                  <c:v>7.0336025720472763</c:v>
                </c:pt>
                <c:pt idx="2">
                  <c:v>6.2797857298660347</c:v>
                </c:pt>
                <c:pt idx="3">
                  <c:v>5.0700415179608402</c:v>
                </c:pt>
                <c:pt idx="4">
                  <c:v>5.1720013738700414</c:v>
                </c:pt>
                <c:pt idx="5">
                  <c:v>6.2780446745597045</c:v>
                </c:pt>
                <c:pt idx="6">
                  <c:v>6.9295301577530832</c:v>
                </c:pt>
                <c:pt idx="7">
                  <c:v>7.6685999865543319</c:v>
                </c:pt>
                <c:pt idx="8">
                  <c:v>5.2403538271249532</c:v>
                </c:pt>
                <c:pt idx="9">
                  <c:v>3.3531909813591061</c:v>
                </c:pt>
                <c:pt idx="11">
                  <c:v>5.775869383375003</c:v>
                </c:pt>
              </c:numCache>
            </c:numRef>
          </c:val>
          <c:extLst>
            <c:ext xmlns:c16="http://schemas.microsoft.com/office/drawing/2014/chart" uri="{C3380CC4-5D6E-409C-BE32-E72D297353CC}">
              <c16:uniqueId val="{00000000-E230-4C16-AFF7-612DE01EE290}"/>
            </c:ext>
          </c:extLst>
        </c:ser>
        <c:ser>
          <c:idx val="3"/>
          <c:order val="5"/>
          <c:tx>
            <c:strRef>
              <c:f>Figure8!$B$4</c:f>
              <c:strCache>
                <c:ptCount val="1"/>
                <c:pt idx="0">
                  <c:v>The effect of uncompensated inflationary shock</c:v>
                </c:pt>
              </c:strCache>
            </c:strRef>
          </c:tx>
          <c:spPr>
            <a:solidFill>
              <a:schemeClr val="accent1"/>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Figure8!$B$22:$B$33</c:f>
              <c:numCache>
                <c:formatCode>0.0</c:formatCode>
                <c:ptCount val="12"/>
                <c:pt idx="0">
                  <c:v>-2.2755584821370687</c:v>
                </c:pt>
                <c:pt idx="1">
                  <c:v>-2.3156475456657173</c:v>
                </c:pt>
                <c:pt idx="2">
                  <c:v>-2.3229188990983847</c:v>
                </c:pt>
                <c:pt idx="3">
                  <c:v>-2.3487403464161125</c:v>
                </c:pt>
                <c:pt idx="4">
                  <c:v>-2.3602891316101013</c:v>
                </c:pt>
                <c:pt idx="5">
                  <c:v>-2.4024622760689769</c:v>
                </c:pt>
                <c:pt idx="6">
                  <c:v>-2.4445639827322792</c:v>
                </c:pt>
                <c:pt idx="7">
                  <c:v>-2.4755461828072844</c:v>
                </c:pt>
                <c:pt idx="8">
                  <c:v>-2.5057995736137721</c:v>
                </c:pt>
                <c:pt idx="9">
                  <c:v>-2.5407536563863968</c:v>
                </c:pt>
                <c:pt idx="11">
                  <c:v>-2.4355150946781157</c:v>
                </c:pt>
              </c:numCache>
            </c:numRef>
          </c:val>
          <c:extLst>
            <c:ext xmlns:c16="http://schemas.microsoft.com/office/drawing/2014/chart" uri="{C3380CC4-5D6E-409C-BE32-E72D297353CC}">
              <c16:uniqueId val="{00000005-E230-4C16-AFF7-612DE01EE290}"/>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Figure8!$M$4</c:f>
              <c:strCache>
                <c:ptCount val="1"/>
                <c:pt idx="0">
                  <c:v>Net effect of inflationary shock</c:v>
                </c:pt>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Figure8!$M$22:$M$33</c:f>
              <c:numCache>
                <c:formatCode>0.0</c:formatCode>
                <c:ptCount val="12"/>
                <c:pt idx="0">
                  <c:v>10.962327108867875</c:v>
                </c:pt>
                <c:pt idx="1">
                  <c:v>9.1665427126047927</c:v>
                </c:pt>
                <c:pt idx="2">
                  <c:v>8.054388341932583</c:v>
                </c:pt>
                <c:pt idx="3">
                  <c:v>7.5838667743398673</c:v>
                </c:pt>
                <c:pt idx="4">
                  <c:v>7.6607042876006393</c:v>
                </c:pt>
                <c:pt idx="5">
                  <c:v>9.082254490210719</c:v>
                </c:pt>
                <c:pt idx="6">
                  <c:v>10.044320178760115</c:v>
                </c:pt>
                <c:pt idx="7">
                  <c:v>11.162663781753789</c:v>
                </c:pt>
                <c:pt idx="8">
                  <c:v>9.0790309380053991</c:v>
                </c:pt>
                <c:pt idx="9">
                  <c:v>7.0446086077479713</c:v>
                </c:pt>
                <c:pt idx="11">
                  <c:v>8.8464884113068809</c:v>
                </c:pt>
              </c:numCache>
            </c:numRef>
          </c:val>
          <c:smooth val="0"/>
          <c:extLst>
            <c:ext xmlns:c16="http://schemas.microsoft.com/office/drawing/2014/chart" uri="{C3380CC4-5D6E-409C-BE32-E72D297353CC}">
              <c16:uniqueId val="{00000006-E230-4C16-AFF7-612DE01EE290}"/>
            </c:ext>
          </c:extLst>
        </c:ser>
        <c:ser>
          <c:idx val="6"/>
          <c:order val="7"/>
          <c:tx>
            <c:strRef>
              <c:f>Figure8!$C$4</c:f>
              <c:strCache>
                <c:ptCount val="1"/>
                <c:pt idx="0">
                  <c:v>Effect of gov. measures &amp; macro adjustments - shock</c:v>
                </c:pt>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Figure8!$C$22:$C$33</c:f>
              <c:numCache>
                <c:formatCode>0.0</c:formatCode>
                <c:ptCount val="12"/>
                <c:pt idx="0">
                  <c:v>13.237885591004945</c:v>
                </c:pt>
                <c:pt idx="1">
                  <c:v>11.48219025827051</c:v>
                </c:pt>
                <c:pt idx="2">
                  <c:v>10.377307241030968</c:v>
                </c:pt>
                <c:pt idx="3">
                  <c:v>9.9326071207559785</c:v>
                </c:pt>
                <c:pt idx="4">
                  <c:v>10.02099341921074</c:v>
                </c:pt>
                <c:pt idx="5">
                  <c:v>11.484716766279696</c:v>
                </c:pt>
                <c:pt idx="6">
                  <c:v>12.488884161492395</c:v>
                </c:pt>
                <c:pt idx="7">
                  <c:v>13.638209964561074</c:v>
                </c:pt>
                <c:pt idx="8">
                  <c:v>11.584830511619172</c:v>
                </c:pt>
                <c:pt idx="9">
                  <c:v>9.5853622641343676</c:v>
                </c:pt>
                <c:pt idx="11">
                  <c:v>11.282003505984997</c:v>
                </c:pt>
              </c:numCache>
            </c:numRef>
          </c:val>
          <c:smooth val="0"/>
          <c:extLst>
            <c:ext xmlns:c16="http://schemas.microsoft.com/office/drawing/2014/chart" uri="{C3380CC4-5D6E-409C-BE32-E72D297353CC}">
              <c16:uniqueId val="{00000007-E230-4C16-AFF7-612DE01EE290}"/>
            </c:ext>
          </c:extLst>
        </c:ser>
        <c:ser>
          <c:idx val="8"/>
          <c:order val="8"/>
          <c:tx>
            <c:v>Increase in expenditures</c:v>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Figure8!$B$22:$B$33</c:f>
              <c:numCache>
                <c:formatCode>0.0</c:formatCode>
                <c:ptCount val="12"/>
                <c:pt idx="0">
                  <c:v>-2.2755584821370687</c:v>
                </c:pt>
                <c:pt idx="1">
                  <c:v>-2.3156475456657173</c:v>
                </c:pt>
                <c:pt idx="2">
                  <c:v>-2.3229188990983847</c:v>
                </c:pt>
                <c:pt idx="3">
                  <c:v>-2.3487403464161125</c:v>
                </c:pt>
                <c:pt idx="4">
                  <c:v>-2.3602891316101013</c:v>
                </c:pt>
                <c:pt idx="5">
                  <c:v>-2.4024622760689769</c:v>
                </c:pt>
                <c:pt idx="6">
                  <c:v>-2.4445639827322792</c:v>
                </c:pt>
                <c:pt idx="7">
                  <c:v>-2.4755461828072844</c:v>
                </c:pt>
                <c:pt idx="8">
                  <c:v>-2.5057995736137721</c:v>
                </c:pt>
                <c:pt idx="9">
                  <c:v>-2.5407536563863968</c:v>
                </c:pt>
                <c:pt idx="11">
                  <c:v>-2.4355150946781157</c:v>
                </c:pt>
              </c:numCache>
            </c:numRef>
          </c:val>
          <c:smooth val="0"/>
          <c:extLst>
            <c:ext xmlns:c16="http://schemas.microsoft.com/office/drawing/2014/chart" uri="{C3380CC4-5D6E-409C-BE32-E72D297353CC}">
              <c16:uniqueId val="{00000008-E230-4C16-AFF7-612DE01EE290}"/>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15"/>
          <c:min val="-10"/>
        </c:scaling>
        <c:delete val="0"/>
        <c:axPos val="l"/>
        <c:title>
          <c:tx>
            <c:rich>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r>
                  <a:rPr lang="en-US" sz="1000">
                    <a:solidFill>
                      <a:schemeClr val="tx1">
                        <a:lumMod val="75000"/>
                        <a:lumOff val="25000"/>
                      </a:schemeClr>
                    </a:solidFill>
                    <a:latin typeface="+mn-lt"/>
                    <a:cs typeface="Arial" panose="020B0604020202020204" pitchFamily="34" charset="0"/>
                  </a:rPr>
                  <a:t>Change in purchasing power</a:t>
                </a:r>
                <a:r>
                  <a:rPr lang="en-US" sz="1000" baseline="0">
                    <a:solidFill>
                      <a:schemeClr val="tx1">
                        <a:lumMod val="75000"/>
                        <a:lumOff val="25000"/>
                      </a:schemeClr>
                    </a:solidFill>
                    <a:latin typeface="+mn-lt"/>
                    <a:cs typeface="Arial" panose="020B0604020202020204" pitchFamily="34" charset="0"/>
                  </a:rPr>
                  <a:t> in </a:t>
                </a:r>
                <a:r>
                  <a:rPr lang="en-US" sz="1000" b="0" i="0" u="none" strike="noStrike" baseline="0">
                    <a:effectLst/>
                    <a:latin typeface="+mn-lt"/>
                    <a:cs typeface="Arial" panose="020B0604020202020204" pitchFamily="34" charset="0"/>
                  </a:rPr>
                  <a:t>%</a:t>
                </a:r>
                <a:endParaRPr lang="sk-SK" sz="1000">
                  <a:latin typeface="+mn-lt"/>
                  <a:cs typeface="Arial" panose="020B0604020202020204" pitchFamily="34" charset="0"/>
                </a:endParaRPr>
              </a:p>
            </c:rich>
          </c:tx>
          <c:layout>
            <c:manualLayout>
              <c:xMode val="edge"/>
              <c:yMode val="edge"/>
              <c:x val="4.2705599300087473E-3"/>
              <c:y val="0.11204068241469817"/>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majorUnit val="5"/>
        <c:minorUnit val="5"/>
      </c:valAx>
      <c:spPr>
        <a:noFill/>
        <a:ln>
          <a:noFill/>
        </a:ln>
        <a:effectLst/>
      </c:spPr>
    </c:plotArea>
    <c:legend>
      <c:legendPos val="r"/>
      <c:legendEntry>
        <c:idx val="4"/>
        <c:delete val="1"/>
      </c:legendEntry>
      <c:legendEntry>
        <c:idx val="5"/>
        <c:delete val="1"/>
      </c:legendEntry>
      <c:layout>
        <c:manualLayout>
          <c:xMode val="edge"/>
          <c:yMode val="edge"/>
          <c:x val="1.8518518518518517E-2"/>
          <c:y val="0.79572366822202778"/>
          <c:w val="0.96759259259259256"/>
          <c:h val="0.197248347428793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52049104098208"/>
          <c:y val="2.9885878235808756E-2"/>
          <c:w val="0.81359693719387438"/>
          <c:h val="0.84003229532685408"/>
        </c:manualLayout>
      </c:layout>
      <c:barChart>
        <c:barDir val="col"/>
        <c:grouping val="stacked"/>
        <c:varyColors val="0"/>
        <c:ser>
          <c:idx val="2"/>
          <c:order val="0"/>
          <c:tx>
            <c:strRef>
              <c:f>Figure8!$Z$8</c:f>
              <c:strCache>
                <c:ptCount val="1"/>
              </c:strCache>
            </c:strRef>
          </c:tx>
          <c:spPr>
            <a:solidFill>
              <a:schemeClr val="accent3"/>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Figure8!$E$5:$E$16</c:f>
              <c:numCache>
                <c:formatCode>0.0</c:formatCode>
                <c:ptCount val="12"/>
                <c:pt idx="0">
                  <c:v>0</c:v>
                </c:pt>
                <c:pt idx="1">
                  <c:v>0</c:v>
                </c:pt>
                <c:pt idx="2">
                  <c:v>0</c:v>
                </c:pt>
                <c:pt idx="3">
                  <c:v>0</c:v>
                </c:pt>
                <c:pt idx="4">
                  <c:v>0</c:v>
                </c:pt>
                <c:pt idx="5">
                  <c:v>0</c:v>
                </c:pt>
                <c:pt idx="6">
                  <c:v>0</c:v>
                </c:pt>
                <c:pt idx="7">
                  <c:v>0</c:v>
                </c:pt>
                <c:pt idx="8">
                  <c:v>0</c:v>
                </c:pt>
                <c:pt idx="9">
                  <c:v>0</c:v>
                </c:pt>
                <c:pt idx="11">
                  <c:v>0</c:v>
                </c:pt>
              </c:numCache>
            </c:numRef>
          </c:val>
          <c:extLst>
            <c:ext xmlns:c16="http://schemas.microsoft.com/office/drawing/2014/chart" uri="{C3380CC4-5D6E-409C-BE32-E72D297353CC}">
              <c16:uniqueId val="{00000001-9909-4EBD-8743-6A6F9AD1DE74}"/>
            </c:ext>
          </c:extLst>
        </c:ser>
        <c:ser>
          <c:idx val="7"/>
          <c:order val="1"/>
          <c:tx>
            <c:strRef>
              <c:f>Figure8!$Z$9</c:f>
              <c:strCache>
                <c:ptCount val="1"/>
              </c:strCache>
            </c:strRef>
          </c:tx>
          <c:spPr>
            <a:solidFill>
              <a:schemeClr val="accent2">
                <a:lumMod val="60000"/>
              </a:schemeClr>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Figure8!$F$5:$F$16</c:f>
              <c:numCache>
                <c:formatCode>0.0</c:formatCode>
                <c:ptCount val="12"/>
              </c:numCache>
            </c:numRef>
          </c:val>
          <c:extLst xmlns:c15="http://schemas.microsoft.com/office/drawing/2012/chart">
            <c:ext xmlns:c16="http://schemas.microsoft.com/office/drawing/2014/chart" uri="{C3380CC4-5D6E-409C-BE32-E72D297353CC}">
              <c16:uniqueId val="{00000002-9909-4EBD-8743-6A6F9AD1DE74}"/>
            </c:ext>
          </c:extLst>
        </c:ser>
        <c:ser>
          <c:idx val="0"/>
          <c:order val="2"/>
          <c:tx>
            <c:strRef>
              <c:f>Figure8!$Z$12</c:f>
              <c:strCache>
                <c:ptCount val="1"/>
              </c:strCache>
            </c:strRef>
          </c:tx>
          <c:spPr>
            <a:solidFill>
              <a:schemeClr val="accent4"/>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Figure8!$K$5:$K$16</c:f>
              <c:numCache>
                <c:formatCode>0.0</c:formatCode>
                <c:ptCount val="12"/>
                <c:pt idx="0">
                  <c:v>1.4077072188325863</c:v>
                </c:pt>
                <c:pt idx="1">
                  <c:v>1.2499944594617887</c:v>
                </c:pt>
                <c:pt idx="2">
                  <c:v>1.1962346121668304</c:v>
                </c:pt>
                <c:pt idx="3">
                  <c:v>1.2000559019518373</c:v>
                </c:pt>
                <c:pt idx="4">
                  <c:v>1.1629583830522543</c:v>
                </c:pt>
                <c:pt idx="5">
                  <c:v>1.070504331976367</c:v>
                </c:pt>
                <c:pt idx="6">
                  <c:v>0.90037266492832557</c:v>
                </c:pt>
                <c:pt idx="7">
                  <c:v>0.74056979363634978</c:v>
                </c:pt>
                <c:pt idx="8">
                  <c:v>0.66901956947197694</c:v>
                </c:pt>
                <c:pt idx="9">
                  <c:v>0.55669362837588765</c:v>
                </c:pt>
                <c:pt idx="11">
                  <c:v>0.90079516035592977</c:v>
                </c:pt>
              </c:numCache>
            </c:numRef>
          </c:val>
          <c:extLst>
            <c:ext xmlns:c16="http://schemas.microsoft.com/office/drawing/2014/chart" uri="{C3380CC4-5D6E-409C-BE32-E72D297353CC}">
              <c16:uniqueId val="{00000003-9909-4EBD-8743-6A6F9AD1DE74}"/>
            </c:ext>
          </c:extLst>
        </c:ser>
        <c:ser>
          <c:idx val="5"/>
          <c:order val="3"/>
          <c:tx>
            <c:strRef>
              <c:f>Figure8!$Z$11</c:f>
              <c:strCache>
                <c:ptCount val="1"/>
              </c:strCache>
            </c:strRef>
          </c:tx>
          <c:spPr>
            <a:solidFill>
              <a:schemeClr val="accent2"/>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Figure8!$J$5:$J$16</c:f>
              <c:numCache>
                <c:formatCode>0.0</c:formatCode>
                <c:ptCount val="12"/>
                <c:pt idx="0">
                  <c:v>0.94124901621383417</c:v>
                </c:pt>
                <c:pt idx="1">
                  <c:v>1.9620804742084941</c:v>
                </c:pt>
                <c:pt idx="2">
                  <c:v>1.7797055320807136</c:v>
                </c:pt>
                <c:pt idx="3">
                  <c:v>2.2447704230117171</c:v>
                </c:pt>
                <c:pt idx="4">
                  <c:v>2.2228392782255777</c:v>
                </c:pt>
                <c:pt idx="5">
                  <c:v>2.716565505171554</c:v>
                </c:pt>
                <c:pt idx="6">
                  <c:v>3.3326573498561789</c:v>
                </c:pt>
                <c:pt idx="7">
                  <c:v>4.1364339077635996</c:v>
                </c:pt>
                <c:pt idx="8">
                  <c:v>4.2709578022340393</c:v>
                </c:pt>
                <c:pt idx="9">
                  <c:v>4.4202737365296496</c:v>
                </c:pt>
                <c:pt idx="11">
                  <c:v>3.2776728643688995</c:v>
                </c:pt>
              </c:numCache>
            </c:numRef>
          </c:val>
          <c:extLst>
            <c:ext xmlns:c16="http://schemas.microsoft.com/office/drawing/2014/chart" uri="{C3380CC4-5D6E-409C-BE32-E72D297353CC}">
              <c16:uniqueId val="{00000004-9909-4EBD-8743-6A6F9AD1DE74}"/>
            </c:ext>
          </c:extLst>
        </c:ser>
        <c:ser>
          <c:idx val="4"/>
          <c:order val="4"/>
          <c:tx>
            <c:strRef>
              <c:f>Figure8!$Z$6</c:f>
              <c:strCache>
                <c:ptCount val="1"/>
              </c:strCache>
            </c:strRef>
          </c:tx>
          <c:spPr>
            <a:solidFill>
              <a:schemeClr val="accent3"/>
            </a:solidFill>
            <a:ln w="12700">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Figure8!$G$5:$G$16</c:f>
              <c:numCache>
                <c:formatCode>0.0</c:formatCode>
                <c:ptCount val="12"/>
                <c:pt idx="0">
                  <c:v>2.1210557765314011</c:v>
                </c:pt>
                <c:pt idx="1">
                  <c:v>2.1817296074242787</c:v>
                </c:pt>
                <c:pt idx="2">
                  <c:v>2.7540334528374877</c:v>
                </c:pt>
                <c:pt idx="3">
                  <c:v>2.7202438963976396</c:v>
                </c:pt>
                <c:pt idx="4">
                  <c:v>2.5108380091441171</c:v>
                </c:pt>
                <c:pt idx="5">
                  <c:v>2.3073822900349747</c:v>
                </c:pt>
                <c:pt idx="6">
                  <c:v>1.7889043909284177</c:v>
                </c:pt>
                <c:pt idx="7">
                  <c:v>1.5490398697871641</c:v>
                </c:pt>
                <c:pt idx="8">
                  <c:v>1.0957652995178238</c:v>
                </c:pt>
                <c:pt idx="9">
                  <c:v>0.61698811562192146</c:v>
                </c:pt>
                <c:pt idx="11">
                  <c:v>1.7294867692961406</c:v>
                </c:pt>
              </c:numCache>
            </c:numRef>
          </c:val>
          <c:extLst>
            <c:ext xmlns:c16="http://schemas.microsoft.com/office/drawing/2014/chart" uri="{C3380CC4-5D6E-409C-BE32-E72D297353CC}">
              <c16:uniqueId val="{00000000-9909-4EBD-8743-6A6F9AD1DE74}"/>
            </c:ext>
          </c:extLst>
        </c:ser>
        <c:ser>
          <c:idx val="3"/>
          <c:order val="5"/>
          <c:tx>
            <c:strRef>
              <c:f>Figure8!$Z$5</c:f>
              <c:strCache>
                <c:ptCount val="1"/>
              </c:strCache>
            </c:strRef>
          </c:tx>
          <c:spPr>
            <a:solidFill>
              <a:schemeClr val="accent1"/>
            </a:solidFill>
            <a:ln>
              <a:noFill/>
            </a:ln>
            <a:effectLst/>
          </c:spPr>
          <c:invertIfNegative val="0"/>
          <c:cat>
            <c:strRef>
              <c:f>Figure8!$A$5:$A$16</c:f>
              <c:strCache>
                <c:ptCount val="12"/>
                <c:pt idx="0">
                  <c:v>1</c:v>
                </c:pt>
                <c:pt idx="1">
                  <c:v>2</c:v>
                </c:pt>
                <c:pt idx="2">
                  <c:v>3</c:v>
                </c:pt>
                <c:pt idx="3">
                  <c:v>4</c:v>
                </c:pt>
                <c:pt idx="4">
                  <c:v>5</c:v>
                </c:pt>
                <c:pt idx="5">
                  <c:v>6</c:v>
                </c:pt>
                <c:pt idx="6">
                  <c:v>7</c:v>
                </c:pt>
                <c:pt idx="7">
                  <c:v>8</c:v>
                </c:pt>
                <c:pt idx="8">
                  <c:v>9</c:v>
                </c:pt>
                <c:pt idx="9">
                  <c:v>10</c:v>
                </c:pt>
                <c:pt idx="11">
                  <c:v>All</c:v>
                </c:pt>
              </c:strCache>
            </c:strRef>
          </c:cat>
          <c:val>
            <c:numRef>
              <c:f>Figure8!$B$5:$B$16</c:f>
              <c:numCache>
                <c:formatCode>0.0</c:formatCode>
                <c:ptCount val="12"/>
                <c:pt idx="0">
                  <c:v>-2.6819053117461165</c:v>
                </c:pt>
                <c:pt idx="1">
                  <c:v>-2.7241599483771322</c:v>
                </c:pt>
                <c:pt idx="2">
                  <c:v>-2.7326329264864824</c:v>
                </c:pt>
                <c:pt idx="3">
                  <c:v>-2.76032856508556</c:v>
                </c:pt>
                <c:pt idx="4">
                  <c:v>-2.7712997380231341</c:v>
                </c:pt>
                <c:pt idx="5">
                  <c:v>-2.8146912561773463</c:v>
                </c:pt>
                <c:pt idx="6">
                  <c:v>-2.8585564736025697</c:v>
                </c:pt>
                <c:pt idx="7">
                  <c:v>-2.890516473532005</c:v>
                </c:pt>
                <c:pt idx="8">
                  <c:v>-2.9234350306437324</c:v>
                </c:pt>
                <c:pt idx="9">
                  <c:v>-2.9618590122596626</c:v>
                </c:pt>
                <c:pt idx="11">
                  <c:v>-2.8500102780307226</c:v>
                </c:pt>
              </c:numCache>
            </c:numRef>
          </c:val>
          <c:extLst>
            <c:ext xmlns:c16="http://schemas.microsoft.com/office/drawing/2014/chart" uri="{C3380CC4-5D6E-409C-BE32-E72D297353CC}">
              <c16:uniqueId val="{00000005-9909-4EBD-8743-6A6F9AD1DE74}"/>
            </c:ext>
          </c:extLst>
        </c:ser>
        <c:dLbls>
          <c:showLegendKey val="0"/>
          <c:showVal val="0"/>
          <c:showCatName val="0"/>
          <c:showSerName val="0"/>
          <c:showPercent val="0"/>
          <c:showBubbleSize val="0"/>
        </c:dLbls>
        <c:gapWidth val="10"/>
        <c:overlap val="100"/>
        <c:axId val="529330080"/>
        <c:axId val="529331648"/>
        <c:extLst/>
      </c:barChart>
      <c:lineChart>
        <c:grouping val="standard"/>
        <c:varyColors val="0"/>
        <c:ser>
          <c:idx val="1"/>
          <c:order val="6"/>
          <c:tx>
            <c:strRef>
              <c:f>Figure8!$Z$13</c:f>
              <c:strCache>
                <c:ptCount val="1"/>
              </c:strCache>
            </c:strRef>
          </c:tx>
          <c:spPr>
            <a:ln w="25400" cap="rnd">
              <a:noFill/>
              <a:round/>
            </a:ln>
            <a:effectLst/>
          </c:spPr>
          <c:marker>
            <c:symbol val="dash"/>
            <c:size val="15"/>
            <c:spPr>
              <a:solidFill>
                <a:schemeClr val="bg1"/>
              </a:solidFill>
              <a:ln w="9525">
                <a:solidFill>
                  <a:schemeClr val="tx1">
                    <a:lumMod val="85000"/>
                    <a:lumOff val="15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Figure8!$M$5:$M$16</c:f>
              <c:numCache>
                <c:formatCode>0.0</c:formatCode>
                <c:ptCount val="12"/>
                <c:pt idx="0">
                  <c:v>1.7881066998317052</c:v>
                </c:pt>
                <c:pt idx="1">
                  <c:v>2.6696445927174297</c:v>
                </c:pt>
                <c:pt idx="2">
                  <c:v>2.9973406705985495</c:v>
                </c:pt>
                <c:pt idx="3">
                  <c:v>3.4047416562756339</c:v>
                </c:pt>
                <c:pt idx="4">
                  <c:v>3.1253359323988157</c:v>
                </c:pt>
                <c:pt idx="5">
                  <c:v>3.279760871005549</c:v>
                </c:pt>
                <c:pt idx="6">
                  <c:v>3.1633779321103526</c:v>
                </c:pt>
                <c:pt idx="7">
                  <c:v>3.5355270976551076</c:v>
                </c:pt>
                <c:pt idx="8">
                  <c:v>3.1123076405801076</c:v>
                </c:pt>
                <c:pt idx="9">
                  <c:v>2.6320964682677959</c:v>
                </c:pt>
                <c:pt idx="11">
                  <c:v>3.0579445159902474</c:v>
                </c:pt>
              </c:numCache>
            </c:numRef>
          </c:val>
          <c:smooth val="0"/>
          <c:extLst>
            <c:ext xmlns:c16="http://schemas.microsoft.com/office/drawing/2014/chart" uri="{C3380CC4-5D6E-409C-BE32-E72D297353CC}">
              <c16:uniqueId val="{00000006-9909-4EBD-8743-6A6F9AD1DE74}"/>
            </c:ext>
          </c:extLst>
        </c:ser>
        <c:ser>
          <c:idx val="6"/>
          <c:order val="7"/>
          <c:tx>
            <c:strRef>
              <c:f>Figure8!$Z$14</c:f>
              <c:strCache>
                <c:ptCount val="1"/>
              </c:strCache>
            </c:strRef>
          </c:tx>
          <c:spPr>
            <a:ln w="25400" cap="rnd">
              <a:noFill/>
              <a:round/>
            </a:ln>
            <a:effectLst/>
          </c:spPr>
          <c:marker>
            <c:symbol val="circle"/>
            <c:size val="5"/>
            <c:spPr>
              <a:solidFill>
                <a:srgbClr val="0070C0"/>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Figure8!$C$5:$C$16</c:f>
              <c:numCache>
                <c:formatCode>0.0</c:formatCode>
                <c:ptCount val="12"/>
                <c:pt idx="0">
                  <c:v>4.4700120115778219</c:v>
                </c:pt>
                <c:pt idx="1">
                  <c:v>5.3938045410945623</c:v>
                </c:pt>
                <c:pt idx="2">
                  <c:v>5.7299735970850314</c:v>
                </c:pt>
                <c:pt idx="3">
                  <c:v>6.1650702213611934</c:v>
                </c:pt>
                <c:pt idx="4">
                  <c:v>5.8966356704219489</c:v>
                </c:pt>
                <c:pt idx="5">
                  <c:v>6.0944521271828958</c:v>
                </c:pt>
                <c:pt idx="6">
                  <c:v>6.0219344057129218</c:v>
                </c:pt>
                <c:pt idx="7">
                  <c:v>6.4260435711871136</c:v>
                </c:pt>
                <c:pt idx="8">
                  <c:v>6.03574267122384</c:v>
                </c:pt>
                <c:pt idx="9">
                  <c:v>5.5939554805274589</c:v>
                </c:pt>
                <c:pt idx="11">
                  <c:v>5.90795479402097</c:v>
                </c:pt>
              </c:numCache>
            </c:numRef>
          </c:val>
          <c:smooth val="0"/>
          <c:extLst>
            <c:ext xmlns:c16="http://schemas.microsoft.com/office/drawing/2014/chart" uri="{C3380CC4-5D6E-409C-BE32-E72D297353CC}">
              <c16:uniqueId val="{00000007-9909-4EBD-8743-6A6F9AD1DE74}"/>
            </c:ext>
          </c:extLst>
        </c:ser>
        <c:ser>
          <c:idx val="8"/>
          <c:order val="8"/>
          <c:tx>
            <c:strRef>
              <c:f>Figure8!$Z$15</c:f>
              <c:strCache>
                <c:ptCount val="1"/>
              </c:strCache>
            </c:strRef>
          </c:tx>
          <c:spPr>
            <a:ln w="25400" cap="rnd">
              <a:noFill/>
              <a:round/>
            </a:ln>
            <a:effectLst/>
          </c:spPr>
          <c:marker>
            <c:symbol val="circle"/>
            <c:size val="5"/>
            <c:spPr>
              <a:solidFill>
                <a:schemeClr val="accent1"/>
              </a:solidFill>
              <a:ln w="9525">
                <a:no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Figure8!$B$5:$B$16</c:f>
              <c:numCache>
                <c:formatCode>0.0</c:formatCode>
                <c:ptCount val="12"/>
                <c:pt idx="0">
                  <c:v>-2.6819053117461165</c:v>
                </c:pt>
                <c:pt idx="1">
                  <c:v>-2.7241599483771322</c:v>
                </c:pt>
                <c:pt idx="2">
                  <c:v>-2.7326329264864824</c:v>
                </c:pt>
                <c:pt idx="3">
                  <c:v>-2.76032856508556</c:v>
                </c:pt>
                <c:pt idx="4">
                  <c:v>-2.7712997380231341</c:v>
                </c:pt>
                <c:pt idx="5">
                  <c:v>-2.8146912561773463</c:v>
                </c:pt>
                <c:pt idx="6">
                  <c:v>-2.8585564736025697</c:v>
                </c:pt>
                <c:pt idx="7">
                  <c:v>-2.890516473532005</c:v>
                </c:pt>
                <c:pt idx="8">
                  <c:v>-2.9234350306437324</c:v>
                </c:pt>
                <c:pt idx="9">
                  <c:v>-2.9618590122596626</c:v>
                </c:pt>
                <c:pt idx="11">
                  <c:v>-2.8500102780307226</c:v>
                </c:pt>
              </c:numCache>
            </c:numRef>
          </c:val>
          <c:smooth val="0"/>
          <c:extLst>
            <c:ext xmlns:c16="http://schemas.microsoft.com/office/drawing/2014/chart" uri="{C3380CC4-5D6E-409C-BE32-E72D297353CC}">
              <c16:uniqueId val="{00000008-9909-4EBD-8743-6A6F9AD1DE74}"/>
            </c:ext>
          </c:extLst>
        </c:ser>
        <c:dLbls>
          <c:showLegendKey val="0"/>
          <c:showVal val="0"/>
          <c:showCatName val="0"/>
          <c:showSerName val="0"/>
          <c:showPercent val="0"/>
          <c:showBubbleSize val="0"/>
        </c:dLbls>
        <c:marker val="1"/>
        <c:smooth val="0"/>
        <c:axId val="529330080"/>
        <c:axId val="529331648"/>
      </c:lineChart>
      <c:catAx>
        <c:axId val="529330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lgn="ctr">
              <a:defRPr sz="1000" b="0" i="0" u="none" strike="noStrike" kern="1200" baseline="0">
                <a:solidFill>
                  <a:schemeClr val="tx1">
                    <a:lumMod val="75000"/>
                    <a:lumOff val="25000"/>
                  </a:schemeClr>
                </a:solidFill>
                <a:latin typeface="+mn-lt"/>
                <a:ea typeface="+mn-ea"/>
                <a:cs typeface="Arial" panose="020B0604020202020204" pitchFamily="34" charset="0"/>
              </a:defRPr>
            </a:pPr>
            <a:endParaRPr lang="en-US"/>
          </a:p>
        </c:txPr>
        <c:crossAx val="529331648"/>
        <c:crosses val="autoZero"/>
        <c:auto val="1"/>
        <c:lblAlgn val="ctr"/>
        <c:lblOffset val="0"/>
        <c:noMultiLvlLbl val="0"/>
      </c:catAx>
      <c:valAx>
        <c:axId val="529331648"/>
        <c:scaling>
          <c:orientation val="minMax"/>
          <c:max val="15"/>
          <c:min val="-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Arial" panose="020B0604020202020204" pitchFamily="34" charset="0"/>
              </a:defRPr>
            </a:pPr>
            <a:endParaRPr lang="en-US"/>
          </a:p>
        </c:txPr>
        <c:crossAx val="52933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Constantia" panose="02030602050306030303"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6</xdr:col>
      <xdr:colOff>48260</xdr:colOff>
      <xdr:row>1</xdr:row>
      <xdr:rowOff>150705</xdr:rowOff>
    </xdr:from>
    <xdr:to>
      <xdr:col>16</xdr:col>
      <xdr:colOff>353060</xdr:colOff>
      <xdr:row>15</xdr:row>
      <xdr:rowOff>150705</xdr:rowOff>
    </xdr:to>
    <xdr:graphicFrame macro="">
      <xdr:nvGraphicFramePr>
        <xdr:cNvPr id="2" name="Chart 1">
          <a:extLst>
            <a:ext uri="{FF2B5EF4-FFF2-40B4-BE49-F238E27FC236}">
              <a16:creationId xmlns:a16="http://schemas.microsoft.com/office/drawing/2014/main" id="{68C8443F-675B-4D4F-AE3D-BCDC0FC8F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9526</xdr:colOff>
      <xdr:row>3</xdr:row>
      <xdr:rowOff>887730</xdr:rowOff>
    </xdr:from>
    <xdr:to>
      <xdr:col>26</xdr:col>
      <xdr:colOff>9526</xdr:colOff>
      <xdr:row>17</xdr:row>
      <xdr:rowOff>156210</xdr:rowOff>
    </xdr:to>
    <xdr:grpSp>
      <xdr:nvGrpSpPr>
        <xdr:cNvPr id="2" name="Group 1">
          <a:extLst>
            <a:ext uri="{FF2B5EF4-FFF2-40B4-BE49-F238E27FC236}">
              <a16:creationId xmlns:a16="http://schemas.microsoft.com/office/drawing/2014/main" id="{FEB3A90E-6BFD-461C-AB61-B6A5F224E3EE}"/>
            </a:ext>
          </a:extLst>
        </xdr:cNvPr>
        <xdr:cNvGrpSpPr/>
      </xdr:nvGrpSpPr>
      <xdr:grpSpPr>
        <a:xfrm>
          <a:off x="10060306" y="1436370"/>
          <a:ext cx="5486400" cy="3291840"/>
          <a:chOff x="27462580" y="190500"/>
          <a:chExt cx="5762548" cy="4680000"/>
        </a:xfrm>
      </xdr:grpSpPr>
      <xdr:graphicFrame macro="">
        <xdr:nvGraphicFramePr>
          <xdr:cNvPr id="3" name="Graf 4">
            <a:extLst>
              <a:ext uri="{FF2B5EF4-FFF2-40B4-BE49-F238E27FC236}">
                <a16:creationId xmlns:a16="http://schemas.microsoft.com/office/drawing/2014/main" id="{6923CA5F-C20A-B7E8-8563-A366F836BA17}"/>
              </a:ext>
            </a:extLst>
          </xdr:cNvPr>
          <xdr:cNvGraphicFramePr>
            <a:graphicFrameLocks/>
          </xdr:cNvGraphicFramePr>
        </xdr:nvGraphicFramePr>
        <xdr:xfrm>
          <a:off x="27462580"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3BA1EE9D-071C-F787-53B4-1295716A2609}"/>
              </a:ext>
            </a:extLst>
          </xdr:cNvPr>
          <xdr:cNvGraphicFramePr>
            <a:graphicFrameLocks/>
          </xdr:cNvGraphicFramePr>
        </xdr:nvGraphicFramePr>
        <xdr:xfrm>
          <a:off x="27689175" y="506579"/>
          <a:ext cx="2700000" cy="322560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1.xml><?xml version="1.0" encoding="utf-8"?>
<c:userShapes xmlns:c="http://schemas.openxmlformats.org/drawingml/2006/chart">
  <cdr:relSizeAnchor xmlns:cdr="http://schemas.openxmlformats.org/drawingml/2006/chartDrawing">
    <cdr:from>
      <cdr:x>0.24264</cdr:x>
      <cdr:y>0.00206</cdr:y>
    </cdr:from>
    <cdr:to>
      <cdr:x>0.33715</cdr:x>
      <cdr:y>0.06366</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331214" y="6782"/>
          <a:ext cx="518541" cy="2027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53340</xdr:colOff>
      <xdr:row>3</xdr:row>
      <xdr:rowOff>240029</xdr:rowOff>
    </xdr:from>
    <xdr:to>
      <xdr:col>17</xdr:col>
      <xdr:colOff>53340</xdr:colOff>
      <xdr:row>15</xdr:row>
      <xdr:rowOff>57149</xdr:rowOff>
    </xdr:to>
    <xdr:grpSp>
      <xdr:nvGrpSpPr>
        <xdr:cNvPr id="2" name="Group 1">
          <a:extLst>
            <a:ext uri="{FF2B5EF4-FFF2-40B4-BE49-F238E27FC236}">
              <a16:creationId xmlns:a16="http://schemas.microsoft.com/office/drawing/2014/main" id="{02824921-EDD0-4DF0-B7E1-978B30034102}"/>
            </a:ext>
          </a:extLst>
        </xdr:cNvPr>
        <xdr:cNvGrpSpPr/>
      </xdr:nvGrpSpPr>
      <xdr:grpSpPr>
        <a:xfrm>
          <a:off x="5577840" y="788669"/>
          <a:ext cx="5486400" cy="2743200"/>
          <a:chOff x="27438568" y="190500"/>
          <a:chExt cx="5762548" cy="4680000"/>
        </a:xfrm>
      </xdr:grpSpPr>
      <xdr:graphicFrame macro="">
        <xdr:nvGraphicFramePr>
          <xdr:cNvPr id="3" name="Graf 4">
            <a:extLst>
              <a:ext uri="{FF2B5EF4-FFF2-40B4-BE49-F238E27FC236}">
                <a16:creationId xmlns:a16="http://schemas.microsoft.com/office/drawing/2014/main" id="{87EEB4C9-9F9C-2D2F-3B3C-2C65AB56823A}"/>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D3F7EF0F-2FA9-109E-1EB7-E255C6E9DF42}"/>
              </a:ext>
            </a:extLst>
          </xdr:cNvPr>
          <xdr:cNvGraphicFramePr>
            <a:graphicFrameLocks/>
          </xdr:cNvGraphicFramePr>
        </xdr:nvGraphicFramePr>
        <xdr:xfrm>
          <a:off x="27816661" y="672584"/>
          <a:ext cx="2700000" cy="368333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3.xml><?xml version="1.0" encoding="utf-8"?>
<c:userShapes xmlns:c="http://schemas.openxmlformats.org/drawingml/2006/chart">
  <cdr:relSizeAnchor xmlns:cdr="http://schemas.openxmlformats.org/drawingml/2006/chartDrawing">
    <cdr:from>
      <cdr:x>0.25196</cdr:x>
      <cdr:y>0.00409</cdr:y>
    </cdr:from>
    <cdr:to>
      <cdr:x>0.35833</cdr:x>
      <cdr:y>0.08984</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382353" y="11967"/>
          <a:ext cx="583607" cy="2509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14.xml><?xml version="1.0" encoding="utf-8"?>
<xdr:wsDr xmlns:xdr="http://schemas.openxmlformats.org/drawingml/2006/spreadsheetDrawing" xmlns:a="http://schemas.openxmlformats.org/drawingml/2006/main">
  <xdr:twoCellAnchor>
    <xdr:from>
      <xdr:col>17</xdr:col>
      <xdr:colOff>152400</xdr:colOff>
      <xdr:row>2</xdr:row>
      <xdr:rowOff>41910</xdr:rowOff>
    </xdr:from>
    <xdr:to>
      <xdr:col>26</xdr:col>
      <xdr:colOff>152400</xdr:colOff>
      <xdr:row>14</xdr:row>
      <xdr:rowOff>41910</xdr:rowOff>
    </xdr:to>
    <xdr:grpSp>
      <xdr:nvGrpSpPr>
        <xdr:cNvPr id="2" name="Group 1">
          <a:extLst>
            <a:ext uri="{FF2B5EF4-FFF2-40B4-BE49-F238E27FC236}">
              <a16:creationId xmlns:a16="http://schemas.microsoft.com/office/drawing/2014/main" id="{7B80132D-FBA9-4139-80C5-BC70809F6CB6}"/>
            </a:ext>
          </a:extLst>
        </xdr:cNvPr>
        <xdr:cNvGrpSpPr/>
      </xdr:nvGrpSpPr>
      <xdr:grpSpPr>
        <a:xfrm>
          <a:off x="10241280" y="407670"/>
          <a:ext cx="5486400" cy="3657600"/>
          <a:chOff x="27438568" y="190500"/>
          <a:chExt cx="5762548" cy="4680000"/>
        </a:xfrm>
      </xdr:grpSpPr>
      <xdr:graphicFrame macro="">
        <xdr:nvGraphicFramePr>
          <xdr:cNvPr id="3" name="Graf 4">
            <a:extLst>
              <a:ext uri="{FF2B5EF4-FFF2-40B4-BE49-F238E27FC236}">
                <a16:creationId xmlns:a16="http://schemas.microsoft.com/office/drawing/2014/main" id="{FC7ADF67-9C83-3BD9-1B5A-ED3C0C0A851C}"/>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7E4E15B6-1F9A-E845-3F70-6AADD480211A}"/>
              </a:ext>
            </a:extLst>
          </xdr:cNvPr>
          <xdr:cNvGraphicFramePr>
            <a:graphicFrameLocks/>
          </xdr:cNvGraphicFramePr>
        </xdr:nvGraphicFramePr>
        <xdr:xfrm>
          <a:off x="27713186" y="487179"/>
          <a:ext cx="2798741" cy="349096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5.xml><?xml version="1.0" encoding="utf-8"?>
<c:userShapes xmlns:c="http://schemas.openxmlformats.org/drawingml/2006/chart">
  <cdr:relSizeAnchor xmlns:cdr="http://schemas.openxmlformats.org/drawingml/2006/chartDrawing">
    <cdr:from>
      <cdr:x>0.21625</cdr:x>
      <cdr:y>0.00669</cdr:y>
    </cdr:from>
    <cdr:to>
      <cdr:x>0.30147</cdr:x>
      <cdr:y>0.05853</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245579" y="29308"/>
          <a:ext cx="490904" cy="2271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16.xml><?xml version="1.0" encoding="utf-8"?>
<xdr:wsDr xmlns:xdr="http://schemas.openxmlformats.org/drawingml/2006/spreadsheetDrawing" xmlns:a="http://schemas.openxmlformats.org/drawingml/2006/main">
  <xdr:twoCellAnchor>
    <xdr:from>
      <xdr:col>17</xdr:col>
      <xdr:colOff>30482</xdr:colOff>
      <xdr:row>3</xdr:row>
      <xdr:rowOff>240030</xdr:rowOff>
    </xdr:from>
    <xdr:to>
      <xdr:col>26</xdr:col>
      <xdr:colOff>30482</xdr:colOff>
      <xdr:row>16</xdr:row>
      <xdr:rowOff>57150</xdr:rowOff>
    </xdr:to>
    <xdr:grpSp>
      <xdr:nvGrpSpPr>
        <xdr:cNvPr id="6" name="Group 5">
          <a:extLst>
            <a:ext uri="{FF2B5EF4-FFF2-40B4-BE49-F238E27FC236}">
              <a16:creationId xmlns:a16="http://schemas.microsoft.com/office/drawing/2014/main" id="{0DFA983F-4C8A-28E4-F799-81BC61818766}"/>
            </a:ext>
          </a:extLst>
        </xdr:cNvPr>
        <xdr:cNvGrpSpPr/>
      </xdr:nvGrpSpPr>
      <xdr:grpSpPr>
        <a:xfrm>
          <a:off x="10081262" y="788670"/>
          <a:ext cx="5486400" cy="3657600"/>
          <a:chOff x="10157461" y="422910"/>
          <a:chExt cx="5486400" cy="3657600"/>
        </a:xfrm>
      </xdr:grpSpPr>
      <xdr:grpSp>
        <xdr:nvGrpSpPr>
          <xdr:cNvPr id="2" name="Group 1">
            <a:extLst>
              <a:ext uri="{FF2B5EF4-FFF2-40B4-BE49-F238E27FC236}">
                <a16:creationId xmlns:a16="http://schemas.microsoft.com/office/drawing/2014/main" id="{505BC662-8195-4F35-A86E-56E14950A4E6}"/>
              </a:ext>
            </a:extLst>
          </xdr:cNvPr>
          <xdr:cNvGrpSpPr/>
        </xdr:nvGrpSpPr>
        <xdr:grpSpPr>
          <a:xfrm>
            <a:off x="10157461" y="422910"/>
            <a:ext cx="5486400" cy="3657600"/>
            <a:chOff x="27438569" y="200250"/>
            <a:chExt cx="5762548" cy="4680000"/>
          </a:xfrm>
        </xdr:grpSpPr>
        <xdr:graphicFrame macro="">
          <xdr:nvGraphicFramePr>
            <xdr:cNvPr id="3" name="Graf 4">
              <a:extLst>
                <a:ext uri="{FF2B5EF4-FFF2-40B4-BE49-F238E27FC236}">
                  <a16:creationId xmlns:a16="http://schemas.microsoft.com/office/drawing/2014/main" id="{04261C4F-B1B7-B271-3ED1-579F9E78C664}"/>
                </a:ext>
              </a:extLst>
            </xdr:cNvPr>
            <xdr:cNvGraphicFramePr>
              <a:graphicFrameLocks/>
            </xdr:cNvGraphicFramePr>
          </xdr:nvGraphicFramePr>
          <xdr:xfrm>
            <a:off x="27438569" y="20025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462EE5A2-7315-1DA1-A783-F13D6D1D003D}"/>
                </a:ext>
              </a:extLst>
            </xdr:cNvPr>
            <xdr:cNvGraphicFramePr>
              <a:graphicFrameLocks/>
            </xdr:cNvGraphicFramePr>
          </xdr:nvGraphicFramePr>
          <xdr:xfrm>
            <a:off x="27513097" y="473738"/>
            <a:ext cx="2694694" cy="3326059"/>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5" name="TextBox 4">
            <a:extLst>
              <a:ext uri="{FF2B5EF4-FFF2-40B4-BE49-F238E27FC236}">
                <a16:creationId xmlns:a16="http://schemas.microsoft.com/office/drawing/2014/main" id="{ED6779EB-CA25-63F6-0B7F-8DEE09BB66CC}"/>
              </a:ext>
            </a:extLst>
          </xdr:cNvPr>
          <xdr:cNvSpPr txBox="1"/>
        </xdr:nvSpPr>
        <xdr:spPr>
          <a:xfrm>
            <a:off x="10180320" y="594360"/>
            <a:ext cx="327660" cy="1882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i="0" baseline="0">
                <a:solidFill>
                  <a:schemeClr val="dk1"/>
                </a:solidFill>
                <a:effectLst/>
                <a:latin typeface="+mn-lt"/>
                <a:ea typeface="+mn-ea"/>
                <a:cs typeface="+mn-cs"/>
              </a:rPr>
              <a:t>Change in purchasing power in %</a:t>
            </a:r>
            <a:endParaRPr lang="en-US" sz="1000">
              <a:effectLst/>
            </a:endParaRPr>
          </a:p>
          <a:p>
            <a:endParaRPr lang="en-US" sz="1100"/>
          </a:p>
        </xdr:txBody>
      </xdr:sp>
    </xdr:grpSp>
    <xdr:clientData/>
  </xdr:twoCellAnchor>
</xdr:wsDr>
</file>

<file path=xl/drawings/drawing17.xml><?xml version="1.0" encoding="utf-8"?>
<c:userShapes xmlns:c="http://schemas.openxmlformats.org/drawingml/2006/chart">
  <cdr:relSizeAnchor xmlns:cdr="http://schemas.openxmlformats.org/drawingml/2006/chartDrawing">
    <cdr:from>
      <cdr:x>0.26764</cdr:x>
      <cdr:y>0</cdr:y>
    </cdr:from>
    <cdr:to>
      <cdr:x>0.36624</cdr:x>
      <cdr:y>0.07245</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468380" y="0"/>
          <a:ext cx="540953" cy="26406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18.xml><?xml version="1.0" encoding="utf-8"?>
<xdr:wsDr xmlns:xdr="http://schemas.openxmlformats.org/drawingml/2006/spreadsheetDrawing" xmlns:a="http://schemas.openxmlformats.org/drawingml/2006/main">
  <xdr:twoCellAnchor>
    <xdr:from>
      <xdr:col>13</xdr:col>
      <xdr:colOff>537210</xdr:colOff>
      <xdr:row>0</xdr:row>
      <xdr:rowOff>81914</xdr:rowOff>
    </xdr:from>
    <xdr:to>
      <xdr:col>22</xdr:col>
      <xdr:colOff>537210</xdr:colOff>
      <xdr:row>16</xdr:row>
      <xdr:rowOff>81914</xdr:rowOff>
    </xdr:to>
    <xdr:grpSp>
      <xdr:nvGrpSpPr>
        <xdr:cNvPr id="2" name="Group 1">
          <a:extLst>
            <a:ext uri="{FF2B5EF4-FFF2-40B4-BE49-F238E27FC236}">
              <a16:creationId xmlns:a16="http://schemas.microsoft.com/office/drawing/2014/main" id="{B2F872DB-54BE-4D03-AE78-CA1138CA4F16}"/>
            </a:ext>
          </a:extLst>
        </xdr:cNvPr>
        <xdr:cNvGrpSpPr/>
      </xdr:nvGrpSpPr>
      <xdr:grpSpPr>
        <a:xfrm>
          <a:off x="9109710" y="81914"/>
          <a:ext cx="5486400" cy="3657600"/>
          <a:chOff x="27396835" y="229198"/>
          <a:chExt cx="5762548" cy="4680000"/>
        </a:xfrm>
      </xdr:grpSpPr>
      <xdr:graphicFrame macro="">
        <xdr:nvGraphicFramePr>
          <xdr:cNvPr id="3" name="Graf 4">
            <a:extLst>
              <a:ext uri="{FF2B5EF4-FFF2-40B4-BE49-F238E27FC236}">
                <a16:creationId xmlns:a16="http://schemas.microsoft.com/office/drawing/2014/main" id="{1472EE9A-7055-75B3-B740-87ECBF93110B}"/>
              </a:ext>
            </a:extLst>
          </xdr:cNvPr>
          <xdr:cNvGraphicFramePr>
            <a:graphicFrameLocks/>
          </xdr:cNvGraphicFramePr>
        </xdr:nvGraphicFramePr>
        <xdr:xfrm>
          <a:off x="27396835" y="229198"/>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8570C06C-A171-6051-8F3E-F9EE92B05182}"/>
              </a:ext>
            </a:extLst>
          </xdr:cNvPr>
          <xdr:cNvGraphicFramePr>
            <a:graphicFrameLocks/>
          </xdr:cNvGraphicFramePr>
        </xdr:nvGraphicFramePr>
        <xdr:xfrm>
          <a:off x="27633151" y="778148"/>
          <a:ext cx="2734997" cy="356428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13</xdr:col>
      <xdr:colOff>529590</xdr:colOff>
      <xdr:row>2</xdr:row>
      <xdr:rowOff>59054</xdr:rowOff>
    </xdr:from>
    <xdr:to>
      <xdr:col>14</xdr:col>
      <xdr:colOff>247650</xdr:colOff>
      <xdr:row>8</xdr:row>
      <xdr:rowOff>112394</xdr:rowOff>
    </xdr:to>
    <xdr:sp macro="" textlink="">
      <xdr:nvSpPr>
        <xdr:cNvPr id="5" name="TextBox 4">
          <a:extLst>
            <a:ext uri="{FF2B5EF4-FFF2-40B4-BE49-F238E27FC236}">
              <a16:creationId xmlns:a16="http://schemas.microsoft.com/office/drawing/2014/main" id="{BD6B6767-21F0-481D-ABAA-558C6BFCC9C2}"/>
            </a:ext>
          </a:extLst>
        </xdr:cNvPr>
        <xdr:cNvSpPr txBox="1"/>
      </xdr:nvSpPr>
      <xdr:spPr>
        <a:xfrm>
          <a:off x="9102090" y="424814"/>
          <a:ext cx="327660" cy="1882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i="0" baseline="0">
              <a:solidFill>
                <a:schemeClr val="dk1"/>
              </a:solidFill>
              <a:effectLst/>
              <a:latin typeface="+mn-lt"/>
              <a:ea typeface="+mn-ea"/>
              <a:cs typeface="+mn-cs"/>
            </a:rPr>
            <a:t>Change in purchasing power in %</a:t>
          </a:r>
          <a:endParaRPr lang="en-US" sz="1000">
            <a:effectLst/>
          </a:endParaRPr>
        </a:p>
        <a:p>
          <a:endParaRPr lang="en-US" sz="1100"/>
        </a:p>
      </xdr:txBody>
    </xdr:sp>
    <xdr:clientData/>
  </xdr:twoCellAnchor>
</xdr:wsDr>
</file>

<file path=xl/drawings/drawing19.xml><?xml version="1.0" encoding="utf-8"?>
<c:userShapes xmlns:c="http://schemas.openxmlformats.org/drawingml/2006/chart">
  <cdr:relSizeAnchor xmlns:cdr="http://schemas.openxmlformats.org/drawingml/2006/chartDrawing">
    <cdr:from>
      <cdr:x>0.25196</cdr:x>
      <cdr:y>0.00409</cdr:y>
    </cdr:from>
    <cdr:to>
      <cdr:x>0.33718</cdr:x>
      <cdr:y>0.05593</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612773" y="14944"/>
          <a:ext cx="545476" cy="1896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2.xml><?xml version="1.0" encoding="utf-8"?>
<c:userShapes xmlns:c="http://schemas.openxmlformats.org/drawingml/2006/chart">
  <cdr:relSizeAnchor xmlns:cdr="http://schemas.openxmlformats.org/drawingml/2006/chartDrawing">
    <cdr:from>
      <cdr:x>0.72061</cdr:x>
      <cdr:y>0.2742</cdr:y>
    </cdr:from>
    <cdr:to>
      <cdr:x>0.75008</cdr:x>
      <cdr:y>0.83804</cdr:y>
    </cdr:to>
    <cdr:sp macro="" textlink="">
      <cdr:nvSpPr>
        <cdr:cNvPr id="2" name="Rectangle: Rounded Corners 1">
          <a:extLst xmlns:a="http://schemas.openxmlformats.org/drawingml/2006/main">
            <a:ext uri="{FF2B5EF4-FFF2-40B4-BE49-F238E27FC236}">
              <a16:creationId xmlns:a16="http://schemas.microsoft.com/office/drawing/2014/main" id="{8001A83D-5E5E-4A7C-A6A7-4E2095AAD9E9}"/>
            </a:ext>
          </a:extLst>
        </cdr:cNvPr>
        <cdr:cNvSpPr/>
      </cdr:nvSpPr>
      <cdr:spPr>
        <a:xfrm xmlns:a="http://schemas.openxmlformats.org/drawingml/2006/main">
          <a:off x="4612459" y="852467"/>
          <a:ext cx="188632" cy="1752956"/>
        </a:xfrm>
        <a:prstGeom xmlns:a="http://schemas.openxmlformats.org/drawingml/2006/main" prst="roundRect">
          <a:avLst/>
        </a:prstGeom>
        <a:noFill xmlns:a="http://schemas.openxmlformats.org/drawingml/2006/main"/>
        <a:ln xmlns:a="http://schemas.openxmlformats.org/drawingml/2006/main" w="19050">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20.xml><?xml version="1.0" encoding="utf-8"?>
<xdr:wsDr xmlns:xdr="http://schemas.openxmlformats.org/drawingml/2006/spreadsheetDrawing" xmlns:a="http://schemas.openxmlformats.org/drawingml/2006/main">
  <xdr:twoCellAnchor>
    <xdr:from>
      <xdr:col>17</xdr:col>
      <xdr:colOff>57150</xdr:colOff>
      <xdr:row>3</xdr:row>
      <xdr:rowOff>432435</xdr:rowOff>
    </xdr:from>
    <xdr:to>
      <xdr:col>26</xdr:col>
      <xdr:colOff>57150</xdr:colOff>
      <xdr:row>15</xdr:row>
      <xdr:rowOff>66675</xdr:rowOff>
    </xdr:to>
    <xdr:grpSp>
      <xdr:nvGrpSpPr>
        <xdr:cNvPr id="2" name="Group 1">
          <a:extLst>
            <a:ext uri="{FF2B5EF4-FFF2-40B4-BE49-F238E27FC236}">
              <a16:creationId xmlns:a16="http://schemas.microsoft.com/office/drawing/2014/main" id="{BE6F9E70-60D8-445E-9921-96DB9F6544C0}"/>
            </a:ext>
          </a:extLst>
        </xdr:cNvPr>
        <xdr:cNvGrpSpPr/>
      </xdr:nvGrpSpPr>
      <xdr:grpSpPr>
        <a:xfrm>
          <a:off x="10107930" y="981075"/>
          <a:ext cx="5486400" cy="3291840"/>
          <a:chOff x="27438568" y="190500"/>
          <a:chExt cx="5762548" cy="4680000"/>
        </a:xfrm>
      </xdr:grpSpPr>
      <xdr:graphicFrame macro="">
        <xdr:nvGraphicFramePr>
          <xdr:cNvPr id="3" name="Graf 4">
            <a:extLst>
              <a:ext uri="{FF2B5EF4-FFF2-40B4-BE49-F238E27FC236}">
                <a16:creationId xmlns:a16="http://schemas.microsoft.com/office/drawing/2014/main" id="{6AA4E414-5440-FC7E-D993-0869A1AE85BD}"/>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220D3BC2-39CD-F550-7FB1-7CCCA7AF438A}"/>
              </a:ext>
            </a:extLst>
          </xdr:cNvPr>
          <xdr:cNvGraphicFramePr>
            <a:graphicFrameLocks/>
          </xdr:cNvGraphicFramePr>
        </xdr:nvGraphicFramePr>
        <xdr:xfrm>
          <a:off x="27669166" y="490313"/>
          <a:ext cx="2820751" cy="33271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1.xml><?xml version="1.0" encoding="utf-8"?>
<c:userShapes xmlns:c="http://schemas.openxmlformats.org/drawingml/2006/chart">
  <cdr:relSizeAnchor xmlns:cdr="http://schemas.openxmlformats.org/drawingml/2006/chartDrawing">
    <cdr:from>
      <cdr:x>0.21625</cdr:x>
      <cdr:y>0.00669</cdr:y>
    </cdr:from>
    <cdr:to>
      <cdr:x>0.30208</cdr:x>
      <cdr:y>0.06925</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186434" y="22022"/>
          <a:ext cx="470916" cy="2059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22.xml><?xml version="1.0" encoding="utf-8"?>
<xdr:wsDr xmlns:xdr="http://schemas.openxmlformats.org/drawingml/2006/spreadsheetDrawing" xmlns:a="http://schemas.openxmlformats.org/drawingml/2006/main">
  <xdr:twoCellAnchor>
    <xdr:from>
      <xdr:col>17</xdr:col>
      <xdr:colOff>47625</xdr:colOff>
      <xdr:row>3</xdr:row>
      <xdr:rowOff>518160</xdr:rowOff>
    </xdr:from>
    <xdr:to>
      <xdr:col>26</xdr:col>
      <xdr:colOff>47625</xdr:colOff>
      <xdr:row>15</xdr:row>
      <xdr:rowOff>152400</xdr:rowOff>
    </xdr:to>
    <xdr:grpSp>
      <xdr:nvGrpSpPr>
        <xdr:cNvPr id="2" name="Group 1">
          <a:extLst>
            <a:ext uri="{FF2B5EF4-FFF2-40B4-BE49-F238E27FC236}">
              <a16:creationId xmlns:a16="http://schemas.microsoft.com/office/drawing/2014/main" id="{E1D9E6DF-9BF9-440C-8944-D605EB23A37A}"/>
            </a:ext>
          </a:extLst>
        </xdr:cNvPr>
        <xdr:cNvGrpSpPr/>
      </xdr:nvGrpSpPr>
      <xdr:grpSpPr>
        <a:xfrm>
          <a:off x="10098405" y="1066800"/>
          <a:ext cx="5486400" cy="3291840"/>
          <a:chOff x="27438568" y="190500"/>
          <a:chExt cx="5762548" cy="4650932"/>
        </a:xfrm>
      </xdr:grpSpPr>
      <xdr:graphicFrame macro="">
        <xdr:nvGraphicFramePr>
          <xdr:cNvPr id="3" name="Graf 4">
            <a:extLst>
              <a:ext uri="{FF2B5EF4-FFF2-40B4-BE49-F238E27FC236}">
                <a16:creationId xmlns:a16="http://schemas.microsoft.com/office/drawing/2014/main" id="{A3DF974B-DC09-7F51-10A9-2C8F48EADABB}"/>
              </a:ext>
            </a:extLst>
          </xdr:cNvPr>
          <xdr:cNvGraphicFramePr>
            <a:graphicFrameLocks/>
          </xdr:cNvGraphicFramePr>
        </xdr:nvGraphicFramePr>
        <xdr:xfrm>
          <a:off x="27438568" y="190500"/>
          <a:ext cx="5762548" cy="465093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57837094-D1E8-DAAB-90C1-2E1CBAC79A21}"/>
              </a:ext>
            </a:extLst>
          </xdr:cNvPr>
          <xdr:cNvGraphicFramePr>
            <a:graphicFrameLocks/>
          </xdr:cNvGraphicFramePr>
        </xdr:nvGraphicFramePr>
        <xdr:xfrm>
          <a:off x="27689175" y="506580"/>
          <a:ext cx="2700000" cy="335514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3.xml><?xml version="1.0" encoding="utf-8"?>
<c:userShapes xmlns:c="http://schemas.openxmlformats.org/drawingml/2006/chart">
  <cdr:relSizeAnchor xmlns:cdr="http://schemas.openxmlformats.org/drawingml/2006/chartDrawing">
    <cdr:from>
      <cdr:x>0.21625</cdr:x>
      <cdr:y>0.00669</cdr:y>
    </cdr:from>
    <cdr:to>
      <cdr:x>0.30521</cdr:x>
      <cdr:y>0.06944</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186434" y="22022"/>
          <a:ext cx="488061" cy="206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20955</xdr:colOff>
      <xdr:row>3</xdr:row>
      <xdr:rowOff>685799</xdr:rowOff>
    </xdr:from>
    <xdr:to>
      <xdr:col>18</xdr:col>
      <xdr:colOff>20955</xdr:colOff>
      <xdr:row>17</xdr:row>
      <xdr:rowOff>137159</xdr:rowOff>
    </xdr:to>
    <xdr:grpSp>
      <xdr:nvGrpSpPr>
        <xdr:cNvPr id="2" name="Group 1">
          <a:extLst>
            <a:ext uri="{FF2B5EF4-FFF2-40B4-BE49-F238E27FC236}">
              <a16:creationId xmlns:a16="http://schemas.microsoft.com/office/drawing/2014/main" id="{ECBE9C2B-D3D5-46EA-9812-AC8331FD8628}"/>
            </a:ext>
          </a:extLst>
        </xdr:cNvPr>
        <xdr:cNvGrpSpPr/>
      </xdr:nvGrpSpPr>
      <xdr:grpSpPr>
        <a:xfrm>
          <a:off x="6155055" y="1234439"/>
          <a:ext cx="5486400" cy="2743200"/>
          <a:chOff x="27438568" y="190500"/>
          <a:chExt cx="5762548" cy="4420000"/>
        </a:xfrm>
      </xdr:grpSpPr>
      <xdr:graphicFrame macro="">
        <xdr:nvGraphicFramePr>
          <xdr:cNvPr id="3" name="Graf 4">
            <a:extLst>
              <a:ext uri="{FF2B5EF4-FFF2-40B4-BE49-F238E27FC236}">
                <a16:creationId xmlns:a16="http://schemas.microsoft.com/office/drawing/2014/main" id="{C87C99D8-B336-92E1-BFA3-B5A2F6C5AB88}"/>
              </a:ext>
            </a:extLst>
          </xdr:cNvPr>
          <xdr:cNvGraphicFramePr>
            <a:graphicFrameLocks/>
          </xdr:cNvGraphicFramePr>
        </xdr:nvGraphicFramePr>
        <xdr:xfrm>
          <a:off x="27438568" y="190500"/>
          <a:ext cx="5762548" cy="442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2CF9E7C3-D3E6-1242-7D35-0AD6D2D23457}"/>
              </a:ext>
            </a:extLst>
          </xdr:cNvPr>
          <xdr:cNvGraphicFramePr>
            <a:graphicFrameLocks/>
          </xdr:cNvGraphicFramePr>
        </xdr:nvGraphicFramePr>
        <xdr:xfrm>
          <a:off x="27770640" y="914184"/>
          <a:ext cx="2700000" cy="322560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5.xml><?xml version="1.0" encoding="utf-8"?>
<c:userShapes xmlns:c="http://schemas.openxmlformats.org/drawingml/2006/chart">
  <cdr:relSizeAnchor xmlns:cdr="http://schemas.openxmlformats.org/drawingml/2006/chartDrawing">
    <cdr:from>
      <cdr:x>0.29189</cdr:x>
      <cdr:y>0</cdr:y>
    </cdr:from>
    <cdr:to>
      <cdr:x>0.37711</cdr:x>
      <cdr:y>0.09002</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601428" y="0"/>
          <a:ext cx="467551" cy="28194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26.xml><?xml version="1.0" encoding="utf-8"?>
<xdr:wsDr xmlns:xdr="http://schemas.openxmlformats.org/drawingml/2006/spreadsheetDrawing" xmlns:a="http://schemas.openxmlformats.org/drawingml/2006/main">
  <xdr:twoCellAnchor>
    <xdr:from>
      <xdr:col>17</xdr:col>
      <xdr:colOff>17145</xdr:colOff>
      <xdr:row>3</xdr:row>
      <xdr:rowOff>167640</xdr:rowOff>
    </xdr:from>
    <xdr:to>
      <xdr:col>26</xdr:col>
      <xdr:colOff>17145</xdr:colOff>
      <xdr:row>15</xdr:row>
      <xdr:rowOff>167640</xdr:rowOff>
    </xdr:to>
    <xdr:grpSp>
      <xdr:nvGrpSpPr>
        <xdr:cNvPr id="2" name="Group 1">
          <a:extLst>
            <a:ext uri="{FF2B5EF4-FFF2-40B4-BE49-F238E27FC236}">
              <a16:creationId xmlns:a16="http://schemas.microsoft.com/office/drawing/2014/main" id="{A5342498-F5E2-4EAA-85B3-8A4C6B828652}"/>
            </a:ext>
          </a:extLst>
        </xdr:cNvPr>
        <xdr:cNvGrpSpPr/>
      </xdr:nvGrpSpPr>
      <xdr:grpSpPr>
        <a:xfrm>
          <a:off x="10067925" y="716280"/>
          <a:ext cx="5486400" cy="3657600"/>
          <a:chOff x="27438568" y="190500"/>
          <a:chExt cx="5762548" cy="4680000"/>
        </a:xfrm>
      </xdr:grpSpPr>
      <xdr:graphicFrame macro="">
        <xdr:nvGraphicFramePr>
          <xdr:cNvPr id="3" name="Graf 4">
            <a:extLst>
              <a:ext uri="{FF2B5EF4-FFF2-40B4-BE49-F238E27FC236}">
                <a16:creationId xmlns:a16="http://schemas.microsoft.com/office/drawing/2014/main" id="{F83F7E3A-19E5-81C6-AEB5-FB53C9EDC5B3}"/>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9B557240-9A6A-DCC6-BDA7-B391CEB3893C}"/>
              </a:ext>
            </a:extLst>
          </xdr:cNvPr>
          <xdr:cNvGraphicFramePr>
            <a:graphicFrameLocks/>
          </xdr:cNvGraphicFramePr>
        </xdr:nvGraphicFramePr>
        <xdr:xfrm>
          <a:off x="27689175" y="506579"/>
          <a:ext cx="2700000" cy="322560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7.xml><?xml version="1.0" encoding="utf-8"?>
<c:userShapes xmlns:c="http://schemas.openxmlformats.org/drawingml/2006/chart">
  <cdr:relSizeAnchor xmlns:cdr="http://schemas.openxmlformats.org/drawingml/2006/chartDrawing">
    <cdr:from>
      <cdr:x>0.21625</cdr:x>
      <cdr:y>0.00669</cdr:y>
    </cdr:from>
    <cdr:to>
      <cdr:x>0.30147</cdr:x>
      <cdr:y>0.05853</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245579" y="29308"/>
          <a:ext cx="490904" cy="2271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28.xml><?xml version="1.0" encoding="utf-8"?>
<xdr:wsDr xmlns:xdr="http://schemas.openxmlformats.org/drawingml/2006/spreadsheetDrawing" xmlns:a="http://schemas.openxmlformats.org/drawingml/2006/main">
  <xdr:twoCellAnchor>
    <xdr:from>
      <xdr:col>17</xdr:col>
      <xdr:colOff>68580</xdr:colOff>
      <xdr:row>3</xdr:row>
      <xdr:rowOff>57150</xdr:rowOff>
    </xdr:from>
    <xdr:to>
      <xdr:col>26</xdr:col>
      <xdr:colOff>68580</xdr:colOff>
      <xdr:row>15</xdr:row>
      <xdr:rowOff>57150</xdr:rowOff>
    </xdr:to>
    <xdr:grpSp>
      <xdr:nvGrpSpPr>
        <xdr:cNvPr id="2" name="Group 1">
          <a:extLst>
            <a:ext uri="{FF2B5EF4-FFF2-40B4-BE49-F238E27FC236}">
              <a16:creationId xmlns:a16="http://schemas.microsoft.com/office/drawing/2014/main" id="{ACDFB7BA-0BD5-48B7-BA6C-4A11C52B8B86}"/>
            </a:ext>
          </a:extLst>
        </xdr:cNvPr>
        <xdr:cNvGrpSpPr/>
      </xdr:nvGrpSpPr>
      <xdr:grpSpPr>
        <a:xfrm>
          <a:off x="10119360" y="605790"/>
          <a:ext cx="5486400" cy="3657600"/>
          <a:chOff x="27438568" y="190500"/>
          <a:chExt cx="5762548" cy="4680000"/>
        </a:xfrm>
      </xdr:grpSpPr>
      <xdr:graphicFrame macro="">
        <xdr:nvGraphicFramePr>
          <xdr:cNvPr id="3" name="Graf 4">
            <a:extLst>
              <a:ext uri="{FF2B5EF4-FFF2-40B4-BE49-F238E27FC236}">
                <a16:creationId xmlns:a16="http://schemas.microsoft.com/office/drawing/2014/main" id="{E97E9CCC-60FC-2CDD-5B73-907988555F13}"/>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E3ABFD54-6216-2D0A-2E0C-07936FDC92C3}"/>
              </a:ext>
            </a:extLst>
          </xdr:cNvPr>
          <xdr:cNvGraphicFramePr>
            <a:graphicFrameLocks/>
          </xdr:cNvGraphicFramePr>
        </xdr:nvGraphicFramePr>
        <xdr:xfrm>
          <a:off x="27689175" y="506579"/>
          <a:ext cx="2700000" cy="322560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9.xml><?xml version="1.0" encoding="utf-8"?>
<c:userShapes xmlns:c="http://schemas.openxmlformats.org/drawingml/2006/chart">
  <cdr:relSizeAnchor xmlns:cdr="http://schemas.openxmlformats.org/drawingml/2006/chartDrawing">
    <cdr:from>
      <cdr:x>0.21625</cdr:x>
      <cdr:y>0.00669</cdr:y>
    </cdr:from>
    <cdr:to>
      <cdr:x>0.30147</cdr:x>
      <cdr:y>0.05853</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245579" y="29308"/>
          <a:ext cx="490904" cy="2271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1275715</xdr:colOff>
      <xdr:row>10</xdr:row>
      <xdr:rowOff>55456</xdr:rowOff>
    </xdr:from>
    <xdr:to>
      <xdr:col>16</xdr:col>
      <xdr:colOff>259715</xdr:colOff>
      <xdr:row>26</xdr:row>
      <xdr:rowOff>184150</xdr:rowOff>
    </xdr:to>
    <xdr:graphicFrame macro="">
      <xdr:nvGraphicFramePr>
        <xdr:cNvPr id="2" name="Chart 3">
          <a:extLst>
            <a:ext uri="{FF2B5EF4-FFF2-40B4-BE49-F238E27FC236}">
              <a16:creationId xmlns:a16="http://schemas.microsoft.com/office/drawing/2014/main" id="{F3D01A7D-70F3-46BE-8061-16B7C4691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47625</xdr:colOff>
      <xdr:row>2</xdr:row>
      <xdr:rowOff>20954</xdr:rowOff>
    </xdr:from>
    <xdr:to>
      <xdr:col>18</xdr:col>
      <xdr:colOff>47625</xdr:colOff>
      <xdr:row>18</xdr:row>
      <xdr:rowOff>20954</xdr:rowOff>
    </xdr:to>
    <xdr:grpSp>
      <xdr:nvGrpSpPr>
        <xdr:cNvPr id="2" name="Group 1">
          <a:extLst>
            <a:ext uri="{FF2B5EF4-FFF2-40B4-BE49-F238E27FC236}">
              <a16:creationId xmlns:a16="http://schemas.microsoft.com/office/drawing/2014/main" id="{753DCFA0-AC1E-4703-B03C-0D013633824B}"/>
            </a:ext>
          </a:extLst>
        </xdr:cNvPr>
        <xdr:cNvGrpSpPr/>
      </xdr:nvGrpSpPr>
      <xdr:grpSpPr>
        <a:xfrm>
          <a:off x="6182503" y="394178"/>
          <a:ext cx="5458408" cy="3716694"/>
          <a:chOff x="27412842" y="190500"/>
          <a:chExt cx="5762548" cy="4680000"/>
        </a:xfrm>
      </xdr:grpSpPr>
      <xdr:graphicFrame macro="">
        <xdr:nvGraphicFramePr>
          <xdr:cNvPr id="3" name="Graf 4">
            <a:extLst>
              <a:ext uri="{FF2B5EF4-FFF2-40B4-BE49-F238E27FC236}">
                <a16:creationId xmlns:a16="http://schemas.microsoft.com/office/drawing/2014/main" id="{68B8A930-1AC5-B08B-370E-820E445B75B6}"/>
              </a:ext>
            </a:extLst>
          </xdr:cNvPr>
          <xdr:cNvGraphicFramePr>
            <a:graphicFrameLocks/>
          </xdr:cNvGraphicFramePr>
        </xdr:nvGraphicFramePr>
        <xdr:xfrm>
          <a:off x="27412842"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50F4E0ED-DD55-1DEB-0CC9-6E61267387CC}"/>
              </a:ext>
            </a:extLst>
          </xdr:cNvPr>
          <xdr:cNvGraphicFramePr>
            <a:graphicFrameLocks/>
          </xdr:cNvGraphicFramePr>
        </xdr:nvGraphicFramePr>
        <xdr:xfrm>
          <a:off x="27626327" y="673126"/>
          <a:ext cx="2745003" cy="362633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1.xml><?xml version="1.0" encoding="utf-8"?>
<c:userShapes xmlns:c="http://schemas.openxmlformats.org/drawingml/2006/chart">
  <cdr:relSizeAnchor xmlns:cdr="http://schemas.openxmlformats.org/drawingml/2006/chartDrawing">
    <cdr:from>
      <cdr:x>0.25196</cdr:x>
      <cdr:y>0.00409</cdr:y>
    </cdr:from>
    <cdr:to>
      <cdr:x>0.36022</cdr:x>
      <cdr:y>0.08223</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375300" y="15200"/>
          <a:ext cx="590932" cy="2904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32.xml><?xml version="1.0" encoding="utf-8"?>
<xdr:wsDr xmlns:xdr="http://schemas.openxmlformats.org/drawingml/2006/spreadsheetDrawing" xmlns:a="http://schemas.openxmlformats.org/drawingml/2006/main">
  <xdr:twoCellAnchor>
    <xdr:from>
      <xdr:col>16</xdr:col>
      <xdr:colOff>573405</xdr:colOff>
      <xdr:row>3</xdr:row>
      <xdr:rowOff>885825</xdr:rowOff>
    </xdr:from>
    <xdr:to>
      <xdr:col>25</xdr:col>
      <xdr:colOff>573405</xdr:colOff>
      <xdr:row>17</xdr:row>
      <xdr:rowOff>154305</xdr:rowOff>
    </xdr:to>
    <xdr:grpSp>
      <xdr:nvGrpSpPr>
        <xdr:cNvPr id="2" name="Group 1">
          <a:extLst>
            <a:ext uri="{FF2B5EF4-FFF2-40B4-BE49-F238E27FC236}">
              <a16:creationId xmlns:a16="http://schemas.microsoft.com/office/drawing/2014/main" id="{B923A2C9-9892-46DC-BEA4-0ED12D82ED38}"/>
            </a:ext>
          </a:extLst>
        </xdr:cNvPr>
        <xdr:cNvGrpSpPr/>
      </xdr:nvGrpSpPr>
      <xdr:grpSpPr>
        <a:xfrm>
          <a:off x="10014585" y="1434465"/>
          <a:ext cx="5486400" cy="3291840"/>
          <a:chOff x="27438568" y="190500"/>
          <a:chExt cx="5762548" cy="4680000"/>
        </a:xfrm>
      </xdr:grpSpPr>
      <xdr:graphicFrame macro="">
        <xdr:nvGraphicFramePr>
          <xdr:cNvPr id="3" name="Graf 4">
            <a:extLst>
              <a:ext uri="{FF2B5EF4-FFF2-40B4-BE49-F238E27FC236}">
                <a16:creationId xmlns:a16="http://schemas.microsoft.com/office/drawing/2014/main" id="{A06AFBD9-3F90-D814-E923-E526363BD8BC}"/>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66556F7B-AA27-73FB-3DD3-4E0AEF2DC4E9}"/>
              </a:ext>
            </a:extLst>
          </xdr:cNvPr>
          <xdr:cNvGraphicFramePr>
            <a:graphicFrameLocks/>
          </xdr:cNvGraphicFramePr>
        </xdr:nvGraphicFramePr>
        <xdr:xfrm>
          <a:off x="27689175" y="506579"/>
          <a:ext cx="2700000" cy="322560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3.xml><?xml version="1.0" encoding="utf-8"?>
<c:userShapes xmlns:c="http://schemas.openxmlformats.org/drawingml/2006/chart">
  <cdr:relSizeAnchor xmlns:cdr="http://schemas.openxmlformats.org/drawingml/2006/chartDrawing">
    <cdr:from>
      <cdr:x>0.22667</cdr:x>
      <cdr:y>0</cdr:y>
    </cdr:from>
    <cdr:to>
      <cdr:x>0.32118</cdr:x>
      <cdr:y>0.08854</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243584" y="0"/>
          <a:ext cx="518541" cy="291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34.xml><?xml version="1.0" encoding="utf-8"?>
<xdr:wsDr xmlns:xdr="http://schemas.openxmlformats.org/drawingml/2006/spreadsheetDrawing" xmlns:a="http://schemas.openxmlformats.org/drawingml/2006/main">
  <xdr:twoCellAnchor>
    <xdr:from>
      <xdr:col>16</xdr:col>
      <xdr:colOff>607695</xdr:colOff>
      <xdr:row>3</xdr:row>
      <xdr:rowOff>800100</xdr:rowOff>
    </xdr:from>
    <xdr:to>
      <xdr:col>25</xdr:col>
      <xdr:colOff>607695</xdr:colOff>
      <xdr:row>17</xdr:row>
      <xdr:rowOff>68580</xdr:rowOff>
    </xdr:to>
    <xdr:grpSp>
      <xdr:nvGrpSpPr>
        <xdr:cNvPr id="2" name="Group 1">
          <a:extLst>
            <a:ext uri="{FF2B5EF4-FFF2-40B4-BE49-F238E27FC236}">
              <a16:creationId xmlns:a16="http://schemas.microsoft.com/office/drawing/2014/main" id="{683E9E10-8C0B-4367-8753-2D0265A34562}"/>
            </a:ext>
          </a:extLst>
        </xdr:cNvPr>
        <xdr:cNvGrpSpPr/>
      </xdr:nvGrpSpPr>
      <xdr:grpSpPr>
        <a:xfrm>
          <a:off x="10048875" y="1348740"/>
          <a:ext cx="5486400" cy="3291840"/>
          <a:chOff x="27438568" y="190500"/>
          <a:chExt cx="5762548" cy="4680000"/>
        </a:xfrm>
      </xdr:grpSpPr>
      <xdr:graphicFrame macro="">
        <xdr:nvGraphicFramePr>
          <xdr:cNvPr id="3" name="Graf 4">
            <a:extLst>
              <a:ext uri="{FF2B5EF4-FFF2-40B4-BE49-F238E27FC236}">
                <a16:creationId xmlns:a16="http://schemas.microsoft.com/office/drawing/2014/main" id="{049B569E-A739-A257-6BA4-154EE22305BF}"/>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C88C0C8E-AAFD-E0D8-61B5-D9EB38ECD85A}"/>
              </a:ext>
            </a:extLst>
          </xdr:cNvPr>
          <xdr:cNvGraphicFramePr>
            <a:graphicFrameLocks/>
          </xdr:cNvGraphicFramePr>
        </xdr:nvGraphicFramePr>
        <xdr:xfrm>
          <a:off x="27689175" y="506579"/>
          <a:ext cx="2700000" cy="322560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5.xml><?xml version="1.0" encoding="utf-8"?>
<c:userShapes xmlns:c="http://schemas.openxmlformats.org/drawingml/2006/chart">
  <cdr:relSizeAnchor xmlns:cdr="http://schemas.openxmlformats.org/drawingml/2006/chartDrawing">
    <cdr:from>
      <cdr:x>0.21625</cdr:x>
      <cdr:y>0.00669</cdr:y>
    </cdr:from>
    <cdr:to>
      <cdr:x>0.31146</cdr:x>
      <cdr:y>0.07639</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186434" y="22022"/>
          <a:ext cx="522351" cy="229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36.xml><?xml version="1.0" encoding="utf-8"?>
<xdr:wsDr xmlns:xdr="http://schemas.openxmlformats.org/drawingml/2006/spreadsheetDrawing" xmlns:a="http://schemas.openxmlformats.org/drawingml/2006/main">
  <xdr:twoCellAnchor>
    <xdr:from>
      <xdr:col>7</xdr:col>
      <xdr:colOff>594360</xdr:colOff>
      <xdr:row>3</xdr:row>
      <xdr:rowOff>384809</xdr:rowOff>
    </xdr:from>
    <xdr:to>
      <xdr:col>16</xdr:col>
      <xdr:colOff>594360</xdr:colOff>
      <xdr:row>16</xdr:row>
      <xdr:rowOff>19049</xdr:rowOff>
    </xdr:to>
    <xdr:grpSp>
      <xdr:nvGrpSpPr>
        <xdr:cNvPr id="2" name="Group 1">
          <a:extLst>
            <a:ext uri="{FF2B5EF4-FFF2-40B4-BE49-F238E27FC236}">
              <a16:creationId xmlns:a16="http://schemas.microsoft.com/office/drawing/2014/main" id="{D9C4C1F5-CDF2-4FC9-8BC0-75B1B29902C3}"/>
            </a:ext>
          </a:extLst>
        </xdr:cNvPr>
        <xdr:cNvGrpSpPr/>
      </xdr:nvGrpSpPr>
      <xdr:grpSpPr>
        <a:xfrm>
          <a:off x="5509260" y="933449"/>
          <a:ext cx="5486400" cy="2743200"/>
          <a:chOff x="27438568" y="190500"/>
          <a:chExt cx="5762548" cy="4680000"/>
        </a:xfrm>
      </xdr:grpSpPr>
      <xdr:graphicFrame macro="">
        <xdr:nvGraphicFramePr>
          <xdr:cNvPr id="3" name="Graf 4">
            <a:extLst>
              <a:ext uri="{FF2B5EF4-FFF2-40B4-BE49-F238E27FC236}">
                <a16:creationId xmlns:a16="http://schemas.microsoft.com/office/drawing/2014/main" id="{65E16925-5641-2B09-C3F5-E93CA75DB094}"/>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4D062A49-3605-B67E-4E8B-56AA951BC46F}"/>
              </a:ext>
            </a:extLst>
          </xdr:cNvPr>
          <xdr:cNvGraphicFramePr>
            <a:graphicFrameLocks/>
          </xdr:cNvGraphicFramePr>
        </xdr:nvGraphicFramePr>
        <xdr:xfrm>
          <a:off x="27680600" y="613002"/>
          <a:ext cx="2700000" cy="3757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7.xml><?xml version="1.0" encoding="utf-8"?>
<c:userShapes xmlns:c="http://schemas.openxmlformats.org/drawingml/2006/chart">
  <cdr:relSizeAnchor xmlns:cdr="http://schemas.openxmlformats.org/drawingml/2006/chartDrawing">
    <cdr:from>
      <cdr:x>0.25196</cdr:x>
      <cdr:y>0.00409</cdr:y>
    </cdr:from>
    <cdr:to>
      <cdr:x>0.33718</cdr:x>
      <cdr:y>0.07721</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382353" y="12715"/>
          <a:ext cx="467551" cy="2273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drawings/drawing38.xml><?xml version="1.0" encoding="utf-8"?>
<xdr:wsDr xmlns:xdr="http://schemas.openxmlformats.org/drawingml/2006/spreadsheetDrawing" xmlns:a="http://schemas.openxmlformats.org/drawingml/2006/main">
  <xdr:twoCellAnchor>
    <xdr:from>
      <xdr:col>17</xdr:col>
      <xdr:colOff>0</xdr:colOff>
      <xdr:row>3</xdr:row>
      <xdr:rowOff>257175</xdr:rowOff>
    </xdr:from>
    <xdr:to>
      <xdr:col>26</xdr:col>
      <xdr:colOff>0</xdr:colOff>
      <xdr:row>14</xdr:row>
      <xdr:rowOff>74295</xdr:rowOff>
    </xdr:to>
    <xdr:grpSp>
      <xdr:nvGrpSpPr>
        <xdr:cNvPr id="5" name="Group 4">
          <a:extLst>
            <a:ext uri="{FF2B5EF4-FFF2-40B4-BE49-F238E27FC236}">
              <a16:creationId xmlns:a16="http://schemas.microsoft.com/office/drawing/2014/main" id="{3706C0A3-6CBE-8C45-6E43-FF1FC4022264}"/>
            </a:ext>
          </a:extLst>
        </xdr:cNvPr>
        <xdr:cNvGrpSpPr/>
      </xdr:nvGrpSpPr>
      <xdr:grpSpPr>
        <a:xfrm>
          <a:off x="10050780" y="805815"/>
          <a:ext cx="5486400" cy="3291840"/>
          <a:chOff x="9782175" y="823538"/>
          <a:chExt cx="5486400" cy="3662737"/>
        </a:xfrm>
      </xdr:grpSpPr>
      <xdr:grpSp>
        <xdr:nvGrpSpPr>
          <xdr:cNvPr id="2" name="Group 1">
            <a:extLst>
              <a:ext uri="{FF2B5EF4-FFF2-40B4-BE49-F238E27FC236}">
                <a16:creationId xmlns:a16="http://schemas.microsoft.com/office/drawing/2014/main" id="{6A0D870B-A502-4362-B44B-7998577DC9FD}"/>
              </a:ext>
            </a:extLst>
          </xdr:cNvPr>
          <xdr:cNvGrpSpPr/>
        </xdr:nvGrpSpPr>
        <xdr:grpSpPr>
          <a:xfrm>
            <a:off x="9782175" y="1042035"/>
            <a:ext cx="5486400" cy="3444240"/>
            <a:chOff x="27438568" y="190500"/>
            <a:chExt cx="5762548" cy="4680000"/>
          </a:xfrm>
        </xdr:grpSpPr>
        <xdr:graphicFrame macro="">
          <xdr:nvGraphicFramePr>
            <xdr:cNvPr id="3" name="Graf 4">
              <a:extLst>
                <a:ext uri="{FF2B5EF4-FFF2-40B4-BE49-F238E27FC236}">
                  <a16:creationId xmlns:a16="http://schemas.microsoft.com/office/drawing/2014/main" id="{3513761B-E350-6DC4-AE5F-65FCE030CF20}"/>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FB2C6434-4C4A-2214-C7B7-FF352E5F3305}"/>
                </a:ext>
              </a:extLst>
            </xdr:cNvPr>
            <xdr:cNvGraphicFramePr>
              <a:graphicFrameLocks/>
            </xdr:cNvGraphicFramePr>
          </xdr:nvGraphicFramePr>
          <xdr:xfrm>
            <a:off x="27663449" y="396892"/>
            <a:ext cx="2656393" cy="322560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6" name="TextBox 5">
            <a:extLst>
              <a:ext uri="{FF2B5EF4-FFF2-40B4-BE49-F238E27FC236}">
                <a16:creationId xmlns:a16="http://schemas.microsoft.com/office/drawing/2014/main" id="{BB8E8C87-7EAC-F11B-E420-4F339F9ABADE}"/>
              </a:ext>
            </a:extLst>
          </xdr:cNvPr>
          <xdr:cNvSpPr txBox="1"/>
        </xdr:nvSpPr>
        <xdr:spPr>
          <a:xfrm>
            <a:off x="12462510" y="823538"/>
            <a:ext cx="333375" cy="243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en-US" sz="1000"/>
              <a:t>Change in purchasing</a:t>
            </a:r>
            <a:r>
              <a:rPr lang="en-US" sz="1000" baseline="0"/>
              <a:t> power in %</a:t>
            </a:r>
            <a:endParaRPr lang="en-US" sz="10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116205</xdr:colOff>
      <xdr:row>2</xdr:row>
      <xdr:rowOff>160020</xdr:rowOff>
    </xdr:from>
    <xdr:to>
      <xdr:col>26</xdr:col>
      <xdr:colOff>116205</xdr:colOff>
      <xdr:row>15</xdr:row>
      <xdr:rowOff>133350</xdr:rowOff>
    </xdr:to>
    <xdr:grpSp>
      <xdr:nvGrpSpPr>
        <xdr:cNvPr id="6" name="Group 5">
          <a:extLst>
            <a:ext uri="{FF2B5EF4-FFF2-40B4-BE49-F238E27FC236}">
              <a16:creationId xmlns:a16="http://schemas.microsoft.com/office/drawing/2014/main" id="{F5C0B7F3-4C87-FAC3-1AA1-C64ABE05B694}"/>
            </a:ext>
          </a:extLst>
        </xdr:cNvPr>
        <xdr:cNvGrpSpPr/>
      </xdr:nvGrpSpPr>
      <xdr:grpSpPr>
        <a:xfrm>
          <a:off x="10166985" y="525780"/>
          <a:ext cx="5486400" cy="3813810"/>
          <a:chOff x="9898380" y="541020"/>
          <a:chExt cx="5486400" cy="3973830"/>
        </a:xfrm>
      </xdr:grpSpPr>
      <xdr:grpSp>
        <xdr:nvGrpSpPr>
          <xdr:cNvPr id="2" name="Group 1">
            <a:extLst>
              <a:ext uri="{FF2B5EF4-FFF2-40B4-BE49-F238E27FC236}">
                <a16:creationId xmlns:a16="http://schemas.microsoft.com/office/drawing/2014/main" id="{2266CD23-12B8-46BD-B34B-F3740972AAFB}"/>
              </a:ext>
            </a:extLst>
          </xdr:cNvPr>
          <xdr:cNvGrpSpPr/>
        </xdr:nvGrpSpPr>
        <xdr:grpSpPr>
          <a:xfrm>
            <a:off x="9898380" y="704850"/>
            <a:ext cx="5486400" cy="3810000"/>
            <a:chOff x="27438568" y="190500"/>
            <a:chExt cx="5762548" cy="4680000"/>
          </a:xfrm>
        </xdr:grpSpPr>
        <xdr:graphicFrame macro="">
          <xdr:nvGraphicFramePr>
            <xdr:cNvPr id="3" name="Graf 4">
              <a:extLst>
                <a:ext uri="{FF2B5EF4-FFF2-40B4-BE49-F238E27FC236}">
                  <a16:creationId xmlns:a16="http://schemas.microsoft.com/office/drawing/2014/main" id="{432AC324-EDC9-67B0-856D-688EC4C8D851}"/>
                </a:ext>
              </a:extLst>
            </xdr:cNvPr>
            <xdr:cNvGraphicFramePr>
              <a:graphicFrameLocks/>
            </xdr:cNvGraphicFramePr>
          </xdr:nvGraphicFramePr>
          <xdr:xfrm>
            <a:off x="27438568" y="190500"/>
            <a:ext cx="5762548" cy="468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14BAD519-38C9-5304-40D5-D4FAB811D7E9}"/>
                </a:ext>
              </a:extLst>
            </xdr:cNvPr>
            <xdr:cNvGraphicFramePr>
              <a:graphicFrameLocks/>
            </xdr:cNvGraphicFramePr>
          </xdr:nvGraphicFramePr>
          <xdr:xfrm>
            <a:off x="27684677" y="370876"/>
            <a:ext cx="2686617" cy="3383249"/>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5" name="TextBox 4">
            <a:extLst>
              <a:ext uri="{FF2B5EF4-FFF2-40B4-BE49-F238E27FC236}">
                <a16:creationId xmlns:a16="http://schemas.microsoft.com/office/drawing/2014/main" id="{AFC2D03D-79B6-448B-A0A9-3B3D2AB70D49}"/>
              </a:ext>
            </a:extLst>
          </xdr:cNvPr>
          <xdr:cNvSpPr txBox="1"/>
        </xdr:nvSpPr>
        <xdr:spPr>
          <a:xfrm>
            <a:off x="12672060" y="541020"/>
            <a:ext cx="333375" cy="1994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en-US" sz="1000"/>
              <a:t>Change in purchasing</a:t>
            </a:r>
            <a:r>
              <a:rPr lang="en-US" sz="1000" baseline="0"/>
              <a:t> power in %</a:t>
            </a:r>
            <a:endParaRPr lang="en-US" sz="10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91440</xdr:colOff>
      <xdr:row>2</xdr:row>
      <xdr:rowOff>388620</xdr:rowOff>
    </xdr:from>
    <xdr:to>
      <xdr:col>6</xdr:col>
      <xdr:colOff>7620</xdr:colOff>
      <xdr:row>5</xdr:row>
      <xdr:rowOff>99060</xdr:rowOff>
    </xdr:to>
    <xdr:sp macro="" textlink="">
      <xdr:nvSpPr>
        <xdr:cNvPr id="2" name="Right Brace 1">
          <a:extLst>
            <a:ext uri="{FF2B5EF4-FFF2-40B4-BE49-F238E27FC236}">
              <a16:creationId xmlns:a16="http://schemas.microsoft.com/office/drawing/2014/main" id="{45AEBA5A-EE86-418C-A261-7D1295576A33}"/>
            </a:ext>
          </a:extLst>
        </xdr:cNvPr>
        <xdr:cNvSpPr/>
      </xdr:nvSpPr>
      <xdr:spPr>
        <a:xfrm>
          <a:off x="4869180" y="1066800"/>
          <a:ext cx="190500" cy="1325880"/>
        </a:xfrm>
        <a:prstGeom prst="rightBrace">
          <a:avLst/>
        </a:prstGeom>
        <a:ln w="12700">
          <a:solidFill>
            <a:srgbClr val="13B5EA"/>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91440</xdr:colOff>
      <xdr:row>5</xdr:row>
      <xdr:rowOff>312421</xdr:rowOff>
    </xdr:from>
    <xdr:to>
      <xdr:col>5</xdr:col>
      <xdr:colOff>243840</xdr:colOff>
      <xdr:row>7</xdr:row>
      <xdr:rowOff>358140</xdr:rowOff>
    </xdr:to>
    <xdr:sp macro="" textlink="">
      <xdr:nvSpPr>
        <xdr:cNvPr id="3" name="Right Brace 2">
          <a:extLst>
            <a:ext uri="{FF2B5EF4-FFF2-40B4-BE49-F238E27FC236}">
              <a16:creationId xmlns:a16="http://schemas.microsoft.com/office/drawing/2014/main" id="{616116B2-D63D-484F-BF51-53036FD7E5C4}"/>
            </a:ext>
          </a:extLst>
        </xdr:cNvPr>
        <xdr:cNvSpPr/>
      </xdr:nvSpPr>
      <xdr:spPr>
        <a:xfrm>
          <a:off x="4869180" y="2606041"/>
          <a:ext cx="152400" cy="807719"/>
        </a:xfrm>
        <a:prstGeom prst="rightBrace">
          <a:avLst/>
        </a:prstGeom>
        <a:ln w="12700">
          <a:solidFill>
            <a:srgbClr val="13B5EA"/>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106680</xdr:colOff>
      <xdr:row>7</xdr:row>
      <xdr:rowOff>609601</xdr:rowOff>
    </xdr:from>
    <xdr:to>
      <xdr:col>6</xdr:col>
      <xdr:colOff>0</xdr:colOff>
      <xdr:row>9</xdr:row>
      <xdr:rowOff>617220</xdr:rowOff>
    </xdr:to>
    <xdr:sp macro="" textlink="">
      <xdr:nvSpPr>
        <xdr:cNvPr id="4" name="Right Brace 3">
          <a:extLst>
            <a:ext uri="{FF2B5EF4-FFF2-40B4-BE49-F238E27FC236}">
              <a16:creationId xmlns:a16="http://schemas.microsoft.com/office/drawing/2014/main" id="{B9297632-48B5-46CE-9415-40EADC7F0658}"/>
            </a:ext>
          </a:extLst>
        </xdr:cNvPr>
        <xdr:cNvSpPr/>
      </xdr:nvSpPr>
      <xdr:spPr>
        <a:xfrm>
          <a:off x="4884420" y="3665221"/>
          <a:ext cx="167640" cy="975359"/>
        </a:xfrm>
        <a:prstGeom prst="rightBrace">
          <a:avLst/>
        </a:prstGeom>
        <a:ln w="12700">
          <a:solidFill>
            <a:srgbClr val="13B5EA"/>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36195</xdr:colOff>
      <xdr:row>2</xdr:row>
      <xdr:rowOff>775335</xdr:rowOff>
    </xdr:from>
    <xdr:to>
      <xdr:col>8</xdr:col>
      <xdr:colOff>93345</xdr:colOff>
      <xdr:row>9</xdr:row>
      <xdr:rowOff>830580</xdr:rowOff>
    </xdr:to>
    <xdr:sp macro="" textlink="">
      <xdr:nvSpPr>
        <xdr:cNvPr id="5" name="Right Brace 4">
          <a:extLst>
            <a:ext uri="{FF2B5EF4-FFF2-40B4-BE49-F238E27FC236}">
              <a16:creationId xmlns:a16="http://schemas.microsoft.com/office/drawing/2014/main" id="{E5D5C2FA-EBA1-423D-9C81-F52991DD6070}"/>
            </a:ext>
          </a:extLst>
        </xdr:cNvPr>
        <xdr:cNvSpPr/>
      </xdr:nvSpPr>
      <xdr:spPr>
        <a:xfrm>
          <a:off x="5113020" y="1146810"/>
          <a:ext cx="295275" cy="3655695"/>
        </a:xfrm>
        <a:prstGeom prst="rightBrace">
          <a:avLst/>
        </a:prstGeom>
        <a:ln w="12700">
          <a:solidFill>
            <a:srgbClr val="13B5EA"/>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1</xdr:row>
      <xdr:rowOff>42334</xdr:rowOff>
    </xdr:from>
    <xdr:to>
      <xdr:col>12</xdr:col>
      <xdr:colOff>16451</xdr:colOff>
      <xdr:row>45</xdr:row>
      <xdr:rowOff>52917</xdr:rowOff>
    </xdr:to>
    <xdr:pic>
      <xdr:nvPicPr>
        <xdr:cNvPr id="2" name="Picture 1">
          <a:extLst>
            <a:ext uri="{FF2B5EF4-FFF2-40B4-BE49-F238E27FC236}">
              <a16:creationId xmlns:a16="http://schemas.microsoft.com/office/drawing/2014/main" id="{865A8684-4C04-EAD3-EED5-1540871191D6}"/>
            </a:ext>
          </a:extLst>
        </xdr:cNvPr>
        <xdr:cNvPicPr>
          <a:picLocks noChangeAspect="1"/>
        </xdr:cNvPicPr>
      </xdr:nvPicPr>
      <xdr:blipFill>
        <a:blip xmlns:r="http://schemas.openxmlformats.org/officeDocument/2006/relationships" r:embed="rId1"/>
        <a:stretch>
          <a:fillRect/>
        </a:stretch>
      </xdr:blipFill>
      <xdr:spPr>
        <a:xfrm>
          <a:off x="0" y="232834"/>
          <a:ext cx="7382451" cy="839258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9525</xdr:colOff>
      <xdr:row>1</xdr:row>
      <xdr:rowOff>85725</xdr:rowOff>
    </xdr:from>
    <xdr:to>
      <xdr:col>11</xdr:col>
      <xdr:colOff>567817</xdr:colOff>
      <xdr:row>54</xdr:row>
      <xdr:rowOff>59530</xdr:rowOff>
    </xdr:to>
    <xdr:pic>
      <xdr:nvPicPr>
        <xdr:cNvPr id="2" name="Picture 1" descr="A screenshot of a graph&#10;&#10;Description automatically generated">
          <a:extLst>
            <a:ext uri="{FF2B5EF4-FFF2-40B4-BE49-F238E27FC236}">
              <a16:creationId xmlns:a16="http://schemas.microsoft.com/office/drawing/2014/main" id="{297CE986-D2B4-401B-A06D-C5C9B0231446}"/>
            </a:ext>
          </a:extLst>
        </xdr:cNvPr>
        <xdr:cNvPicPr>
          <a:picLocks noChangeAspect="1"/>
        </xdr:cNvPicPr>
      </xdr:nvPicPr>
      <xdr:blipFill>
        <a:blip xmlns:r="http://schemas.openxmlformats.org/officeDocument/2006/relationships" r:embed="rId1"/>
        <a:stretch>
          <a:fillRect/>
        </a:stretch>
      </xdr:blipFill>
      <xdr:spPr>
        <a:xfrm>
          <a:off x="9525" y="266700"/>
          <a:ext cx="7263892" cy="95654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26669</xdr:colOff>
      <xdr:row>0</xdr:row>
      <xdr:rowOff>45085</xdr:rowOff>
    </xdr:from>
    <xdr:to>
      <xdr:col>14</xdr:col>
      <xdr:colOff>331469</xdr:colOff>
      <xdr:row>7</xdr:row>
      <xdr:rowOff>45085</xdr:rowOff>
    </xdr:to>
    <xdr:graphicFrame macro="">
      <xdr:nvGraphicFramePr>
        <xdr:cNvPr id="9" name="Chart 8">
          <a:extLst>
            <a:ext uri="{FF2B5EF4-FFF2-40B4-BE49-F238E27FC236}">
              <a16:creationId xmlns:a16="http://schemas.microsoft.com/office/drawing/2014/main" id="{44282620-D07E-2714-7E6E-2D12666E1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350520</xdr:colOff>
      <xdr:row>0</xdr:row>
      <xdr:rowOff>45720</xdr:rowOff>
    </xdr:from>
    <xdr:to>
      <xdr:col>19</xdr:col>
      <xdr:colOff>45720</xdr:colOff>
      <xdr:row>7</xdr:row>
      <xdr:rowOff>45720</xdr:rowOff>
    </xdr:to>
    <xdr:graphicFrame macro="">
      <xdr:nvGraphicFramePr>
        <xdr:cNvPr id="2" name="Chart 1">
          <a:extLst>
            <a:ext uri="{FF2B5EF4-FFF2-40B4-BE49-F238E27FC236}">
              <a16:creationId xmlns:a16="http://schemas.microsoft.com/office/drawing/2014/main" id="{50AB6ED4-9231-4224-9935-E7AA2F535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373380</xdr:colOff>
      <xdr:row>7</xdr:row>
      <xdr:rowOff>144780</xdr:rowOff>
    </xdr:from>
    <xdr:to>
      <xdr:col>19</xdr:col>
      <xdr:colOff>68580</xdr:colOff>
      <xdr:row>15</xdr:row>
      <xdr:rowOff>510540</xdr:rowOff>
    </xdr:to>
    <xdr:graphicFrame macro="">
      <xdr:nvGraphicFramePr>
        <xdr:cNvPr id="3" name="Chart 2">
          <a:extLst>
            <a:ext uri="{FF2B5EF4-FFF2-40B4-BE49-F238E27FC236}">
              <a16:creationId xmlns:a16="http://schemas.microsoft.com/office/drawing/2014/main" id="{01B60C83-94F5-4313-AC29-5FAF96AFC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381000</xdr:colOff>
      <xdr:row>15</xdr:row>
      <xdr:rowOff>563880</xdr:rowOff>
    </xdr:from>
    <xdr:to>
      <xdr:col>19</xdr:col>
      <xdr:colOff>76200</xdr:colOff>
      <xdr:row>22</xdr:row>
      <xdr:rowOff>99060</xdr:rowOff>
    </xdr:to>
    <xdr:graphicFrame macro="">
      <xdr:nvGraphicFramePr>
        <xdr:cNvPr id="4" name="Chart 3">
          <a:extLst>
            <a:ext uri="{FF2B5EF4-FFF2-40B4-BE49-F238E27FC236}">
              <a16:creationId xmlns:a16="http://schemas.microsoft.com/office/drawing/2014/main" id="{477075CD-BC8E-4589-A78D-B41BC6D359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38100</xdr:colOff>
      <xdr:row>15</xdr:row>
      <xdr:rowOff>563880</xdr:rowOff>
    </xdr:from>
    <xdr:to>
      <xdr:col>14</xdr:col>
      <xdr:colOff>342900</xdr:colOff>
      <xdr:row>22</xdr:row>
      <xdr:rowOff>99060</xdr:rowOff>
    </xdr:to>
    <xdr:graphicFrame macro="">
      <xdr:nvGraphicFramePr>
        <xdr:cNvPr id="5" name="Chart 4">
          <a:extLst>
            <a:ext uri="{FF2B5EF4-FFF2-40B4-BE49-F238E27FC236}">
              <a16:creationId xmlns:a16="http://schemas.microsoft.com/office/drawing/2014/main" id="{31B6D935-6C30-49F4-B535-1D0655807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30480</xdr:colOff>
      <xdr:row>7</xdr:row>
      <xdr:rowOff>129540</xdr:rowOff>
    </xdr:from>
    <xdr:to>
      <xdr:col>14</xdr:col>
      <xdr:colOff>335280</xdr:colOff>
      <xdr:row>15</xdr:row>
      <xdr:rowOff>495300</xdr:rowOff>
    </xdr:to>
    <xdr:graphicFrame macro="">
      <xdr:nvGraphicFramePr>
        <xdr:cNvPr id="6" name="Chart 5">
          <a:extLst>
            <a:ext uri="{FF2B5EF4-FFF2-40B4-BE49-F238E27FC236}">
              <a16:creationId xmlns:a16="http://schemas.microsoft.com/office/drawing/2014/main" id="{BFE71AC3-5130-499A-A9B4-C6878B59A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50800</xdr:colOff>
      <xdr:row>0</xdr:row>
      <xdr:rowOff>0</xdr:rowOff>
    </xdr:from>
    <xdr:to>
      <xdr:col>14</xdr:col>
      <xdr:colOff>355600</xdr:colOff>
      <xdr:row>10</xdr:row>
      <xdr:rowOff>160020</xdr:rowOff>
    </xdr:to>
    <xdr:graphicFrame macro="">
      <xdr:nvGraphicFramePr>
        <xdr:cNvPr id="8" name="Chart 7">
          <a:extLst>
            <a:ext uri="{FF2B5EF4-FFF2-40B4-BE49-F238E27FC236}">
              <a16:creationId xmlns:a16="http://schemas.microsoft.com/office/drawing/2014/main" id="{2C74D2DB-791D-0C50-E5DE-472011BC3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415290</xdr:colOff>
      <xdr:row>25</xdr:row>
      <xdr:rowOff>93345</xdr:rowOff>
    </xdr:from>
    <xdr:to>
      <xdr:col>19</xdr:col>
      <xdr:colOff>110490</xdr:colOff>
      <xdr:row>39</xdr:row>
      <xdr:rowOff>93345</xdr:rowOff>
    </xdr:to>
    <xdr:graphicFrame macro="">
      <xdr:nvGraphicFramePr>
        <xdr:cNvPr id="2" name="Chart 1">
          <a:extLst>
            <a:ext uri="{FF2B5EF4-FFF2-40B4-BE49-F238E27FC236}">
              <a16:creationId xmlns:a16="http://schemas.microsoft.com/office/drawing/2014/main" id="{018C9D0A-7668-443F-834A-D4006E906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424815</xdr:colOff>
      <xdr:row>11</xdr:row>
      <xdr:rowOff>32385</xdr:rowOff>
    </xdr:from>
    <xdr:to>
      <xdr:col>19</xdr:col>
      <xdr:colOff>120015</xdr:colOff>
      <xdr:row>25</xdr:row>
      <xdr:rowOff>59055</xdr:rowOff>
    </xdr:to>
    <xdr:graphicFrame macro="">
      <xdr:nvGraphicFramePr>
        <xdr:cNvPr id="3" name="Chart 2">
          <a:extLst>
            <a:ext uri="{FF2B5EF4-FFF2-40B4-BE49-F238E27FC236}">
              <a16:creationId xmlns:a16="http://schemas.microsoft.com/office/drawing/2014/main" id="{E113921C-257C-43BA-BCB8-B7D19E2D4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419100</xdr:colOff>
      <xdr:row>0</xdr:row>
      <xdr:rowOff>9525</xdr:rowOff>
    </xdr:from>
    <xdr:to>
      <xdr:col>19</xdr:col>
      <xdr:colOff>114300</xdr:colOff>
      <xdr:row>10</xdr:row>
      <xdr:rowOff>169545</xdr:rowOff>
    </xdr:to>
    <xdr:graphicFrame macro="">
      <xdr:nvGraphicFramePr>
        <xdr:cNvPr id="4" name="Chart 3">
          <a:extLst>
            <a:ext uri="{FF2B5EF4-FFF2-40B4-BE49-F238E27FC236}">
              <a16:creationId xmlns:a16="http://schemas.microsoft.com/office/drawing/2014/main" id="{92DCFE30-D3F3-40C5-BA0C-51A937A34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62865</xdr:colOff>
      <xdr:row>25</xdr:row>
      <xdr:rowOff>93345</xdr:rowOff>
    </xdr:from>
    <xdr:to>
      <xdr:col>14</xdr:col>
      <xdr:colOff>367665</xdr:colOff>
      <xdr:row>39</xdr:row>
      <xdr:rowOff>93345</xdr:rowOff>
    </xdr:to>
    <xdr:graphicFrame macro="">
      <xdr:nvGraphicFramePr>
        <xdr:cNvPr id="5" name="Chart 4">
          <a:extLst>
            <a:ext uri="{FF2B5EF4-FFF2-40B4-BE49-F238E27FC236}">
              <a16:creationId xmlns:a16="http://schemas.microsoft.com/office/drawing/2014/main" id="{274DC1C8-ABBC-4EC0-9A5C-71AFE94DC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43815</xdr:colOff>
      <xdr:row>11</xdr:row>
      <xdr:rowOff>3810</xdr:rowOff>
    </xdr:from>
    <xdr:to>
      <xdr:col>14</xdr:col>
      <xdr:colOff>348615</xdr:colOff>
      <xdr:row>25</xdr:row>
      <xdr:rowOff>30480</xdr:rowOff>
    </xdr:to>
    <xdr:graphicFrame macro="">
      <xdr:nvGraphicFramePr>
        <xdr:cNvPr id="6" name="Chart 5">
          <a:extLst>
            <a:ext uri="{FF2B5EF4-FFF2-40B4-BE49-F238E27FC236}">
              <a16:creationId xmlns:a16="http://schemas.microsoft.com/office/drawing/2014/main" id="{EAD7E596-C0B9-43EE-A6EA-AD5A19E0B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4.xml><?xml version="1.0" encoding="utf-8"?>
<xdr:wsDr xmlns:xdr="http://schemas.openxmlformats.org/drawingml/2006/spreadsheetDrawing" xmlns:a="http://schemas.openxmlformats.org/drawingml/2006/main">
  <xdr:oneCellAnchor>
    <xdr:from>
      <xdr:col>5</xdr:col>
      <xdr:colOff>163830</xdr:colOff>
      <xdr:row>34</xdr:row>
      <xdr:rowOff>0</xdr:rowOff>
    </xdr:from>
    <xdr:ext cx="184731" cy="264560"/>
    <xdr:sp macro="" textlink="">
      <xdr:nvSpPr>
        <xdr:cNvPr id="2" name="BlokTextu 1">
          <a:extLst>
            <a:ext uri="{FF2B5EF4-FFF2-40B4-BE49-F238E27FC236}">
              <a16:creationId xmlns:a16="http://schemas.microsoft.com/office/drawing/2014/main" id="{A55D9CB8-BCBC-4C6D-B221-F501F31909F7}"/>
            </a:ext>
          </a:extLst>
        </xdr:cNvPr>
        <xdr:cNvSpPr txBox="1"/>
      </xdr:nvSpPr>
      <xdr:spPr>
        <a:xfrm>
          <a:off x="5764530" y="13053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twoCellAnchor>
    <xdr:from>
      <xdr:col>4</xdr:col>
      <xdr:colOff>5716</xdr:colOff>
      <xdr:row>23</xdr:row>
      <xdr:rowOff>59055</xdr:rowOff>
    </xdr:from>
    <xdr:to>
      <xdr:col>4</xdr:col>
      <xdr:colOff>245745</xdr:colOff>
      <xdr:row>25</xdr:row>
      <xdr:rowOff>114300</xdr:rowOff>
    </xdr:to>
    <xdr:sp macro="" textlink="">
      <xdr:nvSpPr>
        <xdr:cNvPr id="3" name="Pravá zložená zátvorka 2">
          <a:extLst>
            <a:ext uri="{FF2B5EF4-FFF2-40B4-BE49-F238E27FC236}">
              <a16:creationId xmlns:a16="http://schemas.microsoft.com/office/drawing/2014/main" id="{D45BACCA-1FF6-41EE-81CA-BCF027549BFD}"/>
            </a:ext>
          </a:extLst>
        </xdr:cNvPr>
        <xdr:cNvSpPr/>
      </xdr:nvSpPr>
      <xdr:spPr>
        <a:xfrm>
          <a:off x="4775836" y="5553075"/>
          <a:ext cx="240029" cy="588645"/>
        </a:xfrm>
        <a:prstGeom prst="rightBrace">
          <a:avLst>
            <a:gd name="adj1" fmla="val 8333"/>
            <a:gd name="adj2" fmla="val 61706"/>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k-SK" sz="1100">
            <a:solidFill>
              <a:sysClr val="windowText" lastClr="000000"/>
            </a:solidFill>
          </a:endParaRPr>
        </a:p>
      </xdr:txBody>
    </xdr:sp>
    <xdr:clientData/>
  </xdr:twoCellAnchor>
  <xdr:twoCellAnchor>
    <xdr:from>
      <xdr:col>4</xdr:col>
      <xdr:colOff>17145</xdr:colOff>
      <xdr:row>9</xdr:row>
      <xdr:rowOff>170890</xdr:rowOff>
    </xdr:from>
    <xdr:to>
      <xdr:col>4</xdr:col>
      <xdr:colOff>255269</xdr:colOff>
      <xdr:row>11</xdr:row>
      <xdr:rowOff>266139</xdr:rowOff>
    </xdr:to>
    <xdr:sp macro="" textlink="">
      <xdr:nvSpPr>
        <xdr:cNvPr id="4" name="Pravá zložená zátvorka 3">
          <a:extLst>
            <a:ext uri="{FF2B5EF4-FFF2-40B4-BE49-F238E27FC236}">
              <a16:creationId xmlns:a16="http://schemas.microsoft.com/office/drawing/2014/main" id="{53A90489-70D9-4AB5-AD63-82DF91A9E8CE}"/>
            </a:ext>
          </a:extLst>
        </xdr:cNvPr>
        <xdr:cNvSpPr/>
      </xdr:nvSpPr>
      <xdr:spPr>
        <a:xfrm>
          <a:off x="4787265" y="2121610"/>
          <a:ext cx="238124" cy="377189"/>
        </a:xfrm>
        <a:prstGeom prst="rightBrace">
          <a:avLst>
            <a:gd name="adj1" fmla="val 8333"/>
            <a:gd name="adj2" fmla="val 40251"/>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k-SK" sz="1100">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5</xdr:col>
      <xdr:colOff>163830</xdr:colOff>
      <xdr:row>9</xdr:row>
      <xdr:rowOff>91440</xdr:rowOff>
    </xdr:from>
    <xdr:ext cx="184731" cy="264560"/>
    <xdr:sp macro="" textlink="">
      <xdr:nvSpPr>
        <xdr:cNvPr id="2" name="BlokTextu 1">
          <a:extLst>
            <a:ext uri="{FF2B5EF4-FFF2-40B4-BE49-F238E27FC236}">
              <a16:creationId xmlns:a16="http://schemas.microsoft.com/office/drawing/2014/main" id="{1B98AF29-313C-4E70-BAF5-934015D3DB7B}"/>
            </a:ext>
          </a:extLst>
        </xdr:cNvPr>
        <xdr:cNvSpPr txBox="1"/>
      </xdr:nvSpPr>
      <xdr:spPr>
        <a:xfrm>
          <a:off x="5764530" y="13053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3</xdr:col>
      <xdr:colOff>327531</xdr:colOff>
      <xdr:row>14</xdr:row>
      <xdr:rowOff>40523</xdr:rowOff>
    </xdr:from>
    <xdr:to>
      <xdr:col>3</xdr:col>
      <xdr:colOff>646689</xdr:colOff>
      <xdr:row>17</xdr:row>
      <xdr:rowOff>438110</xdr:rowOff>
    </xdr:to>
    <xdr:sp macro="" textlink="">
      <xdr:nvSpPr>
        <xdr:cNvPr id="2" name="Arrow: Curved Right 1">
          <a:extLst>
            <a:ext uri="{FF2B5EF4-FFF2-40B4-BE49-F238E27FC236}">
              <a16:creationId xmlns:a16="http://schemas.microsoft.com/office/drawing/2014/main" id="{5452375B-D6F8-491C-9949-48D7FD373934}"/>
            </a:ext>
          </a:extLst>
        </xdr:cNvPr>
        <xdr:cNvSpPr/>
      </xdr:nvSpPr>
      <xdr:spPr>
        <a:xfrm rot="20664865" flipV="1">
          <a:off x="2165856" y="4060073"/>
          <a:ext cx="319158" cy="883362"/>
        </a:xfrm>
        <a:prstGeom prst="curvedRightArrow">
          <a:avLst>
            <a:gd name="adj1" fmla="val 14161"/>
            <a:gd name="adj2" fmla="val 50000"/>
            <a:gd name="adj3" fmla="val 31997"/>
          </a:avLst>
        </a:prstGeom>
        <a:solidFill>
          <a:srgbClr val="13B5EA"/>
        </a:solidFill>
        <a:ln>
          <a:solidFill>
            <a:srgbClr val="13B5E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3866</xdr:colOff>
      <xdr:row>7</xdr:row>
      <xdr:rowOff>72391</xdr:rowOff>
    </xdr:from>
    <xdr:to>
      <xdr:col>4</xdr:col>
      <xdr:colOff>142876</xdr:colOff>
      <xdr:row>15</xdr:row>
      <xdr:rowOff>28575</xdr:rowOff>
    </xdr:to>
    <xdr:sp macro="" textlink="">
      <xdr:nvSpPr>
        <xdr:cNvPr id="3" name="Left Brace 2">
          <a:extLst>
            <a:ext uri="{FF2B5EF4-FFF2-40B4-BE49-F238E27FC236}">
              <a16:creationId xmlns:a16="http://schemas.microsoft.com/office/drawing/2014/main" id="{21C0416D-B2DD-4F01-ADB2-E27322BF66C9}"/>
            </a:ext>
          </a:extLst>
        </xdr:cNvPr>
        <xdr:cNvSpPr/>
      </xdr:nvSpPr>
      <xdr:spPr>
        <a:xfrm>
          <a:off x="2775641" y="2720341"/>
          <a:ext cx="139010" cy="1327784"/>
        </a:xfrm>
        <a:prstGeom prst="leftBrace">
          <a:avLst>
            <a:gd name="adj1" fmla="val 8333"/>
            <a:gd name="adj2" fmla="val 47996"/>
          </a:avLst>
        </a:prstGeom>
        <a:noFill/>
        <a:ln w="19050">
          <a:solidFill>
            <a:schemeClr val="accent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chemeClr val="accent3"/>
            </a:solidFill>
          </a:endParaRPr>
        </a:p>
      </xdr:txBody>
    </xdr:sp>
    <xdr:clientData/>
  </xdr:twoCellAnchor>
  <xdr:twoCellAnchor>
    <xdr:from>
      <xdr:col>3</xdr:col>
      <xdr:colOff>264068</xdr:colOff>
      <xdr:row>2</xdr:row>
      <xdr:rowOff>159892</xdr:rowOff>
    </xdr:from>
    <xdr:to>
      <xdr:col>3</xdr:col>
      <xdr:colOff>694537</xdr:colOff>
      <xdr:row>8</xdr:row>
      <xdr:rowOff>132440</xdr:rowOff>
    </xdr:to>
    <xdr:sp macro="" textlink="">
      <xdr:nvSpPr>
        <xdr:cNvPr id="4" name="Arrow: Curved Right 3">
          <a:extLst>
            <a:ext uri="{FF2B5EF4-FFF2-40B4-BE49-F238E27FC236}">
              <a16:creationId xmlns:a16="http://schemas.microsoft.com/office/drawing/2014/main" id="{276C1871-2EAA-4E7F-A147-0546327E7CB8}"/>
            </a:ext>
          </a:extLst>
        </xdr:cNvPr>
        <xdr:cNvSpPr/>
      </xdr:nvSpPr>
      <xdr:spPr>
        <a:xfrm rot="418937">
          <a:off x="2679608" y="327532"/>
          <a:ext cx="430469" cy="2159488"/>
        </a:xfrm>
        <a:prstGeom prst="curvedRightArrow">
          <a:avLst>
            <a:gd name="adj1" fmla="val 14161"/>
            <a:gd name="adj2" fmla="val 50000"/>
            <a:gd name="adj3" fmla="val 25000"/>
          </a:avLst>
        </a:prstGeom>
        <a:solidFill>
          <a:srgbClr val="13B5EA"/>
        </a:solidFill>
        <a:ln>
          <a:solidFill>
            <a:srgbClr val="13B5E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xdr:col>
      <xdr:colOff>478231</xdr:colOff>
      <xdr:row>5</xdr:row>
      <xdr:rowOff>37449</xdr:rowOff>
    </xdr:from>
    <xdr:to>
      <xdr:col>3</xdr:col>
      <xdr:colOff>755627</xdr:colOff>
      <xdr:row>6</xdr:row>
      <xdr:rowOff>1311549</xdr:rowOff>
    </xdr:to>
    <xdr:sp macro="" textlink="">
      <xdr:nvSpPr>
        <xdr:cNvPr id="5" name="Arrow: Curved Right 4">
          <a:extLst>
            <a:ext uri="{FF2B5EF4-FFF2-40B4-BE49-F238E27FC236}">
              <a16:creationId xmlns:a16="http://schemas.microsoft.com/office/drawing/2014/main" id="{346D193B-7DA4-45A4-B498-605B0D47ED2B}"/>
            </a:ext>
          </a:extLst>
        </xdr:cNvPr>
        <xdr:cNvSpPr/>
      </xdr:nvSpPr>
      <xdr:spPr>
        <a:xfrm rot="681322">
          <a:off x="2893771" y="967089"/>
          <a:ext cx="277396" cy="1304580"/>
        </a:xfrm>
        <a:prstGeom prst="curvedRightArrow">
          <a:avLst>
            <a:gd name="adj1" fmla="val 14161"/>
            <a:gd name="adj2" fmla="val 50000"/>
            <a:gd name="adj3" fmla="val 25000"/>
          </a:avLst>
        </a:prstGeom>
        <a:solidFill>
          <a:srgbClr val="13B5EA"/>
        </a:solidFill>
        <a:ln>
          <a:solidFill>
            <a:srgbClr val="13B5E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113454</xdr:colOff>
      <xdr:row>1</xdr:row>
      <xdr:rowOff>82974</xdr:rowOff>
    </xdr:from>
    <xdr:to>
      <xdr:col>27</xdr:col>
      <xdr:colOff>296334</xdr:colOff>
      <xdr:row>17</xdr:row>
      <xdr:rowOff>150707</xdr:rowOff>
    </xdr:to>
    <xdr:grpSp>
      <xdr:nvGrpSpPr>
        <xdr:cNvPr id="2" name="Group 5">
          <a:extLst>
            <a:ext uri="{FF2B5EF4-FFF2-40B4-BE49-F238E27FC236}">
              <a16:creationId xmlns:a16="http://schemas.microsoft.com/office/drawing/2014/main" id="{59B6A35D-F3DC-4F84-B61E-78CC841BC7C2}"/>
            </a:ext>
          </a:extLst>
        </xdr:cNvPr>
        <xdr:cNvGrpSpPr/>
      </xdr:nvGrpSpPr>
      <xdr:grpSpPr>
        <a:xfrm>
          <a:off x="9613054" y="277707"/>
          <a:ext cx="5669280" cy="4572000"/>
          <a:chOff x="29070300" y="238125"/>
          <a:chExt cx="5760000" cy="4818666"/>
        </a:xfrm>
      </xdr:grpSpPr>
      <xdr:graphicFrame macro="">
        <xdr:nvGraphicFramePr>
          <xdr:cNvPr id="3" name="Chart 2">
            <a:extLst>
              <a:ext uri="{FF2B5EF4-FFF2-40B4-BE49-F238E27FC236}">
                <a16:creationId xmlns:a16="http://schemas.microsoft.com/office/drawing/2014/main" id="{46E34800-66F0-6573-7123-3DEC90579CC0}"/>
              </a:ext>
            </a:extLst>
          </xdr:cNvPr>
          <xdr:cNvGraphicFramePr>
            <a:graphicFrameLocks/>
          </xdr:cNvGraphicFramePr>
        </xdr:nvGraphicFramePr>
        <xdr:xfrm>
          <a:off x="29070300" y="238125"/>
          <a:ext cx="5760000" cy="481866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
            <a:extLst>
              <a:ext uri="{FF2B5EF4-FFF2-40B4-BE49-F238E27FC236}">
                <a16:creationId xmlns:a16="http://schemas.microsoft.com/office/drawing/2014/main" id="{3DED661F-B4BB-2599-D43C-D87CB35BB9C9}"/>
              </a:ext>
            </a:extLst>
          </xdr:cNvPr>
          <xdr:cNvGraphicFramePr>
            <a:graphicFrameLocks/>
          </xdr:cNvGraphicFramePr>
        </xdr:nvGraphicFramePr>
        <xdr:xfrm>
          <a:off x="29079825" y="239909"/>
          <a:ext cx="2860279" cy="478971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519333</xdr:colOff>
      <xdr:row>3</xdr:row>
      <xdr:rowOff>145951</xdr:rowOff>
    </xdr:from>
    <xdr:to>
      <xdr:col>12</xdr:col>
      <xdr:colOff>214533</xdr:colOff>
      <xdr:row>13</xdr:row>
      <xdr:rowOff>165001</xdr:rowOff>
    </xdr:to>
    <xdr:graphicFrame macro="">
      <xdr:nvGraphicFramePr>
        <xdr:cNvPr id="3" name="Chart 2">
          <a:extLst>
            <a:ext uri="{FF2B5EF4-FFF2-40B4-BE49-F238E27FC236}">
              <a16:creationId xmlns:a16="http://schemas.microsoft.com/office/drawing/2014/main" id="{ED65A361-DE3B-48B6-ACFC-DFD23B87A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xdr:col>
      <xdr:colOff>603613</xdr:colOff>
      <xdr:row>3</xdr:row>
      <xdr:rowOff>963930</xdr:rowOff>
    </xdr:from>
    <xdr:to>
      <xdr:col>25</xdr:col>
      <xdr:colOff>603613</xdr:colOff>
      <xdr:row>18</xdr:row>
      <xdr:rowOff>85552</xdr:rowOff>
    </xdr:to>
    <xdr:grpSp>
      <xdr:nvGrpSpPr>
        <xdr:cNvPr id="5" name="Group 4">
          <a:extLst>
            <a:ext uri="{FF2B5EF4-FFF2-40B4-BE49-F238E27FC236}">
              <a16:creationId xmlns:a16="http://schemas.microsoft.com/office/drawing/2014/main" id="{29133152-36C5-C04F-642C-AC0EA39FCADF}"/>
            </a:ext>
          </a:extLst>
        </xdr:cNvPr>
        <xdr:cNvGrpSpPr/>
      </xdr:nvGrpSpPr>
      <xdr:grpSpPr>
        <a:xfrm>
          <a:off x="10044793" y="1512570"/>
          <a:ext cx="5486400" cy="3327862"/>
          <a:chOff x="10239375" y="1251585"/>
          <a:chExt cx="6035040" cy="3474720"/>
        </a:xfrm>
      </xdr:grpSpPr>
      <xdr:graphicFrame macro="">
        <xdr:nvGraphicFramePr>
          <xdr:cNvPr id="3" name="Graf 4">
            <a:extLst>
              <a:ext uri="{FF2B5EF4-FFF2-40B4-BE49-F238E27FC236}">
                <a16:creationId xmlns:a16="http://schemas.microsoft.com/office/drawing/2014/main" id="{75067CCD-A9CA-B3B7-449E-7894679DE1A5}"/>
              </a:ext>
            </a:extLst>
          </xdr:cNvPr>
          <xdr:cNvGraphicFramePr>
            <a:graphicFrameLocks/>
          </xdr:cNvGraphicFramePr>
        </xdr:nvGraphicFramePr>
        <xdr:xfrm>
          <a:off x="10239375" y="1251585"/>
          <a:ext cx="6035040" cy="347472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4">
            <a:extLst>
              <a:ext uri="{FF2B5EF4-FFF2-40B4-BE49-F238E27FC236}">
                <a16:creationId xmlns:a16="http://schemas.microsoft.com/office/drawing/2014/main" id="{491A4241-0F8C-1537-8B0D-CB38FCF76B1C}"/>
              </a:ext>
            </a:extLst>
          </xdr:cNvPr>
          <xdr:cNvGraphicFramePr>
            <a:graphicFrameLocks/>
          </xdr:cNvGraphicFramePr>
        </xdr:nvGraphicFramePr>
        <xdr:xfrm>
          <a:off x="10483343" y="1524361"/>
          <a:ext cx="2827674" cy="237679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9.xml><?xml version="1.0" encoding="utf-8"?>
<c:userShapes xmlns:c="http://schemas.openxmlformats.org/drawingml/2006/chart">
  <cdr:relSizeAnchor xmlns:cdr="http://schemas.openxmlformats.org/drawingml/2006/chartDrawing">
    <cdr:from>
      <cdr:x>0.21625</cdr:x>
      <cdr:y>0</cdr:y>
    </cdr:from>
    <cdr:to>
      <cdr:x>0.30599</cdr:x>
      <cdr:y>0.07317</cdr:y>
    </cdr:to>
    <cdr:sp macro="" textlink="">
      <cdr:nvSpPr>
        <cdr:cNvPr id="3" name="TextBox 2">
          <a:extLst xmlns:a="http://schemas.openxmlformats.org/drawingml/2006/main">
            <a:ext uri="{FF2B5EF4-FFF2-40B4-BE49-F238E27FC236}">
              <a16:creationId xmlns:a16="http://schemas.microsoft.com/office/drawing/2014/main" id="{87C3418C-53FB-D7EA-CA13-BA0FE7842915}"/>
            </a:ext>
          </a:extLst>
        </cdr:cNvPr>
        <cdr:cNvSpPr txBox="1"/>
      </cdr:nvSpPr>
      <cdr:spPr>
        <a:xfrm xmlns:a="http://schemas.openxmlformats.org/drawingml/2006/main">
          <a:off x="1344626" y="0"/>
          <a:ext cx="557993" cy="2542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b="1">
              <a:latin typeface="+mn-lt"/>
              <a:cs typeface="Arial" panose="020B0604020202020204" pitchFamily="34" charset="0"/>
            </a:rPr>
            <a:t>2022</a:t>
          </a:r>
        </a:p>
      </cdr:txBody>
    </cdr:sp>
  </cdr:relSizeAnchor>
</c:userShapes>
</file>

<file path=xl/theme/theme1.xml><?xml version="1.0" encoding="utf-8"?>
<a:theme xmlns:a="http://schemas.openxmlformats.org/drawingml/2006/main" name="Motív_RRZ_CI">
  <a:themeElements>
    <a:clrScheme name="Motív_RRZ_CI">
      <a:dk1>
        <a:sysClr val="windowText" lastClr="000000"/>
      </a:dk1>
      <a:lt1>
        <a:sysClr val="window" lastClr="FFFFFF"/>
      </a:lt1>
      <a:dk2>
        <a:srgbClr val="D82727"/>
      </a:dk2>
      <a:lt2>
        <a:srgbClr val="37B268"/>
      </a:lt2>
      <a:accent1>
        <a:srgbClr val="58595B"/>
      </a:accent1>
      <a:accent2>
        <a:srgbClr val="13B5EA"/>
      </a:accent2>
      <a:accent3>
        <a:srgbClr val="DCB47B"/>
      </a:accent3>
      <a:accent4>
        <a:srgbClr val="3657A7"/>
      </a:accent4>
      <a:accent5>
        <a:srgbClr val="997468"/>
      </a:accent5>
      <a:accent6>
        <a:srgbClr val="9C479B"/>
      </a:accent6>
      <a:hlink>
        <a:srgbClr val="003399"/>
      </a:hlink>
      <a:folHlink>
        <a:srgbClr val="B9D0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Dym">
      <a:fillStyleLst>
        <a:solidFill>
          <a:schemeClr val="phClr"/>
        </a:solidFill>
        <a:solidFill>
          <a:schemeClr val="phClr">
            <a:tint val="70000"/>
            <a:lumMod val="104000"/>
          </a:schemeClr>
        </a:solidFill>
        <a:gradFill rotWithShape="1">
          <a:gsLst>
            <a:gs pos="0">
              <a:schemeClr val="phClr">
                <a:tint val="96000"/>
                <a:lumMod val="104000"/>
              </a:schemeClr>
            </a:gs>
            <a:gs pos="100000">
              <a:schemeClr val="phClr">
                <a:shade val="98000"/>
                <a:lumMod val="94000"/>
              </a:schemeClr>
            </a:gs>
          </a:gsLst>
          <a:lin ang="5400000" scaled="0"/>
        </a:gradFill>
      </a:fillStyleLst>
      <a:lnStyleLst>
        <a:ln w="9525" cap="rnd" cmpd="sng" algn="ctr">
          <a:solidFill>
            <a:schemeClr val="phClr">
              <a:shade val="90000"/>
            </a:schemeClr>
          </a:solidFill>
          <a:prstDash val="solid"/>
        </a:ln>
        <a:ln w="15875" cap="rnd" cmpd="sng" algn="ctr">
          <a:solidFill>
            <a:schemeClr val="phClr"/>
          </a:solidFill>
          <a:prstDash val="solid"/>
        </a:ln>
        <a:ln w="22225" cap="rnd" cmpd="sng" algn="ctr">
          <a:solidFill>
            <a:schemeClr val="phClr"/>
          </a:solidFill>
          <a:prstDash val="solid"/>
        </a:ln>
      </a:lnStyleLst>
      <a:effectStyleLst>
        <a:effectStyle>
          <a:effectLst/>
        </a:effectStyle>
        <a:effectStyle>
          <a:effectLst>
            <a:outerShdw blurRad="38100" dist="25400" dir="5400000" rotWithShape="0">
              <a:srgbClr val="000000">
                <a:alpha val="25000"/>
              </a:srgbClr>
            </a:outerShdw>
          </a:effectLst>
        </a:effectStyle>
        <a:effectStyle>
          <a:effectLst>
            <a:outerShdw blurRad="50800" dist="38100" dir="5400000" rotWithShape="0">
              <a:srgbClr val="000000">
                <a:alpha val="60000"/>
              </a:srgbClr>
            </a:outerShdw>
          </a:effectLst>
        </a:effectStyle>
      </a:effectStyleLst>
      <a:bgFillStyleLst>
        <a:solidFill>
          <a:schemeClr val="phClr"/>
        </a:solidFill>
        <a:gradFill rotWithShape="1">
          <a:gsLst>
            <a:gs pos="0">
              <a:schemeClr val="phClr">
                <a:tint val="90000"/>
                <a:lumMod val="120000"/>
              </a:schemeClr>
            </a:gs>
            <a:gs pos="100000">
              <a:schemeClr val="phClr">
                <a:shade val="98000"/>
                <a:satMod val="120000"/>
                <a:lumMod val="98000"/>
              </a:schemeClr>
            </a:gs>
          </a:gsLst>
          <a:lin ang="5400000" scaled="0"/>
        </a:gradFill>
        <a:gradFill rotWithShape="1">
          <a:gsLst>
            <a:gs pos="0">
              <a:schemeClr val="phClr">
                <a:tint val="90000"/>
                <a:satMod val="92000"/>
                <a:lumMod val="120000"/>
              </a:schemeClr>
            </a:gs>
            <a:gs pos="100000">
              <a:schemeClr val="phClr">
                <a:shade val="98000"/>
                <a:satMod val="120000"/>
                <a:lumMod val="98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Wisp" id="{7CB32D59-10C0-40DD-B7BD-2E94284A981C}" vid="{24B1A44C-C006-48B2-A4D7-E5549B3D8CD4}"/>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rokovania.gov.sk/RVL/Material/27756/1" TargetMode="External"/><Relationship Id="rId1" Type="http://schemas.openxmlformats.org/officeDocument/2006/relationships/hyperlink" Target="https://rokovania.gov.sk/RVL/Material/27238/1" TargetMode="External"/><Relationship Id="rId4" Type="http://schemas.openxmlformats.org/officeDocument/2006/relationships/drawing" Target="../drawings/drawing4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EFCA9-12BB-4E1F-8610-FAEDCAE30F3E}">
  <dimension ref="A1:A34"/>
  <sheetViews>
    <sheetView showGridLines="0" tabSelected="1" workbookViewId="0"/>
  </sheetViews>
  <sheetFormatPr defaultRowHeight="14.4" x14ac:dyDescent="0.3"/>
  <cols>
    <col min="1" max="1" width="126.6640625" customWidth="1"/>
  </cols>
  <sheetData>
    <row r="1" spans="1:1" ht="18" x14ac:dyDescent="0.35">
      <c r="A1" s="135" t="s">
        <v>52</v>
      </c>
    </row>
    <row r="2" spans="1:1" ht="18" x14ac:dyDescent="0.35">
      <c r="A2" s="16"/>
    </row>
    <row r="3" spans="1:1" x14ac:dyDescent="0.3">
      <c r="A3" s="2" t="s">
        <v>32</v>
      </c>
    </row>
    <row r="4" spans="1:1" x14ac:dyDescent="0.3">
      <c r="A4" s="2" t="s">
        <v>33</v>
      </c>
    </row>
    <row r="5" spans="1:1" x14ac:dyDescent="0.3">
      <c r="A5" s="2" t="s">
        <v>34</v>
      </c>
    </row>
    <row r="6" spans="1:1" x14ac:dyDescent="0.3">
      <c r="A6" s="2" t="s">
        <v>35</v>
      </c>
    </row>
    <row r="7" spans="1:1" x14ac:dyDescent="0.3">
      <c r="A7" s="2" t="s">
        <v>36</v>
      </c>
    </row>
    <row r="8" spans="1:1" x14ac:dyDescent="0.3">
      <c r="A8" s="2" t="s">
        <v>37</v>
      </c>
    </row>
    <row r="9" spans="1:1" x14ac:dyDescent="0.3">
      <c r="A9" s="2" t="s">
        <v>38</v>
      </c>
    </row>
    <row r="10" spans="1:1" x14ac:dyDescent="0.3">
      <c r="A10" s="2" t="s">
        <v>39</v>
      </c>
    </row>
    <row r="11" spans="1:1" x14ac:dyDescent="0.3">
      <c r="A11" s="2" t="s">
        <v>40</v>
      </c>
    </row>
    <row r="12" spans="1:1" x14ac:dyDescent="0.3">
      <c r="A12" s="2" t="s">
        <v>41</v>
      </c>
    </row>
    <row r="13" spans="1:1" x14ac:dyDescent="0.3">
      <c r="A13" s="2" t="s">
        <v>42</v>
      </c>
    </row>
    <row r="14" spans="1:1" x14ac:dyDescent="0.3">
      <c r="A14" s="2" t="s">
        <v>43</v>
      </c>
    </row>
    <row r="15" spans="1:1" x14ac:dyDescent="0.3">
      <c r="A15" s="15"/>
    </row>
    <row r="16" spans="1:1" x14ac:dyDescent="0.3">
      <c r="A16" s="2" t="s">
        <v>44</v>
      </c>
    </row>
    <row r="17" spans="1:1" x14ac:dyDescent="0.3">
      <c r="A17" s="2" t="s">
        <v>45</v>
      </c>
    </row>
    <row r="18" spans="1:1" x14ac:dyDescent="0.3">
      <c r="A18" s="2" t="s">
        <v>46</v>
      </c>
    </row>
    <row r="19" spans="1:1" x14ac:dyDescent="0.3">
      <c r="A19" s="2" t="s">
        <v>47</v>
      </c>
    </row>
    <row r="20" spans="1:1" x14ac:dyDescent="0.3">
      <c r="A20" s="2" t="s">
        <v>48</v>
      </c>
    </row>
    <row r="21" spans="1:1" x14ac:dyDescent="0.3">
      <c r="A21" s="2" t="s">
        <v>49</v>
      </c>
    </row>
    <row r="22" spans="1:1" x14ac:dyDescent="0.3">
      <c r="A22" s="2" t="s">
        <v>50</v>
      </c>
    </row>
    <row r="23" spans="1:1" x14ac:dyDescent="0.3">
      <c r="A23" s="2" t="s">
        <v>51</v>
      </c>
    </row>
    <row r="25" spans="1:1" x14ac:dyDescent="0.3">
      <c r="A25" s="2" t="s">
        <v>53</v>
      </c>
    </row>
    <row r="26" spans="1:1" x14ac:dyDescent="0.3">
      <c r="A26" s="2" t="s">
        <v>54</v>
      </c>
    </row>
    <row r="27" spans="1:1" x14ac:dyDescent="0.3">
      <c r="A27" s="2" t="s">
        <v>55</v>
      </c>
    </row>
    <row r="28" spans="1:1" x14ac:dyDescent="0.3">
      <c r="A28" s="2" t="s">
        <v>56</v>
      </c>
    </row>
    <row r="29" spans="1:1" x14ac:dyDescent="0.3">
      <c r="A29" s="2" t="s">
        <v>57</v>
      </c>
    </row>
    <row r="30" spans="1:1" x14ac:dyDescent="0.3">
      <c r="A30" s="2"/>
    </row>
    <row r="31" spans="1:1" x14ac:dyDescent="0.3">
      <c r="A31" s="2" t="s">
        <v>58</v>
      </c>
    </row>
    <row r="32" spans="1:1" x14ac:dyDescent="0.3">
      <c r="A32" s="2" t="s">
        <v>59</v>
      </c>
    </row>
    <row r="33" spans="1:1" x14ac:dyDescent="0.3">
      <c r="A33" s="2" t="s">
        <v>60</v>
      </c>
    </row>
    <row r="34" spans="1:1" x14ac:dyDescent="0.3">
      <c r="A34" s="2" t="s">
        <v>61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E119D-49DF-46E2-A64F-598C085C18F3}">
  <dimension ref="A1:S36"/>
  <sheetViews>
    <sheetView showGridLines="0" zoomScaleNormal="100" workbookViewId="0">
      <selection activeCell="O24" sqref="O24"/>
    </sheetView>
  </sheetViews>
  <sheetFormatPr defaultRowHeight="14.4" x14ac:dyDescent="0.3"/>
  <cols>
    <col min="1" max="1" width="24.5546875" customWidth="1"/>
    <col min="2" max="5" width="7.33203125" customWidth="1"/>
  </cols>
  <sheetData>
    <row r="1" spans="1:17" x14ac:dyDescent="0.3">
      <c r="A1" s="181" t="s">
        <v>213</v>
      </c>
      <c r="C1" s="2"/>
      <c r="D1" s="2"/>
    </row>
    <row r="2" spans="1:17" x14ac:dyDescent="0.3">
      <c r="A2" s="1"/>
      <c r="C2" s="2"/>
      <c r="D2" s="2"/>
    </row>
    <row r="3" spans="1:17" x14ac:dyDescent="0.3">
      <c r="A3" s="1" t="s">
        <v>13</v>
      </c>
      <c r="C3" s="2"/>
      <c r="D3" s="2"/>
    </row>
    <row r="4" spans="1:17" ht="72" x14ac:dyDescent="0.3">
      <c r="A4" s="13" t="s">
        <v>24</v>
      </c>
      <c r="B4" s="9" t="s">
        <v>12</v>
      </c>
      <c r="C4" s="9" t="s">
        <v>62</v>
      </c>
      <c r="D4" s="9" t="s">
        <v>63</v>
      </c>
      <c r="E4" s="10"/>
    </row>
    <row r="5" spans="1:17" x14ac:dyDescent="0.3">
      <c r="A5" s="12">
        <v>1</v>
      </c>
      <c r="B5" s="11">
        <v>-4.2845954838501079</v>
      </c>
      <c r="C5" s="11">
        <v>1.7881066998317052</v>
      </c>
      <c r="D5" s="11">
        <v>-2.4964887840184034</v>
      </c>
      <c r="E5" s="11"/>
      <c r="Q5" s="6"/>
    </row>
    <row r="6" spans="1:17" x14ac:dyDescent="0.3">
      <c r="A6" s="12">
        <v>2</v>
      </c>
      <c r="B6" s="11">
        <v>-6.6612899139356241</v>
      </c>
      <c r="C6" s="11">
        <v>2.6696445927174297</v>
      </c>
      <c r="D6" s="11">
        <v>-3.991645321218193</v>
      </c>
      <c r="E6" s="11"/>
      <c r="Q6" s="7"/>
    </row>
    <row r="7" spans="1:17" x14ac:dyDescent="0.3">
      <c r="A7" s="12">
        <v>3</v>
      </c>
      <c r="B7" s="11">
        <v>-8.0797180013010497</v>
      </c>
      <c r="C7" s="11">
        <v>2.9973406705985495</v>
      </c>
      <c r="D7" s="11">
        <v>-5.0823773307025002</v>
      </c>
      <c r="E7" s="11"/>
      <c r="Q7" s="6"/>
    </row>
    <row r="8" spans="1:17" x14ac:dyDescent="0.3">
      <c r="A8" s="12">
        <v>4</v>
      </c>
      <c r="B8" s="11">
        <v>-7.923553333899874</v>
      </c>
      <c r="C8" s="11">
        <v>3.4047416562756339</v>
      </c>
      <c r="D8" s="11">
        <v>-4.5188116776242406</v>
      </c>
      <c r="E8" s="11"/>
      <c r="Q8" s="7"/>
    </row>
    <row r="9" spans="1:17" x14ac:dyDescent="0.3">
      <c r="A9" s="12">
        <v>5</v>
      </c>
      <c r="B9" s="11">
        <v>-7.9309325618050357</v>
      </c>
      <c r="C9" s="11">
        <v>3.1253359323988157</v>
      </c>
      <c r="D9" s="11">
        <v>-4.80559662940622</v>
      </c>
      <c r="E9" s="11"/>
      <c r="Q9" s="7"/>
    </row>
    <row r="10" spans="1:17" x14ac:dyDescent="0.3">
      <c r="A10" s="12">
        <v>6</v>
      </c>
      <c r="B10" s="11">
        <v>-7.2155598270334576</v>
      </c>
      <c r="C10" s="11">
        <v>3.279760871005549</v>
      </c>
      <c r="D10" s="11">
        <v>-3.935798956027909</v>
      </c>
      <c r="E10" s="11"/>
      <c r="Q10" s="7"/>
    </row>
    <row r="11" spans="1:17" x14ac:dyDescent="0.3">
      <c r="A11" s="12">
        <v>7</v>
      </c>
      <c r="B11" s="11">
        <v>-6.4554866158427728</v>
      </c>
      <c r="C11" s="11">
        <v>3.1633779321103526</v>
      </c>
      <c r="D11" s="11">
        <v>-3.2921086837324207</v>
      </c>
      <c r="E11" s="11"/>
      <c r="Q11" s="7"/>
    </row>
    <row r="12" spans="1:17" x14ac:dyDescent="0.3">
      <c r="A12" s="12">
        <v>8</v>
      </c>
      <c r="B12" s="11">
        <v>-5.769974562958275</v>
      </c>
      <c r="C12" s="11">
        <v>3.5355270976551076</v>
      </c>
      <c r="D12" s="11">
        <v>-2.2344474653031665</v>
      </c>
      <c r="E12" s="11"/>
      <c r="Q12" s="7"/>
    </row>
    <row r="13" spans="1:17" x14ac:dyDescent="0.3">
      <c r="A13" s="12">
        <v>9</v>
      </c>
      <c r="B13" s="11">
        <v>-5.3871697190270451</v>
      </c>
      <c r="C13" s="11">
        <v>3.1123076405801076</v>
      </c>
      <c r="D13" s="11">
        <v>-2.2748620784469371</v>
      </c>
      <c r="E13" s="11"/>
      <c r="Q13" s="7"/>
    </row>
    <row r="14" spans="1:17" x14ac:dyDescent="0.3">
      <c r="A14" s="12">
        <v>10</v>
      </c>
      <c r="B14" s="11">
        <v>-5.0144313222651888</v>
      </c>
      <c r="C14" s="11">
        <v>2.6320964682677959</v>
      </c>
      <c r="D14" s="11">
        <v>-2.382334853997393</v>
      </c>
      <c r="E14" s="11"/>
      <c r="Q14" s="7"/>
    </row>
    <row r="15" spans="1:17" x14ac:dyDescent="0.3">
      <c r="A15" s="12"/>
      <c r="B15" s="11"/>
      <c r="C15" s="11"/>
      <c r="D15" s="11"/>
      <c r="E15" s="11"/>
      <c r="Q15" s="7"/>
    </row>
    <row r="16" spans="1:17" x14ac:dyDescent="0.3">
      <c r="A16" s="12" t="s">
        <v>15</v>
      </c>
      <c r="B16" s="11">
        <v>-6.3318717415387873</v>
      </c>
      <c r="C16" s="11">
        <v>3.0579445159902474</v>
      </c>
      <c r="D16" s="11">
        <v>-3.2739272255485394</v>
      </c>
      <c r="E16" s="11"/>
      <c r="Q16" s="7"/>
    </row>
    <row r="20" spans="1:19" x14ac:dyDescent="0.3">
      <c r="A20" s="1" t="s">
        <v>14</v>
      </c>
      <c r="C20" s="2"/>
      <c r="D20" s="2"/>
      <c r="I20" s="208" t="s">
        <v>354</v>
      </c>
      <c r="J20" s="208"/>
      <c r="K20" s="208"/>
      <c r="L20" s="208"/>
      <c r="M20" s="208"/>
      <c r="N20" s="208"/>
      <c r="O20" s="208"/>
      <c r="P20" s="208"/>
      <c r="Q20" s="208"/>
    </row>
    <row r="21" spans="1:19" ht="72" customHeight="1" x14ac:dyDescent="0.3">
      <c r="A21" s="13" t="s">
        <v>24</v>
      </c>
      <c r="B21" s="9" t="s">
        <v>12</v>
      </c>
      <c r="C21" s="9" t="s">
        <v>62</v>
      </c>
      <c r="D21" s="9" t="s">
        <v>63</v>
      </c>
      <c r="E21" s="10"/>
      <c r="I21" s="209" t="s">
        <v>355</v>
      </c>
      <c r="J21" s="209"/>
      <c r="K21" s="209"/>
      <c r="L21" s="209"/>
      <c r="M21" s="209"/>
      <c r="N21" s="209"/>
      <c r="O21" s="209"/>
      <c r="P21" s="209"/>
      <c r="Q21" s="209"/>
      <c r="R21" s="8"/>
      <c r="S21" s="8"/>
    </row>
    <row r="22" spans="1:19" x14ac:dyDescent="0.3">
      <c r="A22" s="12">
        <v>1</v>
      </c>
      <c r="B22" s="5">
        <v>-2.8821138404933162</v>
      </c>
      <c r="C22" s="5">
        <v>10.962327108867875</v>
      </c>
      <c r="D22" s="5">
        <v>8.0802132683745551</v>
      </c>
      <c r="E22" s="5"/>
    </row>
    <row r="23" spans="1:19" x14ac:dyDescent="0.3">
      <c r="A23" s="12">
        <v>2</v>
      </c>
      <c r="B23" s="5">
        <v>2.4563293702782607</v>
      </c>
      <c r="C23" s="5">
        <v>9.1665427126047927</v>
      </c>
      <c r="D23" s="5">
        <v>11.622872082883054</v>
      </c>
      <c r="E23" s="5"/>
    </row>
    <row r="24" spans="1:19" x14ac:dyDescent="0.3">
      <c r="A24" s="12">
        <v>3</v>
      </c>
      <c r="B24" s="5">
        <v>2.9802054446810553</v>
      </c>
      <c r="C24" s="5">
        <v>8.054388341932583</v>
      </c>
      <c r="D24" s="5">
        <v>11.034593786613639</v>
      </c>
      <c r="E24" s="5"/>
    </row>
    <row r="25" spans="1:19" x14ac:dyDescent="0.3">
      <c r="A25" s="12">
        <v>4</v>
      </c>
      <c r="B25" s="5">
        <v>4.2869524873521243</v>
      </c>
      <c r="C25" s="5">
        <v>7.5838667743398673</v>
      </c>
      <c r="D25" s="5">
        <v>11.870819261691992</v>
      </c>
      <c r="E25" s="5"/>
    </row>
    <row r="26" spans="1:19" x14ac:dyDescent="0.3">
      <c r="A26" s="12">
        <v>5</v>
      </c>
      <c r="B26" s="5">
        <v>4.1426356212324666</v>
      </c>
      <c r="C26" s="5">
        <v>7.6607042876006393</v>
      </c>
      <c r="D26" s="5">
        <v>11.803339908833106</v>
      </c>
      <c r="E26" s="5"/>
    </row>
    <row r="27" spans="1:19" x14ac:dyDescent="0.3">
      <c r="A27" s="12">
        <v>6</v>
      </c>
      <c r="B27" s="5">
        <v>4.1877497531327146</v>
      </c>
      <c r="C27" s="5">
        <v>9.082254490210719</v>
      </c>
      <c r="D27" s="5">
        <v>13.270004243343433</v>
      </c>
      <c r="E27" s="5"/>
    </row>
    <row r="28" spans="1:19" x14ac:dyDescent="0.3">
      <c r="A28" s="12">
        <v>7</v>
      </c>
      <c r="B28" s="5">
        <v>3.1103128322325539</v>
      </c>
      <c r="C28" s="5">
        <v>10.044320178760115</v>
      </c>
      <c r="D28" s="5">
        <v>13.15463301099267</v>
      </c>
      <c r="E28" s="5"/>
    </row>
    <row r="29" spans="1:19" x14ac:dyDescent="0.3">
      <c r="A29" s="12">
        <v>8</v>
      </c>
      <c r="B29" s="5">
        <v>2.5552302994295935</v>
      </c>
      <c r="C29" s="5">
        <v>11.162663781753789</v>
      </c>
      <c r="D29" s="5">
        <v>13.717894081183383</v>
      </c>
      <c r="E29" s="5"/>
    </row>
    <row r="30" spans="1:19" x14ac:dyDescent="0.3">
      <c r="A30" s="12">
        <v>9</v>
      </c>
      <c r="B30" s="5">
        <v>2.2945972485419892</v>
      </c>
      <c r="C30" s="5">
        <v>9.0790309380053991</v>
      </c>
      <c r="D30" s="5">
        <v>11.373628186547387</v>
      </c>
      <c r="E30" s="5"/>
    </row>
    <row r="31" spans="1:19" x14ac:dyDescent="0.3">
      <c r="A31" s="12">
        <v>10</v>
      </c>
      <c r="B31" s="5">
        <v>1.9370151219293776</v>
      </c>
      <c r="C31" s="5">
        <v>7.0446086077479713</v>
      </c>
      <c r="D31" s="5">
        <v>8.9816237296773487</v>
      </c>
      <c r="E31" s="5"/>
    </row>
    <row r="32" spans="1:19" x14ac:dyDescent="0.3">
      <c r="A32" s="12"/>
      <c r="B32" s="5"/>
      <c r="C32" s="5"/>
      <c r="D32" s="5"/>
      <c r="E32" s="5"/>
    </row>
    <row r="33" spans="1:5" x14ac:dyDescent="0.3">
      <c r="A33" s="12" t="s">
        <v>15</v>
      </c>
      <c r="B33" s="5">
        <v>2.7803735228108954</v>
      </c>
      <c r="C33" s="5">
        <v>8.8464884113068809</v>
      </c>
      <c r="D33" s="5">
        <v>11.626861934117777</v>
      </c>
      <c r="E33" s="5"/>
    </row>
    <row r="34" spans="1:5" x14ac:dyDescent="0.3">
      <c r="B34" s="5"/>
      <c r="C34" s="5"/>
      <c r="D34" s="5"/>
      <c r="E34" s="5"/>
    </row>
    <row r="35" spans="1:5" x14ac:dyDescent="0.3">
      <c r="B35" s="5"/>
      <c r="C35" s="5"/>
      <c r="D35" s="5"/>
      <c r="E35" s="5"/>
    </row>
    <row r="36" spans="1:5" x14ac:dyDescent="0.3">
      <c r="B36" s="5"/>
      <c r="C36" s="5"/>
      <c r="D36" s="5"/>
      <c r="E36" s="5"/>
    </row>
  </sheetData>
  <mergeCells count="2">
    <mergeCell ref="I20:Q20"/>
    <mergeCell ref="I21:Q2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253D4-F794-4EE0-936A-E9C21DDA72F6}">
  <dimension ref="A1:AB27"/>
  <sheetViews>
    <sheetView showGridLines="0" zoomScaleNormal="100" workbookViewId="0">
      <selection activeCell="R21" sqref="R21"/>
    </sheetView>
  </sheetViews>
  <sheetFormatPr defaultRowHeight="14.4" x14ac:dyDescent="0.3"/>
  <cols>
    <col min="1" max="1" width="25.109375" bestFit="1" customWidth="1"/>
    <col min="2" max="14" width="7.33203125" customWidth="1"/>
  </cols>
  <sheetData>
    <row r="1" spans="1:28" x14ac:dyDescent="0.3">
      <c r="A1" s="181" t="s">
        <v>41</v>
      </c>
      <c r="C1" s="2"/>
      <c r="D1" s="2"/>
      <c r="E1" s="2"/>
      <c r="F1" s="2"/>
      <c r="G1" s="2"/>
      <c r="H1" s="2"/>
      <c r="I1" s="2"/>
      <c r="J1" s="2"/>
      <c r="K1" s="2"/>
      <c r="L1" s="2"/>
      <c r="M1" s="2"/>
    </row>
    <row r="2" spans="1:28" x14ac:dyDescent="0.3">
      <c r="B2" s="1"/>
      <c r="C2" s="2"/>
      <c r="D2" s="2"/>
      <c r="E2" s="2"/>
      <c r="F2" s="2"/>
      <c r="G2" s="2"/>
      <c r="H2" s="2"/>
      <c r="I2" s="2"/>
      <c r="J2" s="2"/>
      <c r="K2" s="2"/>
      <c r="L2" s="2"/>
      <c r="M2" s="2"/>
    </row>
    <row r="3" spans="1:28" x14ac:dyDescent="0.3">
      <c r="A3" s="1" t="s">
        <v>13</v>
      </c>
      <c r="C3" s="2"/>
      <c r="D3" s="2"/>
      <c r="E3" s="2"/>
      <c r="F3" s="2"/>
      <c r="G3" s="2"/>
      <c r="H3" s="2"/>
      <c r="I3" s="2"/>
      <c r="J3" s="2"/>
      <c r="K3" s="2"/>
      <c r="L3" s="2"/>
      <c r="M3" s="2"/>
    </row>
    <row r="4" spans="1:28"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8" x14ac:dyDescent="0.3">
      <c r="A5" s="12" t="s">
        <v>16</v>
      </c>
      <c r="B5" s="11">
        <v>-10.475752154379233</v>
      </c>
      <c r="C5" s="11">
        <v>3.2072022876664006</v>
      </c>
      <c r="D5" s="11">
        <v>0.70137920124803033</v>
      </c>
      <c r="E5" s="11">
        <v>0.70137919382983716</v>
      </c>
      <c r="F5" s="11"/>
      <c r="G5" s="11">
        <v>0</v>
      </c>
      <c r="H5" s="11">
        <v>0</v>
      </c>
      <c r="I5" s="11">
        <v>2.5058230864183701</v>
      </c>
      <c r="J5" s="11">
        <v>2.5058230864183701</v>
      </c>
      <c r="K5" s="11">
        <v>0</v>
      </c>
      <c r="L5" s="11">
        <v>0</v>
      </c>
      <c r="M5" s="11">
        <v>-7.2685498667128323</v>
      </c>
      <c r="N5" s="11"/>
      <c r="Z5" s="6"/>
    </row>
    <row r="6" spans="1:28" x14ac:dyDescent="0.3">
      <c r="A6" s="12" t="s">
        <v>17</v>
      </c>
      <c r="B6" s="11">
        <v>-10.169895878782894</v>
      </c>
      <c r="C6" s="11">
        <v>5.144342702215515</v>
      </c>
      <c r="D6" s="11">
        <v>1.6998626785184261</v>
      </c>
      <c r="E6" s="11">
        <v>1.7362157871752331</v>
      </c>
      <c r="F6" s="11"/>
      <c r="G6" s="11">
        <v>0</v>
      </c>
      <c r="H6" s="11">
        <v>0</v>
      </c>
      <c r="I6" s="11">
        <v>3.4444800236970892</v>
      </c>
      <c r="J6" s="11">
        <v>3.4444800236970892</v>
      </c>
      <c r="K6" s="11">
        <v>0</v>
      </c>
      <c r="L6" s="11">
        <v>0</v>
      </c>
      <c r="M6" s="11">
        <v>-5.0255531765673798</v>
      </c>
      <c r="N6" s="11"/>
      <c r="Z6" s="7"/>
    </row>
    <row r="7" spans="1:28" x14ac:dyDescent="0.3">
      <c r="A7" s="12" t="s">
        <v>18</v>
      </c>
      <c r="B7" s="11">
        <v>-10.260727699909884</v>
      </c>
      <c r="C7" s="11">
        <v>4.8678088862606561</v>
      </c>
      <c r="D7" s="11">
        <v>1.9381263479889241</v>
      </c>
      <c r="E7" s="11">
        <v>1.9471865878010728</v>
      </c>
      <c r="F7" s="11"/>
      <c r="G7" s="11">
        <v>0</v>
      </c>
      <c r="H7" s="11">
        <v>0</v>
      </c>
      <c r="I7" s="11">
        <v>2.9296825382717318</v>
      </c>
      <c r="J7" s="11">
        <v>2.9296825382717313</v>
      </c>
      <c r="K7" s="11">
        <v>0</v>
      </c>
      <c r="L7" s="11">
        <v>0</v>
      </c>
      <c r="M7" s="11">
        <v>-5.3929188136492288</v>
      </c>
      <c r="N7" s="11"/>
      <c r="Z7" s="6"/>
    </row>
    <row r="8" spans="1:28" x14ac:dyDescent="0.3">
      <c r="A8" s="12" t="s">
        <v>19</v>
      </c>
      <c r="B8" s="11">
        <v>-10.324966722368265</v>
      </c>
      <c r="C8" s="11">
        <v>6.3018981626506685</v>
      </c>
      <c r="D8" s="11">
        <v>4.1490336956863452</v>
      </c>
      <c r="E8" s="11">
        <v>4.058292637132709</v>
      </c>
      <c r="F8" s="11"/>
      <c r="G8" s="11">
        <v>0</v>
      </c>
      <c r="H8" s="11">
        <v>0</v>
      </c>
      <c r="I8" s="11">
        <v>2.1528644669643224</v>
      </c>
      <c r="J8" s="11">
        <v>2.1528644669643224</v>
      </c>
      <c r="K8" s="11">
        <v>0</v>
      </c>
      <c r="L8" s="11">
        <v>0</v>
      </c>
      <c r="M8" s="11">
        <v>-4.023068559717597</v>
      </c>
      <c r="N8" s="11"/>
      <c r="Z8" s="7"/>
    </row>
    <row r="9" spans="1:28" x14ac:dyDescent="0.3">
      <c r="A9" s="12" t="s">
        <v>20</v>
      </c>
      <c r="B9" s="11">
        <v>-10.205175368394274</v>
      </c>
      <c r="C9" s="11">
        <v>3.2580222467097908</v>
      </c>
      <c r="D9" s="11">
        <v>0.57671940018905843</v>
      </c>
      <c r="E9" s="11">
        <v>0.57675117648952512</v>
      </c>
      <c r="F9" s="11"/>
      <c r="G9" s="11">
        <v>0</v>
      </c>
      <c r="H9" s="11">
        <v>0</v>
      </c>
      <c r="I9" s="11">
        <v>2.6813028465207318</v>
      </c>
      <c r="J9" s="11">
        <v>2.6813028465207318</v>
      </c>
      <c r="K9" s="11">
        <v>0</v>
      </c>
      <c r="L9" s="11">
        <v>0</v>
      </c>
      <c r="M9" s="11">
        <v>-6.9471531216844813</v>
      </c>
      <c r="N9" s="11"/>
      <c r="Z9" s="7"/>
    </row>
    <row r="10" spans="1:28" x14ac:dyDescent="0.3">
      <c r="A10" s="12" t="s">
        <v>21</v>
      </c>
      <c r="B10" s="11">
        <v>-9.7729778292471501</v>
      </c>
      <c r="C10" s="11">
        <v>4.5293662080475716</v>
      </c>
      <c r="D10" s="11">
        <v>0.70452614746168363</v>
      </c>
      <c r="E10" s="11">
        <v>0.70408549781774965</v>
      </c>
      <c r="F10" s="11"/>
      <c r="G10" s="11">
        <v>0</v>
      </c>
      <c r="H10" s="11">
        <v>0</v>
      </c>
      <c r="I10" s="11">
        <v>3.8248400605858879</v>
      </c>
      <c r="J10" s="11">
        <v>3.8248400605858879</v>
      </c>
      <c r="K10" s="11">
        <v>0</v>
      </c>
      <c r="L10" s="11">
        <v>0</v>
      </c>
      <c r="M10" s="11">
        <v>-5.2436116211995794</v>
      </c>
      <c r="N10" s="11"/>
      <c r="Z10" s="7"/>
    </row>
    <row r="11" spans="1:28" x14ac:dyDescent="0.3">
      <c r="A11" s="12" t="s">
        <v>22</v>
      </c>
      <c r="B11" s="11">
        <v>-9.6464707528540021</v>
      </c>
      <c r="C11" s="11">
        <v>4.7106718414754596</v>
      </c>
      <c r="D11" s="11">
        <v>0.99425997792795817</v>
      </c>
      <c r="E11" s="11">
        <v>1.0126249510206817</v>
      </c>
      <c r="F11" s="11"/>
      <c r="G11" s="11">
        <v>0</v>
      </c>
      <c r="H11" s="11">
        <v>0</v>
      </c>
      <c r="I11" s="11">
        <v>3.7164118635475014</v>
      </c>
      <c r="J11" s="11">
        <v>3.7164118635475014</v>
      </c>
      <c r="K11" s="11">
        <v>0</v>
      </c>
      <c r="L11" s="11">
        <v>0</v>
      </c>
      <c r="M11" s="11">
        <v>-4.9357989113785425</v>
      </c>
      <c r="N11" s="11"/>
      <c r="Z11" s="7"/>
    </row>
    <row r="12" spans="1:28" x14ac:dyDescent="0.3">
      <c r="A12" s="12" t="s">
        <v>23</v>
      </c>
      <c r="B12" s="11">
        <v>-9.8199158276641203</v>
      </c>
      <c r="C12" s="11">
        <v>4.3515287351463483</v>
      </c>
      <c r="D12" s="11">
        <v>1.4904978715096173</v>
      </c>
      <c r="E12" s="11">
        <v>1.4623810082662443</v>
      </c>
      <c r="F12" s="11"/>
      <c r="G12" s="11">
        <v>0</v>
      </c>
      <c r="H12" s="11">
        <v>0</v>
      </c>
      <c r="I12" s="11">
        <v>2.8610308636367305</v>
      </c>
      <c r="J12" s="11">
        <v>2.8610308636367305</v>
      </c>
      <c r="K12" s="11">
        <v>0</v>
      </c>
      <c r="L12" s="11">
        <v>0</v>
      </c>
      <c r="M12" s="11">
        <v>-5.4683870925177711</v>
      </c>
      <c r="N12" s="11"/>
      <c r="Z12" s="7"/>
    </row>
    <row r="13" spans="1:28" x14ac:dyDescent="0.3">
      <c r="A13" s="12"/>
      <c r="B13" s="11"/>
      <c r="C13" s="11"/>
      <c r="D13" s="11"/>
      <c r="E13" s="11"/>
      <c r="F13" s="11"/>
      <c r="G13" s="11"/>
      <c r="H13" s="11"/>
      <c r="I13" s="11"/>
      <c r="J13" s="11"/>
      <c r="K13" s="11"/>
      <c r="L13" s="11"/>
      <c r="M13" s="11"/>
      <c r="N13" s="11"/>
      <c r="Z13" s="7"/>
    </row>
    <row r="14" spans="1:28" x14ac:dyDescent="0.3">
      <c r="A14" s="12" t="s">
        <v>15</v>
      </c>
      <c r="B14" s="11">
        <v>-10.12211115400464</v>
      </c>
      <c r="C14" s="11">
        <v>3.7902394124658541</v>
      </c>
      <c r="D14" s="11">
        <v>0.81568065710113724</v>
      </c>
      <c r="E14" s="11">
        <v>0.81793311187887319</v>
      </c>
      <c r="F14" s="11"/>
      <c r="G14" s="11">
        <v>0</v>
      </c>
      <c r="H14" s="11">
        <v>0</v>
      </c>
      <c r="I14" s="11">
        <v>2.9745587553647161</v>
      </c>
      <c r="J14" s="11">
        <v>2.9745587553647161</v>
      </c>
      <c r="K14" s="11">
        <v>0</v>
      </c>
      <c r="L14" s="11">
        <v>0</v>
      </c>
      <c r="M14" s="11">
        <v>-6.3318717415387873</v>
      </c>
      <c r="N14" s="11"/>
      <c r="Z14" s="7"/>
    </row>
    <row r="15" spans="1:28" x14ac:dyDescent="0.3">
      <c r="A15" s="12"/>
      <c r="Z15" s="7"/>
    </row>
    <row r="16" spans="1:28" x14ac:dyDescent="0.3">
      <c r="A16" s="1" t="s">
        <v>14</v>
      </c>
      <c r="C16" s="2"/>
      <c r="D16" s="2"/>
      <c r="E16" s="2"/>
      <c r="F16" s="2"/>
      <c r="G16" s="2"/>
      <c r="H16" s="2"/>
      <c r="I16" s="2"/>
      <c r="J16" s="2"/>
      <c r="K16" s="2"/>
      <c r="L16" s="2"/>
      <c r="M16" s="2"/>
      <c r="R16" s="208" t="s">
        <v>354</v>
      </c>
      <c r="S16" s="208"/>
      <c r="T16" s="208"/>
      <c r="U16" s="208"/>
      <c r="V16" s="208"/>
      <c r="W16" s="208"/>
      <c r="X16" s="208"/>
      <c r="Y16" s="208"/>
      <c r="Z16" s="208"/>
      <c r="AA16" s="180"/>
      <c r="AB16" s="180"/>
    </row>
    <row r="17" spans="1:28" ht="144" customHeight="1" x14ac:dyDescent="0.3">
      <c r="A17" s="13" t="s">
        <v>24</v>
      </c>
      <c r="B17" s="8" t="s">
        <v>0</v>
      </c>
      <c r="C17" s="3" t="s">
        <v>11</v>
      </c>
      <c r="D17" s="8" t="s">
        <v>2</v>
      </c>
      <c r="E17" s="9" t="s">
        <v>3</v>
      </c>
      <c r="F17" s="9"/>
      <c r="G17" s="9" t="s">
        <v>10</v>
      </c>
      <c r="H17" s="3" t="s">
        <v>1</v>
      </c>
      <c r="I17" s="9" t="s">
        <v>5</v>
      </c>
      <c r="J17" s="9" t="s">
        <v>6</v>
      </c>
      <c r="K17" s="9" t="s">
        <v>7</v>
      </c>
      <c r="L17" s="4" t="s">
        <v>4</v>
      </c>
      <c r="M17" s="9" t="s">
        <v>8</v>
      </c>
      <c r="N17" s="10" t="s">
        <v>25</v>
      </c>
      <c r="R17" s="209" t="s">
        <v>356</v>
      </c>
      <c r="S17" s="209"/>
      <c r="T17" s="209"/>
      <c r="U17" s="209"/>
      <c r="V17" s="209"/>
      <c r="W17" s="209"/>
      <c r="X17" s="209"/>
      <c r="Y17" s="209"/>
      <c r="Z17" s="209"/>
      <c r="AA17" s="186"/>
      <c r="AB17" s="186"/>
    </row>
    <row r="18" spans="1:28" x14ac:dyDescent="0.3">
      <c r="A18" s="12" t="s">
        <v>16</v>
      </c>
      <c r="B18" s="5">
        <v>-20.703699589534473</v>
      </c>
      <c r="C18" s="5">
        <v>12.539269775858727</v>
      </c>
      <c r="D18" s="5">
        <v>2.8743813304305319</v>
      </c>
      <c r="E18" s="5">
        <v>2.8743813304305319</v>
      </c>
      <c r="F18" s="5"/>
      <c r="G18" s="5">
        <v>0</v>
      </c>
      <c r="H18" s="5">
        <v>11.928782994156277</v>
      </c>
      <c r="I18" s="5">
        <v>9.6648884454281951</v>
      </c>
      <c r="J18" s="5">
        <v>3.7717503132780661</v>
      </c>
      <c r="K18" s="5">
        <v>5.8931381321501286</v>
      </c>
      <c r="L18" s="5">
        <v>0</v>
      </c>
      <c r="M18" s="5">
        <v>3.7643531804805326</v>
      </c>
      <c r="N18" s="5">
        <v>24.468052770015003</v>
      </c>
    </row>
    <row r="19" spans="1:28" x14ac:dyDescent="0.3">
      <c r="A19" s="12" t="s">
        <v>17</v>
      </c>
      <c r="B19" s="5">
        <v>-19.454674128563706</v>
      </c>
      <c r="C19" s="5">
        <v>8.899070117486394</v>
      </c>
      <c r="D19" s="5">
        <v>0.43115655566786026</v>
      </c>
      <c r="E19" s="5">
        <v>0.66704207066567878</v>
      </c>
      <c r="F19" s="5"/>
      <c r="G19" s="5">
        <v>-0.23588551499781851</v>
      </c>
      <c r="H19" s="5">
        <v>11.124045687738288</v>
      </c>
      <c r="I19" s="5">
        <v>8.4679135618185359</v>
      </c>
      <c r="J19" s="5">
        <v>5.1319432596095931</v>
      </c>
      <c r="K19" s="5">
        <v>3.3359703022089411</v>
      </c>
      <c r="L19" s="5">
        <v>0</v>
      </c>
      <c r="M19" s="5">
        <v>0.56844167666097845</v>
      </c>
      <c r="N19" s="5">
        <v>20.023115805224684</v>
      </c>
    </row>
    <row r="20" spans="1:28" x14ac:dyDescent="0.3">
      <c r="A20" s="12" t="s">
        <v>18</v>
      </c>
      <c r="B20" s="5">
        <v>-19.590422057432598</v>
      </c>
      <c r="C20" s="5">
        <v>7.7858193675198528</v>
      </c>
      <c r="D20" s="5">
        <v>0.77179144807936517</v>
      </c>
      <c r="E20" s="5">
        <v>0.33714163849540318</v>
      </c>
      <c r="F20" s="5"/>
      <c r="G20" s="5">
        <v>0.43464980958396199</v>
      </c>
      <c r="H20" s="5">
        <v>11.165625082776108</v>
      </c>
      <c r="I20" s="5">
        <v>7.0140279194404869</v>
      </c>
      <c r="J20" s="5">
        <v>4.5183493745268191</v>
      </c>
      <c r="K20" s="5">
        <v>2.4956785449136949</v>
      </c>
      <c r="L20" s="5">
        <v>-2.7569966660913538E-14</v>
      </c>
      <c r="M20" s="5">
        <v>-0.63897760713663476</v>
      </c>
      <c r="N20" s="5">
        <v>18.951444450295963</v>
      </c>
    </row>
    <row r="21" spans="1:28" x14ac:dyDescent="0.3">
      <c r="A21" s="12" t="s">
        <v>19</v>
      </c>
      <c r="B21" s="5">
        <v>-19.378934568872477</v>
      </c>
      <c r="C21" s="5">
        <v>7.2213961325554177</v>
      </c>
      <c r="D21" s="5">
        <v>1.0412531871405335</v>
      </c>
      <c r="E21" s="5">
        <v>0.29935805778257496</v>
      </c>
      <c r="F21" s="5"/>
      <c r="G21" s="5">
        <v>0.74189512935795865</v>
      </c>
      <c r="H21" s="5">
        <v>10.840339846236798</v>
      </c>
      <c r="I21" s="5">
        <v>6.1801429454148833</v>
      </c>
      <c r="J21" s="5">
        <v>3.4412861390895442</v>
      </c>
      <c r="K21" s="5">
        <v>2.7388568063253351</v>
      </c>
      <c r="L21" s="5">
        <v>0</v>
      </c>
      <c r="M21" s="5">
        <v>-1.3171985900802599</v>
      </c>
      <c r="N21" s="5">
        <v>18.061735978792218</v>
      </c>
    </row>
    <row r="22" spans="1:28" x14ac:dyDescent="0.3">
      <c r="A22" s="12" t="s">
        <v>20</v>
      </c>
      <c r="B22" s="5">
        <v>-18.992887871373881</v>
      </c>
      <c r="C22" s="5">
        <v>14.604549524396285</v>
      </c>
      <c r="D22" s="5">
        <v>3.5656445308418356</v>
      </c>
      <c r="E22" s="5">
        <v>3.5656445308418356</v>
      </c>
      <c r="F22" s="5"/>
      <c r="G22" s="5">
        <v>0</v>
      </c>
      <c r="H22" s="5">
        <v>10.565471972665485</v>
      </c>
      <c r="I22" s="5">
        <v>11.03890499355445</v>
      </c>
      <c r="J22" s="5">
        <v>4.0915907264102716</v>
      </c>
      <c r="K22" s="5">
        <v>6.9473142671442583</v>
      </c>
      <c r="L22" s="5">
        <v>-8.0118941378646392E-14</v>
      </c>
      <c r="M22" s="5">
        <v>6.1771336256878886</v>
      </c>
      <c r="N22" s="5">
        <v>25.170021497061768</v>
      </c>
    </row>
    <row r="23" spans="1:28" x14ac:dyDescent="0.3">
      <c r="A23" s="12" t="s">
        <v>21</v>
      </c>
      <c r="B23" s="5">
        <v>-16.904068545626501</v>
      </c>
      <c r="C23" s="5">
        <v>8.4453875488997152</v>
      </c>
      <c r="D23" s="5">
        <v>0.17985611023778894</v>
      </c>
      <c r="E23" s="5">
        <v>0.38445973481423368</v>
      </c>
      <c r="F23" s="5"/>
      <c r="G23" s="5">
        <v>-0.20460362457644471</v>
      </c>
      <c r="H23" s="5">
        <v>9.1531041072382813</v>
      </c>
      <c r="I23" s="5">
        <v>8.2655314386619274</v>
      </c>
      <c r="J23" s="5">
        <v>5.8133602453515518</v>
      </c>
      <c r="K23" s="5">
        <v>2.4521711933103387</v>
      </c>
      <c r="L23" s="5">
        <v>3.6758453611577462E-14</v>
      </c>
      <c r="M23" s="5">
        <v>0.69442311051149375</v>
      </c>
      <c r="N23" s="5">
        <v>17.598491656137995</v>
      </c>
    </row>
    <row r="24" spans="1:28" x14ac:dyDescent="0.3">
      <c r="A24" s="12" t="s">
        <v>22</v>
      </c>
      <c r="B24" s="5">
        <v>-15.881133523709684</v>
      </c>
      <c r="C24" s="5">
        <v>7.2229879219225062</v>
      </c>
      <c r="D24" s="5">
        <v>-0.15106267111580515</v>
      </c>
      <c r="E24" s="5">
        <v>0.10232362123614008</v>
      </c>
      <c r="F24" s="5"/>
      <c r="G24" s="5">
        <v>-0.25338629235194521</v>
      </c>
      <c r="H24" s="5">
        <v>8.2962598836218451</v>
      </c>
      <c r="I24" s="5">
        <v>7.3740505930383113</v>
      </c>
      <c r="J24" s="5">
        <v>5.3861584860269458</v>
      </c>
      <c r="K24" s="5">
        <v>1.9878921070114317</v>
      </c>
      <c r="L24" s="5">
        <v>-6.6123364748242912E-14</v>
      </c>
      <c r="M24" s="5">
        <v>-0.3618857181653316</v>
      </c>
      <c r="N24" s="5">
        <v>15.519247805544353</v>
      </c>
    </row>
    <row r="25" spans="1:28" x14ac:dyDescent="0.3">
      <c r="A25" s="12" t="s">
        <v>23</v>
      </c>
      <c r="B25" s="5">
        <v>-16.001536568591501</v>
      </c>
      <c r="C25" s="5">
        <v>6.0190616172082656</v>
      </c>
      <c r="D25" s="5">
        <v>-9.8951422851267207E-2</v>
      </c>
      <c r="E25" s="5">
        <v>4.7283297027331611E-2</v>
      </c>
      <c r="F25" s="5"/>
      <c r="G25" s="5">
        <v>-0.14623471987859882</v>
      </c>
      <c r="H25" s="5">
        <v>8.1165832878458453</v>
      </c>
      <c r="I25" s="5">
        <v>6.1180130400595329</v>
      </c>
      <c r="J25" s="5">
        <v>4.175124055456072</v>
      </c>
      <c r="K25" s="5">
        <v>1.9428889846034449</v>
      </c>
      <c r="L25" s="5">
        <v>1.6058407683351216E-14</v>
      </c>
      <c r="M25" s="5">
        <v>-1.8658916635373908</v>
      </c>
      <c r="N25" s="5">
        <v>14.135644905054109</v>
      </c>
    </row>
    <row r="26" spans="1:28" x14ac:dyDescent="0.3">
      <c r="A26" s="12"/>
      <c r="B26" s="5"/>
      <c r="C26" s="5"/>
      <c r="D26" s="5"/>
      <c r="E26" s="5"/>
      <c r="F26" s="5"/>
      <c r="G26" s="5"/>
      <c r="H26" s="5"/>
      <c r="I26" s="5"/>
      <c r="J26" s="5"/>
      <c r="K26" s="5"/>
      <c r="L26" s="5"/>
      <c r="M26" s="5"/>
      <c r="N26" s="5"/>
    </row>
    <row r="27" spans="1:28" x14ac:dyDescent="0.3">
      <c r="A27" s="12" t="s">
        <v>15</v>
      </c>
      <c r="B27" s="5">
        <v>-18.602462451391748</v>
      </c>
      <c r="C27" s="5">
        <v>11.058808020993686</v>
      </c>
      <c r="D27" s="5">
        <v>1.9131615358347354</v>
      </c>
      <c r="E27" s="5">
        <v>1.990938230342973</v>
      </c>
      <c r="F27" s="5"/>
      <c r="G27" s="5">
        <v>-7.7776694508237376E-2</v>
      </c>
      <c r="H27" s="5">
        <v>10.324027953208956</v>
      </c>
      <c r="I27" s="5">
        <v>9.1456464851589505</v>
      </c>
      <c r="J27" s="5">
        <v>4.4533331707498194</v>
      </c>
      <c r="K27" s="5">
        <v>4.6923133144091009</v>
      </c>
      <c r="L27" s="5">
        <v>3.0989940083764968E-14</v>
      </c>
      <c r="M27" s="5">
        <v>2.7803735228108954</v>
      </c>
      <c r="N27" s="5">
        <v>21.382835974202642</v>
      </c>
    </row>
  </sheetData>
  <mergeCells count="2">
    <mergeCell ref="R17:Z17"/>
    <mergeCell ref="R16:Z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A22FE-C8F1-4CC5-8CB5-00A8C183B6A3}">
  <dimension ref="A1:AB32"/>
  <sheetViews>
    <sheetView showGridLines="0" zoomScaleNormal="100" workbookViewId="0">
      <selection activeCell="AB4" sqref="AB4"/>
    </sheetView>
  </sheetViews>
  <sheetFormatPr defaultRowHeight="14.4" x14ac:dyDescent="0.3"/>
  <cols>
    <col min="1" max="1" width="24.5546875" customWidth="1"/>
    <col min="2" max="14" width="7.33203125" customWidth="1"/>
  </cols>
  <sheetData>
    <row r="1" spans="1:26" x14ac:dyDescent="0.3">
      <c r="A1" s="181" t="s">
        <v>214</v>
      </c>
      <c r="C1" s="2"/>
      <c r="D1" s="2"/>
      <c r="E1" s="2"/>
      <c r="F1" s="2"/>
      <c r="G1" s="2"/>
      <c r="H1" s="2"/>
      <c r="I1" s="2"/>
      <c r="J1" s="2"/>
      <c r="K1" s="2"/>
      <c r="L1" s="2"/>
      <c r="M1" s="2"/>
    </row>
    <row r="2" spans="1:26" x14ac:dyDescent="0.3">
      <c r="A2" s="1"/>
      <c r="C2" s="2"/>
      <c r="D2" s="2"/>
      <c r="E2" s="2"/>
      <c r="F2" s="2"/>
      <c r="G2" s="2"/>
      <c r="H2" s="2"/>
      <c r="I2" s="2"/>
      <c r="J2" s="2"/>
      <c r="K2" s="2"/>
      <c r="L2" s="2"/>
      <c r="M2" s="2"/>
    </row>
    <row r="3" spans="1:26" x14ac:dyDescent="0.3">
      <c r="A3" s="1" t="s">
        <v>13</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t="s">
        <v>16</v>
      </c>
      <c r="B5" s="11">
        <v>-2.7907691728171855</v>
      </c>
      <c r="C5" s="11">
        <v>4.9674872618406045</v>
      </c>
      <c r="D5" s="11">
        <v>1.4153375460118294</v>
      </c>
      <c r="E5" s="11">
        <v>0</v>
      </c>
      <c r="F5" s="11"/>
      <c r="G5" s="11">
        <v>1.4153375460118294</v>
      </c>
      <c r="H5" s="11">
        <v>0</v>
      </c>
      <c r="I5" s="11">
        <v>3.5521497158287749</v>
      </c>
      <c r="J5" s="11">
        <v>2.53656456553411</v>
      </c>
      <c r="K5" s="11">
        <v>1.0155851502946649</v>
      </c>
      <c r="L5" s="11">
        <v>0</v>
      </c>
      <c r="M5" s="11">
        <v>2.176718089023419</v>
      </c>
      <c r="N5" s="11"/>
      <c r="Z5" s="6"/>
    </row>
    <row r="6" spans="1:26" x14ac:dyDescent="0.3">
      <c r="A6" s="12" t="s">
        <v>17</v>
      </c>
      <c r="B6" s="11">
        <v>-2.8413007113108582</v>
      </c>
      <c r="C6" s="11">
        <v>6.7089559302699495</v>
      </c>
      <c r="D6" s="11">
        <v>1.9644595024899965</v>
      </c>
      <c r="E6" s="11">
        <v>0</v>
      </c>
      <c r="F6" s="11"/>
      <c r="G6" s="11">
        <v>1.9644595024899965</v>
      </c>
      <c r="H6" s="11">
        <v>0</v>
      </c>
      <c r="I6" s="11">
        <v>4.7444964277799535</v>
      </c>
      <c r="J6" s="11">
        <v>3.9206669363379207</v>
      </c>
      <c r="K6" s="11">
        <v>0.82382949144203277</v>
      </c>
      <c r="L6" s="11">
        <v>0</v>
      </c>
      <c r="M6" s="11">
        <v>3.8676552189590914</v>
      </c>
      <c r="N6" s="11"/>
      <c r="Z6" s="7"/>
    </row>
    <row r="7" spans="1:26" x14ac:dyDescent="0.3">
      <c r="A7" s="12" t="s">
        <v>18</v>
      </c>
      <c r="B7" s="11">
        <v>-2.8494781554151523</v>
      </c>
      <c r="C7" s="11">
        <v>7.6231890273495608</v>
      </c>
      <c r="D7" s="11">
        <v>2.821001465851491</v>
      </c>
      <c r="E7" s="11">
        <v>0</v>
      </c>
      <c r="F7" s="11"/>
      <c r="G7" s="11">
        <v>2.821001465851491</v>
      </c>
      <c r="H7" s="11">
        <v>0</v>
      </c>
      <c r="I7" s="11">
        <v>4.8021875614980702</v>
      </c>
      <c r="J7" s="11">
        <v>4.1215985481322939</v>
      </c>
      <c r="K7" s="11">
        <v>0.6805890133657766</v>
      </c>
      <c r="L7" s="11">
        <v>0</v>
      </c>
      <c r="M7" s="11">
        <v>4.7737108719344095</v>
      </c>
      <c r="N7" s="11"/>
      <c r="Z7" s="6"/>
    </row>
    <row r="8" spans="1:26" x14ac:dyDescent="0.3">
      <c r="A8" s="12" t="s">
        <v>19</v>
      </c>
      <c r="B8" s="11">
        <v>-2.8400293643176369</v>
      </c>
      <c r="C8" s="11">
        <v>9.2434256490458484</v>
      </c>
      <c r="D8" s="11">
        <v>5.0615158732378829</v>
      </c>
      <c r="E8" s="11">
        <v>0</v>
      </c>
      <c r="F8" s="11"/>
      <c r="G8" s="11">
        <v>5.0615158732378829</v>
      </c>
      <c r="H8" s="11">
        <v>0</v>
      </c>
      <c r="I8" s="11">
        <v>4.1819097758079655</v>
      </c>
      <c r="J8" s="11">
        <v>3.3705842656096099</v>
      </c>
      <c r="K8" s="11">
        <v>0.81132551019835519</v>
      </c>
      <c r="L8" s="11">
        <v>0</v>
      </c>
      <c r="M8" s="11">
        <v>6.4033962847282115</v>
      </c>
      <c r="N8" s="11"/>
      <c r="Z8" s="7"/>
    </row>
    <row r="9" spans="1:26" x14ac:dyDescent="0.3">
      <c r="A9" s="12" t="s">
        <v>20</v>
      </c>
      <c r="B9" s="11">
        <v>-2.8262724102275039</v>
      </c>
      <c r="C9" s="11">
        <v>5.9647032379035947</v>
      </c>
      <c r="D9" s="11">
        <v>2.0381549620134924</v>
      </c>
      <c r="E9" s="11">
        <v>0</v>
      </c>
      <c r="F9" s="11"/>
      <c r="G9" s="11">
        <v>2.0381549620134924</v>
      </c>
      <c r="H9" s="11">
        <v>0</v>
      </c>
      <c r="I9" s="11">
        <v>3.9265482758901014</v>
      </c>
      <c r="J9" s="11">
        <v>2.7405598539697138</v>
      </c>
      <c r="K9" s="11">
        <v>1.1859884219203878</v>
      </c>
      <c r="L9" s="11">
        <v>0</v>
      </c>
      <c r="M9" s="11">
        <v>3.1384308276760904</v>
      </c>
      <c r="N9" s="11"/>
      <c r="Z9" s="7"/>
    </row>
    <row r="10" spans="1:26" x14ac:dyDescent="0.3">
      <c r="A10" s="12" t="s">
        <v>21</v>
      </c>
      <c r="B10" s="11">
        <v>-2.9072158004667226</v>
      </c>
      <c r="C10" s="11">
        <v>6.0116154773608033</v>
      </c>
      <c r="D10" s="11">
        <v>1.1317669598656286</v>
      </c>
      <c r="E10" s="11">
        <v>0</v>
      </c>
      <c r="F10" s="11"/>
      <c r="G10" s="11">
        <v>1.1317669598656286</v>
      </c>
      <c r="H10" s="11">
        <v>0</v>
      </c>
      <c r="I10" s="11">
        <v>4.8798485174951747</v>
      </c>
      <c r="J10" s="11">
        <v>4.2534138933735814</v>
      </c>
      <c r="K10" s="11">
        <v>0.62643462412159368</v>
      </c>
      <c r="L10" s="11">
        <v>0</v>
      </c>
      <c r="M10" s="11">
        <v>3.1043996768940807</v>
      </c>
      <c r="N10" s="11"/>
      <c r="Z10" s="7"/>
    </row>
    <row r="11" spans="1:26" x14ac:dyDescent="0.3">
      <c r="A11" s="12" t="s">
        <v>22</v>
      </c>
      <c r="B11" s="11">
        <v>-2.9356731357836634</v>
      </c>
      <c r="C11" s="11">
        <v>6.8886218447857086</v>
      </c>
      <c r="D11" s="11">
        <v>1.8821137418672282</v>
      </c>
      <c r="E11" s="11">
        <v>0</v>
      </c>
      <c r="F11" s="11"/>
      <c r="G11" s="11">
        <v>1.8821137418672282</v>
      </c>
      <c r="H11" s="11">
        <v>0</v>
      </c>
      <c r="I11" s="11">
        <v>5.0065081029184801</v>
      </c>
      <c r="J11" s="11">
        <v>4.4116053431023463</v>
      </c>
      <c r="K11" s="11">
        <v>0.59490275981613461</v>
      </c>
      <c r="L11" s="11">
        <v>0</v>
      </c>
      <c r="M11" s="11">
        <v>3.9529487090020452</v>
      </c>
      <c r="N11" s="11"/>
      <c r="Z11" s="7"/>
    </row>
    <row r="12" spans="1:26" x14ac:dyDescent="0.3">
      <c r="A12" s="12" t="s">
        <v>23</v>
      </c>
      <c r="B12" s="11">
        <v>-2.9201877646623751</v>
      </c>
      <c r="C12" s="11">
        <v>7.1451080294407028</v>
      </c>
      <c r="D12" s="11">
        <v>2.5216006237252362</v>
      </c>
      <c r="E12" s="11">
        <v>0</v>
      </c>
      <c r="F12" s="11"/>
      <c r="G12" s="11">
        <v>2.5216006237252362</v>
      </c>
      <c r="H12" s="11">
        <v>0</v>
      </c>
      <c r="I12" s="11">
        <v>4.6235074057154666</v>
      </c>
      <c r="J12" s="11">
        <v>4.0350077521247067</v>
      </c>
      <c r="K12" s="11">
        <v>0.58849965359076006</v>
      </c>
      <c r="L12" s="11">
        <v>0</v>
      </c>
      <c r="M12" s="11">
        <v>4.2249202647783282</v>
      </c>
      <c r="N12" s="11"/>
      <c r="Z12" s="7"/>
    </row>
    <row r="13" spans="1:26" x14ac:dyDescent="0.3">
      <c r="A13" s="12"/>
      <c r="B13" s="11"/>
      <c r="C13" s="11"/>
      <c r="D13" s="11"/>
      <c r="E13" s="11"/>
      <c r="F13" s="11"/>
      <c r="G13" s="11"/>
      <c r="H13" s="11"/>
      <c r="I13" s="11"/>
      <c r="J13" s="11"/>
      <c r="K13" s="11"/>
      <c r="L13" s="11"/>
      <c r="M13" s="11"/>
      <c r="N13" s="11"/>
      <c r="Z13" s="7"/>
    </row>
    <row r="14" spans="1:26" x14ac:dyDescent="0.3">
      <c r="A14" s="12" t="s">
        <v>15</v>
      </c>
      <c r="B14" s="11">
        <v>-2.8500102780307226</v>
      </c>
      <c r="C14" s="11">
        <v>5.90795479402097</v>
      </c>
      <c r="D14" s="11">
        <v>1.7294867692961406</v>
      </c>
      <c r="E14" s="11">
        <v>0</v>
      </c>
      <c r="F14" s="11"/>
      <c r="G14" s="11">
        <v>1.7294867692961406</v>
      </c>
      <c r="H14" s="11">
        <v>0</v>
      </c>
      <c r="I14" s="11">
        <v>4.1784680247248298</v>
      </c>
      <c r="J14" s="11">
        <v>3.2776728643688995</v>
      </c>
      <c r="K14" s="11">
        <v>0.90079516035592977</v>
      </c>
      <c r="L14" s="11">
        <v>0</v>
      </c>
      <c r="M14" s="11">
        <v>3.0579445159902474</v>
      </c>
      <c r="N14" s="11"/>
      <c r="Z14" s="7"/>
    </row>
    <row r="15" spans="1:26" x14ac:dyDescent="0.3">
      <c r="Z15" s="7"/>
    </row>
    <row r="16" spans="1:26" x14ac:dyDescent="0.3">
      <c r="Z16" s="7"/>
    </row>
    <row r="18" spans="1:28" x14ac:dyDescent="0.3">
      <c r="A18" s="1" t="s">
        <v>14</v>
      </c>
      <c r="C18" s="2"/>
      <c r="D18" s="2"/>
      <c r="E18" s="2"/>
      <c r="F18" s="2"/>
      <c r="G18" s="2"/>
      <c r="H18" s="2"/>
      <c r="I18" s="2"/>
      <c r="J18" s="2"/>
      <c r="K18" s="2"/>
      <c r="L18" s="2"/>
      <c r="M18" s="2"/>
      <c r="R18" s="208" t="s">
        <v>354</v>
      </c>
      <c r="S18" s="208"/>
      <c r="T18" s="208"/>
      <c r="U18" s="208"/>
      <c r="V18" s="208"/>
      <c r="W18" s="208"/>
      <c r="X18" s="208"/>
      <c r="Y18" s="208"/>
      <c r="Z18" s="208"/>
    </row>
    <row r="19" spans="1:28" ht="144" customHeight="1" x14ac:dyDescent="0.3">
      <c r="A19" s="13" t="s">
        <v>24</v>
      </c>
      <c r="B19" s="8" t="s">
        <v>0</v>
      </c>
      <c r="C19" s="3" t="s">
        <v>11</v>
      </c>
      <c r="D19" s="8" t="s">
        <v>2</v>
      </c>
      <c r="E19" s="9" t="s">
        <v>3</v>
      </c>
      <c r="F19" s="9"/>
      <c r="G19" s="9" t="s">
        <v>10</v>
      </c>
      <c r="H19" s="3" t="s">
        <v>1</v>
      </c>
      <c r="I19" s="9" t="s">
        <v>5</v>
      </c>
      <c r="J19" s="9" t="s">
        <v>6</v>
      </c>
      <c r="K19" s="9" t="s">
        <v>7</v>
      </c>
      <c r="L19" s="4" t="s">
        <v>4</v>
      </c>
      <c r="M19" s="9" t="s">
        <v>8</v>
      </c>
      <c r="N19" s="10" t="s">
        <v>25</v>
      </c>
      <c r="R19" s="209" t="s">
        <v>357</v>
      </c>
      <c r="S19" s="209"/>
      <c r="T19" s="209"/>
      <c r="U19" s="209"/>
      <c r="V19" s="209"/>
      <c r="W19" s="209"/>
      <c r="X19" s="209"/>
      <c r="Y19" s="209"/>
      <c r="Z19" s="209"/>
      <c r="AA19" s="188"/>
      <c r="AB19" s="188"/>
    </row>
    <row r="20" spans="1:28" x14ac:dyDescent="0.3">
      <c r="A20" s="12" t="s">
        <v>16</v>
      </c>
      <c r="B20" s="5">
        <v>-2.3761406545308916</v>
      </c>
      <c r="C20" s="5">
        <v>5.1847347480410084</v>
      </c>
      <c r="D20" s="5">
        <v>0</v>
      </c>
      <c r="E20" s="5">
        <v>0</v>
      </c>
      <c r="F20" s="5"/>
      <c r="G20" s="5">
        <v>0</v>
      </c>
      <c r="H20" s="5">
        <v>0</v>
      </c>
      <c r="I20" s="5">
        <v>5.1847347480410084</v>
      </c>
      <c r="J20" s="5">
        <v>3.1963078184332678</v>
      </c>
      <c r="K20" s="5">
        <v>1.9884269296077413</v>
      </c>
      <c r="L20" s="5">
        <v>0</v>
      </c>
      <c r="M20" s="5">
        <v>2.8085940935101172</v>
      </c>
      <c r="N20" s="5">
        <v>0</v>
      </c>
    </row>
    <row r="21" spans="1:28" x14ac:dyDescent="0.3">
      <c r="A21" s="12" t="s">
        <v>17</v>
      </c>
      <c r="B21" s="5">
        <v>-2.4263092133475532</v>
      </c>
      <c r="C21" s="5">
        <v>18.77891727982605</v>
      </c>
      <c r="D21" s="5">
        <v>13.126117513432483</v>
      </c>
      <c r="E21" s="5">
        <v>0</v>
      </c>
      <c r="F21" s="5"/>
      <c r="G21" s="5">
        <v>13.126117513432483</v>
      </c>
      <c r="H21" s="5">
        <v>0</v>
      </c>
      <c r="I21" s="5">
        <v>5.6527997663935698</v>
      </c>
      <c r="J21" s="5">
        <v>4.4020012741047063</v>
      </c>
      <c r="K21" s="5">
        <v>1.2507984922888638</v>
      </c>
      <c r="L21" s="5">
        <v>0</v>
      </c>
      <c r="M21" s="5">
        <v>16.352608066478499</v>
      </c>
      <c r="N21" s="5">
        <v>0</v>
      </c>
    </row>
    <row r="22" spans="1:28" x14ac:dyDescent="0.3">
      <c r="A22" s="12" t="s">
        <v>18</v>
      </c>
      <c r="B22" s="5">
        <v>-2.4346260351122218</v>
      </c>
      <c r="C22" s="5">
        <v>24.16894030454165</v>
      </c>
      <c r="D22" s="5">
        <v>19.331317227012537</v>
      </c>
      <c r="E22" s="5">
        <v>0</v>
      </c>
      <c r="F22" s="5"/>
      <c r="G22" s="5">
        <v>19.331317227012537</v>
      </c>
      <c r="H22" s="5">
        <v>0</v>
      </c>
      <c r="I22" s="5">
        <v>4.8376230775291118</v>
      </c>
      <c r="J22" s="5">
        <v>3.7280314523637981</v>
      </c>
      <c r="K22" s="5">
        <v>1.1095916251652873</v>
      </c>
      <c r="L22" s="5">
        <v>2.6650967772216421E-14</v>
      </c>
      <c r="M22" s="5">
        <v>21.734314269429429</v>
      </c>
      <c r="N22" s="5">
        <v>0</v>
      </c>
    </row>
    <row r="23" spans="1:28" x14ac:dyDescent="0.3">
      <c r="A23" s="12" t="s">
        <v>19</v>
      </c>
      <c r="B23" s="5">
        <v>-2.4260857018636242</v>
      </c>
      <c r="C23" s="5">
        <v>30.104157604691657</v>
      </c>
      <c r="D23" s="5">
        <v>25.832173073982123</v>
      </c>
      <c r="E23" s="5">
        <v>0</v>
      </c>
      <c r="F23" s="5"/>
      <c r="G23" s="5">
        <v>25.832173073982123</v>
      </c>
      <c r="H23" s="5">
        <v>0</v>
      </c>
      <c r="I23" s="5">
        <v>4.2719845307095285</v>
      </c>
      <c r="J23" s="5">
        <v>2.7481709975164783</v>
      </c>
      <c r="K23" s="5">
        <v>1.5238135331930549</v>
      </c>
      <c r="L23" s="5">
        <v>-4.3905640636860845E-15</v>
      </c>
      <c r="M23" s="5">
        <v>27.678071902828027</v>
      </c>
      <c r="N23" s="5">
        <v>0</v>
      </c>
    </row>
    <row r="24" spans="1:28" x14ac:dyDescent="0.3">
      <c r="A24" s="12" t="s">
        <v>20</v>
      </c>
      <c r="B24" s="5">
        <v>-2.4123807939069222</v>
      </c>
      <c r="C24" s="5">
        <v>5.8182809263944755</v>
      </c>
      <c r="D24" s="5">
        <v>0</v>
      </c>
      <c r="E24" s="5">
        <v>0</v>
      </c>
      <c r="F24" s="5"/>
      <c r="G24" s="5">
        <v>0</v>
      </c>
      <c r="H24" s="5">
        <v>0</v>
      </c>
      <c r="I24" s="5">
        <v>5.8182809263944755</v>
      </c>
      <c r="J24" s="5">
        <v>3.4274291644278927</v>
      </c>
      <c r="K24" s="5">
        <v>2.3908517619665028</v>
      </c>
      <c r="L24" s="5">
        <v>8.0118941378646392E-14</v>
      </c>
      <c r="M24" s="5">
        <v>3.4059001324875533</v>
      </c>
      <c r="N24" s="5">
        <v>0</v>
      </c>
    </row>
    <row r="25" spans="1:28" x14ac:dyDescent="0.3">
      <c r="A25" s="12" t="s">
        <v>21</v>
      </c>
      <c r="B25" s="5">
        <v>-2.4914517654088435</v>
      </c>
      <c r="C25" s="5">
        <v>14.49465212429191</v>
      </c>
      <c r="D25" s="5">
        <v>8.5242433315845965</v>
      </c>
      <c r="E25" s="5">
        <v>0</v>
      </c>
      <c r="F25" s="5"/>
      <c r="G25" s="5">
        <v>8.5242433315845965</v>
      </c>
      <c r="H25" s="5">
        <v>0</v>
      </c>
      <c r="I25" s="5">
        <v>5.9704087927073122</v>
      </c>
      <c r="J25" s="5">
        <v>4.9602602762217822</v>
      </c>
      <c r="K25" s="5">
        <v>1.0101485164855661</v>
      </c>
      <c r="L25" s="5">
        <v>-3.6758453611577462E-14</v>
      </c>
      <c r="M25" s="5">
        <v>12.003200358883065</v>
      </c>
      <c r="N25" s="5">
        <v>0</v>
      </c>
    </row>
    <row r="26" spans="1:28" x14ac:dyDescent="0.3">
      <c r="A26" s="12" t="s">
        <v>22</v>
      </c>
      <c r="B26" s="5">
        <v>-2.520686267105412</v>
      </c>
      <c r="C26" s="5">
        <v>21.277344818997239</v>
      </c>
      <c r="D26" s="5">
        <v>15.538212679312977</v>
      </c>
      <c r="E26" s="5">
        <v>0</v>
      </c>
      <c r="F26" s="5"/>
      <c r="G26" s="5">
        <v>15.538212679312977</v>
      </c>
      <c r="H26" s="5">
        <v>0</v>
      </c>
      <c r="I26" s="5">
        <v>5.7391321396842612</v>
      </c>
      <c r="J26" s="5">
        <v>4.7382743307377906</v>
      </c>
      <c r="K26" s="5">
        <v>1.0008578089464037</v>
      </c>
      <c r="L26" s="5">
        <v>6.6123364748242912E-14</v>
      </c>
      <c r="M26" s="5">
        <v>18.756658551891825</v>
      </c>
      <c r="N26" s="5">
        <v>0</v>
      </c>
    </row>
    <row r="27" spans="1:28" x14ac:dyDescent="0.3">
      <c r="A27" s="12" t="s">
        <v>23</v>
      </c>
      <c r="B27" s="5">
        <v>-2.5080470253598608</v>
      </c>
      <c r="C27" s="5">
        <v>26.538962678747442</v>
      </c>
      <c r="D27" s="5">
        <v>21.96647916604541</v>
      </c>
      <c r="E27" s="5">
        <v>0</v>
      </c>
      <c r="F27" s="5"/>
      <c r="G27" s="5">
        <v>21.96647916604541</v>
      </c>
      <c r="H27" s="5">
        <v>0</v>
      </c>
      <c r="I27" s="5">
        <v>4.572483512702032</v>
      </c>
      <c r="J27" s="5">
        <v>3.6776140196489497</v>
      </c>
      <c r="K27" s="5">
        <v>0.89486949305309804</v>
      </c>
      <c r="L27" s="5">
        <v>-1.6058407683351216E-14</v>
      </c>
      <c r="M27" s="5">
        <v>24.030915653387584</v>
      </c>
      <c r="N27" s="5">
        <v>0</v>
      </c>
    </row>
    <row r="28" spans="1:28" x14ac:dyDescent="0.3">
      <c r="A28" s="12"/>
      <c r="B28" s="5"/>
      <c r="C28" s="5"/>
      <c r="D28" s="5"/>
      <c r="E28" s="5"/>
      <c r="F28" s="5"/>
      <c r="G28" s="5"/>
      <c r="H28" s="5"/>
      <c r="I28" s="5"/>
      <c r="J28" s="5"/>
      <c r="K28" s="5"/>
      <c r="L28" s="5"/>
      <c r="M28" s="5"/>
      <c r="N28" s="5"/>
    </row>
    <row r="29" spans="1:28" x14ac:dyDescent="0.3">
      <c r="A29" s="12" t="s">
        <v>15</v>
      </c>
      <c r="B29" s="5">
        <v>-2.4355150946781157</v>
      </c>
      <c r="C29" s="5">
        <v>11.282003505984997</v>
      </c>
      <c r="D29" s="5">
        <v>5.7758693833750652</v>
      </c>
      <c r="E29" s="5">
        <v>0</v>
      </c>
      <c r="F29" s="5"/>
      <c r="G29" s="5">
        <v>5.7758693833750652</v>
      </c>
      <c r="H29" s="5">
        <v>0</v>
      </c>
      <c r="I29" s="5">
        <v>5.5061341226099314</v>
      </c>
      <c r="J29" s="5">
        <v>3.8070544384329272</v>
      </c>
      <c r="K29" s="5">
        <v>1.6990796841770355</v>
      </c>
      <c r="L29" s="5">
        <v>-3.0989940083764968E-14</v>
      </c>
      <c r="M29" s="5">
        <v>8.8464884113068809</v>
      </c>
      <c r="N29" s="5">
        <v>0</v>
      </c>
    </row>
    <row r="30" spans="1:28" x14ac:dyDescent="0.3">
      <c r="B30" s="5"/>
      <c r="C30" s="5"/>
      <c r="D30" s="5"/>
      <c r="E30" s="5"/>
      <c r="F30" s="5"/>
      <c r="G30" s="5"/>
      <c r="H30" s="5"/>
      <c r="I30" s="5"/>
      <c r="J30" s="5"/>
      <c r="K30" s="5"/>
      <c r="L30" s="5"/>
      <c r="M30" s="5"/>
      <c r="N30" s="5"/>
    </row>
    <row r="31" spans="1:28" x14ac:dyDescent="0.3">
      <c r="B31" s="5"/>
      <c r="C31" s="5"/>
      <c r="D31" s="5"/>
      <c r="E31" s="5"/>
      <c r="F31" s="5"/>
      <c r="G31" s="5"/>
      <c r="H31" s="5"/>
      <c r="I31" s="5"/>
      <c r="J31" s="5"/>
      <c r="K31" s="5"/>
      <c r="L31" s="5"/>
      <c r="M31" s="5"/>
      <c r="N31" s="5"/>
    </row>
    <row r="32" spans="1:28" x14ac:dyDescent="0.3">
      <c r="B32" s="5"/>
      <c r="C32" s="5"/>
      <c r="D32" s="5"/>
      <c r="E32" s="5"/>
      <c r="F32" s="5"/>
      <c r="G32" s="5"/>
      <c r="H32" s="5"/>
      <c r="I32" s="5"/>
      <c r="J32" s="5"/>
      <c r="K32" s="5"/>
      <c r="L32" s="5"/>
      <c r="M32" s="5"/>
      <c r="N32" s="5"/>
    </row>
  </sheetData>
  <mergeCells count="2">
    <mergeCell ref="R19:Z19"/>
    <mergeCell ref="R18:Z1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26787-BB0B-4F96-B682-61E85DCAD6CC}">
  <dimension ref="A1:X36"/>
  <sheetViews>
    <sheetView showGridLines="0" zoomScaleNormal="100" workbookViewId="0">
      <selection activeCell="Z6" sqref="Z6"/>
    </sheetView>
  </sheetViews>
  <sheetFormatPr defaultRowHeight="14.4" x14ac:dyDescent="0.3"/>
  <cols>
    <col min="1" max="1" width="24.5546875" customWidth="1"/>
    <col min="2" max="5" width="7.33203125" customWidth="1"/>
  </cols>
  <sheetData>
    <row r="1" spans="1:17" x14ac:dyDescent="0.3">
      <c r="A1" s="181" t="s">
        <v>215</v>
      </c>
      <c r="C1" s="2"/>
      <c r="D1" s="2"/>
    </row>
    <row r="2" spans="1:17" x14ac:dyDescent="0.3">
      <c r="A2" s="1"/>
      <c r="C2" s="2"/>
      <c r="D2" s="2"/>
    </row>
    <row r="3" spans="1:17" x14ac:dyDescent="0.3">
      <c r="A3" s="1" t="s">
        <v>13</v>
      </c>
      <c r="C3" s="2"/>
      <c r="D3" s="2"/>
    </row>
    <row r="4" spans="1:17" ht="72" x14ac:dyDescent="0.3">
      <c r="A4" s="13" t="s">
        <v>24</v>
      </c>
      <c r="B4" s="9" t="s">
        <v>12</v>
      </c>
      <c r="C4" s="9" t="s">
        <v>62</v>
      </c>
      <c r="D4" s="9" t="s">
        <v>63</v>
      </c>
      <c r="E4" s="10"/>
    </row>
    <row r="5" spans="1:17" x14ac:dyDescent="0.3">
      <c r="A5" s="12" t="s">
        <v>16</v>
      </c>
      <c r="B5" s="11">
        <v>-7.2685498667128323</v>
      </c>
      <c r="C5" s="11">
        <v>2.176718089023419</v>
      </c>
      <c r="D5" s="11">
        <v>-5.0918317776894133</v>
      </c>
      <c r="E5" s="11"/>
      <c r="Q5" s="6"/>
    </row>
    <row r="6" spans="1:17" x14ac:dyDescent="0.3">
      <c r="A6" s="12" t="s">
        <v>17</v>
      </c>
      <c r="B6" s="11">
        <v>-5.0255531765673798</v>
      </c>
      <c r="C6" s="11">
        <v>3.8676552189590914</v>
      </c>
      <c r="D6" s="11">
        <v>-1.1578979576082882</v>
      </c>
      <c r="E6" s="11"/>
      <c r="Q6" s="7"/>
    </row>
    <row r="7" spans="1:17" x14ac:dyDescent="0.3">
      <c r="A7" s="12" t="s">
        <v>18</v>
      </c>
      <c r="B7" s="11">
        <v>-5.3929188136492288</v>
      </c>
      <c r="C7" s="11">
        <v>4.7737108719344095</v>
      </c>
      <c r="D7" s="11">
        <v>-0.61920794171481908</v>
      </c>
      <c r="E7" s="11"/>
      <c r="Q7" s="6"/>
    </row>
    <row r="8" spans="1:17" x14ac:dyDescent="0.3">
      <c r="A8" s="12" t="s">
        <v>19</v>
      </c>
      <c r="B8" s="11">
        <v>-4.023068559717597</v>
      </c>
      <c r="C8" s="11">
        <v>6.4033962847282115</v>
      </c>
      <c r="D8" s="11">
        <v>2.3803277250106145</v>
      </c>
      <c r="E8" s="11"/>
      <c r="Q8" s="7"/>
    </row>
    <row r="9" spans="1:17" x14ac:dyDescent="0.3">
      <c r="A9" s="12" t="s">
        <v>20</v>
      </c>
      <c r="B9" s="11">
        <v>-6.9471531216844813</v>
      </c>
      <c r="C9" s="11">
        <v>3.1384308276760904</v>
      </c>
      <c r="D9" s="11">
        <v>-3.8087222940083918</v>
      </c>
      <c r="E9" s="11"/>
      <c r="Q9" s="7"/>
    </row>
    <row r="10" spans="1:17" x14ac:dyDescent="0.3">
      <c r="A10" s="12" t="s">
        <v>21</v>
      </c>
      <c r="B10" s="11">
        <v>-5.2436116211995794</v>
      </c>
      <c r="C10" s="11">
        <v>3.1043996768940807</v>
      </c>
      <c r="D10" s="11">
        <v>-2.1392119443054978</v>
      </c>
      <c r="E10" s="11"/>
      <c r="Q10" s="7"/>
    </row>
    <row r="11" spans="1:17" x14ac:dyDescent="0.3">
      <c r="A11" s="12" t="s">
        <v>22</v>
      </c>
      <c r="B11" s="11">
        <v>-4.9357989113785425</v>
      </c>
      <c r="C11" s="11">
        <v>3.9529487090020452</v>
      </c>
      <c r="D11" s="11">
        <v>-0.98285020237649845</v>
      </c>
      <c r="E11" s="11"/>
      <c r="Q11" s="7"/>
    </row>
    <row r="12" spans="1:17" x14ac:dyDescent="0.3">
      <c r="A12" s="12" t="s">
        <v>23</v>
      </c>
      <c r="B12" s="11">
        <v>-5.4683870925177711</v>
      </c>
      <c r="C12" s="11">
        <v>4.2249202647783282</v>
      </c>
      <c r="D12" s="11">
        <v>-1.2434668277394441</v>
      </c>
      <c r="E12" s="11"/>
      <c r="Q12" s="7"/>
    </row>
    <row r="13" spans="1:17" x14ac:dyDescent="0.3">
      <c r="A13" s="12"/>
      <c r="B13" s="11"/>
      <c r="C13" s="11"/>
      <c r="D13" s="11"/>
      <c r="E13" s="11"/>
      <c r="Q13" s="7"/>
    </row>
    <row r="14" spans="1:17" x14ac:dyDescent="0.3">
      <c r="A14" s="12" t="s">
        <v>15</v>
      </c>
      <c r="B14" s="11">
        <v>-6.3318717415387873</v>
      </c>
      <c r="C14" s="11">
        <v>3.0579445159902474</v>
      </c>
      <c r="D14" s="11">
        <v>-3.2739272255485394</v>
      </c>
      <c r="E14" s="11"/>
      <c r="Q14" s="7"/>
    </row>
    <row r="15" spans="1:17" x14ac:dyDescent="0.3">
      <c r="E15" s="11"/>
      <c r="Q15" s="7"/>
    </row>
    <row r="16" spans="1:17" x14ac:dyDescent="0.3">
      <c r="E16" s="11"/>
      <c r="Q16" s="7"/>
    </row>
    <row r="19" spans="1:24" x14ac:dyDescent="0.3">
      <c r="A19" s="1" t="s">
        <v>14</v>
      </c>
      <c r="C19" s="2"/>
      <c r="D19" s="2"/>
      <c r="O19" s="208" t="s">
        <v>354</v>
      </c>
      <c r="P19" s="208"/>
      <c r="Q19" s="208"/>
      <c r="R19" s="208"/>
      <c r="S19" s="208"/>
      <c r="T19" s="208"/>
      <c r="U19" s="208"/>
      <c r="V19" s="208"/>
      <c r="W19" s="208"/>
    </row>
    <row r="20" spans="1:24" ht="72" customHeight="1" x14ac:dyDescent="0.3">
      <c r="A20" s="13" t="s">
        <v>24</v>
      </c>
      <c r="B20" s="9" t="s">
        <v>12</v>
      </c>
      <c r="C20" s="9" t="s">
        <v>62</v>
      </c>
      <c r="D20" s="9" t="s">
        <v>63</v>
      </c>
      <c r="O20" s="209" t="s">
        <v>358</v>
      </c>
      <c r="P20" s="209"/>
      <c r="Q20" s="209"/>
      <c r="R20" s="209"/>
      <c r="S20" s="209"/>
      <c r="T20" s="209"/>
      <c r="U20" s="209"/>
      <c r="V20" s="209"/>
      <c r="W20" s="209"/>
      <c r="X20" s="188"/>
    </row>
    <row r="21" spans="1:24" x14ac:dyDescent="0.3">
      <c r="A21" s="12" t="s">
        <v>16</v>
      </c>
      <c r="B21" s="5">
        <v>3.7643531804805326</v>
      </c>
      <c r="C21" s="5">
        <v>2.8085940935101172</v>
      </c>
      <c r="D21" s="5">
        <v>6.5729472739906498</v>
      </c>
      <c r="E21" s="10"/>
    </row>
    <row r="22" spans="1:24" x14ac:dyDescent="0.3">
      <c r="A22" s="12" t="s">
        <v>17</v>
      </c>
      <c r="B22" s="5">
        <v>0.56844167666097845</v>
      </c>
      <c r="C22" s="5">
        <v>16.352608066478499</v>
      </c>
      <c r="D22" s="5">
        <v>16.921049743139477</v>
      </c>
      <c r="E22" s="5"/>
    </row>
    <row r="23" spans="1:24" x14ac:dyDescent="0.3">
      <c r="A23" s="12" t="s">
        <v>18</v>
      </c>
      <c r="B23" s="5">
        <v>-0.63897760713663476</v>
      </c>
      <c r="C23" s="5">
        <v>21.734314269429429</v>
      </c>
      <c r="D23" s="5">
        <v>21.095336662292794</v>
      </c>
      <c r="E23" s="5"/>
    </row>
    <row r="24" spans="1:24" x14ac:dyDescent="0.3">
      <c r="A24" s="12" t="s">
        <v>19</v>
      </c>
      <c r="B24" s="5">
        <v>-1.3171985900802599</v>
      </c>
      <c r="C24" s="5">
        <v>27.678071902828027</v>
      </c>
      <c r="D24" s="5">
        <v>26.360873312747767</v>
      </c>
      <c r="E24" s="5"/>
    </row>
    <row r="25" spans="1:24" x14ac:dyDescent="0.3">
      <c r="A25" s="12" t="s">
        <v>20</v>
      </c>
      <c r="B25" s="5">
        <v>6.1771336256878886</v>
      </c>
      <c r="C25" s="5">
        <v>3.4059001324875533</v>
      </c>
      <c r="D25" s="5">
        <v>9.5830337581754428</v>
      </c>
      <c r="E25" s="5"/>
    </row>
    <row r="26" spans="1:24" x14ac:dyDescent="0.3">
      <c r="A26" s="12" t="s">
        <v>21</v>
      </c>
      <c r="B26" s="5">
        <v>0.69442311051149375</v>
      </c>
      <c r="C26" s="5">
        <v>12.003200358883065</v>
      </c>
      <c r="D26" s="5">
        <v>12.697623469394559</v>
      </c>
      <c r="E26" s="5"/>
    </row>
    <row r="27" spans="1:24" x14ac:dyDescent="0.3">
      <c r="A27" s="12" t="s">
        <v>22</v>
      </c>
      <c r="B27" s="5">
        <v>-0.3618857181653316</v>
      </c>
      <c r="C27" s="5">
        <v>18.756658551891825</v>
      </c>
      <c r="D27" s="5">
        <v>18.394772833726496</v>
      </c>
      <c r="E27" s="5"/>
    </row>
    <row r="28" spans="1:24" x14ac:dyDescent="0.3">
      <c r="A28" s="12" t="s">
        <v>23</v>
      </c>
      <c r="B28" s="5">
        <v>-1.8658916635373908</v>
      </c>
      <c r="C28" s="5">
        <v>24.030915653387584</v>
      </c>
      <c r="D28" s="5">
        <v>22.165023989850191</v>
      </c>
      <c r="E28" s="5"/>
    </row>
    <row r="29" spans="1:24" x14ac:dyDescent="0.3">
      <c r="A29" s="12"/>
      <c r="B29" s="5"/>
      <c r="C29" s="5"/>
      <c r="D29" s="5"/>
      <c r="E29" s="5"/>
    </row>
    <row r="30" spans="1:24" x14ac:dyDescent="0.3">
      <c r="A30" s="12" t="s">
        <v>15</v>
      </c>
      <c r="B30" s="5">
        <v>2.7803735228108954</v>
      </c>
      <c r="C30" s="5">
        <v>8.8464884113068809</v>
      </c>
      <c r="D30" s="5">
        <v>11.626861934117777</v>
      </c>
      <c r="E30" s="5"/>
    </row>
    <row r="31" spans="1:24" x14ac:dyDescent="0.3">
      <c r="B31" s="5"/>
      <c r="C31" s="5"/>
      <c r="D31" s="5"/>
      <c r="E31" s="5"/>
    </row>
    <row r="32" spans="1:24" x14ac:dyDescent="0.3">
      <c r="B32" s="5"/>
      <c r="C32" s="5"/>
      <c r="D32" s="5"/>
      <c r="E32" s="5"/>
    </row>
    <row r="33" spans="5:5" x14ac:dyDescent="0.3">
      <c r="E33" s="5"/>
    </row>
    <row r="34" spans="5:5" x14ac:dyDescent="0.3">
      <c r="E34" s="5"/>
    </row>
    <row r="35" spans="5:5" x14ac:dyDescent="0.3">
      <c r="E35" s="5"/>
    </row>
    <row r="36" spans="5:5" x14ac:dyDescent="0.3">
      <c r="E36" s="5"/>
    </row>
  </sheetData>
  <mergeCells count="2">
    <mergeCell ref="O20:W20"/>
    <mergeCell ref="O19:W1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17BD-C9E8-46AA-A621-3216453E9CE6}">
  <dimension ref="A1:AB36"/>
  <sheetViews>
    <sheetView showGridLines="0" zoomScaleNormal="100" workbookViewId="0">
      <selection activeCell="V4" sqref="V4"/>
    </sheetView>
  </sheetViews>
  <sheetFormatPr defaultRowHeight="14.4" x14ac:dyDescent="0.3"/>
  <cols>
    <col min="1" max="1" width="24.5546875" customWidth="1"/>
    <col min="2" max="14" width="7.33203125" customWidth="1"/>
  </cols>
  <sheetData>
    <row r="1" spans="1:26" x14ac:dyDescent="0.3">
      <c r="A1" s="181" t="s">
        <v>216</v>
      </c>
      <c r="C1" s="2"/>
      <c r="D1" s="2"/>
      <c r="E1" s="2"/>
      <c r="F1" s="2"/>
      <c r="G1" s="2"/>
      <c r="H1" s="2"/>
      <c r="I1" s="2"/>
      <c r="J1" s="2"/>
      <c r="K1" s="2"/>
      <c r="L1" s="2"/>
      <c r="M1" s="2"/>
    </row>
    <row r="2" spans="1:26" x14ac:dyDescent="0.3">
      <c r="A2" s="181" t="s">
        <v>26</v>
      </c>
      <c r="C2" s="2"/>
      <c r="D2" s="2"/>
      <c r="E2" s="2"/>
      <c r="F2" s="2"/>
      <c r="G2" s="2"/>
      <c r="H2" s="2"/>
      <c r="I2" s="2"/>
      <c r="J2" s="2"/>
      <c r="K2" s="2"/>
      <c r="L2" s="2"/>
      <c r="M2" s="2"/>
    </row>
    <row r="3" spans="1:26" x14ac:dyDescent="0.3">
      <c r="A3" s="1" t="s">
        <v>372</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v>1</v>
      </c>
      <c r="B5" s="11">
        <v>-22.686382407733191</v>
      </c>
      <c r="C5" s="11">
        <v>13.984626308359903</v>
      </c>
      <c r="D5" s="11">
        <v>9.6806730147361542</v>
      </c>
      <c r="E5" s="11">
        <v>10.113498061168201</v>
      </c>
      <c r="F5" s="11"/>
      <c r="G5" s="11">
        <v>-0.42581116196717517</v>
      </c>
      <c r="H5" s="11">
        <v>0</v>
      </c>
      <c r="I5" s="11">
        <v>4.3039532936237492</v>
      </c>
      <c r="J5" s="11">
        <v>4.3039532936237492</v>
      </c>
      <c r="K5" s="11">
        <v>0</v>
      </c>
      <c r="L5" s="11">
        <v>0</v>
      </c>
      <c r="M5" s="11">
        <v>-8.7017560993732879</v>
      </c>
      <c r="N5" s="11"/>
      <c r="Z5" s="6"/>
    </row>
    <row r="6" spans="1:26" x14ac:dyDescent="0.3">
      <c r="A6" s="12">
        <v>2</v>
      </c>
      <c r="B6" s="11">
        <v>-44.859927537445401</v>
      </c>
      <c r="C6" s="11">
        <v>17.451959174098761</v>
      </c>
      <c r="D6" s="11">
        <v>10.652887403794061</v>
      </c>
      <c r="E6" s="11">
        <v>10.571667319027313</v>
      </c>
      <c r="F6" s="11"/>
      <c r="G6" s="11">
        <v>8.1220084766748357E-2</v>
      </c>
      <c r="H6" s="11">
        <v>0</v>
      </c>
      <c r="I6" s="11">
        <v>6.7990717703046997</v>
      </c>
      <c r="J6" s="11">
        <v>6.7990717703046997</v>
      </c>
      <c r="K6" s="11">
        <v>0</v>
      </c>
      <c r="L6" s="11">
        <v>0</v>
      </c>
      <c r="M6" s="11">
        <v>-27.40796836334664</v>
      </c>
      <c r="N6" s="11"/>
      <c r="Z6" s="7"/>
    </row>
    <row r="7" spans="1:26" x14ac:dyDescent="0.3">
      <c r="A7" s="12">
        <v>3</v>
      </c>
      <c r="B7" s="11">
        <v>-57.491527759863516</v>
      </c>
      <c r="C7" s="11">
        <v>14.902205951079846</v>
      </c>
      <c r="D7" s="11">
        <v>7.026254150854804</v>
      </c>
      <c r="E7" s="11">
        <v>6.8570911675307116</v>
      </c>
      <c r="F7" s="11"/>
      <c r="G7" s="11">
        <v>0.16916298332409241</v>
      </c>
      <c r="H7" s="11">
        <v>0</v>
      </c>
      <c r="I7" s="11">
        <v>7.8759518002250424</v>
      </c>
      <c r="J7" s="11">
        <v>7.8759518002250424</v>
      </c>
      <c r="K7" s="11">
        <v>0</v>
      </c>
      <c r="L7" s="11">
        <v>0</v>
      </c>
      <c r="M7" s="11">
        <v>-42.589321808783666</v>
      </c>
      <c r="N7" s="11"/>
      <c r="Z7" s="6"/>
    </row>
    <row r="8" spans="1:26" x14ac:dyDescent="0.3">
      <c r="A8" s="12">
        <v>4</v>
      </c>
      <c r="B8" s="11">
        <v>-58.706249435629957</v>
      </c>
      <c r="C8" s="11">
        <v>15.084183819301302</v>
      </c>
      <c r="D8" s="11">
        <v>4.2990728083273027</v>
      </c>
      <c r="E8" s="11">
        <v>4.2979695043289894</v>
      </c>
      <c r="F8" s="11"/>
      <c r="G8" s="11">
        <v>1.1033039983132653E-3</v>
      </c>
      <c r="H8" s="11">
        <v>0</v>
      </c>
      <c r="I8" s="11">
        <v>10.785111010973999</v>
      </c>
      <c r="J8" s="11">
        <v>10.785111010973997</v>
      </c>
      <c r="K8" s="11">
        <v>0</v>
      </c>
      <c r="L8" s="11">
        <v>0</v>
      </c>
      <c r="M8" s="11">
        <v>-43.622065616328655</v>
      </c>
      <c r="N8" s="11"/>
      <c r="Z8" s="7"/>
    </row>
    <row r="9" spans="1:26" x14ac:dyDescent="0.3">
      <c r="A9" s="12">
        <v>5</v>
      </c>
      <c r="B9" s="11">
        <v>-69.565918736676394</v>
      </c>
      <c r="C9" s="11">
        <v>17.462194007016251</v>
      </c>
      <c r="D9" s="11">
        <v>4.3188353217208295</v>
      </c>
      <c r="E9" s="11">
        <v>4.3126362750394875</v>
      </c>
      <c r="F9" s="11"/>
      <c r="G9" s="11">
        <v>6.1990466813419687E-3</v>
      </c>
      <c r="H9" s="11">
        <v>0</v>
      </c>
      <c r="I9" s="11">
        <v>13.143358685295421</v>
      </c>
      <c r="J9" s="11">
        <v>13.14335868529542</v>
      </c>
      <c r="K9" s="11">
        <v>0</v>
      </c>
      <c r="L9" s="11">
        <v>0</v>
      </c>
      <c r="M9" s="11">
        <v>-52.103724729660144</v>
      </c>
      <c r="N9" s="11"/>
      <c r="Z9" s="7"/>
    </row>
    <row r="10" spans="1:26" x14ac:dyDescent="0.3">
      <c r="A10" s="12">
        <v>6</v>
      </c>
      <c r="B10" s="11">
        <v>-76.29734702051212</v>
      </c>
      <c r="C10" s="11">
        <v>23.116905225037158</v>
      </c>
      <c r="D10" s="11">
        <v>4.8096458241072995</v>
      </c>
      <c r="E10" s="11">
        <v>4.8000694516486035</v>
      </c>
      <c r="F10" s="11"/>
      <c r="G10" s="11">
        <v>9.5763724586959142E-3</v>
      </c>
      <c r="H10" s="11">
        <v>0</v>
      </c>
      <c r="I10" s="11">
        <v>18.307259400929858</v>
      </c>
      <c r="J10" s="11">
        <v>18.307259400929862</v>
      </c>
      <c r="K10" s="11">
        <v>0</v>
      </c>
      <c r="L10" s="11">
        <v>0</v>
      </c>
      <c r="M10" s="11">
        <v>-53.18044179547497</v>
      </c>
      <c r="N10" s="11"/>
      <c r="Z10" s="7"/>
    </row>
    <row r="11" spans="1:26" x14ac:dyDescent="0.3">
      <c r="A11" s="12">
        <v>7</v>
      </c>
      <c r="B11" s="11">
        <v>-86.974120979813847</v>
      </c>
      <c r="C11" s="11">
        <v>31.334527890580148</v>
      </c>
      <c r="D11" s="11">
        <v>5.3028286096853208</v>
      </c>
      <c r="E11" s="11">
        <v>5.3028278732492709</v>
      </c>
      <c r="F11" s="11"/>
      <c r="G11" s="11">
        <v>7.3643604991957545E-7</v>
      </c>
      <c r="H11" s="11">
        <v>0</v>
      </c>
      <c r="I11" s="11">
        <v>26.031699280894827</v>
      </c>
      <c r="J11" s="11">
        <v>26.031699280894824</v>
      </c>
      <c r="K11" s="11">
        <v>0</v>
      </c>
      <c r="L11" s="11">
        <v>0</v>
      </c>
      <c r="M11" s="11">
        <v>-55.639593089233699</v>
      </c>
      <c r="N11" s="11"/>
      <c r="Z11" s="7"/>
    </row>
    <row r="12" spans="1:26" x14ac:dyDescent="0.3">
      <c r="A12" s="12">
        <v>8</v>
      </c>
      <c r="B12" s="11">
        <v>-95.467385675357832</v>
      </c>
      <c r="C12" s="11">
        <v>39.769645405192918</v>
      </c>
      <c r="D12" s="11">
        <v>5.618452608386157</v>
      </c>
      <c r="E12" s="11">
        <v>5.6184526863914783</v>
      </c>
      <c r="F12" s="11"/>
      <c r="G12" s="11">
        <v>-7.8005321313412423E-8</v>
      </c>
      <c r="H12" s="11">
        <v>0</v>
      </c>
      <c r="I12" s="11">
        <v>34.151192796806761</v>
      </c>
      <c r="J12" s="11">
        <v>34.151192796806754</v>
      </c>
      <c r="K12" s="11">
        <v>0</v>
      </c>
      <c r="L12" s="11">
        <v>0</v>
      </c>
      <c r="M12" s="11">
        <v>-55.697740270164921</v>
      </c>
      <c r="N12" s="11"/>
      <c r="Z12" s="7"/>
    </row>
    <row r="13" spans="1:26" x14ac:dyDescent="0.3">
      <c r="A13" s="12">
        <v>9</v>
      </c>
      <c r="B13" s="11">
        <v>-106.82813804232001</v>
      </c>
      <c r="C13" s="11">
        <v>47.273035467693234</v>
      </c>
      <c r="D13" s="11">
        <v>5.001920556931708</v>
      </c>
      <c r="E13" s="11">
        <v>5.0009527452588998</v>
      </c>
      <c r="F13" s="11"/>
      <c r="G13" s="11">
        <v>9.6781167280823865E-4</v>
      </c>
      <c r="H13" s="11">
        <v>0</v>
      </c>
      <c r="I13" s="11">
        <v>42.271114910761526</v>
      </c>
      <c r="J13" s="11">
        <v>42.271114910761526</v>
      </c>
      <c r="K13" s="11">
        <v>0</v>
      </c>
      <c r="L13" s="11">
        <v>0</v>
      </c>
      <c r="M13" s="11">
        <v>-59.555102574626773</v>
      </c>
      <c r="N13" s="11"/>
      <c r="Z13" s="7"/>
    </row>
    <row r="14" spans="1:26" x14ac:dyDescent="0.3">
      <c r="A14" s="12">
        <v>10</v>
      </c>
      <c r="B14" s="11">
        <v>-124.02419048734509</v>
      </c>
      <c r="C14" s="11">
        <v>57.794652306986364</v>
      </c>
      <c r="D14" s="11">
        <v>3.1043960929132339</v>
      </c>
      <c r="E14" s="11">
        <v>3.1043904377338833</v>
      </c>
      <c r="F14" s="11"/>
      <c r="G14" s="11">
        <v>5.6551793505832393E-6</v>
      </c>
      <c r="H14" s="11">
        <v>0</v>
      </c>
      <c r="I14" s="11">
        <v>54.690256214073131</v>
      </c>
      <c r="J14" s="11">
        <v>54.690256214073138</v>
      </c>
      <c r="K14" s="11">
        <v>0</v>
      </c>
      <c r="L14" s="11">
        <v>0</v>
      </c>
      <c r="M14" s="11">
        <v>-66.22953818035873</v>
      </c>
      <c r="N14" s="11"/>
      <c r="Z14" s="7"/>
    </row>
    <row r="15" spans="1:26" x14ac:dyDescent="0.3">
      <c r="A15" s="12"/>
      <c r="B15" s="11"/>
      <c r="C15" s="11"/>
      <c r="D15" s="11"/>
      <c r="E15" s="11"/>
      <c r="F15" s="11"/>
      <c r="G15" s="11"/>
      <c r="H15" s="11"/>
      <c r="I15" s="11"/>
      <c r="J15" s="11"/>
      <c r="K15" s="11"/>
      <c r="L15" s="11"/>
      <c r="M15" s="11"/>
      <c r="N15" s="11"/>
      <c r="Z15" s="7"/>
    </row>
    <row r="16" spans="1:26" x14ac:dyDescent="0.3">
      <c r="A16" s="12" t="s">
        <v>15</v>
      </c>
      <c r="B16" s="11">
        <v>-74.266087966290797</v>
      </c>
      <c r="C16" s="11">
        <v>27.80904589336842</v>
      </c>
      <c r="D16" s="11">
        <v>5.9846617480295627</v>
      </c>
      <c r="E16" s="11">
        <v>6.0011880439888046</v>
      </c>
      <c r="F16" s="11"/>
      <c r="G16" s="11">
        <v>-1.6526295959241821E-2</v>
      </c>
      <c r="H16" s="11">
        <v>0</v>
      </c>
      <c r="I16" s="11">
        <v>21.824384145338858</v>
      </c>
      <c r="J16" s="11">
        <v>21.824384145338858</v>
      </c>
      <c r="K16" s="11">
        <v>0</v>
      </c>
      <c r="L16" s="11">
        <v>0</v>
      </c>
      <c r="M16" s="11">
        <v>-46.457042072922377</v>
      </c>
      <c r="N16" s="11"/>
      <c r="Z16" s="7"/>
    </row>
    <row r="20" spans="1:28" x14ac:dyDescent="0.3">
      <c r="A20" s="1" t="s">
        <v>373</v>
      </c>
      <c r="C20" s="2"/>
      <c r="D20" s="2"/>
      <c r="E20" s="2"/>
      <c r="F20" s="2"/>
      <c r="G20" s="2"/>
      <c r="H20" s="2"/>
      <c r="I20" s="2"/>
      <c r="J20" s="2"/>
      <c r="K20" s="2"/>
      <c r="L20" s="2"/>
      <c r="M20" s="2"/>
      <c r="R20" s="208" t="s">
        <v>354</v>
      </c>
      <c r="S20" s="208"/>
      <c r="T20" s="208"/>
      <c r="U20" s="208"/>
      <c r="V20" s="208"/>
      <c r="W20" s="208"/>
      <c r="X20" s="208"/>
      <c r="Y20" s="208"/>
      <c r="Z20" s="208"/>
      <c r="AA20" s="180"/>
      <c r="AB20" s="180"/>
    </row>
    <row r="21" spans="1:28" ht="144" customHeight="1" x14ac:dyDescent="0.3">
      <c r="A21" s="13" t="s">
        <v>24</v>
      </c>
      <c r="B21" s="8" t="s">
        <v>0</v>
      </c>
      <c r="C21" s="3" t="s">
        <v>11</v>
      </c>
      <c r="D21" s="8" t="s">
        <v>2</v>
      </c>
      <c r="E21" s="9" t="s">
        <v>3</v>
      </c>
      <c r="F21" s="9"/>
      <c r="G21" s="9" t="s">
        <v>10</v>
      </c>
      <c r="H21" s="3" t="s">
        <v>1</v>
      </c>
      <c r="I21" s="9" t="s">
        <v>5</v>
      </c>
      <c r="J21" s="9" t="s">
        <v>6</v>
      </c>
      <c r="K21" s="9" t="s">
        <v>7</v>
      </c>
      <c r="L21" s="4" t="s">
        <v>4</v>
      </c>
      <c r="M21" s="9" t="s">
        <v>8</v>
      </c>
      <c r="N21" s="10" t="s">
        <v>25</v>
      </c>
      <c r="R21" s="209" t="s">
        <v>360</v>
      </c>
      <c r="S21" s="209"/>
      <c r="T21" s="209"/>
      <c r="U21" s="209"/>
      <c r="V21" s="209"/>
      <c r="W21" s="209"/>
      <c r="X21" s="209"/>
      <c r="Y21" s="209"/>
      <c r="Z21" s="209"/>
      <c r="AA21" s="186"/>
      <c r="AB21" s="186"/>
    </row>
    <row r="22" spans="1:28" x14ac:dyDescent="0.3">
      <c r="A22" s="12">
        <v>1</v>
      </c>
      <c r="B22" s="5">
        <v>-47.354223293343836</v>
      </c>
      <c r="C22" s="5">
        <v>14.348351804974097</v>
      </c>
      <c r="D22" s="5">
        <v>1.8315168770181458</v>
      </c>
      <c r="E22" s="5">
        <v>2.7309119739384755</v>
      </c>
      <c r="F22" s="5"/>
      <c r="G22" s="5">
        <v>-0.89939509692032971</v>
      </c>
      <c r="H22" s="5">
        <v>27.152471375072537</v>
      </c>
      <c r="I22" s="5">
        <v>12.516834927955951</v>
      </c>
      <c r="J22" s="5">
        <v>1.2019654595262903</v>
      </c>
      <c r="K22" s="5">
        <v>11.314869468429659</v>
      </c>
      <c r="L22" s="5">
        <v>0</v>
      </c>
      <c r="M22" s="5">
        <v>-5.853400113297198</v>
      </c>
      <c r="N22" s="5">
        <v>41.500823180046638</v>
      </c>
    </row>
    <row r="23" spans="1:28" x14ac:dyDescent="0.3">
      <c r="A23" s="12">
        <v>2</v>
      </c>
      <c r="B23" s="5">
        <v>-90.88271178564986</v>
      </c>
      <c r="C23" s="5">
        <v>49.289045185903277</v>
      </c>
      <c r="D23" s="5">
        <v>13.191490055213833</v>
      </c>
      <c r="E23" s="5">
        <v>12.137233366145907</v>
      </c>
      <c r="F23" s="5"/>
      <c r="G23" s="5">
        <v>1.0542566890679268</v>
      </c>
      <c r="H23" s="5">
        <v>51.700267354309744</v>
      </c>
      <c r="I23" s="5">
        <v>36.097555130689443</v>
      </c>
      <c r="J23" s="5">
        <v>8.7420204908317451</v>
      </c>
      <c r="K23" s="5">
        <v>27.355534639857694</v>
      </c>
      <c r="L23" s="5">
        <v>0</v>
      </c>
      <c r="M23" s="5">
        <v>10.106600754563161</v>
      </c>
      <c r="N23" s="5">
        <v>100.98931254021302</v>
      </c>
    </row>
    <row r="24" spans="1:28" x14ac:dyDescent="0.3">
      <c r="A24" s="12">
        <v>3</v>
      </c>
      <c r="B24" s="5">
        <v>-117.48383307152415</v>
      </c>
      <c r="C24" s="5">
        <v>65.701191829942502</v>
      </c>
      <c r="D24" s="5">
        <v>17.956547969477647</v>
      </c>
      <c r="E24" s="5">
        <v>17.031671831137317</v>
      </c>
      <c r="F24" s="5"/>
      <c r="G24" s="5">
        <v>0.92487613834033056</v>
      </c>
      <c r="H24" s="5">
        <v>67.491720286094392</v>
      </c>
      <c r="I24" s="5">
        <v>47.744643860464855</v>
      </c>
      <c r="J24" s="5">
        <v>10.015160634782319</v>
      </c>
      <c r="K24" s="5">
        <v>37.729483225682529</v>
      </c>
      <c r="L24" s="5">
        <v>0</v>
      </c>
      <c r="M24" s="5">
        <v>15.709079044512741</v>
      </c>
      <c r="N24" s="5">
        <v>133.19291211603689</v>
      </c>
    </row>
    <row r="25" spans="1:28" x14ac:dyDescent="0.3">
      <c r="A25" s="12">
        <v>4</v>
      </c>
      <c r="B25" s="5">
        <v>-116.8957143817305</v>
      </c>
      <c r="C25" s="5">
        <v>73.777373745005661</v>
      </c>
      <c r="D25" s="5">
        <v>19.347254480674138</v>
      </c>
      <c r="E25" s="5">
        <v>19.290306352695893</v>
      </c>
      <c r="F25" s="5"/>
      <c r="G25" s="5">
        <v>5.6948127978245111E-2</v>
      </c>
      <c r="H25" s="5">
        <v>66.719585534929593</v>
      </c>
      <c r="I25" s="5">
        <v>54.430119264331523</v>
      </c>
      <c r="J25" s="5">
        <v>15.889317488361248</v>
      </c>
      <c r="K25" s="5">
        <v>38.540801775970273</v>
      </c>
      <c r="L25" s="5">
        <v>0</v>
      </c>
      <c r="M25" s="5">
        <v>23.601244898204754</v>
      </c>
      <c r="N25" s="5">
        <v>140.49695927993525</v>
      </c>
    </row>
    <row r="26" spans="1:28" x14ac:dyDescent="0.3">
      <c r="A26" s="12">
        <v>5</v>
      </c>
      <c r="B26" s="5">
        <v>-136.24628787576694</v>
      </c>
      <c r="C26" s="5">
        <v>86.522925858085301</v>
      </c>
      <c r="D26" s="5">
        <v>22.540144031301907</v>
      </c>
      <c r="E26" s="5">
        <v>22.870166123033982</v>
      </c>
      <c r="F26" s="5"/>
      <c r="G26" s="5">
        <v>-0.33002209173207575</v>
      </c>
      <c r="H26" s="5">
        <v>76.939171051727385</v>
      </c>
      <c r="I26" s="5">
        <v>63.982781826783395</v>
      </c>
      <c r="J26" s="5">
        <v>18.826530309449261</v>
      </c>
      <c r="K26" s="5">
        <v>45.156251517334141</v>
      </c>
      <c r="L26" s="5">
        <v>0</v>
      </c>
      <c r="M26" s="5">
        <v>27.215809034045748</v>
      </c>
      <c r="N26" s="5">
        <v>163.46209690981269</v>
      </c>
    </row>
    <row r="27" spans="1:28" x14ac:dyDescent="0.3">
      <c r="A27" s="12">
        <v>6</v>
      </c>
      <c r="B27" s="5">
        <v>-143.42167491478108</v>
      </c>
      <c r="C27" s="5">
        <v>94.65852879988563</v>
      </c>
      <c r="D27" s="5">
        <v>21.138988628248171</v>
      </c>
      <c r="E27" s="5">
        <v>21.864103699917905</v>
      </c>
      <c r="F27" s="5"/>
      <c r="G27" s="5">
        <v>-0.72511507166973388</v>
      </c>
      <c r="H27" s="5">
        <v>79.627886667126518</v>
      </c>
      <c r="I27" s="5">
        <v>73.519540171637459</v>
      </c>
      <c r="J27" s="5">
        <v>27.729257143064618</v>
      </c>
      <c r="K27" s="5">
        <v>45.790283028572844</v>
      </c>
      <c r="L27" s="5">
        <v>0</v>
      </c>
      <c r="M27" s="5">
        <v>30.864740552231069</v>
      </c>
      <c r="N27" s="5">
        <v>174.28641546701215</v>
      </c>
    </row>
    <row r="28" spans="1:28" x14ac:dyDescent="0.3">
      <c r="A28" s="12">
        <v>7</v>
      </c>
      <c r="B28" s="5">
        <v>-157.39211712821327</v>
      </c>
      <c r="C28" s="5">
        <v>97.846572945947202</v>
      </c>
      <c r="D28" s="5">
        <v>16.320898614334084</v>
      </c>
      <c r="E28" s="5">
        <v>17.658487906822302</v>
      </c>
      <c r="F28" s="5"/>
      <c r="G28" s="5">
        <v>-1.337589292488218</v>
      </c>
      <c r="H28" s="5">
        <v>86.353211932816976</v>
      </c>
      <c r="I28" s="5">
        <v>81.525674331613118</v>
      </c>
      <c r="J28" s="5">
        <v>40.67221720441421</v>
      </c>
      <c r="K28" s="5">
        <v>40.853457127198908</v>
      </c>
      <c r="L28" s="5">
        <v>0</v>
      </c>
      <c r="M28" s="5">
        <v>26.807667750550905</v>
      </c>
      <c r="N28" s="5">
        <v>184.19978487876418</v>
      </c>
    </row>
    <row r="29" spans="1:28" x14ac:dyDescent="0.3">
      <c r="A29" s="12">
        <v>8</v>
      </c>
      <c r="B29" s="5">
        <v>-166.73292404282108</v>
      </c>
      <c r="C29" s="5">
        <v>101.27994053626796</v>
      </c>
      <c r="D29" s="5">
        <v>11.909515669135729</v>
      </c>
      <c r="E29" s="5">
        <v>13.724718316161045</v>
      </c>
      <c r="F29" s="5"/>
      <c r="G29" s="5">
        <v>-1.8152026470253162</v>
      </c>
      <c r="H29" s="5">
        <v>90.118699446055871</v>
      </c>
      <c r="I29" s="5">
        <v>89.370424867132229</v>
      </c>
      <c r="J29" s="5">
        <v>53.680182064521404</v>
      </c>
      <c r="K29" s="5">
        <v>35.690242802610818</v>
      </c>
      <c r="L29" s="5">
        <v>0</v>
      </c>
      <c r="M29" s="5">
        <v>24.665715939502732</v>
      </c>
      <c r="N29" s="5">
        <v>191.39863998232383</v>
      </c>
    </row>
    <row r="30" spans="1:28" x14ac:dyDescent="0.3">
      <c r="A30" s="12">
        <v>9</v>
      </c>
      <c r="B30" s="5">
        <v>-181.73973317877312</v>
      </c>
      <c r="C30" s="5">
        <v>108.89682700524887</v>
      </c>
      <c r="D30" s="5">
        <v>10.543594647125914</v>
      </c>
      <c r="E30" s="5">
        <v>12.032639809889474</v>
      </c>
      <c r="F30" s="5"/>
      <c r="G30" s="5">
        <v>-1.4890451627635599</v>
      </c>
      <c r="H30" s="5">
        <v>98.209653766740075</v>
      </c>
      <c r="I30" s="5">
        <v>98.353232358122952</v>
      </c>
      <c r="J30" s="5">
        <v>65.943344950944962</v>
      </c>
      <c r="K30" s="5">
        <v>32.40988740717799</v>
      </c>
      <c r="L30" s="5">
        <v>0</v>
      </c>
      <c r="M30" s="5">
        <v>25.366747593215834</v>
      </c>
      <c r="N30" s="5">
        <v>207.10648077198894</v>
      </c>
    </row>
    <row r="31" spans="1:28" x14ac:dyDescent="0.3">
      <c r="A31" s="12">
        <v>10</v>
      </c>
      <c r="B31" s="5">
        <v>-207.10844781643891</v>
      </c>
      <c r="C31" s="5">
        <v>119.30956582020093</v>
      </c>
      <c r="D31" s="5">
        <v>5.5918844784914938</v>
      </c>
      <c r="E31" s="5">
        <v>6.7402268148584881</v>
      </c>
      <c r="F31" s="5"/>
      <c r="G31" s="5">
        <v>-1.1483423363669942</v>
      </c>
      <c r="H31" s="5">
        <v>113.38256411870088</v>
      </c>
      <c r="I31" s="5">
        <v>113.71768134170944</v>
      </c>
      <c r="J31" s="5">
        <v>84.222490812752739</v>
      </c>
      <c r="K31" s="5">
        <v>29.495190528956691</v>
      </c>
      <c r="L31" s="5">
        <v>0</v>
      </c>
      <c r="M31" s="5">
        <v>25.583682122462903</v>
      </c>
      <c r="N31" s="5">
        <v>232.69212993890181</v>
      </c>
    </row>
    <row r="32" spans="1:28" x14ac:dyDescent="0.3">
      <c r="A32" s="12"/>
      <c r="B32" s="5"/>
      <c r="C32" s="5"/>
      <c r="D32" s="5"/>
      <c r="E32" s="5"/>
      <c r="F32" s="5"/>
      <c r="G32" s="5"/>
      <c r="H32" s="5"/>
      <c r="I32" s="5"/>
      <c r="J32" s="5"/>
      <c r="K32" s="5"/>
      <c r="L32" s="5"/>
      <c r="M32" s="5"/>
      <c r="N32" s="5"/>
    </row>
    <row r="33" spans="1:14" x14ac:dyDescent="0.3">
      <c r="A33" s="12" t="s">
        <v>15</v>
      </c>
      <c r="B33" s="5">
        <v>-136.4865581680657</v>
      </c>
      <c r="C33" s="5">
        <v>81.13864754039065</v>
      </c>
      <c r="D33" s="5">
        <v>14.036896132860676</v>
      </c>
      <c r="E33" s="5">
        <v>14.607544957813701</v>
      </c>
      <c r="F33" s="5"/>
      <c r="G33" s="5">
        <v>-0.57064882495302527</v>
      </c>
      <c r="H33" s="5">
        <v>75.747554682416194</v>
      </c>
      <c r="I33" s="5">
        <v>67.101751407529974</v>
      </c>
      <c r="J33" s="5">
        <v>32.674175176515277</v>
      </c>
      <c r="K33" s="5">
        <v>34.427576231014697</v>
      </c>
      <c r="L33" s="5">
        <v>0</v>
      </c>
      <c r="M33" s="5">
        <v>20.399644054741145</v>
      </c>
      <c r="N33" s="5">
        <v>156.88620222280684</v>
      </c>
    </row>
    <row r="34" spans="1:14" x14ac:dyDescent="0.3">
      <c r="B34" s="5"/>
      <c r="C34" s="5"/>
      <c r="D34" s="5"/>
      <c r="E34" s="5"/>
      <c r="F34" s="5"/>
      <c r="G34" s="5"/>
      <c r="H34" s="5"/>
      <c r="I34" s="5"/>
      <c r="J34" s="5"/>
      <c r="K34" s="5"/>
      <c r="L34" s="5"/>
      <c r="M34" s="5"/>
      <c r="N34" s="5"/>
    </row>
    <row r="35" spans="1:14" x14ac:dyDescent="0.3">
      <c r="B35" s="5"/>
      <c r="C35" s="5"/>
      <c r="D35" s="5"/>
      <c r="E35" s="5"/>
      <c r="F35" s="5"/>
      <c r="G35" s="5"/>
      <c r="H35" s="5"/>
      <c r="I35" s="5"/>
      <c r="J35" s="5"/>
      <c r="K35" s="5"/>
      <c r="L35" s="5"/>
      <c r="M35" s="5"/>
      <c r="N35" s="5"/>
    </row>
    <row r="36" spans="1:14" x14ac:dyDescent="0.3">
      <c r="B36" s="5"/>
      <c r="C36" s="5"/>
      <c r="D36" s="5"/>
      <c r="E36" s="5"/>
      <c r="F36" s="5"/>
      <c r="G36" s="5"/>
      <c r="H36" s="5"/>
      <c r="I36" s="5"/>
      <c r="J36" s="5"/>
      <c r="K36" s="5"/>
      <c r="L36" s="5"/>
      <c r="M36" s="5"/>
      <c r="N36" s="5"/>
    </row>
  </sheetData>
  <mergeCells count="2">
    <mergeCell ref="R21:Z21"/>
    <mergeCell ref="R20:Z2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EFEF-69CE-463F-A236-E69EA1DB3FEA}">
  <dimension ref="A1:AB36"/>
  <sheetViews>
    <sheetView showGridLines="0" zoomScaleNormal="100" workbookViewId="0">
      <selection activeCell="R20" sqref="R20:Z20"/>
    </sheetView>
  </sheetViews>
  <sheetFormatPr defaultRowHeight="14.4" x14ac:dyDescent="0.3"/>
  <cols>
    <col min="1" max="1" width="24.5546875" customWidth="1"/>
    <col min="2" max="14" width="7.33203125" customWidth="1"/>
  </cols>
  <sheetData>
    <row r="1" spans="1:26" x14ac:dyDescent="0.3">
      <c r="A1" s="181" t="s">
        <v>216</v>
      </c>
      <c r="C1" s="2"/>
      <c r="D1" s="2"/>
      <c r="E1" s="2"/>
      <c r="F1" s="2"/>
      <c r="G1" s="2"/>
      <c r="H1" s="2"/>
      <c r="I1" s="2"/>
      <c r="J1" s="2"/>
      <c r="K1" s="2"/>
      <c r="L1" s="2"/>
      <c r="M1" s="2"/>
    </row>
    <row r="2" spans="1:26" x14ac:dyDescent="0.3">
      <c r="A2" s="181" t="s">
        <v>27</v>
      </c>
      <c r="C2" s="2"/>
      <c r="D2" s="2"/>
      <c r="E2" s="2"/>
      <c r="F2" s="2"/>
      <c r="G2" s="2"/>
      <c r="H2" s="2"/>
      <c r="I2" s="2"/>
      <c r="J2" s="2"/>
      <c r="K2" s="2"/>
      <c r="L2" s="2"/>
      <c r="M2" s="2"/>
    </row>
    <row r="3" spans="1:26" x14ac:dyDescent="0.3">
      <c r="A3" s="1" t="s">
        <v>372</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v>1</v>
      </c>
      <c r="B5" s="11">
        <v>-5.4467886157266037</v>
      </c>
      <c r="C5" s="11">
        <v>9.0783259312654252</v>
      </c>
      <c r="D5" s="11">
        <v>4.3077368937423728</v>
      </c>
      <c r="E5" s="11">
        <v>0</v>
      </c>
      <c r="F5" s="11"/>
      <c r="G5" s="11">
        <v>4.3077368937423728</v>
      </c>
      <c r="H5" s="11">
        <v>0</v>
      </c>
      <c r="I5" s="11">
        <v>4.7705890375230524</v>
      </c>
      <c r="J5" s="11">
        <v>1.911620221498225</v>
      </c>
      <c r="K5" s="11">
        <v>2.8589688160248272</v>
      </c>
      <c r="L5" s="11">
        <v>0</v>
      </c>
      <c r="M5" s="11">
        <v>3.6315373155388215</v>
      </c>
      <c r="N5" s="11"/>
      <c r="Z5" s="6"/>
    </row>
    <row r="6" spans="1:26" x14ac:dyDescent="0.3">
      <c r="A6" s="12">
        <v>2</v>
      </c>
      <c r="B6" s="11">
        <v>-11.208593327490178</v>
      </c>
      <c r="C6" s="11">
        <v>22.192882479281309</v>
      </c>
      <c r="D6" s="11">
        <v>8.9767562784746282</v>
      </c>
      <c r="E6" s="11">
        <v>0</v>
      </c>
      <c r="F6" s="11"/>
      <c r="G6" s="11">
        <v>8.9767562784746282</v>
      </c>
      <c r="H6" s="11">
        <v>0</v>
      </c>
      <c r="I6" s="11">
        <v>13.216126200806681</v>
      </c>
      <c r="J6" s="11">
        <v>8.073006918816759</v>
      </c>
      <c r="K6" s="11">
        <v>5.1431192819899216</v>
      </c>
      <c r="L6" s="11">
        <v>0</v>
      </c>
      <c r="M6" s="11">
        <v>10.984289151791131</v>
      </c>
      <c r="N6" s="11"/>
      <c r="Z6" s="7"/>
    </row>
    <row r="7" spans="1:26" x14ac:dyDescent="0.3">
      <c r="A7" s="12">
        <v>3</v>
      </c>
      <c r="B7" s="11">
        <v>-14.404089730937471</v>
      </c>
      <c r="C7" s="11">
        <v>30.203490943965111</v>
      </c>
      <c r="D7" s="11">
        <v>14.516894893629232</v>
      </c>
      <c r="E7" s="11">
        <v>0</v>
      </c>
      <c r="F7" s="11"/>
      <c r="G7" s="11">
        <v>14.516894893629232</v>
      </c>
      <c r="H7" s="11">
        <v>0</v>
      </c>
      <c r="I7" s="11">
        <v>15.686596050335879</v>
      </c>
      <c r="J7" s="11">
        <v>9.3810763715333678</v>
      </c>
      <c r="K7" s="11">
        <v>6.3055196788025114</v>
      </c>
      <c r="L7" s="11">
        <v>0</v>
      </c>
      <c r="M7" s="11">
        <v>15.79940121302764</v>
      </c>
      <c r="N7" s="11"/>
      <c r="Z7" s="6"/>
    </row>
    <row r="8" spans="1:26" x14ac:dyDescent="0.3">
      <c r="A8" s="12">
        <v>4</v>
      </c>
      <c r="B8" s="11">
        <v>-15.196620596169282</v>
      </c>
      <c r="C8" s="11">
        <v>33.940971479916357</v>
      </c>
      <c r="D8" s="11">
        <v>14.975939801325357</v>
      </c>
      <c r="E8" s="11">
        <v>0</v>
      </c>
      <c r="F8" s="11"/>
      <c r="G8" s="11">
        <v>14.975939801325357</v>
      </c>
      <c r="H8" s="11">
        <v>0</v>
      </c>
      <c r="I8" s="11">
        <v>18.965031678591</v>
      </c>
      <c r="J8" s="11">
        <v>12.358284037449041</v>
      </c>
      <c r="K8" s="11">
        <v>6.6067476411419594</v>
      </c>
      <c r="L8" s="11">
        <v>0</v>
      </c>
      <c r="M8" s="11">
        <v>18.744350883747074</v>
      </c>
      <c r="N8" s="11"/>
      <c r="Z8" s="7"/>
    </row>
    <row r="9" spans="1:26" x14ac:dyDescent="0.3">
      <c r="A9" s="12">
        <v>5</v>
      </c>
      <c r="B9" s="11">
        <v>-18.206564936478685</v>
      </c>
      <c r="C9" s="11">
        <v>38.73903597193555</v>
      </c>
      <c r="D9" s="11">
        <v>16.495413553162049</v>
      </c>
      <c r="E9" s="11">
        <v>0</v>
      </c>
      <c r="F9" s="11"/>
      <c r="G9" s="11">
        <v>16.495413553162049</v>
      </c>
      <c r="H9" s="11">
        <v>0</v>
      </c>
      <c r="I9" s="11">
        <v>22.243622418773501</v>
      </c>
      <c r="J9" s="11">
        <v>14.603352754342721</v>
      </c>
      <c r="K9" s="11">
        <v>7.6402696644307806</v>
      </c>
      <c r="L9" s="11">
        <v>0</v>
      </c>
      <c r="M9" s="11">
        <v>20.532471035456865</v>
      </c>
      <c r="N9" s="11"/>
      <c r="Z9" s="7"/>
    </row>
    <row r="10" spans="1:26" x14ac:dyDescent="0.3">
      <c r="A10" s="12">
        <v>6</v>
      </c>
      <c r="B10" s="11">
        <v>-20.744963399868652</v>
      </c>
      <c r="C10" s="11">
        <v>44.917603677912894</v>
      </c>
      <c r="D10" s="11">
        <v>17.005972165234425</v>
      </c>
      <c r="E10" s="11">
        <v>0</v>
      </c>
      <c r="F10" s="11"/>
      <c r="G10" s="11">
        <v>17.005972165234425</v>
      </c>
      <c r="H10" s="11">
        <v>0</v>
      </c>
      <c r="I10" s="11">
        <v>27.911631512678468</v>
      </c>
      <c r="J10" s="11">
        <v>20.021752600555491</v>
      </c>
      <c r="K10" s="11">
        <v>7.8898789121229775</v>
      </c>
      <c r="L10" s="11">
        <v>0</v>
      </c>
      <c r="M10" s="11">
        <v>24.172640278044241</v>
      </c>
      <c r="N10" s="11"/>
      <c r="Z10" s="7"/>
    </row>
    <row r="11" spans="1:26" x14ac:dyDescent="0.3">
      <c r="A11" s="12">
        <v>7</v>
      </c>
      <c r="B11" s="11">
        <v>-24.637789291284548</v>
      </c>
      <c r="C11" s="11">
        <v>51.902823115090769</v>
      </c>
      <c r="D11" s="11">
        <v>15.418498760810508</v>
      </c>
      <c r="E11" s="11">
        <v>0</v>
      </c>
      <c r="F11" s="11"/>
      <c r="G11" s="11">
        <v>15.418498760810508</v>
      </c>
      <c r="H11" s="11">
        <v>0</v>
      </c>
      <c r="I11" s="11">
        <v>36.484324354280261</v>
      </c>
      <c r="J11" s="11">
        <v>28.724046673224169</v>
      </c>
      <c r="K11" s="11">
        <v>7.7602776810560918</v>
      </c>
      <c r="L11" s="11">
        <v>0</v>
      </c>
      <c r="M11" s="11">
        <v>27.26503382380622</v>
      </c>
      <c r="N11" s="11"/>
      <c r="Z11" s="7"/>
    </row>
    <row r="12" spans="1:26" x14ac:dyDescent="0.3">
      <c r="A12" s="12">
        <v>8</v>
      </c>
      <c r="B12" s="11">
        <v>-27.902243594445963</v>
      </c>
      <c r="C12" s="11">
        <v>62.030794397339378</v>
      </c>
      <c r="D12" s="11">
        <v>14.952929063053041</v>
      </c>
      <c r="E12" s="11">
        <v>0</v>
      </c>
      <c r="F12" s="11"/>
      <c r="G12" s="11">
        <v>14.952929063053041</v>
      </c>
      <c r="H12" s="11">
        <v>0</v>
      </c>
      <c r="I12" s="11">
        <v>47.077865334286336</v>
      </c>
      <c r="J12" s="11">
        <v>39.929122550793181</v>
      </c>
      <c r="K12" s="11">
        <v>7.1487427834931552</v>
      </c>
      <c r="L12" s="11">
        <v>0</v>
      </c>
      <c r="M12" s="11">
        <v>34.128550802893415</v>
      </c>
      <c r="N12" s="11"/>
      <c r="Z12" s="7"/>
    </row>
    <row r="13" spans="1:26" x14ac:dyDescent="0.3">
      <c r="A13" s="12">
        <v>9</v>
      </c>
      <c r="B13" s="11">
        <v>-32.318542425964097</v>
      </c>
      <c r="C13" s="11">
        <v>66.725069497849063</v>
      </c>
      <c r="D13" s="11">
        <v>12.113673452687635</v>
      </c>
      <c r="E13" s="11">
        <v>0</v>
      </c>
      <c r="F13" s="11"/>
      <c r="G13" s="11">
        <v>12.113673452687635</v>
      </c>
      <c r="H13" s="11">
        <v>0</v>
      </c>
      <c r="I13" s="11">
        <v>54.611396045161428</v>
      </c>
      <c r="J13" s="11">
        <v>47.215391990636817</v>
      </c>
      <c r="K13" s="11">
        <v>7.3960040545246102</v>
      </c>
      <c r="L13" s="11">
        <v>0</v>
      </c>
      <c r="M13" s="11">
        <v>34.406527071884966</v>
      </c>
      <c r="N13" s="11"/>
      <c r="Z13" s="7"/>
    </row>
    <row r="14" spans="1:26" x14ac:dyDescent="0.3">
      <c r="A14" s="12">
        <v>10</v>
      </c>
      <c r="B14" s="11">
        <v>-39.119601392541881</v>
      </c>
      <c r="C14" s="11">
        <v>73.883769517748533</v>
      </c>
      <c r="D14" s="11">
        <v>8.1490472865725678</v>
      </c>
      <c r="E14" s="11">
        <v>0</v>
      </c>
      <c r="F14" s="11"/>
      <c r="G14" s="11">
        <v>8.1490472865725678</v>
      </c>
      <c r="H14" s="11">
        <v>0</v>
      </c>
      <c r="I14" s="11">
        <v>65.734722231175965</v>
      </c>
      <c r="J14" s="11">
        <v>58.382031657556134</v>
      </c>
      <c r="K14" s="11">
        <v>7.3526905736198316</v>
      </c>
      <c r="L14" s="11">
        <v>0</v>
      </c>
      <c r="M14" s="11">
        <v>34.764168125206652</v>
      </c>
      <c r="N14" s="11"/>
      <c r="Z14" s="7"/>
    </row>
    <row r="15" spans="1:26" x14ac:dyDescent="0.3">
      <c r="A15" s="12"/>
      <c r="B15" s="11"/>
      <c r="C15" s="11"/>
      <c r="D15" s="11"/>
      <c r="E15" s="11"/>
      <c r="F15" s="11"/>
      <c r="G15" s="11"/>
      <c r="H15" s="11"/>
      <c r="I15" s="11"/>
      <c r="J15" s="11"/>
      <c r="K15" s="11"/>
      <c r="L15" s="11"/>
      <c r="M15" s="11"/>
      <c r="N15" s="11"/>
      <c r="Z15" s="7"/>
    </row>
    <row r="16" spans="1:26" x14ac:dyDescent="0.3">
      <c r="A16" s="12" t="s">
        <v>15</v>
      </c>
      <c r="B16" s="11">
        <v>-20.910570017730265</v>
      </c>
      <c r="C16" s="11">
        <v>43.346756793916711</v>
      </c>
      <c r="D16" s="11">
        <v>12.68927149592378</v>
      </c>
      <c r="E16" s="11">
        <v>0</v>
      </c>
      <c r="F16" s="11"/>
      <c r="G16" s="11">
        <v>12.68927149592378</v>
      </c>
      <c r="H16" s="11">
        <v>0</v>
      </c>
      <c r="I16" s="11">
        <v>30.657485297992931</v>
      </c>
      <c r="J16" s="11">
        <v>24.048337107386939</v>
      </c>
      <c r="K16" s="11">
        <v>6.6091481906059926</v>
      </c>
      <c r="L16" s="11">
        <v>0</v>
      </c>
      <c r="M16" s="11">
        <v>22.436186776186446</v>
      </c>
      <c r="N16" s="11"/>
      <c r="Z16" s="7"/>
    </row>
    <row r="20" spans="1:28" ht="14.4" customHeight="1" x14ac:dyDescent="0.3">
      <c r="A20" s="1" t="s">
        <v>373</v>
      </c>
      <c r="C20" s="2"/>
      <c r="D20" s="2"/>
      <c r="E20" s="2"/>
      <c r="F20" s="2"/>
      <c r="G20" s="2"/>
      <c r="H20" s="2"/>
      <c r="I20" s="2"/>
      <c r="J20" s="2"/>
      <c r="K20" s="2"/>
      <c r="L20" s="2"/>
      <c r="M20" s="2"/>
      <c r="R20" s="208" t="s">
        <v>354</v>
      </c>
      <c r="S20" s="208"/>
      <c r="T20" s="208"/>
      <c r="U20" s="208"/>
      <c r="V20" s="208"/>
      <c r="W20" s="208"/>
      <c r="X20" s="208"/>
      <c r="Y20" s="208"/>
      <c r="Z20" s="208"/>
    </row>
    <row r="21" spans="1:28" ht="144" customHeight="1" x14ac:dyDescent="0.3">
      <c r="A21" s="13" t="s">
        <v>24</v>
      </c>
      <c r="B21" s="8" t="s">
        <v>0</v>
      </c>
      <c r="C21" s="3" t="s">
        <v>11</v>
      </c>
      <c r="D21" s="8" t="s">
        <v>2</v>
      </c>
      <c r="E21" s="9" t="s">
        <v>3</v>
      </c>
      <c r="F21" s="9"/>
      <c r="G21" s="9" t="s">
        <v>10</v>
      </c>
      <c r="H21" s="3" t="s">
        <v>1</v>
      </c>
      <c r="I21" s="9" t="s">
        <v>5</v>
      </c>
      <c r="J21" s="9" t="s">
        <v>6</v>
      </c>
      <c r="K21" s="9" t="s">
        <v>7</v>
      </c>
      <c r="L21" s="4" t="s">
        <v>4</v>
      </c>
      <c r="M21" s="9" t="s">
        <v>8</v>
      </c>
      <c r="N21" s="10" t="s">
        <v>25</v>
      </c>
      <c r="R21" s="209" t="s">
        <v>360</v>
      </c>
      <c r="S21" s="209"/>
      <c r="T21" s="209"/>
      <c r="U21" s="209"/>
      <c r="V21" s="209"/>
      <c r="W21" s="209"/>
      <c r="X21" s="209"/>
      <c r="Y21" s="209"/>
      <c r="Z21" s="209"/>
      <c r="AA21" s="187"/>
      <c r="AB21" s="187"/>
    </row>
    <row r="22" spans="1:28" x14ac:dyDescent="0.3">
      <c r="A22" s="12">
        <v>1</v>
      </c>
      <c r="B22" s="5">
        <v>-4.6215226095564788</v>
      </c>
      <c r="C22" s="5">
        <v>26.885350581759358</v>
      </c>
      <c r="D22" s="5">
        <v>17.644204744669992</v>
      </c>
      <c r="E22" s="5">
        <v>0</v>
      </c>
      <c r="F22" s="5"/>
      <c r="G22" s="5">
        <v>17.644204744669992</v>
      </c>
      <c r="H22" s="5">
        <v>0</v>
      </c>
      <c r="I22" s="5">
        <v>9.2411458370893662</v>
      </c>
      <c r="J22" s="5">
        <v>4.9204842332591454</v>
      </c>
      <c r="K22" s="5">
        <v>4.3206616038302226</v>
      </c>
      <c r="L22" s="5">
        <v>0</v>
      </c>
      <c r="M22" s="5">
        <v>22.263827972202879</v>
      </c>
      <c r="N22" s="5">
        <v>0</v>
      </c>
    </row>
    <row r="23" spans="1:28" x14ac:dyDescent="0.3">
      <c r="A23" s="12">
        <v>2</v>
      </c>
      <c r="B23" s="5">
        <v>-9.5277634650748269</v>
      </c>
      <c r="C23" s="5">
        <v>47.243628697534348</v>
      </c>
      <c r="D23" s="5">
        <v>28.93985388201321</v>
      </c>
      <c r="E23" s="5">
        <v>0</v>
      </c>
      <c r="F23" s="5"/>
      <c r="G23" s="5">
        <v>28.93985388201321</v>
      </c>
      <c r="H23" s="5">
        <v>0</v>
      </c>
      <c r="I23" s="5">
        <v>18.303774815521137</v>
      </c>
      <c r="J23" s="5">
        <v>8.7039826314606294</v>
      </c>
      <c r="K23" s="5">
        <v>9.5997921840605116</v>
      </c>
      <c r="L23" s="5">
        <v>0</v>
      </c>
      <c r="M23" s="5">
        <v>37.715865232459521</v>
      </c>
      <c r="N23" s="5">
        <v>0</v>
      </c>
    </row>
    <row r="24" spans="1:28" x14ac:dyDescent="0.3">
      <c r="A24" s="12">
        <v>3</v>
      </c>
      <c r="B24" s="5">
        <v>-12.244429881522592</v>
      </c>
      <c r="C24" s="5">
        <v>54.70023551882889</v>
      </c>
      <c r="D24" s="5">
        <v>33.101627469721727</v>
      </c>
      <c r="E24" s="5">
        <v>0</v>
      </c>
      <c r="F24" s="5"/>
      <c r="G24" s="5">
        <v>33.101627469721727</v>
      </c>
      <c r="H24" s="5">
        <v>0</v>
      </c>
      <c r="I24" s="5">
        <v>21.598608049107163</v>
      </c>
      <c r="J24" s="5">
        <v>9.988644361232442</v>
      </c>
      <c r="K24" s="5">
        <v>11.609963687874721</v>
      </c>
      <c r="L24" s="5">
        <v>0</v>
      </c>
      <c r="M24" s="5">
        <v>42.455805637306298</v>
      </c>
      <c r="N24" s="5">
        <v>0</v>
      </c>
    </row>
    <row r="25" spans="1:28" x14ac:dyDescent="0.3">
      <c r="A25" s="12">
        <v>4</v>
      </c>
      <c r="B25" s="5">
        <v>-12.930676577733607</v>
      </c>
      <c r="C25" s="5">
        <v>54.682643165799846</v>
      </c>
      <c r="D25" s="5">
        <v>27.91243706630587</v>
      </c>
      <c r="E25" s="5">
        <v>0</v>
      </c>
      <c r="F25" s="5"/>
      <c r="G25" s="5">
        <v>27.91243706630587</v>
      </c>
      <c r="H25" s="5">
        <v>0</v>
      </c>
      <c r="I25" s="5">
        <v>26.770206099493976</v>
      </c>
      <c r="J25" s="5">
        <v>13.7542547733907</v>
      </c>
      <c r="K25" s="5">
        <v>13.015951326103279</v>
      </c>
      <c r="L25" s="5">
        <v>0</v>
      </c>
      <c r="M25" s="5">
        <v>41.751966588066239</v>
      </c>
      <c r="N25" s="5">
        <v>0</v>
      </c>
    </row>
    <row r="26" spans="1:28" x14ac:dyDescent="0.3">
      <c r="A26" s="12">
        <v>5</v>
      </c>
      <c r="B26" s="5">
        <v>-15.506354925785899</v>
      </c>
      <c r="C26" s="5">
        <v>65.834765150677072</v>
      </c>
      <c r="D26" s="5">
        <v>33.978417264995187</v>
      </c>
      <c r="E26" s="5">
        <v>0</v>
      </c>
      <c r="F26" s="5"/>
      <c r="G26" s="5">
        <v>33.978417264995187</v>
      </c>
      <c r="H26" s="5">
        <v>0</v>
      </c>
      <c r="I26" s="5">
        <v>31.856347885681885</v>
      </c>
      <c r="J26" s="5">
        <v>16.728926039716157</v>
      </c>
      <c r="K26" s="5">
        <v>15.127421845965722</v>
      </c>
      <c r="L26" s="5">
        <v>0</v>
      </c>
      <c r="M26" s="5">
        <v>50.328410224891172</v>
      </c>
      <c r="N26" s="5">
        <v>0</v>
      </c>
    </row>
    <row r="27" spans="1:28" x14ac:dyDescent="0.3">
      <c r="A27" s="12">
        <v>6</v>
      </c>
      <c r="B27" s="5">
        <v>-17.706734931312781</v>
      </c>
      <c r="C27" s="5">
        <v>84.645173232214233</v>
      </c>
      <c r="D27" s="5">
        <v>46.270725682843931</v>
      </c>
      <c r="E27" s="5">
        <v>0</v>
      </c>
      <c r="F27" s="5"/>
      <c r="G27" s="5">
        <v>46.270725682843931</v>
      </c>
      <c r="H27" s="5">
        <v>0</v>
      </c>
      <c r="I27" s="5">
        <v>38.374447549370302</v>
      </c>
      <c r="J27" s="5">
        <v>23.448373713863358</v>
      </c>
      <c r="K27" s="5">
        <v>14.926073835506944</v>
      </c>
      <c r="L27" s="5">
        <v>0</v>
      </c>
      <c r="M27" s="5">
        <v>66.938438300901453</v>
      </c>
      <c r="N27" s="5">
        <v>0</v>
      </c>
    </row>
    <row r="28" spans="1:28" x14ac:dyDescent="0.3">
      <c r="A28" s="12">
        <v>7</v>
      </c>
      <c r="B28" s="5">
        <v>-21.069603791915483</v>
      </c>
      <c r="C28" s="5">
        <v>107.64121657051803</v>
      </c>
      <c r="D28" s="5">
        <v>59.725356308653744</v>
      </c>
      <c r="E28" s="5">
        <v>0</v>
      </c>
      <c r="F28" s="5"/>
      <c r="G28" s="5">
        <v>59.725356308653744</v>
      </c>
      <c r="H28" s="5">
        <v>0</v>
      </c>
      <c r="I28" s="5">
        <v>47.915860261864282</v>
      </c>
      <c r="J28" s="5">
        <v>33.418869506729607</v>
      </c>
      <c r="K28" s="5">
        <v>14.496990755134679</v>
      </c>
      <c r="L28" s="5">
        <v>0</v>
      </c>
      <c r="M28" s="5">
        <v>86.571612778602542</v>
      </c>
      <c r="N28" s="5">
        <v>0</v>
      </c>
    </row>
    <row r="29" spans="1:28" x14ac:dyDescent="0.3">
      <c r="A29" s="12">
        <v>8</v>
      </c>
      <c r="B29" s="5">
        <v>-23.896522733733832</v>
      </c>
      <c r="C29" s="5">
        <v>131.65005635079277</v>
      </c>
      <c r="D29" s="5">
        <v>74.025229336176906</v>
      </c>
      <c r="E29" s="5">
        <v>0</v>
      </c>
      <c r="F29" s="5"/>
      <c r="G29" s="5">
        <v>74.025229336176906</v>
      </c>
      <c r="H29" s="5">
        <v>0</v>
      </c>
      <c r="I29" s="5">
        <v>57.62482701461586</v>
      </c>
      <c r="J29" s="5">
        <v>44.42886416752026</v>
      </c>
      <c r="K29" s="5">
        <v>13.195962847095608</v>
      </c>
      <c r="L29" s="5">
        <v>0</v>
      </c>
      <c r="M29" s="5">
        <v>107.75353361705893</v>
      </c>
      <c r="N29" s="5">
        <v>0</v>
      </c>
    </row>
    <row r="30" spans="1:28" x14ac:dyDescent="0.3">
      <c r="A30" s="12">
        <v>9</v>
      </c>
      <c r="B30" s="5">
        <v>-27.701586996775859</v>
      </c>
      <c r="C30" s="5">
        <v>128.07017514082557</v>
      </c>
      <c r="D30" s="5">
        <v>57.9320544885543</v>
      </c>
      <c r="E30" s="5">
        <v>0</v>
      </c>
      <c r="F30" s="5"/>
      <c r="G30" s="5">
        <v>57.9320544885543</v>
      </c>
      <c r="H30" s="5">
        <v>0</v>
      </c>
      <c r="I30" s="5">
        <v>70.138120652271269</v>
      </c>
      <c r="J30" s="5">
        <v>54.716460211352583</v>
      </c>
      <c r="K30" s="5">
        <v>15.421660440918686</v>
      </c>
      <c r="L30" s="5">
        <v>0</v>
      </c>
      <c r="M30" s="5">
        <v>100.36858814404971</v>
      </c>
      <c r="N30" s="5">
        <v>0</v>
      </c>
    </row>
    <row r="31" spans="1:28" x14ac:dyDescent="0.3">
      <c r="A31" s="12">
        <v>10</v>
      </c>
      <c r="B31" s="5">
        <v>-33.55773177017295</v>
      </c>
      <c r="C31" s="5">
        <v>126.60141803642864</v>
      </c>
      <c r="D31" s="5">
        <v>44.288230479869497</v>
      </c>
      <c r="E31" s="5">
        <v>0</v>
      </c>
      <c r="F31" s="5"/>
      <c r="G31" s="5">
        <v>44.288230479869497</v>
      </c>
      <c r="H31" s="5">
        <v>0</v>
      </c>
      <c r="I31" s="5">
        <v>82.313187556559143</v>
      </c>
      <c r="J31" s="5">
        <v>69.357744314045675</v>
      </c>
      <c r="K31" s="5">
        <v>12.955443242513475</v>
      </c>
      <c r="L31" s="5">
        <v>0</v>
      </c>
      <c r="M31" s="5">
        <v>93.04368626625569</v>
      </c>
      <c r="N31" s="5">
        <v>0</v>
      </c>
    </row>
    <row r="32" spans="1:28" x14ac:dyDescent="0.3">
      <c r="A32" s="12"/>
      <c r="B32" s="5"/>
      <c r="C32" s="5"/>
      <c r="D32" s="5"/>
      <c r="E32" s="5"/>
      <c r="F32" s="5"/>
      <c r="G32" s="5"/>
      <c r="H32" s="5"/>
      <c r="I32" s="5"/>
      <c r="J32" s="5"/>
      <c r="K32" s="5"/>
      <c r="L32" s="5"/>
      <c r="M32" s="5"/>
      <c r="N32" s="5"/>
    </row>
    <row r="33" spans="1:14" x14ac:dyDescent="0.3">
      <c r="A33" s="12" t="s">
        <v>15</v>
      </c>
      <c r="B33" s="5">
        <v>-17.869412369872407</v>
      </c>
      <c r="C33" s="5">
        <v>82.776236307185172</v>
      </c>
      <c r="D33" s="5">
        <v>42.377644068631525</v>
      </c>
      <c r="E33" s="5">
        <v>0</v>
      </c>
      <c r="F33" s="5"/>
      <c r="G33" s="5">
        <v>42.377644068631525</v>
      </c>
      <c r="H33" s="5">
        <v>0</v>
      </c>
      <c r="I33" s="5">
        <v>40.398592238553647</v>
      </c>
      <c r="J33" s="5">
        <v>27.932418002074431</v>
      </c>
      <c r="K33" s="5">
        <v>12.466174236479219</v>
      </c>
      <c r="L33" s="5">
        <v>0</v>
      </c>
      <c r="M33" s="5">
        <v>64.906823937312765</v>
      </c>
      <c r="N33" s="5">
        <v>0</v>
      </c>
    </row>
    <row r="34" spans="1:14" x14ac:dyDescent="0.3">
      <c r="B34" s="5"/>
      <c r="C34" s="5"/>
      <c r="D34" s="5"/>
      <c r="E34" s="5"/>
      <c r="F34" s="5"/>
      <c r="G34" s="5"/>
      <c r="H34" s="5"/>
      <c r="I34" s="5"/>
      <c r="J34" s="5"/>
      <c r="K34" s="5"/>
      <c r="L34" s="5"/>
      <c r="M34" s="5"/>
      <c r="N34" s="5"/>
    </row>
    <row r="35" spans="1:14" x14ac:dyDescent="0.3">
      <c r="B35" s="5"/>
      <c r="C35" s="5"/>
      <c r="D35" s="5"/>
      <c r="E35" s="5"/>
      <c r="F35" s="5"/>
      <c r="G35" s="5"/>
      <c r="H35" s="5"/>
      <c r="I35" s="5"/>
      <c r="J35" s="5"/>
      <c r="K35" s="5"/>
      <c r="L35" s="5"/>
      <c r="M35" s="5"/>
      <c r="N35" s="5"/>
    </row>
    <row r="36" spans="1:14" x14ac:dyDescent="0.3">
      <c r="B36" s="5"/>
      <c r="C36" s="5"/>
      <c r="D36" s="5"/>
      <c r="E36" s="5"/>
      <c r="F36" s="5"/>
      <c r="G36" s="5"/>
      <c r="H36" s="5"/>
      <c r="I36" s="5"/>
      <c r="J36" s="5"/>
      <c r="K36" s="5"/>
      <c r="L36" s="5"/>
      <c r="M36" s="5"/>
      <c r="N36" s="5"/>
    </row>
  </sheetData>
  <mergeCells count="2">
    <mergeCell ref="R21:Z21"/>
    <mergeCell ref="R20:Z2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83E5B-A32D-41D7-8A20-5AC4DCC341BF}">
  <dimension ref="A1:T36"/>
  <sheetViews>
    <sheetView showGridLines="0" zoomScaleNormal="100" workbookViewId="0">
      <selection activeCell="N4" sqref="N4"/>
    </sheetView>
  </sheetViews>
  <sheetFormatPr defaultRowHeight="14.4" x14ac:dyDescent="0.3"/>
  <cols>
    <col min="1" max="1" width="24.5546875" customWidth="1"/>
    <col min="2" max="5" width="7.33203125" customWidth="1"/>
  </cols>
  <sheetData>
    <row r="1" spans="1:17" x14ac:dyDescent="0.3">
      <c r="A1" s="181" t="s">
        <v>216</v>
      </c>
      <c r="C1" s="2"/>
      <c r="D1" s="2"/>
    </row>
    <row r="2" spans="1:17" x14ac:dyDescent="0.3">
      <c r="A2" s="181" t="s">
        <v>64</v>
      </c>
      <c r="C2" s="2"/>
      <c r="D2" s="2"/>
    </row>
    <row r="3" spans="1:17" x14ac:dyDescent="0.3">
      <c r="A3" s="1" t="s">
        <v>372</v>
      </c>
      <c r="C3" s="2"/>
      <c r="D3" s="2"/>
    </row>
    <row r="4" spans="1:17" ht="72" x14ac:dyDescent="0.3">
      <c r="A4" s="13" t="s">
        <v>24</v>
      </c>
      <c r="B4" s="9" t="s">
        <v>12</v>
      </c>
      <c r="C4" s="9" t="s">
        <v>62</v>
      </c>
      <c r="D4" s="9" t="s">
        <v>63</v>
      </c>
      <c r="E4" s="10"/>
    </row>
    <row r="5" spans="1:17" x14ac:dyDescent="0.3">
      <c r="A5" s="12">
        <v>1</v>
      </c>
      <c r="B5" s="11">
        <v>-8.7017560993732879</v>
      </c>
      <c r="C5" s="11">
        <v>3.6315373155388215</v>
      </c>
      <c r="D5" s="11">
        <v>-5.0702187838344663</v>
      </c>
      <c r="E5" s="11"/>
      <c r="Q5" s="6"/>
    </row>
    <row r="6" spans="1:17" x14ac:dyDescent="0.3">
      <c r="A6" s="12">
        <v>2</v>
      </c>
      <c r="B6" s="11">
        <v>-27.40796836334664</v>
      </c>
      <c r="C6" s="11">
        <v>10.984289151791131</v>
      </c>
      <c r="D6" s="11">
        <v>-16.423679211555505</v>
      </c>
      <c r="E6" s="11"/>
      <c r="Q6" s="7"/>
    </row>
    <row r="7" spans="1:17" x14ac:dyDescent="0.3">
      <c r="A7" s="12">
        <v>3</v>
      </c>
      <c r="B7" s="11">
        <v>-42.589321808783666</v>
      </c>
      <c r="C7" s="11">
        <v>15.79940121302764</v>
      </c>
      <c r="D7" s="11">
        <v>-26.789920595756026</v>
      </c>
      <c r="E7" s="11"/>
      <c r="Q7" s="6"/>
    </row>
    <row r="8" spans="1:17" x14ac:dyDescent="0.3">
      <c r="A8" s="12">
        <v>4</v>
      </c>
      <c r="B8" s="11">
        <v>-43.622065616328655</v>
      </c>
      <c r="C8" s="11">
        <v>18.744350883747074</v>
      </c>
      <c r="D8" s="11">
        <v>-24.877714732581577</v>
      </c>
      <c r="E8" s="11"/>
      <c r="Q8" s="7"/>
    </row>
    <row r="9" spans="1:17" x14ac:dyDescent="0.3">
      <c r="A9" s="12">
        <v>5</v>
      </c>
      <c r="B9" s="11">
        <v>-52.103724729660144</v>
      </c>
      <c r="C9" s="11">
        <v>20.532471035456865</v>
      </c>
      <c r="D9" s="11">
        <v>-31.571253694203278</v>
      </c>
      <c r="E9" s="11"/>
      <c r="Q9" s="7"/>
    </row>
    <row r="10" spans="1:17" x14ac:dyDescent="0.3">
      <c r="A10" s="12">
        <v>6</v>
      </c>
      <c r="B10" s="11">
        <v>-53.18044179547497</v>
      </c>
      <c r="C10" s="11">
        <v>24.172640278044241</v>
      </c>
      <c r="D10" s="11">
        <v>-29.007801517430728</v>
      </c>
      <c r="E10" s="11"/>
      <c r="Q10" s="7"/>
    </row>
    <row r="11" spans="1:17" x14ac:dyDescent="0.3">
      <c r="A11" s="12">
        <v>7</v>
      </c>
      <c r="B11" s="11">
        <v>-55.639593089233699</v>
      </c>
      <c r="C11" s="11">
        <v>27.26503382380622</v>
      </c>
      <c r="D11" s="11">
        <v>-28.374559265427479</v>
      </c>
      <c r="E11" s="11"/>
      <c r="Q11" s="7"/>
    </row>
    <row r="12" spans="1:17" x14ac:dyDescent="0.3">
      <c r="A12" s="12">
        <v>8</v>
      </c>
      <c r="B12" s="11">
        <v>-55.697740270164921</v>
      </c>
      <c r="C12" s="11">
        <v>34.128550802893415</v>
      </c>
      <c r="D12" s="11">
        <v>-21.569189467271499</v>
      </c>
      <c r="E12" s="11"/>
      <c r="Q12" s="7"/>
    </row>
    <row r="13" spans="1:17" x14ac:dyDescent="0.3">
      <c r="A13" s="12">
        <v>9</v>
      </c>
      <c r="B13" s="11">
        <v>-59.555102574626773</v>
      </c>
      <c r="C13" s="11">
        <v>34.406527071884966</v>
      </c>
      <c r="D13" s="11">
        <v>-25.148575502741807</v>
      </c>
      <c r="E13" s="11"/>
      <c r="Q13" s="7"/>
    </row>
    <row r="14" spans="1:17" x14ac:dyDescent="0.3">
      <c r="A14" s="12">
        <v>10</v>
      </c>
      <c r="B14" s="11">
        <v>-66.22953818035873</v>
      </c>
      <c r="C14" s="11">
        <v>34.764168125206652</v>
      </c>
      <c r="D14" s="11">
        <v>-31.465370055152064</v>
      </c>
      <c r="E14" s="11"/>
      <c r="Q14" s="7"/>
    </row>
    <row r="15" spans="1:17" x14ac:dyDescent="0.3">
      <c r="A15" s="12"/>
      <c r="B15" s="11"/>
      <c r="C15" s="11"/>
      <c r="D15" s="11"/>
      <c r="E15" s="11"/>
      <c r="Q15" s="7"/>
    </row>
    <row r="16" spans="1:17" x14ac:dyDescent="0.3">
      <c r="A16" s="12" t="s">
        <v>15</v>
      </c>
      <c r="B16" s="11">
        <v>-46.457042072922377</v>
      </c>
      <c r="C16" s="11">
        <v>22.436186776186446</v>
      </c>
      <c r="D16" s="11">
        <v>-24.020855296735931</v>
      </c>
      <c r="E16" s="11"/>
      <c r="Q16" s="7"/>
    </row>
    <row r="20" spans="1:20" x14ac:dyDescent="0.3">
      <c r="A20" s="1" t="s">
        <v>373</v>
      </c>
      <c r="C20" s="2"/>
      <c r="D20" s="2"/>
      <c r="J20" s="208" t="s">
        <v>354</v>
      </c>
      <c r="K20" s="208"/>
      <c r="L20" s="208"/>
      <c r="M20" s="208"/>
      <c r="N20" s="208"/>
      <c r="O20" s="208"/>
      <c r="P20" s="208"/>
      <c r="Q20" s="208"/>
      <c r="R20" s="208"/>
    </row>
    <row r="21" spans="1:20" ht="87" customHeight="1" x14ac:dyDescent="0.3">
      <c r="A21" s="13" t="s">
        <v>24</v>
      </c>
      <c r="B21" s="9" t="s">
        <v>12</v>
      </c>
      <c r="C21" s="9" t="s">
        <v>62</v>
      </c>
      <c r="D21" s="9" t="s">
        <v>63</v>
      </c>
      <c r="E21" s="10"/>
      <c r="J21" s="209" t="s">
        <v>360</v>
      </c>
      <c r="K21" s="209"/>
      <c r="L21" s="209"/>
      <c r="M21" s="209"/>
      <c r="N21" s="209"/>
      <c r="O21" s="209"/>
      <c r="P21" s="209"/>
      <c r="Q21" s="209"/>
      <c r="R21" s="209"/>
      <c r="S21" s="187"/>
      <c r="T21" s="187"/>
    </row>
    <row r="22" spans="1:20" x14ac:dyDescent="0.3">
      <c r="A22" s="12">
        <v>1</v>
      </c>
      <c r="B22" s="5">
        <v>-5.853400113297198</v>
      </c>
      <c r="C22" s="5">
        <v>22.263827972202879</v>
      </c>
      <c r="D22" s="5">
        <v>16.410427858905678</v>
      </c>
      <c r="E22" s="5"/>
    </row>
    <row r="23" spans="1:20" x14ac:dyDescent="0.3">
      <c r="A23" s="12">
        <v>2</v>
      </c>
      <c r="B23" s="5">
        <v>10.106600754563161</v>
      </c>
      <c r="C23" s="5">
        <v>37.715865232459521</v>
      </c>
      <c r="D23" s="5">
        <v>47.822465987022682</v>
      </c>
      <c r="E23" s="5"/>
    </row>
    <row r="24" spans="1:20" x14ac:dyDescent="0.3">
      <c r="A24" s="12">
        <v>3</v>
      </c>
      <c r="B24" s="5">
        <v>15.709079044512741</v>
      </c>
      <c r="C24" s="5">
        <v>42.455805637306298</v>
      </c>
      <c r="D24" s="5">
        <v>58.164884681819046</v>
      </c>
      <c r="E24" s="5"/>
    </row>
    <row r="25" spans="1:20" x14ac:dyDescent="0.3">
      <c r="A25" s="12">
        <v>4</v>
      </c>
      <c r="B25" s="5">
        <v>23.601244898204754</v>
      </c>
      <c r="C25" s="5">
        <v>41.751966588066239</v>
      </c>
      <c r="D25" s="5">
        <v>65.353211486270993</v>
      </c>
      <c r="E25" s="5"/>
    </row>
    <row r="26" spans="1:20" x14ac:dyDescent="0.3">
      <c r="A26" s="12">
        <v>5</v>
      </c>
      <c r="B26" s="5">
        <v>27.215809034045748</v>
      </c>
      <c r="C26" s="5">
        <v>50.328410224891172</v>
      </c>
      <c r="D26" s="5">
        <v>77.54421925893692</v>
      </c>
      <c r="E26" s="5"/>
    </row>
    <row r="27" spans="1:20" x14ac:dyDescent="0.3">
      <c r="A27" s="12">
        <v>6</v>
      </c>
      <c r="B27" s="5">
        <v>30.864740552231069</v>
      </c>
      <c r="C27" s="5">
        <v>66.938438300901453</v>
      </c>
      <c r="D27" s="5">
        <v>97.803178853132522</v>
      </c>
      <c r="E27" s="5"/>
    </row>
    <row r="28" spans="1:20" x14ac:dyDescent="0.3">
      <c r="A28" s="12">
        <v>7</v>
      </c>
      <c r="B28" s="5">
        <v>26.807667750550905</v>
      </c>
      <c r="C28" s="5">
        <v>86.571612778602542</v>
      </c>
      <c r="D28" s="5">
        <v>113.37928052915345</v>
      </c>
      <c r="E28" s="5"/>
    </row>
    <row r="29" spans="1:20" x14ac:dyDescent="0.3">
      <c r="A29" s="12">
        <v>8</v>
      </c>
      <c r="B29" s="5">
        <v>24.665715939502732</v>
      </c>
      <c r="C29" s="5">
        <v>107.75353361705893</v>
      </c>
      <c r="D29" s="5">
        <v>132.41924955656168</v>
      </c>
      <c r="E29" s="5"/>
    </row>
    <row r="30" spans="1:20" x14ac:dyDescent="0.3">
      <c r="A30" s="12">
        <v>9</v>
      </c>
      <c r="B30" s="5">
        <v>25.366747593215834</v>
      </c>
      <c r="C30" s="5">
        <v>100.36858814404971</v>
      </c>
      <c r="D30" s="5">
        <v>125.73533573726553</v>
      </c>
      <c r="E30" s="5"/>
    </row>
    <row r="31" spans="1:20" x14ac:dyDescent="0.3">
      <c r="A31" s="12">
        <v>10</v>
      </c>
      <c r="B31" s="5">
        <v>25.583682122462903</v>
      </c>
      <c r="C31" s="5">
        <v>93.04368626625569</v>
      </c>
      <c r="D31" s="5">
        <v>118.62736838871859</v>
      </c>
      <c r="E31" s="5"/>
    </row>
    <row r="32" spans="1:20" x14ac:dyDescent="0.3">
      <c r="A32" s="12"/>
      <c r="B32" s="5"/>
      <c r="C32" s="5"/>
      <c r="D32" s="5"/>
      <c r="E32" s="5"/>
    </row>
    <row r="33" spans="1:5" x14ac:dyDescent="0.3">
      <c r="A33" s="12" t="s">
        <v>15</v>
      </c>
      <c r="B33" s="5">
        <v>20.399644054741145</v>
      </c>
      <c r="C33" s="5">
        <v>64.906823937312765</v>
      </c>
      <c r="D33" s="5">
        <v>85.306467992053911</v>
      </c>
      <c r="E33" s="5"/>
    </row>
    <row r="34" spans="1:5" x14ac:dyDescent="0.3">
      <c r="B34" s="5"/>
      <c r="C34" s="5"/>
      <c r="D34" s="5"/>
      <c r="E34" s="5"/>
    </row>
    <row r="35" spans="1:5" x14ac:dyDescent="0.3">
      <c r="B35" s="5"/>
      <c r="C35" s="5"/>
      <c r="D35" s="5"/>
      <c r="E35" s="5"/>
    </row>
    <row r="36" spans="1:5" x14ac:dyDescent="0.3">
      <c r="B36" s="5"/>
      <c r="C36" s="5"/>
      <c r="D36" s="5"/>
      <c r="E36" s="5"/>
    </row>
  </sheetData>
  <mergeCells count="2">
    <mergeCell ref="J20:R20"/>
    <mergeCell ref="J21:R2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50F7B-E413-426B-BC73-D082FE1643A7}">
  <dimension ref="A1:AB32"/>
  <sheetViews>
    <sheetView showGridLines="0" topLeftCell="B1" zoomScaleNormal="100" workbookViewId="0">
      <selection activeCell="Q4" sqref="Q4"/>
    </sheetView>
  </sheetViews>
  <sheetFormatPr defaultRowHeight="14.4" x14ac:dyDescent="0.3"/>
  <cols>
    <col min="1" max="1" width="24.5546875" customWidth="1"/>
    <col min="2" max="14" width="7.33203125" customWidth="1"/>
  </cols>
  <sheetData>
    <row r="1" spans="1:26" x14ac:dyDescent="0.3">
      <c r="A1" s="181" t="s">
        <v>217</v>
      </c>
      <c r="C1" s="2"/>
      <c r="D1" s="2"/>
      <c r="E1" s="2"/>
      <c r="F1" s="2"/>
      <c r="G1" s="2"/>
      <c r="H1" s="2"/>
      <c r="I1" s="2"/>
      <c r="J1" s="2"/>
      <c r="K1" s="2"/>
      <c r="L1" s="2"/>
      <c r="M1" s="2"/>
    </row>
    <row r="2" spans="1:26" x14ac:dyDescent="0.3">
      <c r="A2" s="181" t="s">
        <v>26</v>
      </c>
      <c r="C2" s="2"/>
      <c r="D2" s="2"/>
      <c r="E2" s="2"/>
      <c r="F2" s="2"/>
      <c r="G2" s="2"/>
      <c r="H2" s="2"/>
      <c r="I2" s="2"/>
      <c r="J2" s="2"/>
      <c r="K2" s="2"/>
      <c r="L2" s="2"/>
      <c r="M2" s="2"/>
    </row>
    <row r="3" spans="1:26" x14ac:dyDescent="0.3">
      <c r="A3" s="1" t="s">
        <v>372</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t="s">
        <v>16</v>
      </c>
      <c r="B5" s="11">
        <v>-49.840442663208307</v>
      </c>
      <c r="C5" s="11">
        <v>15.258893048641429</v>
      </c>
      <c r="D5" s="11">
        <v>3.336948922598939</v>
      </c>
      <c r="E5" s="11">
        <v>3.3369488873054323</v>
      </c>
      <c r="F5" s="11"/>
      <c r="G5" s="11">
        <v>3.529350678377341E-8</v>
      </c>
      <c r="H5" s="11">
        <v>0</v>
      </c>
      <c r="I5" s="11">
        <v>11.92194412604249</v>
      </c>
      <c r="J5" s="11">
        <v>11.92194412604249</v>
      </c>
      <c r="K5" s="11">
        <v>0</v>
      </c>
      <c r="L5" s="11">
        <v>0</v>
      </c>
      <c r="M5" s="11">
        <v>-34.581549614566882</v>
      </c>
      <c r="N5" s="11"/>
      <c r="Z5" s="6"/>
    </row>
    <row r="6" spans="1:26" x14ac:dyDescent="0.3">
      <c r="A6" s="12" t="s">
        <v>17</v>
      </c>
      <c r="B6" s="11">
        <v>-56.968431104991282</v>
      </c>
      <c r="C6" s="11">
        <v>28.816925591444942</v>
      </c>
      <c r="D6" s="11">
        <v>9.5220748612730404</v>
      </c>
      <c r="E6" s="11">
        <v>9.7257130883160698</v>
      </c>
      <c r="F6" s="11"/>
      <c r="G6" s="11">
        <v>-0.20363822704302947</v>
      </c>
      <c r="H6" s="11">
        <v>0</v>
      </c>
      <c r="I6" s="11">
        <v>19.294850730171902</v>
      </c>
      <c r="J6" s="11">
        <v>19.294850730171902</v>
      </c>
      <c r="K6" s="11">
        <v>0</v>
      </c>
      <c r="L6" s="11">
        <v>0</v>
      </c>
      <c r="M6" s="11">
        <v>-28.15150551354634</v>
      </c>
      <c r="N6" s="11"/>
      <c r="Z6" s="7"/>
    </row>
    <row r="7" spans="1:26" x14ac:dyDescent="0.3">
      <c r="A7" s="12" t="s">
        <v>18</v>
      </c>
      <c r="B7" s="11">
        <v>-79.332909108514286</v>
      </c>
      <c r="C7" s="11">
        <v>37.636457298708592</v>
      </c>
      <c r="D7" s="11">
        <v>14.985019182135829</v>
      </c>
      <c r="E7" s="11">
        <v>15.055070274274726</v>
      </c>
      <c r="F7" s="11"/>
      <c r="G7" s="11">
        <v>-7.005109213889682E-2</v>
      </c>
      <c r="H7" s="11">
        <v>0</v>
      </c>
      <c r="I7" s="11">
        <v>22.651438116572763</v>
      </c>
      <c r="J7" s="11">
        <v>22.651438116572759</v>
      </c>
      <c r="K7" s="11">
        <v>0</v>
      </c>
      <c r="L7" s="11">
        <v>0</v>
      </c>
      <c r="M7" s="11">
        <v>-41.696451809805694</v>
      </c>
      <c r="N7" s="11"/>
      <c r="Z7" s="6"/>
    </row>
    <row r="8" spans="1:26" x14ac:dyDescent="0.3">
      <c r="A8" s="12" t="s">
        <v>19</v>
      </c>
      <c r="B8" s="11">
        <v>-66.837244555628672</v>
      </c>
      <c r="C8" s="11">
        <v>40.794466460530884</v>
      </c>
      <c r="D8" s="11">
        <v>26.858195986952758</v>
      </c>
      <c r="E8" s="11">
        <v>26.270796290191811</v>
      </c>
      <c r="F8" s="11"/>
      <c r="G8" s="11">
        <v>0.58739969676094717</v>
      </c>
      <c r="H8" s="11">
        <v>0</v>
      </c>
      <c r="I8" s="11">
        <v>13.936270473578126</v>
      </c>
      <c r="J8" s="11">
        <v>13.936270473578126</v>
      </c>
      <c r="K8" s="11">
        <v>0</v>
      </c>
      <c r="L8" s="11">
        <v>0</v>
      </c>
      <c r="M8" s="11">
        <v>-26.042778095097788</v>
      </c>
      <c r="N8" s="11"/>
      <c r="Z8" s="7"/>
    </row>
    <row r="9" spans="1:26" x14ac:dyDescent="0.3">
      <c r="A9" s="12" t="s">
        <v>20</v>
      </c>
      <c r="B9" s="11">
        <v>-86.885380365484366</v>
      </c>
      <c r="C9" s="11">
        <v>27.738328046892768</v>
      </c>
      <c r="D9" s="11">
        <v>4.9101051810209739</v>
      </c>
      <c r="E9" s="11">
        <v>4.9103757198263338</v>
      </c>
      <c r="F9" s="11"/>
      <c r="G9" s="11">
        <v>-2.7053880535987673E-4</v>
      </c>
      <c r="H9" s="11">
        <v>0</v>
      </c>
      <c r="I9" s="11">
        <v>22.828222865871794</v>
      </c>
      <c r="J9" s="11">
        <v>22.828222865871794</v>
      </c>
      <c r="K9" s="11">
        <v>0</v>
      </c>
      <c r="L9" s="11">
        <v>0</v>
      </c>
      <c r="M9" s="11">
        <v>-59.147052318591591</v>
      </c>
      <c r="N9" s="11"/>
      <c r="Z9" s="7"/>
    </row>
    <row r="10" spans="1:26" x14ac:dyDescent="0.3">
      <c r="A10" s="12" t="s">
        <v>21</v>
      </c>
      <c r="B10" s="11">
        <v>-113.3472883820491</v>
      </c>
      <c r="C10" s="11">
        <v>52.531724387532435</v>
      </c>
      <c r="D10" s="11">
        <v>8.1711152735916031</v>
      </c>
      <c r="E10" s="11">
        <v>8.1660046058771059</v>
      </c>
      <c r="F10" s="11"/>
      <c r="G10" s="11">
        <v>5.1106677144971968E-3</v>
      </c>
      <c r="H10" s="11">
        <v>0</v>
      </c>
      <c r="I10" s="11">
        <v>44.360609113940832</v>
      </c>
      <c r="J10" s="11">
        <v>44.360609113940825</v>
      </c>
      <c r="K10" s="11">
        <v>0</v>
      </c>
      <c r="L10" s="11">
        <v>0</v>
      </c>
      <c r="M10" s="11">
        <v>-60.815563994516673</v>
      </c>
      <c r="N10" s="11"/>
      <c r="Z10" s="7"/>
    </row>
    <row r="11" spans="1:26" x14ac:dyDescent="0.3">
      <c r="A11" s="12" t="s">
        <v>22</v>
      </c>
      <c r="B11" s="11">
        <v>-130.60934631845794</v>
      </c>
      <c r="C11" s="11">
        <v>63.780608027432862</v>
      </c>
      <c r="D11" s="11">
        <v>13.461881460569899</v>
      </c>
      <c r="E11" s="11">
        <v>13.710535832956509</v>
      </c>
      <c r="F11" s="11"/>
      <c r="G11" s="11">
        <v>-0.24865437238661059</v>
      </c>
      <c r="H11" s="11">
        <v>0</v>
      </c>
      <c r="I11" s="11">
        <v>50.318726566862964</v>
      </c>
      <c r="J11" s="11">
        <v>50.318726566862964</v>
      </c>
      <c r="K11" s="11">
        <v>0</v>
      </c>
      <c r="L11" s="11">
        <v>0</v>
      </c>
      <c r="M11" s="11">
        <v>-66.828738291025076</v>
      </c>
      <c r="N11" s="11"/>
      <c r="Z11" s="7"/>
    </row>
    <row r="12" spans="1:26" x14ac:dyDescent="0.3">
      <c r="A12" s="12" t="s">
        <v>23</v>
      </c>
      <c r="B12" s="11">
        <v>-139.04182770213492</v>
      </c>
      <c r="C12" s="11">
        <v>61.614021876705905</v>
      </c>
      <c r="D12" s="11">
        <v>21.104208210930864</v>
      </c>
      <c r="E12" s="11">
        <v>20.706096849976404</v>
      </c>
      <c r="F12" s="11"/>
      <c r="G12" s="11">
        <v>0.39811136095445931</v>
      </c>
      <c r="H12" s="11">
        <v>0</v>
      </c>
      <c r="I12" s="11">
        <v>40.509813665775042</v>
      </c>
      <c r="J12" s="11">
        <v>40.509813665775042</v>
      </c>
      <c r="K12" s="11">
        <v>0</v>
      </c>
      <c r="L12" s="11">
        <v>0</v>
      </c>
      <c r="M12" s="11">
        <v>-77.427805825429019</v>
      </c>
      <c r="N12" s="11"/>
      <c r="Z12" s="7"/>
    </row>
    <row r="13" spans="1:26" x14ac:dyDescent="0.3">
      <c r="A13" s="12"/>
      <c r="B13" s="11"/>
      <c r="C13" s="11"/>
      <c r="D13" s="11"/>
      <c r="E13" s="11"/>
      <c r="F13" s="11"/>
      <c r="G13" s="11"/>
      <c r="H13" s="11"/>
      <c r="I13" s="11"/>
      <c r="J13" s="11"/>
      <c r="K13" s="11"/>
      <c r="L13" s="11"/>
      <c r="M13" s="11"/>
      <c r="N13" s="11"/>
      <c r="Z13" s="7"/>
    </row>
    <row r="14" spans="1:26" x14ac:dyDescent="0.3">
      <c r="A14" s="12" t="s">
        <v>15</v>
      </c>
      <c r="B14" s="11">
        <v>-74.266087966290797</v>
      </c>
      <c r="C14" s="11">
        <v>27.80904589336842</v>
      </c>
      <c r="D14" s="11">
        <v>5.9846617480295627</v>
      </c>
      <c r="E14" s="11">
        <v>6.0011880439888046</v>
      </c>
      <c r="F14" s="11"/>
      <c r="G14" s="11">
        <v>-1.6526295959241821E-2</v>
      </c>
      <c r="H14" s="11">
        <v>0</v>
      </c>
      <c r="I14" s="11">
        <v>21.824384145338858</v>
      </c>
      <c r="J14" s="11">
        <v>21.824384145338858</v>
      </c>
      <c r="K14" s="11">
        <v>0</v>
      </c>
      <c r="L14" s="11">
        <v>0</v>
      </c>
      <c r="M14" s="11">
        <v>-46.457042072922377</v>
      </c>
      <c r="N14" s="11"/>
      <c r="Z14" s="7"/>
    </row>
    <row r="15" spans="1:26" x14ac:dyDescent="0.3">
      <c r="Z15" s="7"/>
    </row>
    <row r="16" spans="1:26" x14ac:dyDescent="0.3">
      <c r="Z16" s="7"/>
    </row>
    <row r="18" spans="1:28" x14ac:dyDescent="0.3">
      <c r="A18" s="1" t="s">
        <v>373</v>
      </c>
      <c r="C18" s="2"/>
      <c r="D18" s="2"/>
      <c r="E18" s="2"/>
      <c r="F18" s="2"/>
      <c r="G18" s="2"/>
      <c r="H18" s="2"/>
      <c r="I18" s="2"/>
      <c r="J18" s="2"/>
      <c r="K18" s="2"/>
      <c r="L18" s="2"/>
      <c r="M18" s="2"/>
      <c r="R18" s="208" t="s">
        <v>354</v>
      </c>
      <c r="S18" s="208"/>
      <c r="T18" s="208"/>
      <c r="U18" s="208"/>
      <c r="V18" s="208"/>
      <c r="W18" s="208"/>
      <c r="X18" s="208"/>
      <c r="Y18" s="208"/>
      <c r="Z18" s="208"/>
    </row>
    <row r="19" spans="1:28" ht="144" customHeight="1" x14ac:dyDescent="0.3">
      <c r="A19" s="13" t="s">
        <v>24</v>
      </c>
      <c r="B19" s="8" t="s">
        <v>0</v>
      </c>
      <c r="C19" s="3" t="s">
        <v>11</v>
      </c>
      <c r="D19" s="8" t="s">
        <v>2</v>
      </c>
      <c r="E19" s="9" t="s">
        <v>3</v>
      </c>
      <c r="F19" s="9"/>
      <c r="G19" s="9" t="s">
        <v>10</v>
      </c>
      <c r="H19" s="3" t="s">
        <v>1</v>
      </c>
      <c r="I19" s="9" t="s">
        <v>5</v>
      </c>
      <c r="J19" s="9" t="s">
        <v>6</v>
      </c>
      <c r="K19" s="9" t="s">
        <v>7</v>
      </c>
      <c r="L19" s="4" t="s">
        <v>4</v>
      </c>
      <c r="M19" s="9" t="s">
        <v>8</v>
      </c>
      <c r="N19" s="10" t="s">
        <v>25</v>
      </c>
      <c r="R19" s="209" t="s">
        <v>361</v>
      </c>
      <c r="S19" s="209"/>
      <c r="T19" s="209"/>
      <c r="U19" s="209"/>
      <c r="V19" s="209"/>
      <c r="W19" s="209"/>
      <c r="X19" s="209"/>
      <c r="Y19" s="209"/>
      <c r="Z19" s="209"/>
      <c r="AA19" s="188"/>
      <c r="AB19" s="188"/>
    </row>
    <row r="20" spans="1:28" x14ac:dyDescent="0.3">
      <c r="A20" s="12" t="s">
        <v>16</v>
      </c>
      <c r="B20" s="5">
        <v>-98.501905839488529</v>
      </c>
      <c r="C20" s="5">
        <v>59.65803190952083</v>
      </c>
      <c r="D20" s="5">
        <v>13.675432158027093</v>
      </c>
      <c r="E20" s="5">
        <v>13.675432158027093</v>
      </c>
      <c r="F20" s="5"/>
      <c r="G20" s="5">
        <v>0</v>
      </c>
      <c r="H20" s="5">
        <v>56.7535214751681</v>
      </c>
      <c r="I20" s="5">
        <v>45.982599751493737</v>
      </c>
      <c r="J20" s="5">
        <v>17.944840853292696</v>
      </c>
      <c r="K20" s="5">
        <v>28.037758898201037</v>
      </c>
      <c r="L20" s="5">
        <v>0</v>
      </c>
      <c r="M20" s="5">
        <v>17.9096475452004</v>
      </c>
      <c r="N20" s="5">
        <v>116.41155338468893</v>
      </c>
    </row>
    <row r="21" spans="1:28" x14ac:dyDescent="0.3">
      <c r="A21" s="12" t="s">
        <v>17</v>
      </c>
      <c r="B21" s="5">
        <v>-108.97872269030313</v>
      </c>
      <c r="C21" s="5">
        <v>49.849680756729896</v>
      </c>
      <c r="D21" s="5">
        <v>2.4151980344531694</v>
      </c>
      <c r="E21" s="5">
        <v>3.7365515537014744</v>
      </c>
      <c r="F21" s="5"/>
      <c r="G21" s="5">
        <v>-1.321353519248305</v>
      </c>
      <c r="H21" s="5">
        <v>62.313266322893355</v>
      </c>
      <c r="I21" s="5">
        <v>47.434482722276726</v>
      </c>
      <c r="J21" s="5">
        <v>28.747467968647697</v>
      </c>
      <c r="K21" s="5">
        <v>18.687014753629029</v>
      </c>
      <c r="L21" s="5">
        <v>0</v>
      </c>
      <c r="M21" s="5">
        <v>3.1842243893201214</v>
      </c>
      <c r="N21" s="5">
        <v>112.16294707962325</v>
      </c>
    </row>
    <row r="22" spans="1:28" x14ac:dyDescent="0.3">
      <c r="A22" s="12" t="s">
        <v>18</v>
      </c>
      <c r="B22" s="5">
        <v>-151.46734402603659</v>
      </c>
      <c r="C22" s="5">
        <v>60.19765052572123</v>
      </c>
      <c r="D22" s="5">
        <v>5.9672630043331765</v>
      </c>
      <c r="E22" s="5">
        <v>2.6066793453339869</v>
      </c>
      <c r="F22" s="5"/>
      <c r="G22" s="5">
        <v>3.3605836589991895</v>
      </c>
      <c r="H22" s="5">
        <v>86.329307797477554</v>
      </c>
      <c r="I22" s="5">
        <v>54.230387521388053</v>
      </c>
      <c r="J22" s="5">
        <v>34.934539803935806</v>
      </c>
      <c r="K22" s="5">
        <v>19.295847717452457</v>
      </c>
      <c r="L22" s="5">
        <v>-2.1316282072803006E-13</v>
      </c>
      <c r="M22" s="5">
        <v>-4.9403857028378013</v>
      </c>
      <c r="N22" s="5">
        <v>146.52695832319878</v>
      </c>
    </row>
    <row r="23" spans="1:28" x14ac:dyDescent="0.3">
      <c r="A23" s="12" t="s">
        <v>19</v>
      </c>
      <c r="B23" s="5">
        <v>-125.44685361563711</v>
      </c>
      <c r="C23" s="5">
        <v>46.746709439657053</v>
      </c>
      <c r="D23" s="5">
        <v>6.7404085441232837</v>
      </c>
      <c r="E23" s="5">
        <v>1.9378529980504027</v>
      </c>
      <c r="F23" s="5"/>
      <c r="G23" s="5">
        <v>4.802555546072881</v>
      </c>
      <c r="H23" s="5">
        <v>70.173441217916661</v>
      </c>
      <c r="I23" s="5">
        <v>40.006300895533769</v>
      </c>
      <c r="J23" s="5">
        <v>22.276690031933192</v>
      </c>
      <c r="K23" s="5">
        <v>17.729610863600548</v>
      </c>
      <c r="L23" s="5">
        <v>0</v>
      </c>
      <c r="M23" s="5">
        <v>-8.526702958063396</v>
      </c>
      <c r="N23" s="5">
        <v>116.92015065757371</v>
      </c>
    </row>
    <row r="24" spans="1:28" x14ac:dyDescent="0.3">
      <c r="A24" s="12" t="s">
        <v>20</v>
      </c>
      <c r="B24" s="5">
        <v>-161.70268783954907</v>
      </c>
      <c r="C24" s="5">
        <v>124.34101273983131</v>
      </c>
      <c r="D24" s="5">
        <v>30.357379479216888</v>
      </c>
      <c r="E24" s="5">
        <v>30.357379479216888</v>
      </c>
      <c r="F24" s="5"/>
      <c r="G24" s="5">
        <v>0</v>
      </c>
      <c r="H24" s="5">
        <v>89.952893306364103</v>
      </c>
      <c r="I24" s="5">
        <v>93.983633260614425</v>
      </c>
      <c r="J24" s="5">
        <v>34.835208972991978</v>
      </c>
      <c r="K24" s="5">
        <v>59.148424287623129</v>
      </c>
      <c r="L24" s="5">
        <v>-6.8212102632969618E-13</v>
      </c>
      <c r="M24" s="5">
        <v>52.591218206646346</v>
      </c>
      <c r="N24" s="5">
        <v>214.29390604619542</v>
      </c>
    </row>
    <row r="25" spans="1:28" x14ac:dyDescent="0.3">
      <c r="A25" s="12" t="s">
        <v>21</v>
      </c>
      <c r="B25" s="5">
        <v>-196.05389122412976</v>
      </c>
      <c r="C25" s="5">
        <v>97.949856709850366</v>
      </c>
      <c r="D25" s="5">
        <v>2.085976531471033</v>
      </c>
      <c r="E25" s="5">
        <v>4.4589754724361228</v>
      </c>
      <c r="F25" s="5"/>
      <c r="G25" s="5">
        <v>-2.3729989409650898</v>
      </c>
      <c r="H25" s="5">
        <v>106.15797446395891</v>
      </c>
      <c r="I25" s="5">
        <v>95.863880178379333</v>
      </c>
      <c r="J25" s="5">
        <v>67.423525532479573</v>
      </c>
      <c r="K25" s="5">
        <v>28.44035464589934</v>
      </c>
      <c r="L25" s="5">
        <v>4.2632564145606011E-13</v>
      </c>
      <c r="M25" s="5">
        <v>8.053939949679517</v>
      </c>
      <c r="N25" s="5">
        <v>204.10783117380927</v>
      </c>
    </row>
    <row r="26" spans="1:28" x14ac:dyDescent="0.3">
      <c r="A26" s="12" t="s">
        <v>22</v>
      </c>
      <c r="B26" s="5">
        <v>-215.02418049774224</v>
      </c>
      <c r="C26" s="5">
        <v>97.79636046367574</v>
      </c>
      <c r="D26" s="5">
        <v>-2.0453279995399498</v>
      </c>
      <c r="E26" s="5">
        <v>1.38542080570096</v>
      </c>
      <c r="F26" s="5"/>
      <c r="G26" s="5">
        <v>-3.4307488052409099</v>
      </c>
      <c r="H26" s="5">
        <v>112.32803250528809</v>
      </c>
      <c r="I26" s="5">
        <v>99.841688463215689</v>
      </c>
      <c r="J26" s="5">
        <v>72.926426363700145</v>
      </c>
      <c r="K26" s="5">
        <v>26.91526209951644</v>
      </c>
      <c r="L26" s="5">
        <v>-8.9528384705772623E-13</v>
      </c>
      <c r="M26" s="5">
        <v>-4.8997875287784041</v>
      </c>
      <c r="N26" s="5">
        <v>210.12439296896383</v>
      </c>
    </row>
    <row r="27" spans="1:28" x14ac:dyDescent="0.3">
      <c r="A27" s="12" t="s">
        <v>23</v>
      </c>
      <c r="B27" s="5">
        <v>-226.56842783435013</v>
      </c>
      <c r="C27" s="5">
        <v>85.224898359182816</v>
      </c>
      <c r="D27" s="5">
        <v>-1.4010697167288981</v>
      </c>
      <c r="E27" s="5">
        <v>0.66949209686117683</v>
      </c>
      <c r="F27" s="5"/>
      <c r="G27" s="5">
        <v>-2.070561813590075</v>
      </c>
      <c r="H27" s="5">
        <v>114.92405788850215</v>
      </c>
      <c r="I27" s="5">
        <v>86.625968075911715</v>
      </c>
      <c r="J27" s="5">
        <v>59.116278565073046</v>
      </c>
      <c r="K27" s="5">
        <v>27.509689510838442</v>
      </c>
      <c r="L27" s="5">
        <v>2.2737367544323206E-13</v>
      </c>
      <c r="M27" s="5">
        <v>-26.419471586665168</v>
      </c>
      <c r="N27" s="5">
        <v>200.14895624768496</v>
      </c>
    </row>
    <row r="28" spans="1:28" x14ac:dyDescent="0.3">
      <c r="A28" s="12"/>
      <c r="B28" s="5"/>
      <c r="C28" s="5"/>
      <c r="D28" s="5"/>
      <c r="E28" s="5"/>
      <c r="F28" s="5"/>
      <c r="G28" s="5"/>
      <c r="H28" s="5"/>
      <c r="I28" s="5"/>
      <c r="J28" s="5"/>
      <c r="K28" s="5"/>
      <c r="L28" s="5"/>
      <c r="M28" s="5"/>
      <c r="N28" s="5"/>
    </row>
    <row r="29" spans="1:28" x14ac:dyDescent="0.3">
      <c r="A29" s="12" t="s">
        <v>15</v>
      </c>
      <c r="B29" s="5">
        <v>-136.4865581680657</v>
      </c>
      <c r="C29" s="5">
        <v>81.13864754039065</v>
      </c>
      <c r="D29" s="5">
        <v>14.036896132859965</v>
      </c>
      <c r="E29" s="5">
        <v>14.607544957812934</v>
      </c>
      <c r="F29" s="5"/>
      <c r="G29" s="5">
        <v>-0.57064882495296843</v>
      </c>
      <c r="H29" s="5">
        <v>75.747554682416194</v>
      </c>
      <c r="I29" s="5">
        <v>67.101751407530685</v>
      </c>
      <c r="J29" s="5">
        <v>32.674175176515277</v>
      </c>
      <c r="K29" s="5">
        <v>34.42757623101518</v>
      </c>
      <c r="L29" s="5">
        <v>2.2737367544323206E-13</v>
      </c>
      <c r="M29" s="5">
        <v>20.399644054741145</v>
      </c>
      <c r="N29" s="5">
        <v>156.88620222280684</v>
      </c>
    </row>
    <row r="30" spans="1:28" x14ac:dyDescent="0.3">
      <c r="B30" s="5"/>
      <c r="C30" s="5"/>
      <c r="D30" s="5"/>
      <c r="E30" s="5"/>
      <c r="F30" s="5"/>
      <c r="G30" s="5"/>
      <c r="H30" s="5"/>
      <c r="I30" s="5"/>
      <c r="J30" s="5"/>
      <c r="K30" s="5"/>
      <c r="L30" s="5"/>
      <c r="M30" s="5"/>
      <c r="N30" s="5"/>
    </row>
    <row r="31" spans="1:28" x14ac:dyDescent="0.3">
      <c r="B31" s="5"/>
      <c r="C31" s="5"/>
      <c r="D31" s="5"/>
      <c r="E31" s="5"/>
      <c r="F31" s="5"/>
      <c r="G31" s="5"/>
      <c r="H31" s="5"/>
      <c r="I31" s="5"/>
      <c r="J31" s="5"/>
      <c r="K31" s="5"/>
      <c r="L31" s="5"/>
      <c r="M31" s="5"/>
      <c r="N31" s="5"/>
    </row>
    <row r="32" spans="1:28" x14ac:dyDescent="0.3">
      <c r="B32" s="5"/>
      <c r="C32" s="5"/>
      <c r="D32" s="5"/>
      <c r="E32" s="5"/>
      <c r="F32" s="5"/>
      <c r="G32" s="5"/>
      <c r="H32" s="5"/>
      <c r="I32" s="5"/>
      <c r="J32" s="5"/>
      <c r="K32" s="5"/>
      <c r="L32" s="5"/>
      <c r="M32" s="5"/>
      <c r="N32" s="5"/>
    </row>
  </sheetData>
  <mergeCells count="2">
    <mergeCell ref="R19:Z19"/>
    <mergeCell ref="R18:Z18"/>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E1925-6F0A-468F-A339-A08AFB794735}">
  <dimension ref="A1:AB32"/>
  <sheetViews>
    <sheetView showGridLines="0" topLeftCell="B1" zoomScaleNormal="100" workbookViewId="0">
      <selection activeCell="AB9" sqref="AB9"/>
    </sheetView>
  </sheetViews>
  <sheetFormatPr defaultRowHeight="14.4" x14ac:dyDescent="0.3"/>
  <cols>
    <col min="1" max="1" width="24.5546875" customWidth="1"/>
    <col min="2" max="14" width="7.33203125" customWidth="1"/>
  </cols>
  <sheetData>
    <row r="1" spans="1:26" x14ac:dyDescent="0.3">
      <c r="A1" s="181" t="s">
        <v>217</v>
      </c>
      <c r="C1" s="2"/>
      <c r="D1" s="2"/>
      <c r="E1" s="2"/>
      <c r="F1" s="2"/>
      <c r="G1" s="2"/>
      <c r="H1" s="2"/>
      <c r="I1" s="2"/>
      <c r="J1" s="2"/>
      <c r="K1" s="2"/>
      <c r="L1" s="2"/>
      <c r="M1" s="2"/>
    </row>
    <row r="2" spans="1:26" x14ac:dyDescent="0.3">
      <c r="A2" s="181" t="s">
        <v>27</v>
      </c>
      <c r="C2" s="2"/>
      <c r="D2" s="2"/>
      <c r="E2" s="2"/>
      <c r="F2" s="2"/>
      <c r="G2" s="2"/>
      <c r="H2" s="2"/>
      <c r="I2" s="2"/>
      <c r="J2" s="2"/>
      <c r="K2" s="2"/>
      <c r="L2" s="2"/>
      <c r="M2" s="2"/>
    </row>
    <row r="3" spans="1:26" x14ac:dyDescent="0.3">
      <c r="A3" s="1" t="s">
        <v>372</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t="s">
        <v>16</v>
      </c>
      <c r="B5" s="11">
        <v>-13.277630941841096</v>
      </c>
      <c r="C5" s="11">
        <v>23.63379358402312</v>
      </c>
      <c r="D5" s="11">
        <v>6.7337455842347218</v>
      </c>
      <c r="E5" s="11">
        <v>0</v>
      </c>
      <c r="F5" s="11"/>
      <c r="G5" s="11">
        <v>6.7337455842347218</v>
      </c>
      <c r="H5" s="11">
        <v>0</v>
      </c>
      <c r="I5" s="11">
        <v>16.900047999788399</v>
      </c>
      <c r="J5" s="11">
        <v>12.068202733985</v>
      </c>
      <c r="K5" s="11">
        <v>4.8318452658033983</v>
      </c>
      <c r="L5" s="11">
        <v>0</v>
      </c>
      <c r="M5" s="11">
        <v>10.356162642182024</v>
      </c>
      <c r="N5" s="11"/>
      <c r="Z5" s="6"/>
    </row>
    <row r="6" spans="1:26" x14ac:dyDescent="0.3">
      <c r="A6" s="12" t="s">
        <v>17</v>
      </c>
      <c r="B6" s="11">
        <v>-15.916037464903411</v>
      </c>
      <c r="C6" s="11">
        <v>37.581377258480529</v>
      </c>
      <c r="D6" s="11">
        <v>11.00425974464747</v>
      </c>
      <c r="E6" s="11">
        <v>0</v>
      </c>
      <c r="F6" s="11"/>
      <c r="G6" s="11">
        <v>11.00425974464747</v>
      </c>
      <c r="H6" s="11">
        <v>0</v>
      </c>
      <c r="I6" s="11">
        <v>26.577117513833059</v>
      </c>
      <c r="J6" s="11">
        <v>21.962294099230689</v>
      </c>
      <c r="K6" s="11">
        <v>4.6148234146023697</v>
      </c>
      <c r="L6" s="11">
        <v>0</v>
      </c>
      <c r="M6" s="11">
        <v>21.665339793577118</v>
      </c>
      <c r="N6" s="11"/>
      <c r="Z6" s="7"/>
    </row>
    <row r="7" spans="1:26" x14ac:dyDescent="0.3">
      <c r="A7" s="12" t="s">
        <v>18</v>
      </c>
      <c r="B7" s="11">
        <v>-22.031321571103831</v>
      </c>
      <c r="C7" s="11">
        <v>58.940240878730037</v>
      </c>
      <c r="D7" s="11">
        <v>21.811148237307521</v>
      </c>
      <c r="E7" s="11">
        <v>0</v>
      </c>
      <c r="F7" s="11"/>
      <c r="G7" s="11">
        <v>21.811148237307521</v>
      </c>
      <c r="H7" s="11">
        <v>0</v>
      </c>
      <c r="I7" s="11">
        <v>37.129092641422517</v>
      </c>
      <c r="J7" s="11">
        <v>31.866979863780561</v>
      </c>
      <c r="K7" s="11">
        <v>5.2621127776419563</v>
      </c>
      <c r="L7" s="11">
        <v>0</v>
      </c>
      <c r="M7" s="11">
        <v>36.908919307626206</v>
      </c>
      <c r="N7" s="11"/>
      <c r="Z7" s="6"/>
    </row>
    <row r="8" spans="1:26" x14ac:dyDescent="0.3">
      <c r="A8" s="12" t="s">
        <v>19</v>
      </c>
      <c r="B8" s="11">
        <v>-18.384537429726947</v>
      </c>
      <c r="C8" s="11">
        <v>59.836037950477817</v>
      </c>
      <c r="D8" s="11">
        <v>32.765023204278236</v>
      </c>
      <c r="E8" s="11">
        <v>0</v>
      </c>
      <c r="F8" s="11"/>
      <c r="G8" s="11">
        <v>32.765023204278236</v>
      </c>
      <c r="H8" s="11">
        <v>0</v>
      </c>
      <c r="I8" s="11">
        <v>27.07101474619958</v>
      </c>
      <c r="J8" s="11">
        <v>21.81901122914519</v>
      </c>
      <c r="K8" s="11">
        <v>5.2520035170543906</v>
      </c>
      <c r="L8" s="11">
        <v>0</v>
      </c>
      <c r="M8" s="11">
        <v>41.451500520750869</v>
      </c>
      <c r="N8" s="11"/>
      <c r="Z8" s="7"/>
    </row>
    <row r="9" spans="1:26" x14ac:dyDescent="0.3">
      <c r="A9" s="12" t="s">
        <v>20</v>
      </c>
      <c r="B9" s="11">
        <v>-24.062472668485725</v>
      </c>
      <c r="C9" s="11">
        <v>50.782616749292863</v>
      </c>
      <c r="D9" s="11">
        <v>17.352555220832535</v>
      </c>
      <c r="E9" s="11">
        <v>0</v>
      </c>
      <c r="F9" s="11"/>
      <c r="G9" s="11">
        <v>17.352555220832535</v>
      </c>
      <c r="H9" s="11">
        <v>0</v>
      </c>
      <c r="I9" s="11">
        <v>33.430061528460328</v>
      </c>
      <c r="J9" s="11">
        <v>23.332728417777389</v>
      </c>
      <c r="K9" s="11">
        <v>10.097333110682939</v>
      </c>
      <c r="L9" s="11">
        <v>0</v>
      </c>
      <c r="M9" s="11">
        <v>26.720144080807138</v>
      </c>
      <c r="N9" s="11"/>
      <c r="Z9" s="7"/>
    </row>
    <row r="10" spans="1:26" x14ac:dyDescent="0.3">
      <c r="A10" s="12" t="s">
        <v>21</v>
      </c>
      <c r="B10" s="11">
        <v>-33.717975573237936</v>
      </c>
      <c r="C10" s="11">
        <v>69.722895627083972</v>
      </c>
      <c r="D10" s="11">
        <v>13.126266960031209</v>
      </c>
      <c r="E10" s="11">
        <v>0</v>
      </c>
      <c r="F10" s="11"/>
      <c r="G10" s="11">
        <v>13.126266960031209</v>
      </c>
      <c r="H10" s="11">
        <v>0</v>
      </c>
      <c r="I10" s="11">
        <v>56.596628667052762</v>
      </c>
      <c r="J10" s="11">
        <v>49.331221210553849</v>
      </c>
      <c r="K10" s="11">
        <v>7.2654074564989131</v>
      </c>
      <c r="L10" s="11">
        <v>0</v>
      </c>
      <c r="M10" s="11">
        <v>36.004920053846035</v>
      </c>
      <c r="N10" s="11"/>
      <c r="Z10" s="7"/>
    </row>
    <row r="11" spans="1:26" x14ac:dyDescent="0.3">
      <c r="A11" s="12" t="s">
        <v>22</v>
      </c>
      <c r="B11" s="11">
        <v>-39.747837223880197</v>
      </c>
      <c r="C11" s="11">
        <v>93.269177840644033</v>
      </c>
      <c r="D11" s="11">
        <v>25.483065446452201</v>
      </c>
      <c r="E11" s="11">
        <v>0</v>
      </c>
      <c r="F11" s="11"/>
      <c r="G11" s="11">
        <v>25.483065446452201</v>
      </c>
      <c r="H11" s="11">
        <v>0</v>
      </c>
      <c r="I11" s="11">
        <v>67.786112394191832</v>
      </c>
      <c r="J11" s="11">
        <v>59.731367547778063</v>
      </c>
      <c r="K11" s="11">
        <v>8.0547448464137688</v>
      </c>
      <c r="L11" s="11">
        <v>0</v>
      </c>
      <c r="M11" s="11">
        <v>53.521340616763837</v>
      </c>
      <c r="N11" s="11"/>
      <c r="Z11" s="7"/>
    </row>
    <row r="12" spans="1:26" x14ac:dyDescent="0.3">
      <c r="A12" s="12" t="s">
        <v>23</v>
      </c>
      <c r="B12" s="11">
        <v>-41.347426104023043</v>
      </c>
      <c r="C12" s="11">
        <v>101.168777510688</v>
      </c>
      <c r="D12" s="11">
        <v>35.703764228801944</v>
      </c>
      <c r="E12" s="11">
        <v>0</v>
      </c>
      <c r="F12" s="11"/>
      <c r="G12" s="11">
        <v>35.703764228801944</v>
      </c>
      <c r="H12" s="11">
        <v>0</v>
      </c>
      <c r="I12" s="11">
        <v>65.465013281886058</v>
      </c>
      <c r="J12" s="11">
        <v>57.132348432884328</v>
      </c>
      <c r="K12" s="11">
        <v>8.3326648490017305</v>
      </c>
      <c r="L12" s="11">
        <v>0</v>
      </c>
      <c r="M12" s="11">
        <v>59.821351406664959</v>
      </c>
      <c r="N12" s="11"/>
      <c r="Z12" s="7"/>
    </row>
    <row r="13" spans="1:26" x14ac:dyDescent="0.3">
      <c r="A13" s="12"/>
      <c r="B13" s="11"/>
      <c r="C13" s="11"/>
      <c r="D13" s="11"/>
      <c r="E13" s="11"/>
      <c r="F13" s="11"/>
      <c r="G13" s="11"/>
      <c r="H13" s="11"/>
      <c r="I13" s="11"/>
      <c r="J13" s="11"/>
      <c r="K13" s="11"/>
      <c r="L13" s="11"/>
      <c r="M13" s="11"/>
      <c r="N13" s="11"/>
      <c r="Z13" s="7"/>
    </row>
    <row r="14" spans="1:26" x14ac:dyDescent="0.3">
      <c r="A14" s="12" t="s">
        <v>15</v>
      </c>
      <c r="B14" s="11">
        <v>-20.910570017730265</v>
      </c>
      <c r="C14" s="11">
        <v>43.346756793916711</v>
      </c>
      <c r="D14" s="11">
        <v>12.68927149592378</v>
      </c>
      <c r="E14" s="11">
        <v>0</v>
      </c>
      <c r="F14" s="11"/>
      <c r="G14" s="11">
        <v>12.68927149592378</v>
      </c>
      <c r="H14" s="11">
        <v>0</v>
      </c>
      <c r="I14" s="11">
        <v>30.657485297992931</v>
      </c>
      <c r="J14" s="11">
        <v>24.048337107386939</v>
      </c>
      <c r="K14" s="11">
        <v>6.6091481906059926</v>
      </c>
      <c r="L14" s="11">
        <v>0</v>
      </c>
      <c r="M14" s="11">
        <v>22.436186776186446</v>
      </c>
      <c r="N14" s="11"/>
      <c r="Z14" s="7"/>
    </row>
    <row r="15" spans="1:26" x14ac:dyDescent="0.3">
      <c r="Z15" s="7"/>
    </row>
    <row r="16" spans="1:26" x14ac:dyDescent="0.3">
      <c r="Z16" s="7"/>
    </row>
    <row r="18" spans="1:28" x14ac:dyDescent="0.3">
      <c r="A18" s="1" t="s">
        <v>373</v>
      </c>
      <c r="C18" s="2"/>
      <c r="D18" s="2"/>
      <c r="E18" s="2"/>
      <c r="F18" s="2"/>
      <c r="G18" s="2"/>
      <c r="H18" s="2"/>
      <c r="I18" s="2"/>
      <c r="J18" s="2"/>
      <c r="K18" s="2"/>
      <c r="L18" s="2"/>
      <c r="M18" s="2"/>
      <c r="R18" s="208" t="s">
        <v>354</v>
      </c>
      <c r="S18" s="208"/>
      <c r="T18" s="208"/>
      <c r="U18" s="208"/>
      <c r="V18" s="208"/>
      <c r="W18" s="208"/>
      <c r="X18" s="208"/>
      <c r="Y18" s="208"/>
      <c r="Z18" s="208"/>
    </row>
    <row r="19" spans="1:28" ht="144" customHeight="1" x14ac:dyDescent="0.3">
      <c r="A19" s="13" t="s">
        <v>24</v>
      </c>
      <c r="B19" s="8" t="s">
        <v>0</v>
      </c>
      <c r="C19" s="3" t="s">
        <v>11</v>
      </c>
      <c r="D19" s="8" t="s">
        <v>2</v>
      </c>
      <c r="E19" s="9" t="s">
        <v>3</v>
      </c>
      <c r="F19" s="9"/>
      <c r="G19" s="9" t="s">
        <v>10</v>
      </c>
      <c r="H19" s="3" t="s">
        <v>1</v>
      </c>
      <c r="I19" s="9" t="s">
        <v>5</v>
      </c>
      <c r="J19" s="9" t="s">
        <v>6</v>
      </c>
      <c r="K19" s="9" t="s">
        <v>7</v>
      </c>
      <c r="L19" s="4" t="s">
        <v>4</v>
      </c>
      <c r="M19" s="9" t="s">
        <v>8</v>
      </c>
      <c r="N19" s="10" t="s">
        <v>25</v>
      </c>
      <c r="R19" s="209" t="s">
        <v>361</v>
      </c>
      <c r="S19" s="209"/>
      <c r="T19" s="209"/>
      <c r="U19" s="209"/>
      <c r="V19" s="209"/>
      <c r="W19" s="209"/>
      <c r="X19" s="209"/>
      <c r="Y19" s="209"/>
      <c r="Z19" s="209"/>
      <c r="AA19" s="188"/>
      <c r="AB19" s="188"/>
    </row>
    <row r="20" spans="1:28" x14ac:dyDescent="0.3">
      <c r="A20" s="12" t="s">
        <v>16</v>
      </c>
      <c r="B20" s="5">
        <v>-11.304954556638506</v>
      </c>
      <c r="C20" s="5">
        <v>24.667391049878688</v>
      </c>
      <c r="D20" s="5">
        <v>0</v>
      </c>
      <c r="E20" s="5">
        <v>0</v>
      </c>
      <c r="F20" s="5"/>
      <c r="G20" s="5">
        <v>0</v>
      </c>
      <c r="H20" s="5">
        <v>0</v>
      </c>
      <c r="I20" s="5">
        <v>24.667391049878688</v>
      </c>
      <c r="J20" s="5">
        <v>15.207060477465809</v>
      </c>
      <c r="K20" s="5">
        <v>9.4603305724128823</v>
      </c>
      <c r="L20" s="5">
        <v>0</v>
      </c>
      <c r="M20" s="5">
        <v>13.362436493240182</v>
      </c>
      <c r="N20" s="5"/>
    </row>
    <row r="21" spans="1:28" x14ac:dyDescent="0.3">
      <c r="A21" s="12" t="s">
        <v>17</v>
      </c>
      <c r="B21" s="5">
        <v>-13.59139079765464</v>
      </c>
      <c r="C21" s="5">
        <v>105.19335379961944</v>
      </c>
      <c r="D21" s="5">
        <v>73.528218002708741</v>
      </c>
      <c r="E21" s="5">
        <v>0</v>
      </c>
      <c r="F21" s="5"/>
      <c r="G21" s="5">
        <v>73.528218002708741</v>
      </c>
      <c r="H21" s="5">
        <v>0</v>
      </c>
      <c r="I21" s="5">
        <v>31.665135796910704</v>
      </c>
      <c r="J21" s="5">
        <v>24.658571660610733</v>
      </c>
      <c r="K21" s="5">
        <v>7.0065641362999713</v>
      </c>
      <c r="L21" s="5">
        <v>0</v>
      </c>
      <c r="M21" s="5">
        <v>91.601963001964805</v>
      </c>
      <c r="N21" s="5"/>
    </row>
    <row r="22" spans="1:28" x14ac:dyDescent="0.3">
      <c r="A22" s="12" t="s">
        <v>18</v>
      </c>
      <c r="B22" s="5">
        <v>-18.823807784946553</v>
      </c>
      <c r="C22" s="5">
        <v>186.86709174108088</v>
      </c>
      <c r="D22" s="5">
        <v>149.4640221796268</v>
      </c>
      <c r="E22" s="5">
        <v>0</v>
      </c>
      <c r="F22" s="5"/>
      <c r="G22" s="5">
        <v>149.4640221796268</v>
      </c>
      <c r="H22" s="5">
        <v>0</v>
      </c>
      <c r="I22" s="5">
        <v>37.403069561454089</v>
      </c>
      <c r="J22" s="5">
        <v>28.824035586350977</v>
      </c>
      <c r="K22" s="5">
        <v>8.5790339751029059</v>
      </c>
      <c r="L22" s="5">
        <v>2.0605739337042905E-13</v>
      </c>
      <c r="M22" s="5">
        <v>168.04328395613433</v>
      </c>
      <c r="N22" s="5"/>
    </row>
    <row r="23" spans="1:28" x14ac:dyDescent="0.3">
      <c r="A23" s="12" t="s">
        <v>19</v>
      </c>
      <c r="B23" s="5">
        <v>-15.704930362349842</v>
      </c>
      <c r="C23" s="5">
        <v>194.87510207727323</v>
      </c>
      <c r="D23" s="5">
        <v>167.22100085888178</v>
      </c>
      <c r="E23" s="5">
        <v>0</v>
      </c>
      <c r="F23" s="5"/>
      <c r="G23" s="5">
        <v>167.22100085888178</v>
      </c>
      <c r="H23" s="5">
        <v>0</v>
      </c>
      <c r="I23" s="5">
        <v>27.654101218391446</v>
      </c>
      <c r="J23" s="5">
        <v>17.789904992503807</v>
      </c>
      <c r="K23" s="5">
        <v>9.8641962258876674</v>
      </c>
      <c r="L23" s="5">
        <v>-2.8421709430404007E-14</v>
      </c>
      <c r="M23" s="5">
        <v>179.17017171492338</v>
      </c>
      <c r="N23" s="5"/>
    </row>
    <row r="24" spans="1:28" x14ac:dyDescent="0.3">
      <c r="A24" s="12" t="s">
        <v>20</v>
      </c>
      <c r="B24" s="5">
        <v>-20.538659581895217</v>
      </c>
      <c r="C24" s="5">
        <v>49.535998462961061</v>
      </c>
      <c r="D24" s="5">
        <v>0</v>
      </c>
      <c r="E24" s="5">
        <v>0</v>
      </c>
      <c r="F24" s="5"/>
      <c r="G24" s="5">
        <v>0</v>
      </c>
      <c r="H24" s="5">
        <v>0</v>
      </c>
      <c r="I24" s="5">
        <v>49.535998462961061</v>
      </c>
      <c r="J24" s="5">
        <v>29.180633931029433</v>
      </c>
      <c r="K24" s="5">
        <v>20.355364531930945</v>
      </c>
      <c r="L24" s="5">
        <v>6.8212102632969618E-13</v>
      </c>
      <c r="M24" s="5">
        <v>28.997338881065843</v>
      </c>
      <c r="N24" s="5"/>
    </row>
    <row r="25" spans="1:28" x14ac:dyDescent="0.3">
      <c r="A25" s="12" t="s">
        <v>21</v>
      </c>
      <c r="B25" s="5">
        <v>-28.895931892799126</v>
      </c>
      <c r="C25" s="5">
        <v>168.10940769893844</v>
      </c>
      <c r="D25" s="5">
        <v>98.864428429621057</v>
      </c>
      <c r="E25" s="5">
        <v>0</v>
      </c>
      <c r="F25" s="5"/>
      <c r="G25" s="5">
        <v>98.864428429621057</v>
      </c>
      <c r="H25" s="5">
        <v>0</v>
      </c>
      <c r="I25" s="5">
        <v>69.244979269317383</v>
      </c>
      <c r="J25" s="5">
        <v>57.529246643368651</v>
      </c>
      <c r="K25" s="5">
        <v>11.715732625949151</v>
      </c>
      <c r="L25" s="5">
        <v>-4.2632564145606011E-13</v>
      </c>
      <c r="M25" s="5">
        <v>139.21347580613931</v>
      </c>
      <c r="N25" s="5"/>
    </row>
    <row r="26" spans="1:28" x14ac:dyDescent="0.3">
      <c r="A26" s="12" t="s">
        <v>22</v>
      </c>
      <c r="B26" s="5">
        <v>-34.129081407637841</v>
      </c>
      <c r="C26" s="5">
        <v>288.08671786823766</v>
      </c>
      <c r="D26" s="5">
        <v>210.38116975597677</v>
      </c>
      <c r="E26" s="5">
        <v>0</v>
      </c>
      <c r="F26" s="5"/>
      <c r="G26" s="5">
        <v>210.38116975597677</v>
      </c>
      <c r="H26" s="5">
        <v>0</v>
      </c>
      <c r="I26" s="5">
        <v>77.705548112260885</v>
      </c>
      <c r="J26" s="5">
        <v>64.154334665047841</v>
      </c>
      <c r="K26" s="5">
        <v>13.551213447212149</v>
      </c>
      <c r="L26" s="5">
        <v>8.9528384705772623E-13</v>
      </c>
      <c r="M26" s="5">
        <v>253.95763646059982</v>
      </c>
      <c r="N26" s="5"/>
    </row>
    <row r="27" spans="1:28" x14ac:dyDescent="0.3">
      <c r="A27" s="12" t="s">
        <v>23</v>
      </c>
      <c r="B27" s="5">
        <v>-35.511856566685992</v>
      </c>
      <c r="C27" s="5">
        <v>375.76960341925292</v>
      </c>
      <c r="D27" s="5">
        <v>311.02704595731188</v>
      </c>
      <c r="E27" s="5">
        <v>0</v>
      </c>
      <c r="F27" s="5"/>
      <c r="G27" s="5">
        <v>311.02704595731188</v>
      </c>
      <c r="H27" s="5">
        <v>0</v>
      </c>
      <c r="I27" s="5">
        <v>64.742557461941033</v>
      </c>
      <c r="J27" s="5">
        <v>52.071950905572976</v>
      </c>
      <c r="K27" s="5">
        <v>12.670606556368284</v>
      </c>
      <c r="L27" s="5">
        <v>-2.2737367544323206E-13</v>
      </c>
      <c r="M27" s="5">
        <v>340.25774685256692</v>
      </c>
      <c r="N27" s="5"/>
    </row>
    <row r="28" spans="1:28" x14ac:dyDescent="0.3">
      <c r="A28" s="12"/>
      <c r="B28" s="5"/>
      <c r="C28" s="5"/>
      <c r="D28" s="5"/>
      <c r="E28" s="5"/>
      <c r="F28" s="5"/>
      <c r="G28" s="5"/>
      <c r="H28" s="5"/>
      <c r="I28" s="5"/>
      <c r="J28" s="5"/>
      <c r="K28" s="5"/>
      <c r="L28" s="5"/>
      <c r="M28" s="5"/>
      <c r="N28" s="5"/>
    </row>
    <row r="29" spans="1:28" x14ac:dyDescent="0.3">
      <c r="A29" s="12" t="s">
        <v>15</v>
      </c>
      <c r="B29" s="5">
        <v>-17.869412369872407</v>
      </c>
      <c r="C29" s="5">
        <v>82.776236307185172</v>
      </c>
      <c r="D29" s="5">
        <v>42.37764406863198</v>
      </c>
      <c r="E29" s="5">
        <v>0</v>
      </c>
      <c r="F29" s="5"/>
      <c r="G29" s="5">
        <v>42.37764406863198</v>
      </c>
      <c r="H29" s="5">
        <v>0</v>
      </c>
      <c r="I29" s="5">
        <v>40.398592238553192</v>
      </c>
      <c r="J29" s="5">
        <v>27.932418002074431</v>
      </c>
      <c r="K29" s="5">
        <v>12.466174236478992</v>
      </c>
      <c r="L29" s="5">
        <v>-2.2737367544323206E-13</v>
      </c>
      <c r="M29" s="5">
        <v>64.906823937312765</v>
      </c>
      <c r="N29" s="5"/>
    </row>
    <row r="30" spans="1:28" x14ac:dyDescent="0.3">
      <c r="B30" s="5"/>
      <c r="C30" s="5"/>
      <c r="D30" s="5"/>
      <c r="E30" s="5"/>
      <c r="F30" s="5"/>
      <c r="G30" s="5"/>
      <c r="H30" s="5"/>
      <c r="I30" s="5"/>
      <c r="J30" s="5"/>
      <c r="K30" s="5"/>
      <c r="L30" s="5"/>
      <c r="M30" s="5"/>
      <c r="N30" s="5"/>
    </row>
    <row r="31" spans="1:28" x14ac:dyDescent="0.3">
      <c r="B31" s="5"/>
      <c r="C31" s="5"/>
      <c r="D31" s="5"/>
      <c r="E31" s="5"/>
      <c r="F31" s="5"/>
      <c r="G31" s="5"/>
      <c r="H31" s="5"/>
      <c r="I31" s="5"/>
      <c r="J31" s="5"/>
      <c r="K31" s="5"/>
      <c r="L31" s="5"/>
      <c r="M31" s="5"/>
      <c r="N31" s="5"/>
    </row>
    <row r="32" spans="1:28" x14ac:dyDescent="0.3">
      <c r="B32" s="5"/>
      <c r="C32" s="5"/>
      <c r="D32" s="5"/>
      <c r="E32" s="5"/>
      <c r="F32" s="5"/>
      <c r="G32" s="5"/>
      <c r="H32" s="5"/>
      <c r="I32" s="5"/>
      <c r="J32" s="5"/>
      <c r="K32" s="5"/>
      <c r="L32" s="5"/>
      <c r="M32" s="5"/>
      <c r="N32" s="5"/>
    </row>
  </sheetData>
  <mergeCells count="2">
    <mergeCell ref="R18:Z18"/>
    <mergeCell ref="R19:Z19"/>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8D84-A095-4630-94F6-6D87345672A9}">
  <dimension ref="A1:T36"/>
  <sheetViews>
    <sheetView showGridLines="0" zoomScale="98" zoomScaleNormal="98" workbookViewId="0">
      <selection activeCell="Q28" sqref="Q28"/>
    </sheetView>
  </sheetViews>
  <sheetFormatPr defaultRowHeight="14.4" x14ac:dyDescent="0.3"/>
  <cols>
    <col min="1" max="1" width="24.5546875" customWidth="1"/>
    <col min="2" max="5" width="7.33203125" customWidth="1"/>
  </cols>
  <sheetData>
    <row r="1" spans="1:17" x14ac:dyDescent="0.3">
      <c r="A1" s="181" t="s">
        <v>217</v>
      </c>
      <c r="C1" s="2"/>
      <c r="D1" s="2"/>
    </row>
    <row r="2" spans="1:17" x14ac:dyDescent="0.3">
      <c r="A2" s="181" t="s">
        <v>65</v>
      </c>
      <c r="C2" s="2"/>
      <c r="D2" s="2"/>
    </row>
    <row r="3" spans="1:17" x14ac:dyDescent="0.3">
      <c r="A3" s="1" t="s">
        <v>372</v>
      </c>
      <c r="C3" s="2"/>
      <c r="D3" s="2"/>
    </row>
    <row r="4" spans="1:17" ht="72" x14ac:dyDescent="0.3">
      <c r="A4" s="13" t="s">
        <v>24</v>
      </c>
      <c r="B4" s="9" t="s">
        <v>12</v>
      </c>
      <c r="C4" s="9" t="s">
        <v>62</v>
      </c>
      <c r="D4" s="9" t="s">
        <v>63</v>
      </c>
      <c r="E4" s="10"/>
    </row>
    <row r="5" spans="1:17" x14ac:dyDescent="0.3">
      <c r="A5" s="12" t="s">
        <v>16</v>
      </c>
      <c r="B5" s="11">
        <v>-34.581549614566882</v>
      </c>
      <c r="C5" s="11">
        <v>10.356162642182024</v>
      </c>
      <c r="D5" s="11">
        <v>-24.225386972384854</v>
      </c>
      <c r="E5" s="11"/>
      <c r="Q5" s="6"/>
    </row>
    <row r="6" spans="1:17" x14ac:dyDescent="0.3">
      <c r="A6" s="12" t="s">
        <v>17</v>
      </c>
      <c r="B6" s="11">
        <v>-28.15150551354634</v>
      </c>
      <c r="C6" s="11">
        <v>21.665339793577118</v>
      </c>
      <c r="D6" s="11">
        <v>-6.4861657199692218</v>
      </c>
      <c r="E6" s="11"/>
      <c r="Q6" s="7"/>
    </row>
    <row r="7" spans="1:17" x14ac:dyDescent="0.3">
      <c r="A7" s="12" t="s">
        <v>18</v>
      </c>
      <c r="B7" s="11">
        <v>-41.696451809805694</v>
      </c>
      <c r="C7" s="11">
        <v>36.908919307626206</v>
      </c>
      <c r="D7" s="11">
        <v>-4.7875325021794879</v>
      </c>
      <c r="E7" s="11"/>
      <c r="Q7" s="6"/>
    </row>
    <row r="8" spans="1:17" x14ac:dyDescent="0.3">
      <c r="A8" s="12" t="s">
        <v>19</v>
      </c>
      <c r="B8" s="11">
        <v>-26.042778095097788</v>
      </c>
      <c r="C8" s="11">
        <v>41.451500520750869</v>
      </c>
      <c r="D8" s="11">
        <v>15.408722425653082</v>
      </c>
      <c r="E8" s="11"/>
      <c r="Q8" s="7"/>
    </row>
    <row r="9" spans="1:17" x14ac:dyDescent="0.3">
      <c r="A9" s="12" t="s">
        <v>20</v>
      </c>
      <c r="B9" s="11">
        <v>-59.147052318591591</v>
      </c>
      <c r="C9" s="11">
        <v>26.720144080807138</v>
      </c>
      <c r="D9" s="11">
        <v>-32.42690823778446</v>
      </c>
      <c r="E9" s="11"/>
      <c r="Q9" s="7"/>
    </row>
    <row r="10" spans="1:17" x14ac:dyDescent="0.3">
      <c r="A10" s="12" t="s">
        <v>21</v>
      </c>
      <c r="B10" s="11">
        <v>-60.815563994516673</v>
      </c>
      <c r="C10" s="11">
        <v>36.004920053846035</v>
      </c>
      <c r="D10" s="11">
        <v>-24.81064394067063</v>
      </c>
      <c r="E10" s="11"/>
      <c r="Q10" s="7"/>
    </row>
    <row r="11" spans="1:17" x14ac:dyDescent="0.3">
      <c r="A11" s="12" t="s">
        <v>22</v>
      </c>
      <c r="B11" s="11">
        <v>-66.828738291025076</v>
      </c>
      <c r="C11" s="11">
        <v>53.521340616763837</v>
      </c>
      <c r="D11" s="11">
        <v>-13.307397674261253</v>
      </c>
      <c r="E11" s="11"/>
      <c r="Q11" s="7"/>
    </row>
    <row r="12" spans="1:17" x14ac:dyDescent="0.3">
      <c r="A12" s="12" t="s">
        <v>23</v>
      </c>
      <c r="B12" s="11">
        <v>-77.427805825429019</v>
      </c>
      <c r="C12" s="11">
        <v>59.821351406664959</v>
      </c>
      <c r="D12" s="11">
        <v>-17.606454418764059</v>
      </c>
      <c r="E12" s="11"/>
      <c r="Q12" s="7"/>
    </row>
    <row r="13" spans="1:17" x14ac:dyDescent="0.3">
      <c r="A13" s="12"/>
      <c r="B13" s="11"/>
      <c r="C13" s="11"/>
      <c r="D13" s="11"/>
      <c r="E13" s="11"/>
      <c r="Q13" s="7"/>
    </row>
    <row r="14" spans="1:17" x14ac:dyDescent="0.3">
      <c r="A14" s="12" t="s">
        <v>15</v>
      </c>
      <c r="B14" s="11">
        <v>-46.457042072922377</v>
      </c>
      <c r="C14" s="11">
        <v>22.436186776186446</v>
      </c>
      <c r="D14" s="11">
        <v>-24.020855296735931</v>
      </c>
      <c r="E14" s="11"/>
      <c r="Q14" s="7"/>
    </row>
    <row r="15" spans="1:17" x14ac:dyDescent="0.3">
      <c r="E15" s="11"/>
      <c r="Q15" s="7"/>
    </row>
    <row r="16" spans="1:17" x14ac:dyDescent="0.3">
      <c r="E16" s="11"/>
      <c r="Q16" s="7"/>
    </row>
    <row r="20" spans="1:20" x14ac:dyDescent="0.3">
      <c r="A20" s="1" t="s">
        <v>373</v>
      </c>
      <c r="C20" s="2"/>
      <c r="D20" s="2"/>
      <c r="J20" s="208" t="s">
        <v>354</v>
      </c>
      <c r="K20" s="208"/>
      <c r="L20" s="208"/>
      <c r="M20" s="208"/>
      <c r="N20" s="208"/>
      <c r="O20" s="208"/>
      <c r="P20" s="208"/>
      <c r="Q20" s="208"/>
      <c r="R20" s="208"/>
    </row>
    <row r="21" spans="1:20" ht="72" customHeight="1" x14ac:dyDescent="0.3">
      <c r="A21" s="13" t="s">
        <v>24</v>
      </c>
      <c r="B21" s="9" t="s">
        <v>12</v>
      </c>
      <c r="C21" s="9" t="s">
        <v>62</v>
      </c>
      <c r="D21" s="9" t="s">
        <v>63</v>
      </c>
      <c r="E21" s="10"/>
      <c r="J21" s="209" t="s">
        <v>361</v>
      </c>
      <c r="K21" s="209"/>
      <c r="L21" s="209"/>
      <c r="M21" s="209"/>
      <c r="N21" s="209"/>
      <c r="O21" s="209"/>
      <c r="P21" s="209"/>
      <c r="Q21" s="209"/>
      <c r="R21" s="209"/>
      <c r="S21" s="188"/>
      <c r="T21" s="188"/>
    </row>
    <row r="22" spans="1:20" x14ac:dyDescent="0.3">
      <c r="A22" s="12" t="s">
        <v>16</v>
      </c>
      <c r="B22" s="5">
        <v>17.9096475452004</v>
      </c>
      <c r="C22" s="5">
        <v>13.362436493240182</v>
      </c>
      <c r="D22" s="5">
        <v>31.272084038440582</v>
      </c>
      <c r="E22" s="5"/>
    </row>
    <row r="23" spans="1:20" x14ac:dyDescent="0.3">
      <c r="A23" s="12" t="s">
        <v>17</v>
      </c>
      <c r="B23" s="5">
        <v>3.1842243893201214</v>
      </c>
      <c r="C23" s="5">
        <v>91.601963001964805</v>
      </c>
      <c r="D23" s="5">
        <v>94.786187391284926</v>
      </c>
      <c r="E23" s="5"/>
    </row>
    <row r="24" spans="1:20" x14ac:dyDescent="0.3">
      <c r="A24" s="12" t="s">
        <v>18</v>
      </c>
      <c r="B24" s="5">
        <v>-4.9403857028378013</v>
      </c>
      <c r="C24" s="5">
        <v>168.04328395613433</v>
      </c>
      <c r="D24" s="5">
        <v>163.10289825329653</v>
      </c>
      <c r="E24" s="5"/>
    </row>
    <row r="25" spans="1:20" x14ac:dyDescent="0.3">
      <c r="A25" s="12" t="s">
        <v>19</v>
      </c>
      <c r="B25" s="5">
        <v>-8.526702958063396</v>
      </c>
      <c r="C25" s="5">
        <v>179.17017171492338</v>
      </c>
      <c r="D25" s="5">
        <v>170.64346875685999</v>
      </c>
      <c r="E25" s="5"/>
    </row>
    <row r="26" spans="1:20" x14ac:dyDescent="0.3">
      <c r="A26" s="12" t="s">
        <v>20</v>
      </c>
      <c r="B26" s="5">
        <v>52.591218206646346</v>
      </c>
      <c r="C26" s="5">
        <v>28.997338881065843</v>
      </c>
      <c r="D26" s="5">
        <v>81.588557087712189</v>
      </c>
      <c r="E26" s="5"/>
    </row>
    <row r="27" spans="1:20" x14ac:dyDescent="0.3">
      <c r="A27" s="12" t="s">
        <v>21</v>
      </c>
      <c r="B27" s="5">
        <v>8.053939949679517</v>
      </c>
      <c r="C27" s="5">
        <v>139.21347580613931</v>
      </c>
      <c r="D27" s="5">
        <v>147.26741575581883</v>
      </c>
      <c r="E27" s="5"/>
    </row>
    <row r="28" spans="1:20" x14ac:dyDescent="0.3">
      <c r="A28" s="12" t="s">
        <v>22</v>
      </c>
      <c r="B28" s="5">
        <v>-4.8997875287784041</v>
      </c>
      <c r="C28" s="5">
        <v>253.95763646059982</v>
      </c>
      <c r="D28" s="5">
        <v>249.05784893182141</v>
      </c>
      <c r="E28" s="5"/>
    </row>
    <row r="29" spans="1:20" x14ac:dyDescent="0.3">
      <c r="A29" s="12" t="s">
        <v>23</v>
      </c>
      <c r="B29" s="5">
        <v>-26.419471586665168</v>
      </c>
      <c r="C29" s="5">
        <v>340.25774685256692</v>
      </c>
      <c r="D29" s="5">
        <v>313.83827526590176</v>
      </c>
      <c r="E29" s="5"/>
    </row>
    <row r="30" spans="1:20" x14ac:dyDescent="0.3">
      <c r="A30" s="12"/>
      <c r="B30" s="5"/>
      <c r="C30" s="5"/>
      <c r="D30" s="5"/>
      <c r="E30" s="5"/>
    </row>
    <row r="31" spans="1:20" x14ac:dyDescent="0.3">
      <c r="A31" s="12" t="s">
        <v>15</v>
      </c>
      <c r="B31" s="5">
        <v>20.399644054741145</v>
      </c>
      <c r="C31" s="5">
        <v>64.906823937312765</v>
      </c>
      <c r="D31" s="5">
        <v>85.306467992053911</v>
      </c>
      <c r="E31" s="5"/>
    </row>
    <row r="32" spans="1:20" x14ac:dyDescent="0.3">
      <c r="B32" s="5"/>
      <c r="C32" s="5"/>
      <c r="D32" s="5"/>
      <c r="E32" s="5"/>
    </row>
    <row r="33" spans="5:5" x14ac:dyDescent="0.3">
      <c r="E33" s="5"/>
    </row>
    <row r="34" spans="5:5" x14ac:dyDescent="0.3">
      <c r="E34" s="5"/>
    </row>
    <row r="35" spans="5:5" x14ac:dyDescent="0.3">
      <c r="E35" s="5"/>
    </row>
    <row r="36" spans="5:5" x14ac:dyDescent="0.3">
      <c r="E36" s="5"/>
    </row>
  </sheetData>
  <mergeCells count="2">
    <mergeCell ref="J20:R20"/>
    <mergeCell ref="J21:R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5BC99-6F8A-4024-B781-CCDD7664B494}">
  <dimension ref="A1:G39"/>
  <sheetViews>
    <sheetView showGridLines="0" topLeftCell="C1" zoomScaleNormal="100" workbookViewId="0">
      <selection activeCell="N27" sqref="N27"/>
    </sheetView>
  </sheetViews>
  <sheetFormatPr defaultColWidth="8.88671875" defaultRowHeight="14.4" x14ac:dyDescent="0.3"/>
  <cols>
    <col min="1" max="1" width="14.33203125" bestFit="1" customWidth="1"/>
    <col min="2" max="2" width="10.5546875" customWidth="1"/>
  </cols>
  <sheetData>
    <row r="1" spans="1:4" x14ac:dyDescent="0.3">
      <c r="A1" s="181" t="s">
        <v>32</v>
      </c>
    </row>
    <row r="2" spans="1:4" x14ac:dyDescent="0.3">
      <c r="A2" s="14"/>
    </row>
    <row r="3" spans="1:4" s="10" customFormat="1" ht="57.6" x14ac:dyDescent="0.3">
      <c r="B3" s="10" t="s">
        <v>261</v>
      </c>
      <c r="C3" s="10" t="s">
        <v>262</v>
      </c>
      <c r="D3" s="10" t="s">
        <v>263</v>
      </c>
    </row>
    <row r="4" spans="1:4" x14ac:dyDescent="0.3">
      <c r="A4" s="138" t="s">
        <v>224</v>
      </c>
      <c r="B4">
        <v>1.7</v>
      </c>
      <c r="C4">
        <v>22.9</v>
      </c>
      <c r="D4">
        <v>2.7</v>
      </c>
    </row>
    <row r="5" spans="1:4" x14ac:dyDescent="0.3">
      <c r="A5" s="138" t="s">
        <v>225</v>
      </c>
      <c r="B5">
        <v>7.4</v>
      </c>
      <c r="C5">
        <v>6.9</v>
      </c>
      <c r="D5">
        <v>5.7</v>
      </c>
    </row>
    <row r="6" spans="1:4" x14ac:dyDescent="0.3">
      <c r="A6" s="138" t="s">
        <v>226</v>
      </c>
      <c r="B6">
        <v>7.3</v>
      </c>
      <c r="C6">
        <v>24.1</v>
      </c>
      <c r="D6">
        <v>5.9</v>
      </c>
    </row>
    <row r="7" spans="1:4" x14ac:dyDescent="0.3">
      <c r="A7" s="138" t="s">
        <v>227</v>
      </c>
      <c r="B7">
        <v>10.8</v>
      </c>
      <c r="C7">
        <v>0</v>
      </c>
      <c r="D7">
        <v>6.1</v>
      </c>
    </row>
    <row r="8" spans="1:4" x14ac:dyDescent="0.3">
      <c r="A8" s="138" t="s">
        <v>228</v>
      </c>
      <c r="B8">
        <v>6.5</v>
      </c>
      <c r="C8">
        <v>22.1</v>
      </c>
      <c r="D8">
        <v>6.2</v>
      </c>
    </row>
    <row r="9" spans="1:4" x14ac:dyDescent="0.3">
      <c r="A9" s="138" t="s">
        <v>229</v>
      </c>
      <c r="B9">
        <v>11.2</v>
      </c>
      <c r="C9">
        <v>5</v>
      </c>
      <c r="D9">
        <v>6.6</v>
      </c>
    </row>
    <row r="10" spans="1:4" x14ac:dyDescent="0.3">
      <c r="A10" s="138" t="s">
        <v>230</v>
      </c>
      <c r="B10">
        <v>10.5</v>
      </c>
      <c r="C10">
        <v>31.2</v>
      </c>
      <c r="D10">
        <v>7.2</v>
      </c>
    </row>
    <row r="11" spans="1:4" x14ac:dyDescent="0.3">
      <c r="A11" s="138" t="s">
        <v>231</v>
      </c>
      <c r="B11">
        <v>9.8000000000000007</v>
      </c>
      <c r="C11">
        <v>40.799999999999997</v>
      </c>
      <c r="D11">
        <v>8.1</v>
      </c>
    </row>
    <row r="12" spans="1:4" x14ac:dyDescent="0.3">
      <c r="A12" s="138" t="s">
        <v>232</v>
      </c>
      <c r="B12">
        <v>6.9</v>
      </c>
      <c r="C12">
        <v>52.2</v>
      </c>
      <c r="D12">
        <v>8.1</v>
      </c>
    </row>
    <row r="13" spans="1:4" x14ac:dyDescent="0.3">
      <c r="A13" s="138" t="s">
        <v>233</v>
      </c>
      <c r="B13">
        <v>13</v>
      </c>
      <c r="C13">
        <v>26.8</v>
      </c>
      <c r="D13">
        <v>8.1</v>
      </c>
    </row>
    <row r="14" spans="1:4" x14ac:dyDescent="0.3">
      <c r="A14" s="138" t="s">
        <v>234</v>
      </c>
      <c r="B14">
        <v>11.7</v>
      </c>
      <c r="C14">
        <v>29.3</v>
      </c>
      <c r="D14">
        <v>8.1</v>
      </c>
    </row>
    <row r="15" spans="1:4" x14ac:dyDescent="0.3">
      <c r="A15" s="138" t="s">
        <v>235</v>
      </c>
      <c r="B15">
        <v>7</v>
      </c>
      <c r="C15">
        <v>29</v>
      </c>
      <c r="D15">
        <v>8.1999999999999993</v>
      </c>
    </row>
    <row r="16" spans="1:4" x14ac:dyDescent="0.3">
      <c r="A16" s="138" t="s">
        <v>236</v>
      </c>
      <c r="B16">
        <v>11.6</v>
      </c>
      <c r="C16">
        <v>31.4</v>
      </c>
      <c r="D16">
        <v>8.3000000000000007</v>
      </c>
    </row>
    <row r="17" spans="1:7" x14ac:dyDescent="0.3">
      <c r="A17" s="138" t="s">
        <v>237</v>
      </c>
      <c r="B17">
        <v>11.5</v>
      </c>
      <c r="C17">
        <v>47.8</v>
      </c>
      <c r="D17">
        <v>8.5</v>
      </c>
      <c r="G17" s="180" t="s">
        <v>349</v>
      </c>
    </row>
    <row r="18" spans="1:7" x14ac:dyDescent="0.3">
      <c r="A18" s="138" t="s">
        <v>238</v>
      </c>
      <c r="B18">
        <v>10.7</v>
      </c>
      <c r="C18">
        <v>38.200000000000003</v>
      </c>
      <c r="D18">
        <v>8.6</v>
      </c>
    </row>
    <row r="19" spans="1:7" x14ac:dyDescent="0.3">
      <c r="A19" s="138" t="s">
        <v>239</v>
      </c>
      <c r="B19">
        <v>9.3000000000000007</v>
      </c>
      <c r="C19">
        <v>85.4</v>
      </c>
      <c r="D19">
        <v>8.6999999999999993</v>
      </c>
    </row>
    <row r="20" spans="1:7" x14ac:dyDescent="0.3">
      <c r="A20" s="138" t="s">
        <v>240</v>
      </c>
      <c r="B20">
        <v>12.6</v>
      </c>
      <c r="C20">
        <v>38.6</v>
      </c>
      <c r="D20">
        <v>8.6999999999999993</v>
      </c>
    </row>
    <row r="21" spans="1:7" x14ac:dyDescent="0.3">
      <c r="A21" s="138" t="s">
        <v>241</v>
      </c>
      <c r="B21">
        <v>11.4</v>
      </c>
      <c r="C21" t="s">
        <v>260</v>
      </c>
      <c r="D21">
        <v>8.6999999999999993</v>
      </c>
    </row>
    <row r="22" spans="1:7" x14ac:dyDescent="0.3">
      <c r="A22" s="138" t="s">
        <v>242</v>
      </c>
      <c r="B22">
        <v>11.7</v>
      </c>
      <c r="C22">
        <v>50.8</v>
      </c>
      <c r="D22">
        <v>9.3000000000000007</v>
      </c>
    </row>
    <row r="23" spans="1:7" x14ac:dyDescent="0.3">
      <c r="A23" s="138" t="s">
        <v>243</v>
      </c>
      <c r="B23">
        <v>12.2</v>
      </c>
      <c r="C23">
        <v>23.1</v>
      </c>
      <c r="D23">
        <v>9.3000000000000007</v>
      </c>
    </row>
    <row r="24" spans="1:7" x14ac:dyDescent="0.3">
      <c r="A24" s="138" t="s">
        <v>244</v>
      </c>
      <c r="B24">
        <v>9</v>
      </c>
      <c r="C24">
        <v>73.2</v>
      </c>
      <c r="D24">
        <v>10.3</v>
      </c>
    </row>
    <row r="25" spans="1:7" x14ac:dyDescent="0.3">
      <c r="A25" s="138" t="s">
        <v>245</v>
      </c>
      <c r="B25">
        <v>15.7</v>
      </c>
      <c r="C25">
        <v>17.399999999999999</v>
      </c>
      <c r="D25">
        <v>10.7</v>
      </c>
    </row>
    <row r="26" spans="1:7" x14ac:dyDescent="0.3">
      <c r="A26" s="138" t="s">
        <v>246</v>
      </c>
      <c r="B26">
        <v>16.399999999999999</v>
      </c>
      <c r="C26">
        <v>17.2</v>
      </c>
      <c r="D26">
        <v>11.6</v>
      </c>
    </row>
    <row r="27" spans="1:7" x14ac:dyDescent="0.3">
      <c r="A27" s="138" t="s">
        <v>247</v>
      </c>
      <c r="B27">
        <v>10.7</v>
      </c>
      <c r="C27">
        <v>114</v>
      </c>
      <c r="D27">
        <v>11.6</v>
      </c>
    </row>
    <row r="28" spans="1:7" x14ac:dyDescent="0.3">
      <c r="A28" s="138" t="s">
        <v>248</v>
      </c>
      <c r="B28">
        <v>19</v>
      </c>
      <c r="C28">
        <v>10.6</v>
      </c>
      <c r="D28">
        <v>11.7</v>
      </c>
    </row>
    <row r="29" spans="1:7" x14ac:dyDescent="0.3">
      <c r="A29" s="138" t="s">
        <v>249</v>
      </c>
      <c r="B29">
        <v>22</v>
      </c>
      <c r="C29">
        <v>6</v>
      </c>
      <c r="D29">
        <v>11.9</v>
      </c>
    </row>
    <row r="30" spans="1:7" x14ac:dyDescent="0.3">
      <c r="A30" s="138" t="s">
        <v>250</v>
      </c>
      <c r="B30">
        <v>16.399999999999999</v>
      </c>
      <c r="C30">
        <v>29.5</v>
      </c>
      <c r="D30">
        <v>12</v>
      </c>
    </row>
    <row r="31" spans="1:7" x14ac:dyDescent="0.3">
      <c r="A31" s="138" t="s">
        <v>251</v>
      </c>
      <c r="B31">
        <v>18.600000000000001</v>
      </c>
      <c r="C31">
        <v>16.5</v>
      </c>
      <c r="D31">
        <v>12.1</v>
      </c>
    </row>
    <row r="32" spans="1:7" x14ac:dyDescent="0.3">
      <c r="A32" s="138" t="s">
        <v>252</v>
      </c>
      <c r="B32">
        <v>21.6</v>
      </c>
      <c r="C32">
        <v>22.5</v>
      </c>
      <c r="D32">
        <v>13</v>
      </c>
    </row>
    <row r="33" spans="1:4" x14ac:dyDescent="0.3">
      <c r="A33" s="138" t="s">
        <v>253</v>
      </c>
      <c r="B33">
        <v>14.5</v>
      </c>
      <c r="C33">
        <v>32</v>
      </c>
      <c r="D33">
        <v>13.2</v>
      </c>
    </row>
    <row r="34" spans="1:4" x14ac:dyDescent="0.3">
      <c r="A34" s="138" t="s">
        <v>254</v>
      </c>
      <c r="B34">
        <v>19.5</v>
      </c>
      <c r="C34">
        <v>18.600000000000001</v>
      </c>
      <c r="D34">
        <v>14</v>
      </c>
    </row>
    <row r="35" spans="1:4" x14ac:dyDescent="0.3">
      <c r="A35" s="138" t="s">
        <v>255</v>
      </c>
      <c r="B35">
        <v>17</v>
      </c>
      <c r="C35">
        <v>31.1</v>
      </c>
      <c r="D35">
        <v>14.8</v>
      </c>
    </row>
    <row r="36" spans="1:4" x14ac:dyDescent="0.3">
      <c r="A36" s="138" t="s">
        <v>256</v>
      </c>
      <c r="B36">
        <v>27.8</v>
      </c>
      <c r="C36">
        <v>26</v>
      </c>
      <c r="D36">
        <v>15.3</v>
      </c>
    </row>
    <row r="37" spans="1:4" x14ac:dyDescent="0.3">
      <c r="A37" s="138" t="s">
        <v>257</v>
      </c>
      <c r="B37">
        <v>21.7</v>
      </c>
      <c r="C37">
        <v>56.3</v>
      </c>
      <c r="D37">
        <v>17.2</v>
      </c>
    </row>
    <row r="38" spans="1:4" x14ac:dyDescent="0.3">
      <c r="A38" s="138" t="s">
        <v>258</v>
      </c>
      <c r="B38">
        <v>25.9</v>
      </c>
      <c r="C38">
        <v>78.2</v>
      </c>
      <c r="D38">
        <v>18.899999999999999</v>
      </c>
    </row>
    <row r="39" spans="1:4" x14ac:dyDescent="0.3">
      <c r="A39" s="138" t="s">
        <v>259</v>
      </c>
      <c r="B39">
        <v>19.8</v>
      </c>
      <c r="C39">
        <v>82.4</v>
      </c>
      <c r="D39">
        <v>19.399999999999999</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51134-2BC8-4F8D-B8DC-5A5A85D33041}">
  <dimension ref="A1:AB36"/>
  <sheetViews>
    <sheetView showGridLines="0" topLeftCell="A4" zoomScaleNormal="100" workbookViewId="0">
      <selection activeCell="V25" sqref="V25"/>
    </sheetView>
  </sheetViews>
  <sheetFormatPr defaultRowHeight="14.4" x14ac:dyDescent="0.3"/>
  <cols>
    <col min="1" max="1" width="24.5546875" customWidth="1"/>
    <col min="2" max="14" width="7.33203125" customWidth="1"/>
  </cols>
  <sheetData>
    <row r="1" spans="1:26" x14ac:dyDescent="0.3">
      <c r="A1" s="181" t="s">
        <v>218</v>
      </c>
      <c r="C1" s="2"/>
      <c r="D1" s="2"/>
      <c r="E1" s="2"/>
      <c r="F1" s="2"/>
      <c r="G1" s="2"/>
      <c r="H1" s="2"/>
      <c r="I1" s="2"/>
      <c r="J1" s="2"/>
      <c r="K1" s="2"/>
      <c r="L1" s="2"/>
      <c r="M1" s="2"/>
    </row>
    <row r="2" spans="1:26" x14ac:dyDescent="0.3">
      <c r="A2" s="181" t="s">
        <v>26</v>
      </c>
      <c r="C2" s="2"/>
      <c r="D2" s="2"/>
      <c r="E2" s="2"/>
      <c r="F2" s="2"/>
      <c r="G2" s="2"/>
      <c r="H2" s="2"/>
      <c r="I2" s="2"/>
      <c r="J2" s="2"/>
      <c r="K2" s="2"/>
      <c r="L2" s="2"/>
      <c r="M2" s="2"/>
    </row>
    <row r="3" spans="1:26" x14ac:dyDescent="0.3">
      <c r="A3" s="1" t="s">
        <v>13</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v>1</v>
      </c>
      <c r="B5" s="11">
        <v>-11.288532287398402</v>
      </c>
      <c r="C5" s="11">
        <v>3.5793102221445272</v>
      </c>
      <c r="D5" s="11">
        <v>2.5252988798485081</v>
      </c>
      <c r="E5" s="11">
        <v>2.4961690461818069</v>
      </c>
      <c r="F5" s="11"/>
      <c r="G5" s="11">
        <v>0</v>
      </c>
      <c r="H5" s="11">
        <v>0</v>
      </c>
      <c r="I5" s="11">
        <v>1.0540113422960196</v>
      </c>
      <c r="J5" s="11">
        <v>1.0540113422960196</v>
      </c>
      <c r="K5" s="11">
        <v>0</v>
      </c>
      <c r="L5" s="11">
        <v>0</v>
      </c>
      <c r="M5" s="11">
        <v>-7.7092220652538748</v>
      </c>
      <c r="N5" s="11"/>
      <c r="Z5" s="6"/>
    </row>
    <row r="6" spans="1:26" x14ac:dyDescent="0.3">
      <c r="A6" s="12">
        <v>2</v>
      </c>
      <c r="B6" s="11">
        <v>-11.095803678951411</v>
      </c>
      <c r="C6" s="11">
        <v>3.3323997507045866</v>
      </c>
      <c r="D6" s="11">
        <v>1.3886027959321909</v>
      </c>
      <c r="E6" s="11">
        <v>1.4431599994485627</v>
      </c>
      <c r="F6" s="11"/>
      <c r="G6" s="11">
        <v>0</v>
      </c>
      <c r="H6" s="11">
        <v>0</v>
      </c>
      <c r="I6" s="11">
        <v>1.9437969547723959</v>
      </c>
      <c r="J6" s="11">
        <v>1.9437969547723959</v>
      </c>
      <c r="K6" s="11">
        <v>0</v>
      </c>
      <c r="L6" s="11">
        <v>0</v>
      </c>
      <c r="M6" s="11">
        <v>-7.7634039282468246</v>
      </c>
      <c r="N6" s="11"/>
      <c r="Z6" s="7"/>
    </row>
    <row r="7" spans="1:26" x14ac:dyDescent="0.3">
      <c r="A7" s="12">
        <v>3</v>
      </c>
      <c r="B7" s="11">
        <v>-10.945717894206064</v>
      </c>
      <c r="C7" s="11">
        <v>2.8191565776368779</v>
      </c>
      <c r="D7" s="11">
        <v>1.246546988755642</v>
      </c>
      <c r="E7" s="11">
        <v>1.2446277691655874</v>
      </c>
      <c r="F7" s="11"/>
      <c r="G7" s="11">
        <v>0</v>
      </c>
      <c r="H7" s="11">
        <v>0</v>
      </c>
      <c r="I7" s="11">
        <v>1.5726095888812364</v>
      </c>
      <c r="J7" s="11">
        <v>1.5726095888812364</v>
      </c>
      <c r="K7" s="11">
        <v>0</v>
      </c>
      <c r="L7" s="11">
        <v>0</v>
      </c>
      <c r="M7" s="11">
        <v>-8.1265613165691857</v>
      </c>
      <c r="N7" s="11"/>
      <c r="Z7" s="6"/>
    </row>
    <row r="8" spans="1:26" x14ac:dyDescent="0.3">
      <c r="A8" s="12">
        <v>4</v>
      </c>
      <c r="B8" s="11">
        <v>-10.669873934605112</v>
      </c>
      <c r="C8" s="11">
        <v>2.9298655011350121</v>
      </c>
      <c r="D8" s="11">
        <v>0.91391257768675183</v>
      </c>
      <c r="E8" s="11">
        <v>0.91157777193810119</v>
      </c>
      <c r="F8" s="11"/>
      <c r="G8" s="11">
        <v>0</v>
      </c>
      <c r="H8" s="11">
        <v>0</v>
      </c>
      <c r="I8" s="11">
        <v>2.0159529234482605</v>
      </c>
      <c r="J8" s="11">
        <v>2.0159529234482605</v>
      </c>
      <c r="K8" s="11">
        <v>0</v>
      </c>
      <c r="L8" s="11">
        <v>0</v>
      </c>
      <c r="M8" s="11">
        <v>-7.7400084334700985</v>
      </c>
      <c r="N8" s="11"/>
      <c r="Z8" s="7"/>
    </row>
    <row r="9" spans="1:26" x14ac:dyDescent="0.3">
      <c r="A9" s="12">
        <v>5</v>
      </c>
      <c r="B9" s="11">
        <v>-10.447975156877467</v>
      </c>
      <c r="C9" s="11">
        <v>3.1785636931873267</v>
      </c>
      <c r="D9" s="11">
        <v>0.84389125328558967</v>
      </c>
      <c r="E9" s="11">
        <v>0.84488980949433035</v>
      </c>
      <c r="F9" s="11"/>
      <c r="G9" s="11">
        <v>0</v>
      </c>
      <c r="H9" s="11">
        <v>0</v>
      </c>
      <c r="I9" s="11">
        <v>2.3346724399017371</v>
      </c>
      <c r="J9" s="11">
        <v>2.3346724399017376</v>
      </c>
      <c r="K9" s="11">
        <v>0</v>
      </c>
      <c r="L9" s="11">
        <v>0</v>
      </c>
      <c r="M9" s="11">
        <v>-7.2694114636901395</v>
      </c>
      <c r="N9" s="11"/>
      <c r="Z9" s="7"/>
    </row>
    <row r="10" spans="1:26" x14ac:dyDescent="0.3">
      <c r="A10" s="12">
        <v>6</v>
      </c>
      <c r="B10" s="11">
        <v>-10.171608007534729</v>
      </c>
      <c r="C10" s="11">
        <v>3.6129047338197147</v>
      </c>
      <c r="D10" s="11">
        <v>0.88943530571143592</v>
      </c>
      <c r="E10" s="11">
        <v>0.88820644796826032</v>
      </c>
      <c r="F10" s="11"/>
      <c r="G10" s="11">
        <v>0</v>
      </c>
      <c r="H10" s="11">
        <v>0</v>
      </c>
      <c r="I10" s="11">
        <v>2.7234694281082787</v>
      </c>
      <c r="J10" s="11">
        <v>2.7234694281082787</v>
      </c>
      <c r="K10" s="11">
        <v>0</v>
      </c>
      <c r="L10" s="11">
        <v>0</v>
      </c>
      <c r="M10" s="11">
        <v>-6.5587032737150137</v>
      </c>
      <c r="N10" s="11"/>
      <c r="Z10" s="7"/>
    </row>
    <row r="11" spans="1:26" x14ac:dyDescent="0.3">
      <c r="A11" s="12">
        <v>7</v>
      </c>
      <c r="B11" s="11">
        <v>-9.8881166988534019</v>
      </c>
      <c r="C11" s="11">
        <v>4.1612235989984914</v>
      </c>
      <c r="D11" s="11">
        <v>0.7645689712307161</v>
      </c>
      <c r="E11" s="11">
        <v>0.76301561699661535</v>
      </c>
      <c r="F11" s="11"/>
      <c r="G11" s="11">
        <v>0</v>
      </c>
      <c r="H11" s="11">
        <v>0</v>
      </c>
      <c r="I11" s="11">
        <v>3.3966546277677754</v>
      </c>
      <c r="J11" s="11">
        <v>3.3966546277677749</v>
      </c>
      <c r="K11" s="11">
        <v>0</v>
      </c>
      <c r="L11" s="11">
        <v>0</v>
      </c>
      <c r="M11" s="11">
        <v>-5.7268930998549097</v>
      </c>
      <c r="N11" s="11"/>
      <c r="Z11" s="7"/>
    </row>
    <row r="12" spans="1:26" x14ac:dyDescent="0.3">
      <c r="A12" s="12">
        <v>8</v>
      </c>
      <c r="B12" s="11">
        <v>-9.7765027474868518</v>
      </c>
      <c r="C12" s="11">
        <v>4.0769081362549606</v>
      </c>
      <c r="D12" s="11">
        <v>0.60353869991844866</v>
      </c>
      <c r="E12" s="11">
        <v>0.61048721421214414</v>
      </c>
      <c r="F12" s="11"/>
      <c r="G12" s="11">
        <v>0</v>
      </c>
      <c r="H12" s="11">
        <v>0</v>
      </c>
      <c r="I12" s="11">
        <v>3.4733694363365126</v>
      </c>
      <c r="J12" s="11">
        <v>3.4733694363365126</v>
      </c>
      <c r="K12" s="11">
        <v>0</v>
      </c>
      <c r="L12" s="11">
        <v>0</v>
      </c>
      <c r="M12" s="11">
        <v>-5.6995946112318912</v>
      </c>
      <c r="N12" s="11"/>
      <c r="Z12" s="7"/>
    </row>
    <row r="13" spans="1:26" x14ac:dyDescent="0.3">
      <c r="A13" s="12">
        <v>9</v>
      </c>
      <c r="B13" s="11">
        <v>-9.5416940505624588</v>
      </c>
      <c r="C13" s="11">
        <v>4.3837621760067318</v>
      </c>
      <c r="D13" s="11">
        <v>0.38344676856473164</v>
      </c>
      <c r="E13" s="11">
        <v>0.38333482007644198</v>
      </c>
      <c r="F13" s="11"/>
      <c r="G13" s="11">
        <v>0</v>
      </c>
      <c r="H13" s="11">
        <v>0</v>
      </c>
      <c r="I13" s="11">
        <v>4.0003154074419998</v>
      </c>
      <c r="J13" s="11">
        <v>4.0003154074419998</v>
      </c>
      <c r="K13" s="11">
        <v>0</v>
      </c>
      <c r="L13" s="11">
        <v>0</v>
      </c>
      <c r="M13" s="11">
        <v>-5.157931874555727</v>
      </c>
      <c r="N13" s="11"/>
      <c r="Z13" s="7"/>
    </row>
    <row r="14" spans="1:26" x14ac:dyDescent="0.3">
      <c r="A14" s="12">
        <v>10</v>
      </c>
      <c r="B14" s="11">
        <v>-9.3259884764135919</v>
      </c>
      <c r="C14" s="11">
        <v>4.4337078345333998</v>
      </c>
      <c r="D14" s="11">
        <v>0.19804510713171092</v>
      </c>
      <c r="E14" s="11">
        <v>0.19804455206898913</v>
      </c>
      <c r="F14" s="11"/>
      <c r="G14" s="11">
        <v>0</v>
      </c>
      <c r="H14" s="11">
        <v>0</v>
      </c>
      <c r="I14" s="11">
        <v>4.2356627274016896</v>
      </c>
      <c r="J14" s="11">
        <v>4.2356627274016896</v>
      </c>
      <c r="K14" s="11">
        <v>0</v>
      </c>
      <c r="L14" s="11">
        <v>0</v>
      </c>
      <c r="M14" s="11">
        <v>-4.8922806418801912</v>
      </c>
      <c r="N14" s="11"/>
      <c r="Z14" s="7"/>
    </row>
    <row r="15" spans="1:26" x14ac:dyDescent="0.3">
      <c r="A15" s="12"/>
      <c r="B15" s="11"/>
      <c r="C15" s="11"/>
      <c r="D15" s="11"/>
      <c r="E15" s="11"/>
      <c r="F15" s="11"/>
      <c r="G15" s="11"/>
      <c r="H15" s="11"/>
      <c r="I15" s="11"/>
      <c r="J15" s="11"/>
      <c r="K15" s="11"/>
      <c r="L15" s="11"/>
      <c r="M15" s="11"/>
      <c r="N15" s="11"/>
      <c r="Z15" s="7"/>
    </row>
    <row r="16" spans="1:26" x14ac:dyDescent="0.3">
      <c r="A16" s="12" t="s">
        <v>15</v>
      </c>
      <c r="B16" s="11">
        <v>-10.12211118665858</v>
      </c>
      <c r="C16" s="11">
        <v>3.7902395668878897</v>
      </c>
      <c r="D16" s="11">
        <v>0.8156807210489454</v>
      </c>
      <c r="E16" s="11">
        <v>0.8179332776969892</v>
      </c>
      <c r="F16" s="11"/>
      <c r="G16" s="11">
        <v>0</v>
      </c>
      <c r="H16" s="11">
        <v>0</v>
      </c>
      <c r="I16" s="11">
        <v>2.9745588458389443</v>
      </c>
      <c r="J16" s="11">
        <v>2.9745588458389434</v>
      </c>
      <c r="K16" s="11">
        <v>0</v>
      </c>
      <c r="L16" s="11">
        <v>0</v>
      </c>
      <c r="M16" s="11">
        <v>-6.3318716197706921</v>
      </c>
      <c r="N16" s="11"/>
      <c r="Z16" s="7"/>
    </row>
    <row r="20" spans="1:28" x14ac:dyDescent="0.3">
      <c r="A20" s="1" t="s">
        <v>14</v>
      </c>
      <c r="C20" s="2"/>
      <c r="D20" s="2"/>
      <c r="E20" s="2"/>
      <c r="F20" s="2"/>
      <c r="G20" s="2"/>
      <c r="H20" s="2"/>
      <c r="I20" s="2"/>
      <c r="J20" s="2"/>
      <c r="K20" s="2"/>
      <c r="L20" s="2"/>
      <c r="M20" s="2"/>
      <c r="R20" s="208" t="s">
        <v>354</v>
      </c>
      <c r="S20" s="208"/>
      <c r="T20" s="208"/>
      <c r="U20" s="208"/>
      <c r="V20" s="208"/>
      <c r="W20" s="208"/>
      <c r="X20" s="208"/>
      <c r="Y20" s="208"/>
      <c r="Z20" s="208"/>
    </row>
    <row r="21" spans="1:28" ht="144" customHeight="1" x14ac:dyDescent="0.3">
      <c r="A21" s="13" t="s">
        <v>24</v>
      </c>
      <c r="B21" s="8" t="s">
        <v>0</v>
      </c>
      <c r="C21" s="3" t="s">
        <v>11</v>
      </c>
      <c r="D21" s="8" t="s">
        <v>2</v>
      </c>
      <c r="E21" s="9" t="s">
        <v>3</v>
      </c>
      <c r="F21" s="9"/>
      <c r="G21" s="9" t="s">
        <v>10</v>
      </c>
      <c r="H21" s="3" t="s">
        <v>1</v>
      </c>
      <c r="I21" s="9" t="s">
        <v>5</v>
      </c>
      <c r="J21" s="9" t="s">
        <v>6</v>
      </c>
      <c r="K21" s="9" t="s">
        <v>7</v>
      </c>
      <c r="L21" s="4" t="s">
        <v>4</v>
      </c>
      <c r="M21" s="9" t="s">
        <v>8</v>
      </c>
      <c r="N21" s="10" t="s">
        <v>25</v>
      </c>
      <c r="R21" s="209" t="s">
        <v>374</v>
      </c>
      <c r="S21" s="209"/>
      <c r="T21" s="209"/>
      <c r="U21" s="209"/>
      <c r="V21" s="209"/>
      <c r="W21" s="209"/>
      <c r="X21" s="209"/>
      <c r="Y21" s="209"/>
      <c r="Z21" s="209"/>
      <c r="AA21" s="25"/>
      <c r="AB21" s="25"/>
    </row>
    <row r="22" spans="1:28" x14ac:dyDescent="0.3">
      <c r="A22" s="12">
        <v>1</v>
      </c>
      <c r="B22" s="5">
        <v>-24.076743113543017</v>
      </c>
      <c r="C22" s="5">
        <v>8.9655908012847938</v>
      </c>
      <c r="D22" s="5">
        <v>2.1682021612205049</v>
      </c>
      <c r="E22" s="5">
        <v>1.8947911008508036</v>
      </c>
      <c r="F22" s="5"/>
      <c r="G22" s="5">
        <v>0.27341106036970142</v>
      </c>
      <c r="H22" s="5">
        <v>14.006718640266049</v>
      </c>
      <c r="I22" s="5">
        <v>6.7973886400642893</v>
      </c>
      <c r="J22" s="5">
        <v>1.4216615606406569</v>
      </c>
      <c r="K22" s="5">
        <v>5.3757270794236325</v>
      </c>
      <c r="L22" s="5">
        <v>0</v>
      </c>
      <c r="M22" s="5">
        <v>-1.1044336719921726</v>
      </c>
      <c r="N22" s="5">
        <v>22.972309441550845</v>
      </c>
    </row>
    <row r="23" spans="1:28" x14ac:dyDescent="0.3">
      <c r="A23" s="12">
        <v>2</v>
      </c>
      <c r="B23" s="5">
        <v>-23.221640168275911</v>
      </c>
      <c r="C23" s="5">
        <v>11.020231924219368</v>
      </c>
      <c r="D23" s="5">
        <v>2.7860340106869401</v>
      </c>
      <c r="E23" s="5">
        <v>2.8143969820554915</v>
      </c>
      <c r="F23" s="5"/>
      <c r="G23" s="5">
        <v>-2.8362971368551503E-2</v>
      </c>
      <c r="H23" s="5">
        <v>13.438397343528724</v>
      </c>
      <c r="I23" s="5">
        <v>8.2341979135324284</v>
      </c>
      <c r="J23" s="5">
        <v>1.8472915298756536</v>
      </c>
      <c r="K23" s="5">
        <v>6.3869063836567737</v>
      </c>
      <c r="L23" s="5">
        <v>0</v>
      </c>
      <c r="M23" s="5">
        <v>1.2369890994721811</v>
      </c>
      <c r="N23" s="5">
        <v>24.458629267748094</v>
      </c>
    </row>
    <row r="24" spans="1:28" x14ac:dyDescent="0.3">
      <c r="A24" s="12">
        <v>3</v>
      </c>
      <c r="B24" s="5">
        <v>-22.458780860638843</v>
      </c>
      <c r="C24" s="5">
        <v>11.852023593423686</v>
      </c>
      <c r="D24" s="5">
        <v>3.266680507694423</v>
      </c>
      <c r="E24" s="5">
        <v>3.3285193517486058</v>
      </c>
      <c r="F24" s="5"/>
      <c r="G24" s="5">
        <v>-6.1838844054183009E-2</v>
      </c>
      <c r="H24" s="5">
        <v>12.902215745740813</v>
      </c>
      <c r="I24" s="5">
        <v>8.5853430857292619</v>
      </c>
      <c r="J24" s="5">
        <v>2.2819917627587545</v>
      </c>
      <c r="K24" s="5">
        <v>6.3033513229705092</v>
      </c>
      <c r="L24" s="5">
        <v>0</v>
      </c>
      <c r="M24" s="5">
        <v>2.2954584785256582</v>
      </c>
      <c r="N24" s="5">
        <v>24.754239339164496</v>
      </c>
    </row>
    <row r="25" spans="1:28" x14ac:dyDescent="0.3">
      <c r="A25" s="12">
        <v>4</v>
      </c>
      <c r="B25" s="5">
        <v>-21.112612206424856</v>
      </c>
      <c r="C25" s="5">
        <v>12.098940362094808</v>
      </c>
      <c r="D25" s="5">
        <v>2.9923948967405529</v>
      </c>
      <c r="E25" s="5">
        <v>3.0001973576099035</v>
      </c>
      <c r="F25" s="5"/>
      <c r="G25" s="5">
        <v>-7.8024608693506295E-3</v>
      </c>
      <c r="H25" s="5">
        <v>11.987648172608807</v>
      </c>
      <c r="I25" s="5">
        <v>9.1065454653542552</v>
      </c>
      <c r="J25" s="5">
        <v>2.8217750317389085</v>
      </c>
      <c r="K25" s="5">
        <v>6.2847704336153454</v>
      </c>
      <c r="L25" s="5">
        <v>0</v>
      </c>
      <c r="M25" s="5">
        <v>2.9739763282787592</v>
      </c>
      <c r="N25" s="5">
        <v>24.086588534703612</v>
      </c>
    </row>
    <row r="26" spans="1:28" x14ac:dyDescent="0.3">
      <c r="A26" s="12">
        <v>5</v>
      </c>
      <c r="B26" s="5">
        <v>-20.057637143430171</v>
      </c>
      <c r="C26" s="5">
        <v>12.373416942533025</v>
      </c>
      <c r="D26" s="5">
        <v>2.8659377529782586</v>
      </c>
      <c r="E26" s="5">
        <v>2.9152511964610821</v>
      </c>
      <c r="F26" s="5"/>
      <c r="G26" s="5">
        <v>-4.9313443482823419E-2</v>
      </c>
      <c r="H26" s="5">
        <v>11.260143559308036</v>
      </c>
      <c r="I26" s="5">
        <v>9.5074791895547666</v>
      </c>
      <c r="J26" s="5">
        <v>3.2578438601714819</v>
      </c>
      <c r="K26" s="5">
        <v>6.2496353293832847</v>
      </c>
      <c r="L26" s="5">
        <v>0</v>
      </c>
      <c r="M26" s="5">
        <v>3.5759233584108903</v>
      </c>
      <c r="N26" s="5">
        <v>23.63356050184106</v>
      </c>
    </row>
    <row r="27" spans="1:28" x14ac:dyDescent="0.3">
      <c r="A27" s="12">
        <v>6</v>
      </c>
      <c r="B27" s="5">
        <v>-18.700077063470275</v>
      </c>
      <c r="C27" s="5">
        <v>11.679770473609937</v>
      </c>
      <c r="D27" s="5">
        <v>2.1277746391106502</v>
      </c>
      <c r="E27" s="5">
        <v>2.2862340582793683</v>
      </c>
      <c r="F27" s="5"/>
      <c r="G27" s="5">
        <v>-0.15845941916871839</v>
      </c>
      <c r="H27" s="5">
        <v>10.324064884276362</v>
      </c>
      <c r="I27" s="5">
        <v>9.5519958344992872</v>
      </c>
      <c r="J27" s="5">
        <v>4.2217198269398306</v>
      </c>
      <c r="K27" s="5">
        <v>5.3302760075594566</v>
      </c>
      <c r="L27" s="5">
        <v>0</v>
      </c>
      <c r="M27" s="5">
        <v>3.3037582944160269</v>
      </c>
      <c r="N27" s="5">
        <v>22.003835357886299</v>
      </c>
    </row>
    <row r="28" spans="1:28" x14ac:dyDescent="0.3">
      <c r="A28" s="12">
        <v>7</v>
      </c>
      <c r="B28" s="5">
        <v>-17.185804013959466</v>
      </c>
      <c r="C28" s="5">
        <v>11.052005870335414</v>
      </c>
      <c r="D28" s="5">
        <v>1.5071634530964821</v>
      </c>
      <c r="E28" s="5">
        <v>1.6771755005619979</v>
      </c>
      <c r="F28" s="5"/>
      <c r="G28" s="5">
        <v>-0.17001204746551571</v>
      </c>
      <c r="H28" s="5">
        <v>9.2457008742012619</v>
      </c>
      <c r="I28" s="5">
        <v>9.5448424172389306</v>
      </c>
      <c r="J28" s="5">
        <v>5.3171491961222728</v>
      </c>
      <c r="K28" s="5">
        <v>4.2276932211166578</v>
      </c>
      <c r="L28" s="5">
        <v>0</v>
      </c>
      <c r="M28" s="5">
        <v>3.1119027305772078</v>
      </c>
      <c r="N28" s="5">
        <v>20.297706744536676</v>
      </c>
    </row>
    <row r="29" spans="1:28" x14ac:dyDescent="0.3">
      <c r="A29" s="12">
        <v>8</v>
      </c>
      <c r="B29" s="5">
        <v>-16.712404166560781</v>
      </c>
      <c r="C29" s="5">
        <v>10.903085378387587</v>
      </c>
      <c r="D29" s="5">
        <v>1.5687671464837123</v>
      </c>
      <c r="E29" s="5">
        <v>1.7300621749812137</v>
      </c>
      <c r="F29" s="5"/>
      <c r="G29" s="5">
        <v>-0.16129502849750144</v>
      </c>
      <c r="H29" s="5">
        <v>8.9544309698501987</v>
      </c>
      <c r="I29" s="5">
        <v>9.3343182319038753</v>
      </c>
      <c r="J29" s="5">
        <v>5.3351776360466578</v>
      </c>
      <c r="K29" s="5">
        <v>3.9991405958572179</v>
      </c>
      <c r="L29" s="5">
        <v>0</v>
      </c>
      <c r="M29" s="5">
        <v>3.1451121816770069</v>
      </c>
      <c r="N29" s="5">
        <v>19.857516348237787</v>
      </c>
    </row>
    <row r="30" spans="1:28" x14ac:dyDescent="0.3">
      <c r="A30" s="12">
        <v>9</v>
      </c>
      <c r="B30" s="5">
        <v>-15.838024346042316</v>
      </c>
      <c r="C30" s="5">
        <v>10.819292740899092</v>
      </c>
      <c r="D30" s="5">
        <v>1.1466034066009874</v>
      </c>
      <c r="E30" s="5">
        <v>1.264966145972839</v>
      </c>
      <c r="F30" s="5"/>
      <c r="G30" s="5">
        <v>-0.1183627393718517</v>
      </c>
      <c r="H30" s="5">
        <v>8.4491432572040353</v>
      </c>
      <c r="I30" s="5">
        <v>9.6726893342981057</v>
      </c>
      <c r="J30" s="5">
        <v>6.229950268705049</v>
      </c>
      <c r="K30" s="5">
        <v>3.4427390655930563</v>
      </c>
      <c r="L30" s="5">
        <v>0</v>
      </c>
      <c r="M30" s="5">
        <v>3.4304116520608114</v>
      </c>
      <c r="N30" s="5">
        <v>19.268435998103126</v>
      </c>
    </row>
    <row r="31" spans="1:28" x14ac:dyDescent="0.3">
      <c r="A31" s="12">
        <v>10</v>
      </c>
      <c r="B31" s="5">
        <v>-15.573890397706927</v>
      </c>
      <c r="C31" s="5">
        <v>9.9792594819933083</v>
      </c>
      <c r="D31" s="5">
        <v>0.75121495339588562</v>
      </c>
      <c r="E31" s="5">
        <v>0.80325017869703008</v>
      </c>
      <c r="F31" s="5"/>
      <c r="G31" s="5">
        <v>-5.2035225301144412E-2</v>
      </c>
      <c r="H31" s="5">
        <v>8.588539655249102</v>
      </c>
      <c r="I31" s="5">
        <v>9.2280445285974224</v>
      </c>
      <c r="J31" s="5">
        <v>6.5313409413540011</v>
      </c>
      <c r="K31" s="5">
        <v>2.69670358724342</v>
      </c>
      <c r="L31" s="5">
        <v>0</v>
      </c>
      <c r="M31" s="5">
        <v>2.993908739535482</v>
      </c>
      <c r="N31" s="5">
        <v>18.567799137242407</v>
      </c>
    </row>
    <row r="32" spans="1:28" x14ac:dyDescent="0.3">
      <c r="A32" s="12"/>
      <c r="B32" s="5"/>
      <c r="C32" s="5"/>
      <c r="D32" s="5"/>
      <c r="E32" s="5"/>
      <c r="F32" s="5"/>
      <c r="G32" s="5"/>
      <c r="H32" s="5"/>
      <c r="I32" s="5"/>
      <c r="J32" s="5"/>
      <c r="K32" s="5"/>
      <c r="L32" s="5"/>
      <c r="M32" s="5"/>
      <c r="N32" s="5"/>
    </row>
    <row r="33" spans="1:14" x14ac:dyDescent="0.3">
      <c r="A33" s="12" t="s">
        <v>15</v>
      </c>
      <c r="B33" s="5">
        <v>-18.602462538824163</v>
      </c>
      <c r="C33" s="5">
        <v>11.058807836785761</v>
      </c>
      <c r="D33" s="5">
        <v>1.9131614621222599</v>
      </c>
      <c r="E33" s="5">
        <v>1.9909383118869737</v>
      </c>
      <c r="F33" s="5"/>
      <c r="G33" s="5">
        <v>-7.7776849764713621E-2</v>
      </c>
      <c r="H33" s="5">
        <v>10.324028031540603</v>
      </c>
      <c r="I33" s="5">
        <v>9.1456463746634995</v>
      </c>
      <c r="J33" s="5">
        <v>4.4533330809264031</v>
      </c>
      <c r="K33" s="5">
        <v>4.6923132937370955</v>
      </c>
      <c r="L33" s="5">
        <v>0</v>
      </c>
      <c r="M33" s="5">
        <v>2.7803733295021984</v>
      </c>
      <c r="N33" s="5">
        <v>21.38283586832636</v>
      </c>
    </row>
    <row r="34" spans="1:14" x14ac:dyDescent="0.3">
      <c r="B34" s="5"/>
      <c r="C34" s="5"/>
      <c r="D34" s="5"/>
      <c r="E34" s="5"/>
      <c r="F34" s="5"/>
      <c r="G34" s="5"/>
      <c r="H34" s="5"/>
      <c r="I34" s="5"/>
      <c r="J34" s="5"/>
      <c r="K34" s="5"/>
      <c r="L34" s="5"/>
      <c r="M34" s="5"/>
      <c r="N34" s="5"/>
    </row>
    <row r="35" spans="1:14" x14ac:dyDescent="0.3">
      <c r="B35" s="5"/>
      <c r="C35" s="5"/>
      <c r="D35" s="5"/>
      <c r="E35" s="5"/>
      <c r="F35" s="5"/>
      <c r="G35" s="5"/>
      <c r="H35" s="5"/>
      <c r="I35" s="5"/>
      <c r="J35" s="5"/>
      <c r="K35" s="5"/>
      <c r="L35" s="5"/>
      <c r="M35" s="5"/>
      <c r="N35" s="5"/>
    </row>
    <row r="36" spans="1:14" x14ac:dyDescent="0.3">
      <c r="B36" s="5"/>
      <c r="C36" s="5"/>
      <c r="D36" s="5"/>
      <c r="E36" s="5"/>
      <c r="F36" s="5"/>
      <c r="G36" s="5"/>
      <c r="H36" s="5"/>
      <c r="I36" s="5"/>
      <c r="J36" s="5"/>
      <c r="K36" s="5"/>
      <c r="L36" s="5"/>
      <c r="M36" s="5"/>
      <c r="N36" s="5"/>
    </row>
  </sheetData>
  <mergeCells count="2">
    <mergeCell ref="R21:Z21"/>
    <mergeCell ref="R20:Z2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D8C78-9527-49E5-A761-A4FC735C26BD}">
  <dimension ref="A1:AB36"/>
  <sheetViews>
    <sheetView showGridLines="0" zoomScaleNormal="100" workbookViewId="0">
      <selection activeCell="R21" sqref="R21:Z21"/>
    </sheetView>
  </sheetViews>
  <sheetFormatPr defaultRowHeight="14.4" x14ac:dyDescent="0.3"/>
  <cols>
    <col min="1" max="1" width="24.5546875" customWidth="1"/>
    <col min="2" max="14" width="7.33203125" customWidth="1"/>
  </cols>
  <sheetData>
    <row r="1" spans="1:26" x14ac:dyDescent="0.3">
      <c r="A1" s="181" t="s">
        <v>218</v>
      </c>
      <c r="C1" s="2"/>
      <c r="D1" s="2"/>
      <c r="E1" s="2"/>
      <c r="F1" s="2"/>
      <c r="G1" s="2"/>
      <c r="H1" s="2"/>
      <c r="I1" s="2"/>
      <c r="J1" s="2"/>
      <c r="K1" s="2"/>
      <c r="L1" s="2"/>
      <c r="M1" s="2"/>
    </row>
    <row r="2" spans="1:26" x14ac:dyDescent="0.3">
      <c r="A2" s="181" t="s">
        <v>27</v>
      </c>
      <c r="C2" s="2"/>
      <c r="D2" s="2"/>
      <c r="E2" s="2"/>
      <c r="F2" s="2"/>
      <c r="G2" s="2"/>
      <c r="H2" s="2"/>
      <c r="I2" s="2"/>
      <c r="J2" s="2"/>
      <c r="K2" s="2"/>
      <c r="L2" s="2"/>
      <c r="M2" s="2"/>
    </row>
    <row r="3" spans="1:26" x14ac:dyDescent="0.3">
      <c r="A3" s="1" t="s">
        <v>13</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v>1</v>
      </c>
      <c r="B5" s="11">
        <v>-2.6710472968744332</v>
      </c>
      <c r="C5" s="11">
        <v>5.005922559571073</v>
      </c>
      <c r="D5" s="11">
        <v>2.5943752613506548</v>
      </c>
      <c r="E5" s="11">
        <v>0</v>
      </c>
      <c r="F5" s="11"/>
      <c r="G5" s="11">
        <v>2.5943752613506548</v>
      </c>
      <c r="H5" s="11">
        <v>0</v>
      </c>
      <c r="I5" s="11">
        <v>2.4115472982204182</v>
      </c>
      <c r="J5" s="11">
        <v>1.2859443060531544</v>
      </c>
      <c r="K5" s="11">
        <v>1.1256029921672639</v>
      </c>
      <c r="L5" s="11">
        <v>0</v>
      </c>
      <c r="M5" s="11">
        <v>2.3348752626966398</v>
      </c>
      <c r="N5" s="11"/>
      <c r="Z5" s="6"/>
    </row>
    <row r="6" spans="1:26" x14ac:dyDescent="0.3">
      <c r="A6" s="12">
        <v>2</v>
      </c>
      <c r="B6" s="11">
        <v>-2.702290242816026</v>
      </c>
      <c r="C6" s="11">
        <v>5.5638126304424134</v>
      </c>
      <c r="D6" s="11">
        <v>2.6336735468927528</v>
      </c>
      <c r="E6" s="11">
        <v>0</v>
      </c>
      <c r="F6" s="11"/>
      <c r="G6" s="11">
        <v>2.6336735468927528</v>
      </c>
      <c r="H6" s="11">
        <v>0</v>
      </c>
      <c r="I6" s="11">
        <v>2.9301390835496601</v>
      </c>
      <c r="J6" s="11">
        <v>1.8407998983872786</v>
      </c>
      <c r="K6" s="11">
        <v>1.0893391851623817</v>
      </c>
      <c r="L6" s="11">
        <v>0</v>
      </c>
      <c r="M6" s="11">
        <v>2.8615223876263878</v>
      </c>
      <c r="N6" s="11"/>
      <c r="Z6" s="7"/>
    </row>
    <row r="7" spans="1:26" x14ac:dyDescent="0.3">
      <c r="A7" s="12">
        <v>3</v>
      </c>
      <c r="B7" s="11">
        <v>-2.7219671375131891</v>
      </c>
      <c r="C7" s="11">
        <v>5.3214040105551117</v>
      </c>
      <c r="D7" s="11">
        <v>2.3874069923421488</v>
      </c>
      <c r="E7" s="11">
        <v>0</v>
      </c>
      <c r="F7" s="11"/>
      <c r="G7" s="11">
        <v>2.3874069923421488</v>
      </c>
      <c r="H7" s="11">
        <v>0</v>
      </c>
      <c r="I7" s="11">
        <v>2.9339970182129629</v>
      </c>
      <c r="J7" s="11">
        <v>1.7768652570799035</v>
      </c>
      <c r="K7" s="11">
        <v>1.1571317611330596</v>
      </c>
      <c r="L7" s="11">
        <v>0</v>
      </c>
      <c r="M7" s="11">
        <v>2.5994368730419231</v>
      </c>
      <c r="N7" s="11"/>
      <c r="Z7" s="6"/>
    </row>
    <row r="8" spans="1:26" x14ac:dyDescent="0.3">
      <c r="A8" s="12">
        <v>4</v>
      </c>
      <c r="B8" s="11">
        <v>-2.7672186971596808</v>
      </c>
      <c r="C8" s="11">
        <v>5.7812047224047527</v>
      </c>
      <c r="D8" s="11">
        <v>2.4328433087350088</v>
      </c>
      <c r="E8" s="11">
        <v>0</v>
      </c>
      <c r="F8" s="11"/>
      <c r="G8" s="11">
        <v>2.4328433087350088</v>
      </c>
      <c r="H8" s="11">
        <v>0</v>
      </c>
      <c r="I8" s="11">
        <v>3.3483614136697448</v>
      </c>
      <c r="J8" s="11">
        <v>2.2390502876344942</v>
      </c>
      <c r="K8" s="11">
        <v>1.1093111260352506</v>
      </c>
      <c r="L8" s="11">
        <v>0</v>
      </c>
      <c r="M8" s="11">
        <v>3.0139860252450723</v>
      </c>
      <c r="N8" s="11"/>
      <c r="Z8" s="7"/>
    </row>
    <row r="9" spans="1:26" x14ac:dyDescent="0.3">
      <c r="A9" s="12">
        <v>5</v>
      </c>
      <c r="B9" s="11">
        <v>-2.7993342238033034</v>
      </c>
      <c r="C9" s="11">
        <v>5.9169593473512512</v>
      </c>
      <c r="D9" s="11">
        <v>2.2303786652884661</v>
      </c>
      <c r="E9" s="11">
        <v>0</v>
      </c>
      <c r="F9" s="11"/>
      <c r="G9" s="11">
        <v>2.2303786652884661</v>
      </c>
      <c r="H9" s="11">
        <v>0</v>
      </c>
      <c r="I9" s="11">
        <v>3.686580682062786</v>
      </c>
      <c r="J9" s="11">
        <v>2.6348702851014552</v>
      </c>
      <c r="K9" s="11">
        <v>1.0517103969613302</v>
      </c>
      <c r="L9" s="11">
        <v>0</v>
      </c>
      <c r="M9" s="11">
        <v>3.1176251235479477</v>
      </c>
      <c r="N9" s="11"/>
      <c r="Z9" s="7"/>
    </row>
    <row r="10" spans="1:26" x14ac:dyDescent="0.3">
      <c r="A10" s="12">
        <v>6</v>
      </c>
      <c r="B10" s="11">
        <v>-2.8444194151352717</v>
      </c>
      <c r="C10" s="11">
        <v>6.0154453071507943</v>
      </c>
      <c r="D10" s="11">
        <v>1.9298538398291487</v>
      </c>
      <c r="E10" s="11">
        <v>0</v>
      </c>
      <c r="F10" s="11"/>
      <c r="G10" s="11">
        <v>1.9298538398291487</v>
      </c>
      <c r="H10" s="11">
        <v>0</v>
      </c>
      <c r="I10" s="11">
        <v>4.0855914673216454</v>
      </c>
      <c r="J10" s="11">
        <v>3.0766624298887271</v>
      </c>
      <c r="K10" s="11">
        <v>1.0089290374329187</v>
      </c>
      <c r="L10" s="11">
        <v>0</v>
      </c>
      <c r="M10" s="11">
        <v>3.171025892015523</v>
      </c>
      <c r="N10" s="11"/>
      <c r="Z10" s="7"/>
    </row>
    <row r="11" spans="1:26" x14ac:dyDescent="0.3">
      <c r="A11" s="12">
        <v>7</v>
      </c>
      <c r="B11" s="11">
        <v>-2.88946590236749</v>
      </c>
      <c r="C11" s="11">
        <v>6.4461542570443511</v>
      </c>
      <c r="D11" s="11">
        <v>1.6973049596902281</v>
      </c>
      <c r="E11" s="11">
        <v>0</v>
      </c>
      <c r="F11" s="11"/>
      <c r="G11" s="11">
        <v>1.6973049596902281</v>
      </c>
      <c r="H11" s="11">
        <v>0</v>
      </c>
      <c r="I11" s="11">
        <v>4.7488492973541225</v>
      </c>
      <c r="J11" s="11">
        <v>3.9150360196968763</v>
      </c>
      <c r="K11" s="11">
        <v>0.83381327765724644</v>
      </c>
      <c r="L11" s="11">
        <v>0</v>
      </c>
      <c r="M11" s="11">
        <v>3.5566883546768611</v>
      </c>
      <c r="N11" s="11"/>
      <c r="Z11" s="7"/>
    </row>
    <row r="12" spans="1:26" x14ac:dyDescent="0.3">
      <c r="A12" s="12">
        <v>8</v>
      </c>
      <c r="B12" s="11">
        <v>-2.9071658956430237</v>
      </c>
      <c r="C12" s="11">
        <v>6.1339980582348863</v>
      </c>
      <c r="D12" s="11">
        <v>1.4491013884387944</v>
      </c>
      <c r="E12" s="11">
        <v>0</v>
      </c>
      <c r="F12" s="11"/>
      <c r="G12" s="11">
        <v>1.4491013884387944</v>
      </c>
      <c r="H12" s="11">
        <v>0</v>
      </c>
      <c r="I12" s="11">
        <v>4.6848966697960925</v>
      </c>
      <c r="J12" s="11">
        <v>3.8831358502002402</v>
      </c>
      <c r="K12" s="11">
        <v>0.80176081959585233</v>
      </c>
      <c r="L12" s="11">
        <v>0</v>
      </c>
      <c r="M12" s="11">
        <v>3.226832162591863</v>
      </c>
      <c r="N12" s="11"/>
      <c r="Z12" s="7"/>
    </row>
    <row r="13" spans="1:26" x14ac:dyDescent="0.3">
      <c r="A13" s="12">
        <v>9</v>
      </c>
      <c r="B13" s="11">
        <v>-2.9365754629335337</v>
      </c>
      <c r="C13" s="11">
        <v>6.1926468227904703</v>
      </c>
      <c r="D13" s="11">
        <v>1.0732754277563616</v>
      </c>
      <c r="E13" s="11">
        <v>0</v>
      </c>
      <c r="F13" s="11"/>
      <c r="G13" s="11">
        <v>1.0732754277563616</v>
      </c>
      <c r="H13" s="11">
        <v>0</v>
      </c>
      <c r="I13" s="11">
        <v>5.1193713950341095</v>
      </c>
      <c r="J13" s="11">
        <v>4.40414682096565</v>
      </c>
      <c r="K13" s="11">
        <v>0.7152245740684593</v>
      </c>
      <c r="L13" s="11">
        <v>0</v>
      </c>
      <c r="M13" s="11">
        <v>3.2560713598569371</v>
      </c>
      <c r="N13" s="11"/>
      <c r="Z13" s="7"/>
    </row>
    <row r="14" spans="1:26" x14ac:dyDescent="0.3">
      <c r="A14" s="12">
        <v>10</v>
      </c>
      <c r="B14" s="11">
        <v>-2.9662322687003297</v>
      </c>
      <c r="C14" s="11">
        <v>5.7652344451111306</v>
      </c>
      <c r="D14" s="11">
        <v>0.69837658076074272</v>
      </c>
      <c r="E14" s="11">
        <v>0</v>
      </c>
      <c r="F14" s="11"/>
      <c r="G14" s="11">
        <v>0.69837658076074272</v>
      </c>
      <c r="H14" s="11">
        <v>0</v>
      </c>
      <c r="I14" s="11">
        <v>5.0668578643503874</v>
      </c>
      <c r="J14" s="11">
        <v>4.437652745661345</v>
      </c>
      <c r="K14" s="11">
        <v>0.62920511868904261</v>
      </c>
      <c r="L14" s="11">
        <v>0</v>
      </c>
      <c r="M14" s="11">
        <v>2.7990021764108</v>
      </c>
      <c r="N14" s="11"/>
      <c r="Z14" s="7"/>
    </row>
    <row r="15" spans="1:26" x14ac:dyDescent="0.3">
      <c r="A15" s="12"/>
      <c r="B15" s="11"/>
      <c r="C15" s="11"/>
      <c r="D15" s="11"/>
      <c r="E15" s="11"/>
      <c r="F15" s="11"/>
      <c r="G15" s="11"/>
      <c r="H15" s="11"/>
      <c r="I15" s="11"/>
      <c r="J15" s="11"/>
      <c r="K15" s="11"/>
      <c r="L15" s="11"/>
      <c r="M15" s="11"/>
      <c r="N15" s="11"/>
      <c r="Z15" s="7"/>
    </row>
    <row r="16" spans="1:26" x14ac:dyDescent="0.3">
      <c r="A16" s="12" t="s">
        <v>15</v>
      </c>
      <c r="B16" s="11">
        <v>-2.8500103315939098</v>
      </c>
      <c r="C16" s="11">
        <v>5.9079547519731603</v>
      </c>
      <c r="D16" s="11">
        <v>1.7294867469593078</v>
      </c>
      <c r="E16" s="11">
        <v>0</v>
      </c>
      <c r="F16" s="11"/>
      <c r="G16" s="11">
        <v>1.7294867469593078</v>
      </c>
      <c r="H16" s="11">
        <v>0</v>
      </c>
      <c r="I16" s="11">
        <v>4.1784680050138521</v>
      </c>
      <c r="J16" s="11">
        <v>3.2776728763880816</v>
      </c>
      <c r="K16" s="11">
        <v>0.90079512862577016</v>
      </c>
      <c r="L16" s="11">
        <v>0</v>
      </c>
      <c r="M16" s="11">
        <v>3.0579444203792505</v>
      </c>
      <c r="N16" s="11"/>
      <c r="Z16" s="7"/>
    </row>
    <row r="20" spans="1:28" x14ac:dyDescent="0.3">
      <c r="A20" s="1" t="s">
        <v>14</v>
      </c>
      <c r="C20" s="2"/>
      <c r="D20" s="2"/>
      <c r="E20" s="2"/>
      <c r="F20" s="2"/>
      <c r="G20" s="2"/>
      <c r="H20" s="2"/>
      <c r="I20" s="2"/>
      <c r="J20" s="2"/>
      <c r="K20" s="2"/>
      <c r="L20" s="2"/>
      <c r="M20" s="2"/>
      <c r="R20" s="208" t="s">
        <v>354</v>
      </c>
      <c r="S20" s="208"/>
      <c r="T20" s="208"/>
      <c r="U20" s="208"/>
      <c r="V20" s="208"/>
      <c r="W20" s="208"/>
      <c r="X20" s="208"/>
      <c r="Y20" s="208"/>
      <c r="Z20" s="208"/>
    </row>
    <row r="21" spans="1:28" ht="144" customHeight="1" x14ac:dyDescent="0.3">
      <c r="A21" s="13" t="s">
        <v>24</v>
      </c>
      <c r="B21" s="8" t="s">
        <v>0</v>
      </c>
      <c r="C21" s="3" t="s">
        <v>11</v>
      </c>
      <c r="D21" s="8" t="s">
        <v>2</v>
      </c>
      <c r="E21" s="9" t="s">
        <v>3</v>
      </c>
      <c r="F21" s="9"/>
      <c r="G21" s="9" t="s">
        <v>10</v>
      </c>
      <c r="H21" s="3" t="s">
        <v>1</v>
      </c>
      <c r="I21" s="9" t="s">
        <v>5</v>
      </c>
      <c r="J21" s="9" t="s">
        <v>6</v>
      </c>
      <c r="K21" s="9" t="s">
        <v>7</v>
      </c>
      <c r="L21" s="4" t="s">
        <v>4</v>
      </c>
      <c r="M21" s="9" t="s">
        <v>8</v>
      </c>
      <c r="N21" s="10" t="s">
        <v>25</v>
      </c>
      <c r="R21" s="209" t="s">
        <v>374</v>
      </c>
      <c r="S21" s="209"/>
      <c r="T21" s="209"/>
      <c r="U21" s="209"/>
      <c r="V21" s="209"/>
      <c r="W21" s="209"/>
      <c r="X21" s="209"/>
      <c r="Y21" s="209"/>
      <c r="Z21" s="209"/>
      <c r="AA21" s="25"/>
      <c r="AB21" s="25"/>
    </row>
    <row r="22" spans="1:28" x14ac:dyDescent="0.3">
      <c r="A22" s="12">
        <v>1</v>
      </c>
      <c r="B22" s="5">
        <v>-2.2634791254232041</v>
      </c>
      <c r="C22" s="5">
        <v>10.285941946217894</v>
      </c>
      <c r="D22" s="5">
        <v>7.1368344768654612</v>
      </c>
      <c r="E22" s="5">
        <v>0</v>
      </c>
      <c r="F22" s="5"/>
      <c r="G22" s="5">
        <v>7.1368344768654612</v>
      </c>
      <c r="H22" s="5">
        <v>0</v>
      </c>
      <c r="I22" s="5">
        <v>3.1491074693524328</v>
      </c>
      <c r="J22" s="5">
        <v>1.3289484518745505</v>
      </c>
      <c r="K22" s="5">
        <v>1.820159017477883</v>
      </c>
      <c r="L22" s="5">
        <v>0</v>
      </c>
      <c r="M22" s="5">
        <v>8.02246282079469</v>
      </c>
      <c r="N22" s="5">
        <v>0</v>
      </c>
    </row>
    <row r="23" spans="1:28" x14ac:dyDescent="0.3">
      <c r="A23" s="12">
        <v>2</v>
      </c>
      <c r="B23" s="5">
        <v>-2.2939634428761728</v>
      </c>
      <c r="C23" s="5">
        <v>12.009527211927928</v>
      </c>
      <c r="D23" s="5">
        <v>7.794443071050333</v>
      </c>
      <c r="E23" s="5">
        <v>0</v>
      </c>
      <c r="F23" s="5"/>
      <c r="G23" s="5">
        <v>7.794443071050333</v>
      </c>
      <c r="H23" s="5">
        <v>0</v>
      </c>
      <c r="I23" s="5">
        <v>4.2150841408775959</v>
      </c>
      <c r="J23" s="5">
        <v>2.385258929837931</v>
      </c>
      <c r="K23" s="5">
        <v>1.8298252110396658</v>
      </c>
      <c r="L23" s="5">
        <v>0</v>
      </c>
      <c r="M23" s="5">
        <v>9.7155637690517569</v>
      </c>
      <c r="N23" s="5">
        <v>0</v>
      </c>
    </row>
    <row r="24" spans="1:28" x14ac:dyDescent="0.3">
      <c r="A24" s="12">
        <v>3</v>
      </c>
      <c r="B24" s="5">
        <v>-2.3125921210319884</v>
      </c>
      <c r="C24" s="5">
        <v>10.626637828844249</v>
      </c>
      <c r="D24" s="5">
        <v>6.053018512627955</v>
      </c>
      <c r="E24" s="5">
        <v>0</v>
      </c>
      <c r="F24" s="5"/>
      <c r="G24" s="5">
        <v>6.053018512627955</v>
      </c>
      <c r="H24" s="5">
        <v>0</v>
      </c>
      <c r="I24" s="5">
        <v>4.5736193162162939</v>
      </c>
      <c r="J24" s="5">
        <v>1.9959986807895784</v>
      </c>
      <c r="K24" s="5">
        <v>2.5776206354267148</v>
      </c>
      <c r="L24" s="5">
        <v>0</v>
      </c>
      <c r="M24" s="5">
        <v>8.3140457078122605</v>
      </c>
      <c r="N24" s="5">
        <v>0</v>
      </c>
    </row>
    <row r="25" spans="1:28" x14ac:dyDescent="0.3">
      <c r="A25" s="12">
        <v>4</v>
      </c>
      <c r="B25" s="5">
        <v>-2.3561501946311751</v>
      </c>
      <c r="C25" s="5">
        <v>10.45294450684813</v>
      </c>
      <c r="D25" s="5">
        <v>5.8227536785658822</v>
      </c>
      <c r="E25" s="5">
        <v>0</v>
      </c>
      <c r="F25" s="5"/>
      <c r="G25" s="5">
        <v>5.8227536785658822</v>
      </c>
      <c r="H25" s="5">
        <v>0</v>
      </c>
      <c r="I25" s="5">
        <v>4.6301908282822479</v>
      </c>
      <c r="J25" s="5">
        <v>2.5674792577468426</v>
      </c>
      <c r="K25" s="5">
        <v>2.0627115705354058</v>
      </c>
      <c r="L25" s="5">
        <v>0</v>
      </c>
      <c r="M25" s="5">
        <v>8.0967943122169554</v>
      </c>
      <c r="N25" s="5">
        <v>0</v>
      </c>
    </row>
    <row r="26" spans="1:28" x14ac:dyDescent="0.3">
      <c r="A26" s="12">
        <v>5</v>
      </c>
      <c r="B26" s="5">
        <v>-2.3874480037575609</v>
      </c>
      <c r="C26" s="5">
        <v>12.076824866923538</v>
      </c>
      <c r="D26" s="5">
        <v>6.9357047561588336</v>
      </c>
      <c r="E26" s="5">
        <v>0</v>
      </c>
      <c r="F26" s="5"/>
      <c r="G26" s="5">
        <v>6.9357047561588336</v>
      </c>
      <c r="H26" s="5">
        <v>0</v>
      </c>
      <c r="I26" s="5">
        <v>5.1411201107647022</v>
      </c>
      <c r="J26" s="5">
        <v>2.9924293931984756</v>
      </c>
      <c r="K26" s="5">
        <v>2.1486907175662271</v>
      </c>
      <c r="L26" s="5">
        <v>0</v>
      </c>
      <c r="M26" s="5">
        <v>9.6893768631659754</v>
      </c>
      <c r="N26" s="5">
        <v>0</v>
      </c>
    </row>
    <row r="27" spans="1:28" x14ac:dyDescent="0.3">
      <c r="A27" s="12">
        <v>6</v>
      </c>
      <c r="B27" s="5">
        <v>-2.4311492017772598</v>
      </c>
      <c r="C27" s="5">
        <v>12.345622591107432</v>
      </c>
      <c r="D27" s="5">
        <v>6.9953000478076284</v>
      </c>
      <c r="E27" s="5">
        <v>0</v>
      </c>
      <c r="F27" s="5"/>
      <c r="G27" s="5">
        <v>6.9953000478076284</v>
      </c>
      <c r="H27" s="5">
        <v>0</v>
      </c>
      <c r="I27" s="5">
        <v>5.3503225432998036</v>
      </c>
      <c r="J27" s="5">
        <v>3.5074470461244545</v>
      </c>
      <c r="K27" s="5">
        <v>1.8428754971753485</v>
      </c>
      <c r="L27" s="5">
        <v>0</v>
      </c>
      <c r="M27" s="5">
        <v>9.9144733893301726</v>
      </c>
      <c r="N27" s="5">
        <v>0</v>
      </c>
    </row>
    <row r="28" spans="1:28" x14ac:dyDescent="0.3">
      <c r="A28" s="12">
        <v>7</v>
      </c>
      <c r="B28" s="5">
        <v>-2.4746689883181845</v>
      </c>
      <c r="C28" s="5">
        <v>13.432645155713566</v>
      </c>
      <c r="D28" s="5">
        <v>7.5354258466472617</v>
      </c>
      <c r="E28" s="5">
        <v>0</v>
      </c>
      <c r="F28" s="5"/>
      <c r="G28" s="5">
        <v>7.5354258466472617</v>
      </c>
      <c r="H28" s="5">
        <v>0</v>
      </c>
      <c r="I28" s="5">
        <v>5.8972193090663056</v>
      </c>
      <c r="J28" s="5">
        <v>4.3938615385681032</v>
      </c>
      <c r="K28" s="5">
        <v>1.5033577704982013</v>
      </c>
      <c r="L28" s="5">
        <v>0</v>
      </c>
      <c r="M28" s="5">
        <v>10.957976167395381</v>
      </c>
      <c r="N28" s="5">
        <v>0</v>
      </c>
    </row>
    <row r="29" spans="1:28" x14ac:dyDescent="0.3">
      <c r="A29" s="12">
        <v>8</v>
      </c>
      <c r="B29" s="5">
        <v>-2.4913301289116658</v>
      </c>
      <c r="C29" s="5">
        <v>11.920811354075953</v>
      </c>
      <c r="D29" s="5">
        <v>5.7773433227655602</v>
      </c>
      <c r="E29" s="5">
        <v>0</v>
      </c>
      <c r="F29" s="5"/>
      <c r="G29" s="5">
        <v>5.7773433227655602</v>
      </c>
      <c r="H29" s="5">
        <v>0</v>
      </c>
      <c r="I29" s="5">
        <v>6.143468031310392</v>
      </c>
      <c r="J29" s="5">
        <v>4.4972578321516075</v>
      </c>
      <c r="K29" s="5">
        <v>1.6462101991587836</v>
      </c>
      <c r="L29" s="5">
        <v>0</v>
      </c>
      <c r="M29" s="5">
        <v>9.4294812251642863</v>
      </c>
      <c r="N29" s="5">
        <v>0</v>
      </c>
    </row>
    <row r="30" spans="1:28" x14ac:dyDescent="0.3">
      <c r="A30" s="12">
        <v>9</v>
      </c>
      <c r="B30" s="5">
        <v>-2.5186441930131922</v>
      </c>
      <c r="C30" s="5">
        <v>11.06432070443303</v>
      </c>
      <c r="D30" s="5">
        <v>4.6149694068540335</v>
      </c>
      <c r="E30" s="5">
        <v>0</v>
      </c>
      <c r="F30" s="5"/>
      <c r="G30" s="5">
        <v>4.6149694068540335</v>
      </c>
      <c r="H30" s="5">
        <v>0</v>
      </c>
      <c r="I30" s="5">
        <v>6.4493512975789953</v>
      </c>
      <c r="J30" s="5">
        <v>5.1420677302164037</v>
      </c>
      <c r="K30" s="5">
        <v>1.3072835673625911</v>
      </c>
      <c r="L30" s="5">
        <v>0</v>
      </c>
      <c r="M30" s="5">
        <v>8.5456765114198365</v>
      </c>
      <c r="N30" s="5">
        <v>0</v>
      </c>
    </row>
    <row r="31" spans="1:28" x14ac:dyDescent="0.3">
      <c r="A31" s="12">
        <v>10</v>
      </c>
      <c r="B31" s="5">
        <v>-2.5439445319176692</v>
      </c>
      <c r="C31" s="5">
        <v>8.6737669938548798</v>
      </c>
      <c r="D31" s="5">
        <v>2.1630619166584224</v>
      </c>
      <c r="E31" s="5">
        <v>0</v>
      </c>
      <c r="F31" s="5"/>
      <c r="G31" s="5">
        <v>2.1630619166584224</v>
      </c>
      <c r="H31" s="5">
        <v>0</v>
      </c>
      <c r="I31" s="5">
        <v>6.5107050771964579</v>
      </c>
      <c r="J31" s="5">
        <v>5.3656050284501315</v>
      </c>
      <c r="K31" s="5">
        <v>1.1451000487463259</v>
      </c>
      <c r="L31" s="5">
        <v>0</v>
      </c>
      <c r="M31" s="5">
        <v>6.129822461937211</v>
      </c>
      <c r="N31" s="5">
        <v>0</v>
      </c>
    </row>
    <row r="32" spans="1:28" x14ac:dyDescent="0.3">
      <c r="A32" s="12"/>
      <c r="B32" s="5"/>
      <c r="C32" s="5"/>
      <c r="D32" s="5"/>
      <c r="E32" s="5"/>
      <c r="F32" s="5"/>
      <c r="G32" s="5"/>
      <c r="H32" s="5"/>
      <c r="I32" s="5"/>
      <c r="J32" s="5"/>
      <c r="K32" s="5"/>
      <c r="L32" s="5"/>
      <c r="M32" s="5"/>
      <c r="N32" s="5"/>
    </row>
    <row r="33" spans="1:14" x14ac:dyDescent="0.3">
      <c r="A33" s="12" t="s">
        <v>15</v>
      </c>
      <c r="B33" s="5">
        <v>-2.4355150413436752</v>
      </c>
      <c r="C33" s="5">
        <v>11.282003597170743</v>
      </c>
      <c r="D33" s="5">
        <v>5.7758694670674116</v>
      </c>
      <c r="E33" s="5">
        <v>0</v>
      </c>
      <c r="F33" s="5"/>
      <c r="G33" s="5">
        <v>5.7758694670674116</v>
      </c>
      <c r="H33" s="5">
        <v>0</v>
      </c>
      <c r="I33" s="5">
        <v>5.5061341301033302</v>
      </c>
      <c r="J33" s="5">
        <v>3.8070544725605018</v>
      </c>
      <c r="K33" s="5">
        <v>1.6990796575428284</v>
      </c>
      <c r="L33" s="5">
        <v>0</v>
      </c>
      <c r="M33" s="5">
        <v>8.8464885558270669</v>
      </c>
      <c r="N33" s="5">
        <v>0</v>
      </c>
    </row>
    <row r="34" spans="1:14" x14ac:dyDescent="0.3">
      <c r="B34" s="5"/>
      <c r="C34" s="5"/>
      <c r="D34" s="5"/>
      <c r="E34" s="5"/>
      <c r="F34" s="5"/>
      <c r="G34" s="5"/>
      <c r="H34" s="5"/>
      <c r="I34" s="5"/>
      <c r="J34" s="5"/>
      <c r="K34" s="5"/>
      <c r="L34" s="5"/>
      <c r="M34" s="5"/>
      <c r="N34" s="5"/>
    </row>
    <row r="35" spans="1:14" x14ac:dyDescent="0.3">
      <c r="B35" s="5"/>
      <c r="C35" s="5"/>
      <c r="D35" s="5"/>
      <c r="E35" s="5"/>
      <c r="F35" s="5"/>
      <c r="G35" s="5"/>
      <c r="H35" s="5"/>
      <c r="I35" s="5"/>
      <c r="J35" s="5"/>
      <c r="K35" s="5"/>
      <c r="L35" s="5"/>
      <c r="M35" s="5"/>
      <c r="N35" s="5"/>
    </row>
    <row r="36" spans="1:14" x14ac:dyDescent="0.3">
      <c r="B36" s="5"/>
      <c r="C36" s="5"/>
      <c r="D36" s="5"/>
      <c r="E36" s="5"/>
      <c r="F36" s="5"/>
      <c r="G36" s="5"/>
      <c r="H36" s="5"/>
      <c r="I36" s="5"/>
      <c r="J36" s="5"/>
      <c r="K36" s="5"/>
      <c r="L36" s="5"/>
      <c r="M36" s="5"/>
      <c r="N36" s="5"/>
    </row>
  </sheetData>
  <mergeCells count="2">
    <mergeCell ref="R20:Z20"/>
    <mergeCell ref="R21:Z2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095A5-5283-4AA3-B574-C63BA832D0E4}">
  <dimension ref="A1:S36"/>
  <sheetViews>
    <sheetView showGridLines="0" zoomScaleNormal="100" workbookViewId="0">
      <selection activeCell="T19" sqref="T19"/>
    </sheetView>
  </sheetViews>
  <sheetFormatPr defaultRowHeight="14.4" x14ac:dyDescent="0.3"/>
  <cols>
    <col min="1" max="1" width="24.5546875" customWidth="1"/>
    <col min="2" max="5" width="7.33203125" customWidth="1"/>
  </cols>
  <sheetData>
    <row r="1" spans="1:17" x14ac:dyDescent="0.3">
      <c r="A1" s="181" t="s">
        <v>218</v>
      </c>
      <c r="C1" s="2"/>
      <c r="D1" s="2"/>
    </row>
    <row r="2" spans="1:17" x14ac:dyDescent="0.3">
      <c r="A2" s="181" t="s">
        <v>64</v>
      </c>
      <c r="C2" s="2"/>
      <c r="D2" s="2"/>
    </row>
    <row r="3" spans="1:17" x14ac:dyDescent="0.3">
      <c r="A3" s="1" t="s">
        <v>13</v>
      </c>
      <c r="C3" s="2"/>
      <c r="D3" s="2"/>
    </row>
    <row r="4" spans="1:17" ht="72" x14ac:dyDescent="0.3">
      <c r="A4" s="13" t="s">
        <v>24</v>
      </c>
      <c r="B4" s="9" t="s">
        <v>12</v>
      </c>
      <c r="C4" s="9" t="s">
        <v>62</v>
      </c>
      <c r="D4" s="9" t="s">
        <v>63</v>
      </c>
      <c r="E4" s="10"/>
    </row>
    <row r="5" spans="1:17" x14ac:dyDescent="0.3">
      <c r="A5" s="12">
        <v>1</v>
      </c>
      <c r="B5" s="11">
        <v>-7.7092220652538748</v>
      </c>
      <c r="C5" s="11">
        <v>2.3348752626966398</v>
      </c>
      <c r="D5" s="11">
        <v>-5.374346802557235</v>
      </c>
      <c r="E5" s="11"/>
      <c r="Q5" s="6"/>
    </row>
    <row r="6" spans="1:17" x14ac:dyDescent="0.3">
      <c r="A6" s="12">
        <v>2</v>
      </c>
      <c r="B6" s="11">
        <v>-7.7634039282468246</v>
      </c>
      <c r="C6" s="11">
        <v>2.8615223876263878</v>
      </c>
      <c r="D6" s="11">
        <v>-4.901881540620435</v>
      </c>
      <c r="E6" s="11"/>
      <c r="Q6" s="7"/>
    </row>
    <row r="7" spans="1:17" x14ac:dyDescent="0.3">
      <c r="A7" s="12">
        <v>3</v>
      </c>
      <c r="B7" s="11">
        <v>-8.1265613165691857</v>
      </c>
      <c r="C7" s="11">
        <v>2.5994368730419231</v>
      </c>
      <c r="D7" s="11">
        <v>-5.5271244435272626</v>
      </c>
      <c r="E7" s="11"/>
      <c r="Q7" s="6"/>
    </row>
    <row r="8" spans="1:17" x14ac:dyDescent="0.3">
      <c r="A8" s="12">
        <v>4</v>
      </c>
      <c r="B8" s="11">
        <v>-7.7400084334700985</v>
      </c>
      <c r="C8" s="11">
        <v>3.0139860252450723</v>
      </c>
      <c r="D8" s="11">
        <v>-4.7260224082250275</v>
      </c>
      <c r="E8" s="11"/>
      <c r="Q8" s="7"/>
    </row>
    <row r="9" spans="1:17" x14ac:dyDescent="0.3">
      <c r="A9" s="12">
        <v>5</v>
      </c>
      <c r="B9" s="11">
        <v>-7.2694114636901395</v>
      </c>
      <c r="C9" s="11">
        <v>3.1176251235479477</v>
      </c>
      <c r="D9" s="11">
        <v>-4.1517863401421922</v>
      </c>
      <c r="E9" s="11"/>
      <c r="Q9" s="7"/>
    </row>
    <row r="10" spans="1:17" x14ac:dyDescent="0.3">
      <c r="A10" s="12">
        <v>6</v>
      </c>
      <c r="B10" s="11">
        <v>-6.5587032737150137</v>
      </c>
      <c r="C10" s="11">
        <v>3.171025892015523</v>
      </c>
      <c r="D10" s="11">
        <v>-3.3876773816994916</v>
      </c>
      <c r="E10" s="11"/>
      <c r="Q10" s="7"/>
    </row>
    <row r="11" spans="1:17" x14ac:dyDescent="0.3">
      <c r="A11" s="12">
        <v>7</v>
      </c>
      <c r="B11" s="11">
        <v>-5.7268930998549097</v>
      </c>
      <c r="C11" s="11">
        <v>3.5566883546768611</v>
      </c>
      <c r="D11" s="11">
        <v>-2.17020474517805</v>
      </c>
      <c r="E11" s="11"/>
      <c r="Q11" s="7"/>
    </row>
    <row r="12" spans="1:17" x14ac:dyDescent="0.3">
      <c r="A12" s="12">
        <v>8</v>
      </c>
      <c r="B12" s="11">
        <v>-5.6995946112318912</v>
      </c>
      <c r="C12" s="11">
        <v>3.226832162591863</v>
      </c>
      <c r="D12" s="11">
        <v>-2.4727624486400286</v>
      </c>
      <c r="E12" s="11"/>
      <c r="Q12" s="7"/>
    </row>
    <row r="13" spans="1:17" x14ac:dyDescent="0.3">
      <c r="A13" s="12">
        <v>9</v>
      </c>
      <c r="B13" s="11">
        <v>-5.157931874555727</v>
      </c>
      <c r="C13" s="11">
        <v>3.2560713598569371</v>
      </c>
      <c r="D13" s="11">
        <v>-1.9018605146987899</v>
      </c>
      <c r="E13" s="11"/>
      <c r="Q13" s="7"/>
    </row>
    <row r="14" spans="1:17" x14ac:dyDescent="0.3">
      <c r="A14" s="12">
        <v>10</v>
      </c>
      <c r="B14" s="11">
        <v>-4.8922806418801912</v>
      </c>
      <c r="C14" s="11">
        <v>2.7990021764108</v>
      </c>
      <c r="D14" s="11">
        <v>-2.0932784654693917</v>
      </c>
      <c r="E14" s="11"/>
      <c r="Q14" s="7"/>
    </row>
    <row r="15" spans="1:17" x14ac:dyDescent="0.3">
      <c r="A15" s="12"/>
      <c r="B15" s="11"/>
      <c r="C15" s="11"/>
      <c r="D15" s="11"/>
      <c r="E15" s="11"/>
      <c r="Q15" s="7"/>
    </row>
    <row r="16" spans="1:17" x14ac:dyDescent="0.3">
      <c r="A16" s="12" t="s">
        <v>15</v>
      </c>
      <c r="B16" s="11">
        <v>-6.3318716197706921</v>
      </c>
      <c r="C16" s="11">
        <v>3.0579444203792505</v>
      </c>
      <c r="D16" s="11">
        <v>-3.2739271993914407</v>
      </c>
      <c r="E16" s="11"/>
      <c r="Q16" s="7"/>
    </row>
    <row r="20" spans="1:19" x14ac:dyDescent="0.3">
      <c r="A20" s="1" t="s">
        <v>14</v>
      </c>
      <c r="C20" s="2"/>
      <c r="D20" s="2"/>
      <c r="I20" s="208" t="s">
        <v>354</v>
      </c>
      <c r="J20" s="208"/>
      <c r="K20" s="208"/>
      <c r="L20" s="208"/>
      <c r="M20" s="208"/>
      <c r="N20" s="208"/>
      <c r="O20" s="208"/>
      <c r="P20" s="208"/>
      <c r="Q20" s="208"/>
    </row>
    <row r="21" spans="1:19" ht="72" customHeight="1" x14ac:dyDescent="0.3">
      <c r="A21" s="13" t="s">
        <v>24</v>
      </c>
      <c r="B21" s="9" t="s">
        <v>12</v>
      </c>
      <c r="C21" s="9" t="s">
        <v>62</v>
      </c>
      <c r="D21" s="9" t="s">
        <v>63</v>
      </c>
      <c r="E21" s="10"/>
      <c r="I21" s="209" t="s">
        <v>374</v>
      </c>
      <c r="J21" s="209"/>
      <c r="K21" s="209"/>
      <c r="L21" s="209"/>
      <c r="M21" s="209"/>
      <c r="N21" s="209"/>
      <c r="O21" s="209"/>
      <c r="P21" s="209"/>
      <c r="Q21" s="209"/>
      <c r="R21" s="25"/>
      <c r="S21" s="25"/>
    </row>
    <row r="22" spans="1:19" x14ac:dyDescent="0.3">
      <c r="A22" s="12">
        <v>1</v>
      </c>
      <c r="B22" s="5">
        <v>-1.1044336719921726</v>
      </c>
      <c r="C22" s="5">
        <v>8.02246282079469</v>
      </c>
      <c r="D22" s="5">
        <v>6.9180291488025176</v>
      </c>
      <c r="E22" s="5"/>
    </row>
    <row r="23" spans="1:19" x14ac:dyDescent="0.3">
      <c r="A23" s="12">
        <v>2</v>
      </c>
      <c r="B23" s="5">
        <v>1.2369890994721811</v>
      </c>
      <c r="C23" s="5">
        <v>9.7155637690517569</v>
      </c>
      <c r="D23" s="5">
        <v>10.952552868523936</v>
      </c>
      <c r="E23" s="5"/>
    </row>
    <row r="24" spans="1:19" x14ac:dyDescent="0.3">
      <c r="A24" s="12">
        <v>3</v>
      </c>
      <c r="B24" s="5">
        <v>2.2954584785256582</v>
      </c>
      <c r="C24" s="5">
        <v>8.3140457078122605</v>
      </c>
      <c r="D24" s="5">
        <v>10.609504186337917</v>
      </c>
      <c r="E24" s="5"/>
    </row>
    <row r="25" spans="1:19" x14ac:dyDescent="0.3">
      <c r="A25" s="12">
        <v>4</v>
      </c>
      <c r="B25" s="5">
        <v>2.9739763282787592</v>
      </c>
      <c r="C25" s="5">
        <v>8.0967943122169554</v>
      </c>
      <c r="D25" s="5">
        <v>11.070770640495713</v>
      </c>
      <c r="E25" s="5"/>
    </row>
    <row r="26" spans="1:19" x14ac:dyDescent="0.3">
      <c r="A26" s="12">
        <v>5</v>
      </c>
      <c r="B26" s="5">
        <v>3.5759233584108903</v>
      </c>
      <c r="C26" s="5">
        <v>9.6893768631659754</v>
      </c>
      <c r="D26" s="5">
        <v>13.265300221576865</v>
      </c>
      <c r="E26" s="5"/>
    </row>
    <row r="27" spans="1:19" x14ac:dyDescent="0.3">
      <c r="A27" s="12">
        <v>6</v>
      </c>
      <c r="B27" s="5">
        <v>3.3037582944160269</v>
      </c>
      <c r="C27" s="5">
        <v>9.9144733893301726</v>
      </c>
      <c r="D27" s="5">
        <v>13.218231683746199</v>
      </c>
      <c r="E27" s="5"/>
    </row>
    <row r="28" spans="1:19" x14ac:dyDescent="0.3">
      <c r="A28" s="12">
        <v>7</v>
      </c>
      <c r="B28" s="5">
        <v>3.1119027305772078</v>
      </c>
      <c r="C28" s="5">
        <v>10.957976167395381</v>
      </c>
      <c r="D28" s="5">
        <v>14.06987889797259</v>
      </c>
      <c r="E28" s="5"/>
    </row>
    <row r="29" spans="1:19" x14ac:dyDescent="0.3">
      <c r="A29" s="12">
        <v>8</v>
      </c>
      <c r="B29" s="5">
        <v>3.1451121816770069</v>
      </c>
      <c r="C29" s="5">
        <v>9.4294812251642863</v>
      </c>
      <c r="D29" s="5">
        <v>12.574593406841291</v>
      </c>
      <c r="E29" s="5"/>
    </row>
    <row r="30" spans="1:19" x14ac:dyDescent="0.3">
      <c r="A30" s="12">
        <v>9</v>
      </c>
      <c r="B30" s="5">
        <v>3.4304116520608114</v>
      </c>
      <c r="C30" s="5">
        <v>8.5456765114198365</v>
      </c>
      <c r="D30" s="5">
        <v>11.976088163480648</v>
      </c>
      <c r="E30" s="5"/>
    </row>
    <row r="31" spans="1:19" x14ac:dyDescent="0.3">
      <c r="A31" s="12">
        <v>10</v>
      </c>
      <c r="B31" s="5">
        <v>2.993908739535482</v>
      </c>
      <c r="C31" s="5">
        <v>6.129822461937211</v>
      </c>
      <c r="D31" s="5">
        <v>9.1237312014726921</v>
      </c>
      <c r="E31" s="5"/>
    </row>
    <row r="32" spans="1:19" x14ac:dyDescent="0.3">
      <c r="A32" s="12"/>
      <c r="B32" s="5"/>
      <c r="C32" s="5"/>
      <c r="D32" s="5"/>
      <c r="E32" s="5"/>
    </row>
    <row r="33" spans="1:5" x14ac:dyDescent="0.3">
      <c r="A33" s="12" t="s">
        <v>15</v>
      </c>
      <c r="B33" s="5">
        <v>2.7803733295021984</v>
      </c>
      <c r="C33" s="5">
        <v>8.8464885558270669</v>
      </c>
      <c r="D33" s="5">
        <v>11.626861885329266</v>
      </c>
      <c r="E33" s="5"/>
    </row>
    <row r="34" spans="1:5" x14ac:dyDescent="0.3">
      <c r="B34" s="5"/>
      <c r="C34" s="5"/>
      <c r="D34" s="5"/>
      <c r="E34" s="5"/>
    </row>
    <row r="35" spans="1:5" x14ac:dyDescent="0.3">
      <c r="B35" s="5"/>
      <c r="C35" s="5"/>
      <c r="D35" s="5"/>
      <c r="E35" s="5"/>
    </row>
    <row r="36" spans="1:5" x14ac:dyDescent="0.3">
      <c r="B36" s="5"/>
      <c r="C36" s="5"/>
      <c r="D36" s="5"/>
      <c r="E36" s="5"/>
    </row>
  </sheetData>
  <mergeCells count="2">
    <mergeCell ref="I20:Q20"/>
    <mergeCell ref="I21:Q2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E8B56-3BFF-4606-B6E2-FCDC9A60E057}">
  <dimension ref="A1:AB36"/>
  <sheetViews>
    <sheetView showGridLines="0" zoomScaleNormal="100" workbookViewId="0">
      <selection activeCell="R20" sqref="R20:Z20"/>
    </sheetView>
  </sheetViews>
  <sheetFormatPr defaultRowHeight="14.4" x14ac:dyDescent="0.3"/>
  <cols>
    <col min="1" max="1" width="24.5546875" customWidth="1"/>
    <col min="2" max="14" width="7.33203125" customWidth="1"/>
  </cols>
  <sheetData>
    <row r="1" spans="1:26" x14ac:dyDescent="0.3">
      <c r="A1" s="181" t="s">
        <v>219</v>
      </c>
      <c r="C1" s="2"/>
      <c r="D1" s="2"/>
      <c r="E1" s="2"/>
      <c r="F1" s="2"/>
      <c r="G1" s="2"/>
      <c r="H1" s="2"/>
      <c r="I1" s="2"/>
      <c r="J1" s="2"/>
      <c r="K1" s="2"/>
      <c r="L1" s="2"/>
      <c r="M1" s="2"/>
    </row>
    <row r="2" spans="1:26" x14ac:dyDescent="0.3">
      <c r="A2" s="181" t="s">
        <v>28</v>
      </c>
      <c r="C2" s="2"/>
      <c r="D2" s="2"/>
      <c r="E2" s="2"/>
      <c r="F2" s="2"/>
      <c r="G2" s="2"/>
      <c r="H2" s="2"/>
      <c r="I2" s="2"/>
      <c r="J2" s="2"/>
      <c r="K2" s="2"/>
      <c r="L2" s="2"/>
      <c r="M2" s="2"/>
    </row>
    <row r="3" spans="1:26" x14ac:dyDescent="0.3">
      <c r="A3" s="1" t="s">
        <v>29</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v>1</v>
      </c>
      <c r="B5" s="11">
        <v>-70.040605701077027</v>
      </c>
      <c r="C5" s="11">
        <v>28.332978113334001</v>
      </c>
      <c r="D5" s="11">
        <v>11.5121898917543</v>
      </c>
      <c r="E5" s="11">
        <v>12.844410035106677</v>
      </c>
      <c r="F5" s="11"/>
      <c r="G5" s="11">
        <v>-1.3252062588875049</v>
      </c>
      <c r="H5" s="11">
        <v>27.152471375072537</v>
      </c>
      <c r="I5" s="11">
        <v>16.820788221579701</v>
      </c>
      <c r="J5" s="11">
        <v>5.5059187531500395</v>
      </c>
      <c r="K5" s="11">
        <v>11.314869468429659</v>
      </c>
      <c r="L5" s="11">
        <v>0</v>
      </c>
      <c r="M5" s="11">
        <v>-14.555156212670486</v>
      </c>
      <c r="N5" s="11">
        <f>C5+H5</f>
        <v>55.485449488406537</v>
      </c>
      <c r="Z5" s="6"/>
    </row>
    <row r="6" spans="1:26" x14ac:dyDescent="0.3">
      <c r="A6" s="12">
        <v>2</v>
      </c>
      <c r="B6" s="11">
        <v>-135.74263932309526</v>
      </c>
      <c r="C6" s="11">
        <v>66.741004360002037</v>
      </c>
      <c r="D6" s="11">
        <v>23.844377459007895</v>
      </c>
      <c r="E6" s="11">
        <v>22.708900685173219</v>
      </c>
      <c r="F6" s="11"/>
      <c r="G6" s="11">
        <v>1.1354767738346752</v>
      </c>
      <c r="H6" s="11">
        <v>51.700267354309744</v>
      </c>
      <c r="I6" s="11">
        <v>42.896626900994143</v>
      </c>
      <c r="J6" s="11">
        <v>15.541092261136445</v>
      </c>
      <c r="K6" s="11">
        <v>27.355534639857694</v>
      </c>
      <c r="L6" s="11">
        <v>0</v>
      </c>
      <c r="M6" s="11">
        <v>-17.30136760878348</v>
      </c>
      <c r="N6" s="11">
        <f t="shared" ref="N6:N16" si="0">C6+H6</f>
        <v>118.44127171431178</v>
      </c>
      <c r="Z6" s="7"/>
    </row>
    <row r="7" spans="1:26" x14ac:dyDescent="0.3">
      <c r="A7" s="12">
        <v>3</v>
      </c>
      <c r="B7" s="11">
        <v>-174.97536083138766</v>
      </c>
      <c r="C7" s="11">
        <v>80.603397781022352</v>
      </c>
      <c r="D7" s="11">
        <v>24.982802120332451</v>
      </c>
      <c r="E7" s="11">
        <v>23.888762998668028</v>
      </c>
      <c r="F7" s="11"/>
      <c r="G7" s="11">
        <v>1.094039121664423</v>
      </c>
      <c r="H7" s="11">
        <v>67.491720286094392</v>
      </c>
      <c r="I7" s="11">
        <v>55.620595660689901</v>
      </c>
      <c r="J7" s="11">
        <v>17.891112435007361</v>
      </c>
      <c r="K7" s="11">
        <v>37.729483225682529</v>
      </c>
      <c r="L7" s="11">
        <v>0</v>
      </c>
      <c r="M7" s="11">
        <v>-26.880242764270925</v>
      </c>
      <c r="N7" s="11">
        <f t="shared" si="0"/>
        <v>148.09511806711674</v>
      </c>
      <c r="Z7" s="6"/>
    </row>
    <row r="8" spans="1:26" x14ac:dyDescent="0.3">
      <c r="A8" s="12">
        <v>4</v>
      </c>
      <c r="B8" s="11">
        <v>-175.60196381736046</v>
      </c>
      <c r="C8" s="11">
        <v>88.861557564306963</v>
      </c>
      <c r="D8" s="11">
        <v>23.646327289001441</v>
      </c>
      <c r="E8" s="11">
        <v>23.588275857024882</v>
      </c>
      <c r="F8" s="11"/>
      <c r="G8" s="11">
        <v>5.8051431976558376E-2</v>
      </c>
      <c r="H8" s="11">
        <v>66.719585534929593</v>
      </c>
      <c r="I8" s="11">
        <v>65.215230275305515</v>
      </c>
      <c r="J8" s="11">
        <v>26.674428499335246</v>
      </c>
      <c r="K8" s="11">
        <v>38.540801775970273</v>
      </c>
      <c r="L8" s="11">
        <v>0</v>
      </c>
      <c r="M8" s="11">
        <v>-20.0208207181239</v>
      </c>
      <c r="N8" s="11">
        <f t="shared" si="0"/>
        <v>155.58114309923656</v>
      </c>
      <c r="Z8" s="7"/>
    </row>
    <row r="9" spans="1:26" x14ac:dyDescent="0.3">
      <c r="A9" s="12">
        <v>5</v>
      </c>
      <c r="B9" s="11">
        <v>-205.81220661244333</v>
      </c>
      <c r="C9" s="11">
        <v>103.98511986510155</v>
      </c>
      <c r="D9" s="11">
        <v>26.858979353022736</v>
      </c>
      <c r="E9" s="11">
        <v>27.18280239807347</v>
      </c>
      <c r="F9" s="11"/>
      <c r="G9" s="11">
        <v>-0.32382304505073378</v>
      </c>
      <c r="H9" s="11">
        <v>76.939171051727385</v>
      </c>
      <c r="I9" s="11">
        <v>77.12614051207882</v>
      </c>
      <c r="J9" s="11">
        <v>31.969888994744679</v>
      </c>
      <c r="K9" s="11">
        <v>45.156251517334141</v>
      </c>
      <c r="L9" s="11">
        <v>0</v>
      </c>
      <c r="M9" s="11">
        <v>-24.887915695614396</v>
      </c>
      <c r="N9" s="11">
        <f t="shared" si="0"/>
        <v>180.92429091682894</v>
      </c>
      <c r="Z9" s="7"/>
    </row>
    <row r="10" spans="1:26" x14ac:dyDescent="0.3">
      <c r="A10" s="12">
        <v>6</v>
      </c>
      <c r="B10" s="11">
        <v>-219.7190219352932</v>
      </c>
      <c r="C10" s="11">
        <v>117.77543402492279</v>
      </c>
      <c r="D10" s="11">
        <v>25.948634452355471</v>
      </c>
      <c r="E10" s="11">
        <v>26.664173151566509</v>
      </c>
      <c r="F10" s="11"/>
      <c r="G10" s="11">
        <v>-0.71553869921103797</v>
      </c>
      <c r="H10" s="11">
        <v>79.627886667126518</v>
      </c>
      <c r="I10" s="11">
        <v>91.826799572567325</v>
      </c>
      <c r="J10" s="11">
        <v>46.03651654399448</v>
      </c>
      <c r="K10" s="11">
        <v>45.790283028572844</v>
      </c>
      <c r="L10" s="11">
        <v>0</v>
      </c>
      <c r="M10" s="11">
        <v>-22.3157012432439</v>
      </c>
      <c r="N10" s="11">
        <f t="shared" si="0"/>
        <v>197.40332069204931</v>
      </c>
      <c r="Z10" s="7"/>
    </row>
    <row r="11" spans="1:26" x14ac:dyDescent="0.3">
      <c r="A11" s="12">
        <v>7</v>
      </c>
      <c r="B11" s="11">
        <v>-244.36623810802712</v>
      </c>
      <c r="C11" s="11">
        <v>129.18110083652735</v>
      </c>
      <c r="D11" s="11">
        <v>21.623727224019405</v>
      </c>
      <c r="E11" s="11">
        <v>22.961315780071573</v>
      </c>
      <c r="F11" s="11"/>
      <c r="G11" s="11">
        <v>-1.3375885560521681</v>
      </c>
      <c r="H11" s="11">
        <v>86.353211932816976</v>
      </c>
      <c r="I11" s="11">
        <v>107.55737361250794</v>
      </c>
      <c r="J11" s="11">
        <v>66.703916485309037</v>
      </c>
      <c r="K11" s="11">
        <v>40.853457127198908</v>
      </c>
      <c r="L11" s="11">
        <v>0</v>
      </c>
      <c r="M11" s="11">
        <v>-28.831925338682794</v>
      </c>
      <c r="N11" s="11">
        <f t="shared" si="0"/>
        <v>215.53431276934433</v>
      </c>
      <c r="Z11" s="7"/>
    </row>
    <row r="12" spans="1:26" x14ac:dyDescent="0.3">
      <c r="A12" s="12">
        <v>8</v>
      </c>
      <c r="B12" s="11">
        <v>-262.20030971817891</v>
      </c>
      <c r="C12" s="11">
        <v>141.04958594146086</v>
      </c>
      <c r="D12" s="11">
        <v>17.527968277521886</v>
      </c>
      <c r="E12" s="11">
        <v>19.343171002552523</v>
      </c>
      <c r="F12" s="11"/>
      <c r="G12" s="11">
        <v>-1.8152027250306375</v>
      </c>
      <c r="H12" s="11">
        <v>90.118699446055871</v>
      </c>
      <c r="I12" s="11">
        <v>123.521617663939</v>
      </c>
      <c r="J12" s="11">
        <v>87.831374861328158</v>
      </c>
      <c r="K12" s="11">
        <v>35.690242802610818</v>
      </c>
      <c r="L12" s="11">
        <v>0</v>
      </c>
      <c r="M12" s="11">
        <v>-31.032024330662189</v>
      </c>
      <c r="N12" s="11">
        <f t="shared" si="0"/>
        <v>231.16828538751673</v>
      </c>
      <c r="Z12" s="7"/>
    </row>
    <row r="13" spans="1:26" x14ac:dyDescent="0.3">
      <c r="A13" s="12">
        <v>9</v>
      </c>
      <c r="B13" s="11">
        <v>-288.56787122109313</v>
      </c>
      <c r="C13" s="11">
        <v>156.1698624729421</v>
      </c>
      <c r="D13" s="11">
        <v>15.545515204057622</v>
      </c>
      <c r="E13" s="11">
        <v>17.033592555148374</v>
      </c>
      <c r="F13" s="11"/>
      <c r="G13" s="11">
        <v>-1.4880773510907517</v>
      </c>
      <c r="H13" s="11">
        <v>98.209653766740075</v>
      </c>
      <c r="I13" s="11">
        <v>140.62434726888449</v>
      </c>
      <c r="J13" s="11">
        <v>108.21445986170649</v>
      </c>
      <c r="K13" s="11">
        <v>32.40988740717799</v>
      </c>
      <c r="L13" s="11">
        <v>0</v>
      </c>
      <c r="M13" s="11">
        <v>-34.188354981410939</v>
      </c>
      <c r="N13" s="11">
        <f t="shared" si="0"/>
        <v>254.37951623968218</v>
      </c>
      <c r="Z13" s="7"/>
    </row>
    <row r="14" spans="1:26" x14ac:dyDescent="0.3">
      <c r="A14" s="12">
        <v>10</v>
      </c>
      <c r="B14" s="11">
        <v>-331.13263830378401</v>
      </c>
      <c r="C14" s="11">
        <v>177.10421812718729</v>
      </c>
      <c r="D14" s="11">
        <v>8.6962805714047278</v>
      </c>
      <c r="E14" s="11">
        <v>9.8446172525923714</v>
      </c>
      <c r="F14" s="11"/>
      <c r="G14" s="11">
        <v>-1.1483366811876436</v>
      </c>
      <c r="H14" s="11">
        <v>113.38256411870088</v>
      </c>
      <c r="I14" s="11">
        <v>168.40793755578255</v>
      </c>
      <c r="J14" s="11">
        <v>138.91274702682588</v>
      </c>
      <c r="K14" s="11">
        <v>29.495190528956691</v>
      </c>
      <c r="L14" s="11">
        <v>0</v>
      </c>
      <c r="M14" s="11">
        <v>-40.645856057895827</v>
      </c>
      <c r="N14" s="11">
        <f t="shared" si="0"/>
        <v>290.48678224588821</v>
      </c>
      <c r="Z14" s="7"/>
    </row>
    <row r="15" spans="1:26" x14ac:dyDescent="0.3">
      <c r="A15" s="12"/>
      <c r="B15" s="11"/>
      <c r="C15" s="11"/>
      <c r="D15" s="11"/>
      <c r="E15" s="11"/>
      <c r="F15" s="11"/>
      <c r="G15" s="11"/>
      <c r="H15" s="11"/>
      <c r="I15" s="11"/>
      <c r="J15" s="11"/>
      <c r="K15" s="11"/>
      <c r="L15" s="11"/>
      <c r="M15" s="11"/>
      <c r="N15" s="11"/>
      <c r="Z15" s="7"/>
    </row>
    <row r="16" spans="1:26" x14ac:dyDescent="0.3">
      <c r="A16" s="12" t="s">
        <v>15</v>
      </c>
      <c r="B16" s="11">
        <v>-210.7526461343565</v>
      </c>
      <c r="C16" s="11">
        <v>108.94769343375907</v>
      </c>
      <c r="D16" s="11">
        <v>20.021557880890239</v>
      </c>
      <c r="E16" s="11">
        <v>20.608733001802506</v>
      </c>
      <c r="F16" s="11"/>
      <c r="G16" s="11">
        <v>-0.58717512091226709</v>
      </c>
      <c r="H16" s="11">
        <v>75.747554682416194</v>
      </c>
      <c r="I16" s="11">
        <v>88.926135552868828</v>
      </c>
      <c r="J16" s="11">
        <v>54.498559321854131</v>
      </c>
      <c r="K16" s="11">
        <v>34.427576231014697</v>
      </c>
      <c r="L16" s="11">
        <v>0</v>
      </c>
      <c r="M16" s="11">
        <v>-26.057398018181232</v>
      </c>
      <c r="N16" s="11">
        <f t="shared" si="0"/>
        <v>184.69524811617526</v>
      </c>
      <c r="Z16" s="7"/>
    </row>
    <row r="20" spans="1:28" x14ac:dyDescent="0.3">
      <c r="A20" s="1" t="s">
        <v>30</v>
      </c>
      <c r="C20" s="2"/>
      <c r="D20" s="2"/>
      <c r="E20" s="2"/>
      <c r="F20" s="2"/>
      <c r="G20" s="2"/>
      <c r="H20" s="2"/>
      <c r="I20" s="2"/>
      <c r="J20" s="2"/>
      <c r="K20" s="2"/>
      <c r="L20" s="2"/>
      <c r="M20" s="2"/>
      <c r="R20" s="208" t="s">
        <v>354</v>
      </c>
      <c r="S20" s="208"/>
      <c r="T20" s="208"/>
      <c r="U20" s="208"/>
      <c r="V20" s="208"/>
      <c r="W20" s="208"/>
      <c r="X20" s="208"/>
      <c r="Y20" s="208"/>
      <c r="Z20" s="208"/>
    </row>
    <row r="21" spans="1:28" ht="144" customHeight="1" x14ac:dyDescent="0.3">
      <c r="A21" s="13" t="s">
        <v>24</v>
      </c>
      <c r="B21" s="8" t="s">
        <v>0</v>
      </c>
      <c r="C21" s="3" t="s">
        <v>11</v>
      </c>
      <c r="D21" s="8" t="s">
        <v>2</v>
      </c>
      <c r="E21" s="9" t="s">
        <v>3</v>
      </c>
      <c r="F21" s="9"/>
      <c r="G21" s="9" t="s">
        <v>10</v>
      </c>
      <c r="H21" s="3" t="s">
        <v>1</v>
      </c>
      <c r="I21" s="9" t="s">
        <v>5</v>
      </c>
      <c r="J21" s="9" t="s">
        <v>6</v>
      </c>
      <c r="K21" s="9" t="s">
        <v>7</v>
      </c>
      <c r="L21" s="4" t="s">
        <v>4</v>
      </c>
      <c r="M21" s="9" t="s">
        <v>8</v>
      </c>
      <c r="N21" s="10" t="s">
        <v>25</v>
      </c>
      <c r="R21" s="209" t="s">
        <v>359</v>
      </c>
      <c r="S21" s="209"/>
      <c r="T21" s="209"/>
      <c r="U21" s="209"/>
      <c r="V21" s="209"/>
      <c r="W21" s="209"/>
      <c r="X21" s="209"/>
      <c r="Y21" s="209"/>
      <c r="Z21" s="209"/>
      <c r="AA21" s="188"/>
      <c r="AB21" s="188"/>
    </row>
    <row r="22" spans="1:28" x14ac:dyDescent="0.3">
      <c r="A22" s="12">
        <v>1</v>
      </c>
      <c r="B22" s="5">
        <v>-34.486793176675462</v>
      </c>
      <c r="C22" s="5">
        <v>13.95067256334131</v>
      </c>
      <c r="D22" s="5">
        <v>5.6684048893289249</v>
      </c>
      <c r="E22" s="5">
        <v>6.3243672427339845</v>
      </c>
      <c r="F22" s="5"/>
      <c r="G22" s="5">
        <v>-0.65250883697007278</v>
      </c>
      <c r="H22" s="5">
        <v>13.369411288990724</v>
      </c>
      <c r="I22" s="5">
        <v>8.2822676740123846</v>
      </c>
      <c r="J22" s="5">
        <v>2.7110199774378079</v>
      </c>
      <c r="K22" s="5">
        <v>5.5712476965745754</v>
      </c>
      <c r="L22" s="5">
        <v>0</v>
      </c>
      <c r="M22" s="5">
        <v>-7.166709324343425</v>
      </c>
      <c r="N22" s="5">
        <v>27.320083852332033</v>
      </c>
    </row>
    <row r="23" spans="1:28" x14ac:dyDescent="0.3">
      <c r="A23" s="12">
        <v>2</v>
      </c>
      <c r="B23" s="5">
        <v>-32.991174764459117</v>
      </c>
      <c r="C23" s="5">
        <v>16.220873188972465</v>
      </c>
      <c r="D23" s="5">
        <v>5.7951873326071226</v>
      </c>
      <c r="E23" s="5">
        <v>5.5192186843373641</v>
      </c>
      <c r="F23" s="5"/>
      <c r="G23" s="5">
        <v>0.2759686482697587</v>
      </c>
      <c r="H23" s="5">
        <v>12.565341031829295</v>
      </c>
      <c r="I23" s="5">
        <v>10.425685856365343</v>
      </c>
      <c r="J23" s="5">
        <v>3.7771395441734392</v>
      </c>
      <c r="K23" s="5">
        <v>6.6485463121919022</v>
      </c>
      <c r="L23" s="5">
        <v>0</v>
      </c>
      <c r="M23" s="5">
        <v>-4.2049605436573625</v>
      </c>
      <c r="N23" s="5">
        <v>28.78621422080176</v>
      </c>
    </row>
    <row r="24" spans="1:28" x14ac:dyDescent="0.3">
      <c r="A24" s="12">
        <v>3</v>
      </c>
      <c r="B24" s="5">
        <v>-33.194977347630264</v>
      </c>
      <c r="C24" s="5">
        <v>15.291455612778515</v>
      </c>
      <c r="D24" s="5">
        <v>4.7395447366095782</v>
      </c>
      <c r="E24" s="5">
        <v>4.5319920635445525</v>
      </c>
      <c r="F24" s="5"/>
      <c r="G24" s="5">
        <v>0.20755267306502528</v>
      </c>
      <c r="H24" s="5">
        <v>12.804009178231759</v>
      </c>
      <c r="I24" s="5">
        <v>10.551910876168936</v>
      </c>
      <c r="J24" s="5">
        <v>3.3941640079043669</v>
      </c>
      <c r="K24" s="5">
        <v>7.1577468682645664</v>
      </c>
      <c r="L24" s="5">
        <v>0</v>
      </c>
      <c r="M24" s="5">
        <v>-5.0995125566199944</v>
      </c>
      <c r="N24" s="5">
        <v>28.095464791010272</v>
      </c>
    </row>
    <row r="25" spans="1:28" x14ac:dyDescent="0.3">
      <c r="A25" s="12">
        <v>4</v>
      </c>
      <c r="B25" s="5">
        <v>-31.896507104505034</v>
      </c>
      <c r="C25" s="5">
        <v>16.140897519319694</v>
      </c>
      <c r="D25" s="5">
        <v>4.295141295535557</v>
      </c>
      <c r="E25" s="5">
        <v>4.2845967784230226</v>
      </c>
      <c r="F25" s="5"/>
      <c r="G25" s="5">
        <v>1.0544517112535432E-2</v>
      </c>
      <c r="H25" s="5">
        <v>12.119008738637588</v>
      </c>
      <c r="I25" s="5">
        <v>11.845756223784134</v>
      </c>
      <c r="J25" s="5">
        <v>4.8451684687454719</v>
      </c>
      <c r="K25" s="5">
        <v>7.000587755038663</v>
      </c>
      <c r="L25" s="5">
        <v>0</v>
      </c>
      <c r="M25" s="5">
        <v>-3.6366008465477511</v>
      </c>
      <c r="N25" s="5">
        <v>28.259906257957283</v>
      </c>
    </row>
    <row r="26" spans="1:28" x14ac:dyDescent="0.3">
      <c r="A26" s="12">
        <v>5</v>
      </c>
      <c r="B26" s="5">
        <v>-31.327563231010096</v>
      </c>
      <c r="C26" s="5">
        <v>15.828023377604561</v>
      </c>
      <c r="D26" s="5">
        <v>4.0883210371806102</v>
      </c>
      <c r="E26" s="5">
        <v>4.1376115388785388</v>
      </c>
      <c r="F26" s="5"/>
      <c r="G26" s="5">
        <v>-4.9290501697928708E-2</v>
      </c>
      <c r="H26" s="5">
        <v>11.711242912832967</v>
      </c>
      <c r="I26" s="5">
        <v>11.73970234042395</v>
      </c>
      <c r="J26" s="5">
        <v>4.8662746270302373</v>
      </c>
      <c r="K26" s="5">
        <v>6.8734277133937134</v>
      </c>
      <c r="L26" s="5">
        <v>0</v>
      </c>
      <c r="M26" s="5">
        <v>-3.788296940572569</v>
      </c>
      <c r="N26" s="5">
        <v>27.539266290437524</v>
      </c>
    </row>
    <row r="27" spans="1:28" x14ac:dyDescent="0.3">
      <c r="A27" s="12">
        <v>6</v>
      </c>
      <c r="B27" s="5">
        <v>-29.811631765087803</v>
      </c>
      <c r="C27" s="5">
        <v>15.979853902491866</v>
      </c>
      <c r="D27" s="5">
        <v>3.5207290123852237</v>
      </c>
      <c r="E27" s="5">
        <v>3.6178138074414821</v>
      </c>
      <c r="F27" s="5"/>
      <c r="G27" s="5">
        <v>-9.7084795056257972E-2</v>
      </c>
      <c r="H27" s="5">
        <v>10.803967788695195</v>
      </c>
      <c r="I27" s="5">
        <v>12.459124890106645</v>
      </c>
      <c r="J27" s="5">
        <v>6.2462670135183469</v>
      </c>
      <c r="K27" s="5">
        <v>6.2128578765882976</v>
      </c>
      <c r="L27" s="5">
        <v>0</v>
      </c>
      <c r="M27" s="5">
        <v>-3.0278100739007439</v>
      </c>
      <c r="N27" s="5">
        <v>26.783821691187065</v>
      </c>
    </row>
    <row r="28" spans="1:28" x14ac:dyDescent="0.3">
      <c r="A28" s="12">
        <v>7</v>
      </c>
      <c r="B28" s="5">
        <v>-28.352166000571728</v>
      </c>
      <c r="C28" s="5">
        <v>14.988011614905275</v>
      </c>
      <c r="D28" s="5">
        <v>2.5088551861876098</v>
      </c>
      <c r="E28" s="5">
        <v>2.6640465623583687</v>
      </c>
      <c r="F28" s="5"/>
      <c r="G28" s="5">
        <v>-0.15519137617075904</v>
      </c>
      <c r="H28" s="5">
        <v>10.018980602056232</v>
      </c>
      <c r="I28" s="5">
        <v>12.479156428717666</v>
      </c>
      <c r="J28" s="5">
        <v>7.739205414471825</v>
      </c>
      <c r="K28" s="5">
        <v>4.7399510142458396</v>
      </c>
      <c r="L28" s="5">
        <v>0</v>
      </c>
      <c r="M28" s="5">
        <v>-3.3451737836102189</v>
      </c>
      <c r="N28" s="5">
        <v>25.006992216961503</v>
      </c>
    </row>
    <row r="29" spans="1:28" x14ac:dyDescent="0.3">
      <c r="A29" s="12">
        <v>8</v>
      </c>
      <c r="B29" s="5">
        <v>-27.162486487518571</v>
      </c>
      <c r="C29" s="5">
        <v>14.611948690384748</v>
      </c>
      <c r="D29" s="5">
        <v>1.8157995389234016</v>
      </c>
      <c r="E29" s="5">
        <v>2.0038443949487306</v>
      </c>
      <c r="F29" s="5"/>
      <c r="G29" s="5">
        <v>-0.18804485602532883</v>
      </c>
      <c r="H29" s="5">
        <v>9.3357935336051412</v>
      </c>
      <c r="I29" s="5">
        <v>12.79614915146135</v>
      </c>
      <c r="J29" s="5">
        <v>9.0988394918955251</v>
      </c>
      <c r="K29" s="5">
        <v>3.697309659565823</v>
      </c>
      <c r="L29" s="5">
        <v>0</v>
      </c>
      <c r="M29" s="5">
        <v>-3.2147442635286816</v>
      </c>
      <c r="N29" s="5">
        <v>23.947742223989891</v>
      </c>
    </row>
    <row r="30" spans="1:28" x14ac:dyDescent="0.3">
      <c r="A30" s="12">
        <v>9</v>
      </c>
      <c r="B30" s="5">
        <v>-26.102953911940453</v>
      </c>
      <c r="C30" s="5">
        <v>14.126641005858836</v>
      </c>
      <c r="D30" s="5">
        <v>1.4061990518618226</v>
      </c>
      <c r="E30" s="5">
        <v>1.540805910028523</v>
      </c>
      <c r="F30" s="5"/>
      <c r="G30" s="5">
        <v>-0.13460685816670032</v>
      </c>
      <c r="H30" s="5">
        <v>8.8837404355965575</v>
      </c>
      <c r="I30" s="5">
        <v>12.720441953997016</v>
      </c>
      <c r="J30" s="5">
        <v>9.7887441398887756</v>
      </c>
      <c r="K30" s="5">
        <v>2.9316978141082384</v>
      </c>
      <c r="L30" s="5">
        <v>0</v>
      </c>
      <c r="M30" s="5">
        <v>-3.0925724704850563</v>
      </c>
      <c r="N30" s="5">
        <v>23.010381441455394</v>
      </c>
    </row>
    <row r="31" spans="1:28" x14ac:dyDescent="0.3">
      <c r="A31" s="12">
        <v>10</v>
      </c>
      <c r="B31" s="5">
        <v>-25.071016935268787</v>
      </c>
      <c r="C31" s="5">
        <v>13.409076419403837</v>
      </c>
      <c r="D31" s="5">
        <v>0.65842074220276392</v>
      </c>
      <c r="E31" s="5">
        <v>0.74536465848030586</v>
      </c>
      <c r="F31" s="5"/>
      <c r="G31" s="5">
        <v>-8.6943916277541916E-2</v>
      </c>
      <c r="H31" s="5">
        <v>8.5845243155291371</v>
      </c>
      <c r="I31" s="5">
        <v>12.750655677201072</v>
      </c>
      <c r="J31" s="5">
        <v>10.517488856049326</v>
      </c>
      <c r="K31" s="5">
        <v>2.2331668211517472</v>
      </c>
      <c r="L31" s="5">
        <v>0</v>
      </c>
      <c r="M31" s="5">
        <v>-3.0774162003358119</v>
      </c>
      <c r="N31" s="5">
        <v>21.993600734932976</v>
      </c>
    </row>
    <row r="32" spans="1:28" x14ac:dyDescent="0.3">
      <c r="A32" s="12"/>
      <c r="B32" s="5"/>
      <c r="C32" s="5"/>
      <c r="D32" s="5"/>
      <c r="E32" s="5"/>
      <c r="F32" s="5"/>
      <c r="G32" s="5"/>
      <c r="H32" s="5"/>
      <c r="I32" s="5"/>
      <c r="J32" s="5"/>
      <c r="K32" s="5"/>
      <c r="L32" s="5"/>
      <c r="M32" s="5"/>
      <c r="N32" s="5"/>
    </row>
    <row r="33" spans="1:14" x14ac:dyDescent="0.3">
      <c r="A33" s="12" t="s">
        <v>15</v>
      </c>
      <c r="B33" s="5">
        <v>-28.724573605396387</v>
      </c>
      <c r="C33" s="5">
        <v>14.849047433459543</v>
      </c>
      <c r="D33" s="5">
        <v>2.7288421929359696</v>
      </c>
      <c r="E33" s="5">
        <v>2.8088713422219502</v>
      </c>
      <c r="F33" s="5"/>
      <c r="G33" s="5">
        <v>-8.0029149285980983E-2</v>
      </c>
      <c r="H33" s="5">
        <v>10.324027953208956</v>
      </c>
      <c r="I33" s="5">
        <v>12.120205240523571</v>
      </c>
      <c r="J33" s="5">
        <v>7.4278919261145351</v>
      </c>
      <c r="K33" s="5">
        <v>4.6923133144090352</v>
      </c>
      <c r="L33" s="5">
        <v>0</v>
      </c>
      <c r="M33" s="5">
        <v>-3.5514982187278914</v>
      </c>
      <c r="N33" s="5">
        <v>25.173075386668497</v>
      </c>
    </row>
    <row r="34" spans="1:14" x14ac:dyDescent="0.3">
      <c r="B34" s="5"/>
      <c r="C34" s="5"/>
      <c r="D34" s="5"/>
      <c r="E34" s="5"/>
      <c r="F34" s="5"/>
      <c r="G34" s="5"/>
      <c r="H34" s="5"/>
      <c r="I34" s="5"/>
      <c r="J34" s="5"/>
      <c r="K34" s="5"/>
      <c r="L34" s="5"/>
      <c r="M34" s="5"/>
      <c r="N34" s="5"/>
    </row>
    <row r="35" spans="1:14" x14ac:dyDescent="0.3">
      <c r="B35" s="5"/>
      <c r="C35" s="5"/>
      <c r="D35" s="5"/>
      <c r="E35" s="5"/>
      <c r="F35" s="5"/>
      <c r="G35" s="5"/>
      <c r="H35" s="5"/>
      <c r="I35" s="5"/>
      <c r="J35" s="5"/>
      <c r="K35" s="5"/>
      <c r="L35" s="5"/>
      <c r="M35" s="5"/>
      <c r="N35" s="5"/>
    </row>
    <row r="36" spans="1:14" x14ac:dyDescent="0.3">
      <c r="B36" s="5"/>
      <c r="C36" s="5"/>
      <c r="D36" s="5"/>
      <c r="E36" s="5"/>
      <c r="F36" s="5"/>
      <c r="G36" s="5"/>
      <c r="H36" s="5"/>
      <c r="I36" s="5"/>
      <c r="J36" s="5"/>
      <c r="K36" s="5"/>
      <c r="L36" s="5"/>
      <c r="M36" s="5"/>
      <c r="N36" s="5"/>
    </row>
  </sheetData>
  <mergeCells count="2">
    <mergeCell ref="R21:Z21"/>
    <mergeCell ref="R20:Z2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94EBD-B9F3-4EA6-A9E8-6928CD0638D1}">
  <dimension ref="A1:AB32"/>
  <sheetViews>
    <sheetView showGridLines="0" zoomScaleNormal="100" workbookViewId="0">
      <selection activeCell="R19" sqref="R19:Z19"/>
    </sheetView>
  </sheetViews>
  <sheetFormatPr defaultRowHeight="14.4" x14ac:dyDescent="0.3"/>
  <cols>
    <col min="1" max="1" width="24.5546875" customWidth="1"/>
    <col min="2" max="14" width="7.33203125" customWidth="1"/>
  </cols>
  <sheetData>
    <row r="1" spans="1:26" x14ac:dyDescent="0.3">
      <c r="A1" s="181" t="s">
        <v>219</v>
      </c>
      <c r="C1" s="2"/>
      <c r="D1" s="2"/>
      <c r="E1" s="2"/>
      <c r="F1" s="2"/>
      <c r="G1" s="2"/>
      <c r="H1" s="2"/>
      <c r="I1" s="2"/>
      <c r="J1" s="2"/>
      <c r="K1" s="2"/>
      <c r="L1" s="2"/>
      <c r="M1" s="2"/>
    </row>
    <row r="2" spans="1:26" x14ac:dyDescent="0.3">
      <c r="A2" s="181" t="s">
        <v>31</v>
      </c>
      <c r="C2" s="2"/>
      <c r="D2" s="2"/>
      <c r="E2" s="2"/>
      <c r="F2" s="2"/>
      <c r="G2" s="2"/>
      <c r="H2" s="2"/>
      <c r="I2" s="2"/>
      <c r="J2" s="2"/>
      <c r="K2" s="2"/>
      <c r="L2" s="2"/>
      <c r="M2" s="2"/>
    </row>
    <row r="3" spans="1:26" x14ac:dyDescent="0.3">
      <c r="A3" s="1" t="s">
        <v>29</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t="s">
        <v>16</v>
      </c>
      <c r="B5" s="11">
        <v>-148.34234850269684</v>
      </c>
      <c r="C5" s="11">
        <v>74.916924958162255</v>
      </c>
      <c r="D5" s="11">
        <v>17.012381080626032</v>
      </c>
      <c r="E5" s="11">
        <v>17.012381045332525</v>
      </c>
      <c r="F5" s="11">
        <v>0</v>
      </c>
      <c r="G5" s="11">
        <v>3.529350678377341E-8</v>
      </c>
      <c r="H5" s="11">
        <v>56.7535214751681</v>
      </c>
      <c r="I5" s="11">
        <v>57.904543877536227</v>
      </c>
      <c r="J5" s="11">
        <v>29.866784979335186</v>
      </c>
      <c r="K5" s="11">
        <v>28.037758898201037</v>
      </c>
      <c r="L5" s="11">
        <v>0</v>
      </c>
      <c r="M5" s="11">
        <v>-16.671902069366482</v>
      </c>
      <c r="N5" s="11">
        <v>131.67044643333037</v>
      </c>
      <c r="Z5" s="6"/>
    </row>
    <row r="6" spans="1:26" x14ac:dyDescent="0.3">
      <c r="A6" s="12" t="s">
        <v>17</v>
      </c>
      <c r="B6" s="11">
        <v>-165.94715379529441</v>
      </c>
      <c r="C6" s="11">
        <v>78.666606348174838</v>
      </c>
      <c r="D6" s="11">
        <v>11.93727289572621</v>
      </c>
      <c r="E6" s="11">
        <v>13.462264642017544</v>
      </c>
      <c r="F6" s="11">
        <v>0</v>
      </c>
      <c r="G6" s="11">
        <v>-1.5249917462913345</v>
      </c>
      <c r="H6" s="11">
        <v>62.313266322893355</v>
      </c>
      <c r="I6" s="11">
        <v>66.729333452448628</v>
      </c>
      <c r="J6" s="11">
        <v>48.042318698819599</v>
      </c>
      <c r="K6" s="11">
        <v>18.687014753629029</v>
      </c>
      <c r="L6" s="11">
        <v>0</v>
      </c>
      <c r="M6" s="11">
        <v>-24.967281124226218</v>
      </c>
      <c r="N6" s="11">
        <v>140.97987267106819</v>
      </c>
      <c r="Z6" s="7"/>
    </row>
    <row r="7" spans="1:26" x14ac:dyDescent="0.3">
      <c r="A7" s="12" t="s">
        <v>18</v>
      </c>
      <c r="B7" s="11">
        <v>-230.80025313455087</v>
      </c>
      <c r="C7" s="11">
        <v>97.834107824429822</v>
      </c>
      <c r="D7" s="11">
        <v>20.952282186469006</v>
      </c>
      <c r="E7" s="11">
        <v>17.661749619608713</v>
      </c>
      <c r="F7" s="11">
        <v>0</v>
      </c>
      <c r="G7" s="11">
        <v>3.2905325668602927</v>
      </c>
      <c r="H7" s="11">
        <v>86.329307797477554</v>
      </c>
      <c r="I7" s="11">
        <v>76.881825637960816</v>
      </c>
      <c r="J7" s="11">
        <v>57.585977920508569</v>
      </c>
      <c r="K7" s="11">
        <v>19.295847717452457</v>
      </c>
      <c r="L7" s="11">
        <v>-2.1316282072803006E-13</v>
      </c>
      <c r="M7" s="11">
        <v>-46.636837512643496</v>
      </c>
      <c r="N7" s="11">
        <v>184.16341562190738</v>
      </c>
      <c r="Z7" s="6"/>
    </row>
    <row r="8" spans="1:26" x14ac:dyDescent="0.3">
      <c r="A8" s="12" t="s">
        <v>19</v>
      </c>
      <c r="B8" s="11">
        <v>-192.28409817126578</v>
      </c>
      <c r="C8" s="11">
        <v>87.541175900187937</v>
      </c>
      <c r="D8" s="11">
        <v>33.598604531076042</v>
      </c>
      <c r="E8" s="11">
        <v>28.208649288242214</v>
      </c>
      <c r="F8" s="11">
        <v>0</v>
      </c>
      <c r="G8" s="11">
        <v>5.3899552428338282</v>
      </c>
      <c r="H8" s="11">
        <v>70.173441217916661</v>
      </c>
      <c r="I8" s="11">
        <v>53.942571369111896</v>
      </c>
      <c r="J8" s="11">
        <v>36.212960505511319</v>
      </c>
      <c r="K8" s="11">
        <v>17.729610863600548</v>
      </c>
      <c r="L8" s="11">
        <v>0</v>
      </c>
      <c r="M8" s="11">
        <v>-34.569481053161184</v>
      </c>
      <c r="N8" s="11">
        <v>157.7146171181046</v>
      </c>
      <c r="Z8" s="7"/>
    </row>
    <row r="9" spans="1:26" x14ac:dyDescent="0.3">
      <c r="A9" s="12" t="s">
        <v>20</v>
      </c>
      <c r="B9" s="11">
        <v>-248.58806820503344</v>
      </c>
      <c r="C9" s="11">
        <v>152.07934078672409</v>
      </c>
      <c r="D9" s="11">
        <v>35.267484660237862</v>
      </c>
      <c r="E9" s="11">
        <v>35.267755199043222</v>
      </c>
      <c r="F9" s="11">
        <v>0</v>
      </c>
      <c r="G9" s="11">
        <v>-2.7053880535987673E-4</v>
      </c>
      <c r="H9" s="11">
        <v>89.952893306364103</v>
      </c>
      <c r="I9" s="11">
        <v>116.81185612648622</v>
      </c>
      <c r="J9" s="11">
        <v>57.663431838863772</v>
      </c>
      <c r="K9" s="11">
        <v>59.148424287623129</v>
      </c>
      <c r="L9" s="11">
        <v>-6.8212102632969618E-13</v>
      </c>
      <c r="M9" s="11">
        <v>-6.555834111945245</v>
      </c>
      <c r="N9" s="11">
        <v>242.03223409308819</v>
      </c>
      <c r="Z9" s="7"/>
    </row>
    <row r="10" spans="1:26" x14ac:dyDescent="0.3">
      <c r="A10" s="12" t="s">
        <v>21</v>
      </c>
      <c r="B10" s="11">
        <v>-309.40117960617886</v>
      </c>
      <c r="C10" s="11">
        <v>150.48158109738279</v>
      </c>
      <c r="D10" s="11">
        <v>10.257091805062636</v>
      </c>
      <c r="E10" s="11">
        <v>12.624980078313229</v>
      </c>
      <c r="F10" s="11">
        <v>0</v>
      </c>
      <c r="G10" s="11">
        <v>-2.3678882732505926</v>
      </c>
      <c r="H10" s="11">
        <v>106.15797446395891</v>
      </c>
      <c r="I10" s="11">
        <v>140.22448929232016</v>
      </c>
      <c r="J10" s="11">
        <v>111.7841346464204</v>
      </c>
      <c r="K10" s="11">
        <v>28.44035464589934</v>
      </c>
      <c r="L10" s="11">
        <v>4.2632564145606011E-13</v>
      </c>
      <c r="M10" s="11">
        <v>-52.761624044837156</v>
      </c>
      <c r="N10" s="11">
        <v>256.63955556134169</v>
      </c>
      <c r="Z10" s="7"/>
    </row>
    <row r="11" spans="1:26" x14ac:dyDescent="0.3">
      <c r="A11" s="12" t="s">
        <v>22</v>
      </c>
      <c r="B11" s="11">
        <v>-345.63352681620017</v>
      </c>
      <c r="C11" s="11">
        <v>161.5769684911086</v>
      </c>
      <c r="D11" s="11">
        <v>11.416553461029949</v>
      </c>
      <c r="E11" s="11">
        <v>15.095956638657469</v>
      </c>
      <c r="F11" s="11">
        <v>0</v>
      </c>
      <c r="G11" s="11">
        <v>-3.6794031776275204</v>
      </c>
      <c r="H11" s="11">
        <v>112.32803250528809</v>
      </c>
      <c r="I11" s="11">
        <v>150.16041503007864</v>
      </c>
      <c r="J11" s="11">
        <v>123.24515293056311</v>
      </c>
      <c r="K11" s="11">
        <v>26.91526209951644</v>
      </c>
      <c r="L11" s="11">
        <v>-8.9528384705772623E-13</v>
      </c>
      <c r="M11" s="11">
        <v>-71.72852581980348</v>
      </c>
      <c r="N11" s="11">
        <v>273.90500099639667</v>
      </c>
      <c r="Z11" s="7"/>
    </row>
    <row r="12" spans="1:26" x14ac:dyDescent="0.3">
      <c r="A12" s="12" t="s">
        <v>23</v>
      </c>
      <c r="B12" s="11">
        <v>-365.61025553648506</v>
      </c>
      <c r="C12" s="11">
        <v>146.83892023588874</v>
      </c>
      <c r="D12" s="11">
        <v>19.703138494201966</v>
      </c>
      <c r="E12" s="11">
        <v>21.375588946837581</v>
      </c>
      <c r="F12" s="11">
        <v>0</v>
      </c>
      <c r="G12" s="11">
        <v>-1.6724504526356156</v>
      </c>
      <c r="H12" s="11">
        <v>114.92405788850215</v>
      </c>
      <c r="I12" s="11">
        <v>127.13578174168676</v>
      </c>
      <c r="J12" s="11">
        <v>99.626092230848087</v>
      </c>
      <c r="K12" s="11">
        <v>27.509689510838442</v>
      </c>
      <c r="L12" s="11">
        <v>2.2737367544323206E-13</v>
      </c>
      <c r="M12" s="11">
        <v>-103.84727741209419</v>
      </c>
      <c r="N12" s="11">
        <v>261.76297812439088</v>
      </c>
      <c r="Z12" s="7"/>
    </row>
    <row r="13" spans="1:26" x14ac:dyDescent="0.3">
      <c r="A13" s="12"/>
      <c r="B13" s="11"/>
      <c r="C13" s="11"/>
      <c r="D13" s="11"/>
      <c r="E13" s="11"/>
      <c r="F13" s="11"/>
      <c r="G13" s="11"/>
      <c r="H13" s="11"/>
      <c r="I13" s="11"/>
      <c r="J13" s="11"/>
      <c r="K13" s="11"/>
      <c r="L13" s="11"/>
      <c r="M13" s="11"/>
      <c r="N13" s="11"/>
      <c r="Z13" s="7"/>
    </row>
    <row r="14" spans="1:26" x14ac:dyDescent="0.3">
      <c r="A14" s="12" t="s">
        <v>15</v>
      </c>
      <c r="B14" s="11">
        <v>-210.7526461343565</v>
      </c>
      <c r="C14" s="11">
        <v>108.94769343375907</v>
      </c>
      <c r="D14" s="11">
        <v>20.021557880889528</v>
      </c>
      <c r="E14" s="11">
        <v>20.608733001801738</v>
      </c>
      <c r="F14" s="11">
        <v>0</v>
      </c>
      <c r="G14" s="11">
        <v>-0.58717512091221025</v>
      </c>
      <c r="H14" s="11">
        <v>75.747554682416194</v>
      </c>
      <c r="I14" s="11">
        <v>88.926135552869539</v>
      </c>
      <c r="J14" s="11">
        <v>54.498559321854131</v>
      </c>
      <c r="K14" s="11">
        <v>34.42757623101518</v>
      </c>
      <c r="L14" s="11">
        <v>2.2737367544323206E-13</v>
      </c>
      <c r="M14" s="11">
        <v>-26.057398018181232</v>
      </c>
      <c r="N14" s="11">
        <v>184.69524811617526</v>
      </c>
      <c r="Z14" s="7"/>
    </row>
    <row r="15" spans="1:26" x14ac:dyDescent="0.3">
      <c r="Z15" s="7"/>
    </row>
    <row r="16" spans="1:26" x14ac:dyDescent="0.3">
      <c r="Z16" s="7"/>
    </row>
    <row r="18" spans="1:28" x14ac:dyDescent="0.3">
      <c r="A18" s="1" t="s">
        <v>30</v>
      </c>
      <c r="C18" s="2"/>
      <c r="D18" s="2"/>
      <c r="E18" s="2"/>
      <c r="F18" s="2"/>
      <c r="G18" s="2"/>
      <c r="H18" s="2"/>
      <c r="I18" s="2"/>
      <c r="J18" s="2"/>
      <c r="K18" s="2"/>
      <c r="L18" s="2"/>
      <c r="M18" s="2"/>
      <c r="R18" s="208" t="s">
        <v>354</v>
      </c>
      <c r="S18" s="208"/>
      <c r="T18" s="208"/>
      <c r="U18" s="208"/>
      <c r="V18" s="208"/>
      <c r="W18" s="208"/>
      <c r="X18" s="208"/>
      <c r="Y18" s="208"/>
      <c r="Z18" s="208"/>
    </row>
    <row r="19" spans="1:28" ht="144" customHeight="1" x14ac:dyDescent="0.3">
      <c r="A19" s="13" t="s">
        <v>24</v>
      </c>
      <c r="B19" s="8" t="s">
        <v>0</v>
      </c>
      <c r="C19" s="3" t="s">
        <v>11</v>
      </c>
      <c r="D19" s="8" t="s">
        <v>2</v>
      </c>
      <c r="E19" s="9" t="s">
        <v>3</v>
      </c>
      <c r="F19" s="9"/>
      <c r="G19" s="9" t="s">
        <v>10</v>
      </c>
      <c r="H19" s="3" t="s">
        <v>1</v>
      </c>
      <c r="I19" s="9" t="s">
        <v>5</v>
      </c>
      <c r="J19" s="9" t="s">
        <v>6</v>
      </c>
      <c r="K19" s="9" t="s">
        <v>7</v>
      </c>
      <c r="L19" s="4" t="s">
        <v>4</v>
      </c>
      <c r="M19" s="9" t="s">
        <v>8</v>
      </c>
      <c r="N19" s="10" t="s">
        <v>25</v>
      </c>
      <c r="R19" s="209" t="s">
        <v>359</v>
      </c>
      <c r="S19" s="209"/>
      <c r="T19" s="209"/>
      <c r="U19" s="209"/>
      <c r="V19" s="209"/>
      <c r="W19" s="209"/>
      <c r="X19" s="209"/>
      <c r="Y19" s="209"/>
      <c r="Z19" s="209"/>
      <c r="AA19" s="188"/>
      <c r="AB19" s="188"/>
    </row>
    <row r="20" spans="1:28" x14ac:dyDescent="0.3">
      <c r="A20" s="12" t="s">
        <v>16</v>
      </c>
      <c r="B20" s="5">
        <v>-31.179451743913706</v>
      </c>
      <c r="C20" s="5">
        <v>15.746472063525127</v>
      </c>
      <c r="D20" s="5">
        <v>3.5757605316785623</v>
      </c>
      <c r="E20" s="5">
        <v>3.5757605242603692</v>
      </c>
      <c r="F20" s="5">
        <v>0</v>
      </c>
      <c r="G20" s="5">
        <v>7.4181931373302236E-9</v>
      </c>
      <c r="H20" s="5">
        <v>11.928782994156277</v>
      </c>
      <c r="I20" s="5">
        <v>12.170711531846566</v>
      </c>
      <c r="J20" s="5">
        <v>6.2775733996964362</v>
      </c>
      <c r="K20" s="5">
        <v>5.8931381321501286</v>
      </c>
      <c r="L20" s="5">
        <v>0</v>
      </c>
      <c r="M20" s="5">
        <v>-3.5041966862322997</v>
      </c>
      <c r="N20" s="5">
        <v>27.675255057681408</v>
      </c>
    </row>
    <row r="21" spans="1:28" x14ac:dyDescent="0.3">
      <c r="A21" s="12" t="s">
        <v>17</v>
      </c>
      <c r="B21" s="5">
        <v>-29.624570007346602</v>
      </c>
      <c r="C21" s="5">
        <v>14.043412819701912</v>
      </c>
      <c r="D21" s="5">
        <v>2.1310192341862861</v>
      </c>
      <c r="E21" s="5">
        <v>2.4032578578409116</v>
      </c>
      <c r="F21" s="5">
        <v>0</v>
      </c>
      <c r="G21" s="5">
        <v>-0.27223862365462531</v>
      </c>
      <c r="H21" s="5">
        <v>11.124045687738288</v>
      </c>
      <c r="I21" s="5">
        <v>11.912393585515623</v>
      </c>
      <c r="J21" s="5">
        <v>8.5764232833066814</v>
      </c>
      <c r="K21" s="5">
        <v>3.3359703022089411</v>
      </c>
      <c r="L21" s="5">
        <v>0</v>
      </c>
      <c r="M21" s="5">
        <v>-4.457111499906401</v>
      </c>
      <c r="N21" s="5">
        <v>25.167458507440198</v>
      </c>
    </row>
    <row r="22" spans="1:28" x14ac:dyDescent="0.3">
      <c r="A22" s="12" t="s">
        <v>18</v>
      </c>
      <c r="B22" s="5">
        <v>-29.851149757342483</v>
      </c>
      <c r="C22" s="5">
        <v>12.653628253780507</v>
      </c>
      <c r="D22" s="5">
        <v>2.7099177960682894</v>
      </c>
      <c r="E22" s="5">
        <v>2.2843282262964761</v>
      </c>
      <c r="F22" s="5">
        <v>0</v>
      </c>
      <c r="G22" s="5">
        <v>0.4255895697718135</v>
      </c>
      <c r="H22" s="5">
        <v>11.165625082776108</v>
      </c>
      <c r="I22" s="5">
        <v>9.9437104577122195</v>
      </c>
      <c r="J22" s="5">
        <v>7.4480319127985517</v>
      </c>
      <c r="K22" s="5">
        <v>2.4956785449136949</v>
      </c>
      <c r="L22" s="5">
        <v>-2.7569966660913538E-14</v>
      </c>
      <c r="M22" s="5">
        <v>-6.0318964207858627</v>
      </c>
      <c r="N22" s="5">
        <v>23.819253336556617</v>
      </c>
    </row>
    <row r="23" spans="1:28" x14ac:dyDescent="0.3">
      <c r="A23" s="12" t="s">
        <v>19</v>
      </c>
      <c r="B23" s="5">
        <v>-29.70390129124074</v>
      </c>
      <c r="C23" s="5">
        <v>13.523294295206084</v>
      </c>
      <c r="D23" s="5">
        <v>5.1902868828268796</v>
      </c>
      <c r="E23" s="5">
        <v>4.357650694915284</v>
      </c>
      <c r="F23" s="5">
        <v>0</v>
      </c>
      <c r="G23" s="5">
        <v>0.83263618791159455</v>
      </c>
      <c r="H23" s="5">
        <v>10.840339846236798</v>
      </c>
      <c r="I23" s="5">
        <v>8.3330074123792066</v>
      </c>
      <c r="J23" s="5">
        <v>5.5941506060538666</v>
      </c>
      <c r="K23" s="5">
        <v>2.7388568063253351</v>
      </c>
      <c r="L23" s="5">
        <v>0</v>
      </c>
      <c r="M23" s="5">
        <v>-5.3402671497978567</v>
      </c>
      <c r="N23" s="5">
        <v>24.363634141442883</v>
      </c>
    </row>
    <row r="24" spans="1:28" x14ac:dyDescent="0.3">
      <c r="A24" s="12" t="s">
        <v>20</v>
      </c>
      <c r="B24" s="5">
        <v>-29.198063239768153</v>
      </c>
      <c r="C24" s="5">
        <v>17.862571771106076</v>
      </c>
      <c r="D24" s="5">
        <v>4.1423639310308946</v>
      </c>
      <c r="E24" s="5">
        <v>4.1423957073313611</v>
      </c>
      <c r="F24" s="5">
        <v>0</v>
      </c>
      <c r="G24" s="5">
        <v>-3.1776300466657165E-5</v>
      </c>
      <c r="H24" s="5">
        <v>10.565471972665485</v>
      </c>
      <c r="I24" s="5">
        <v>13.720207840075179</v>
      </c>
      <c r="J24" s="5">
        <v>6.7728935729310029</v>
      </c>
      <c r="K24" s="5">
        <v>6.9473142671442583</v>
      </c>
      <c r="L24" s="5">
        <v>-8.0118941378646392E-14</v>
      </c>
      <c r="M24" s="5">
        <v>-0.77001949599659314</v>
      </c>
      <c r="N24" s="5">
        <v>28.428043743771557</v>
      </c>
    </row>
    <row r="25" spans="1:28" x14ac:dyDescent="0.3">
      <c r="A25" s="12" t="s">
        <v>21</v>
      </c>
      <c r="B25" s="5">
        <v>-26.677046374873655</v>
      </c>
      <c r="C25" s="5">
        <v>12.974753756947285</v>
      </c>
      <c r="D25" s="5">
        <v>0.88438225769947254</v>
      </c>
      <c r="E25" s="5">
        <v>1.0885452326319833</v>
      </c>
      <c r="F25" s="5">
        <v>0</v>
      </c>
      <c r="G25" s="5">
        <v>-0.20416297493251076</v>
      </c>
      <c r="H25" s="5">
        <v>9.1531041072382813</v>
      </c>
      <c r="I25" s="5">
        <v>12.090371499247814</v>
      </c>
      <c r="J25" s="5">
        <v>9.6382003059374384</v>
      </c>
      <c r="K25" s="5">
        <v>2.4521711933103387</v>
      </c>
      <c r="L25" s="5">
        <v>3.6758453611577462E-14</v>
      </c>
      <c r="M25" s="5">
        <v>-4.5491885106880856</v>
      </c>
      <c r="N25" s="5">
        <v>22.127857864185568</v>
      </c>
    </row>
    <row r="26" spans="1:28" x14ac:dyDescent="0.3">
      <c r="A26" s="12" t="s">
        <v>22</v>
      </c>
      <c r="B26" s="5">
        <v>-25.527604276563686</v>
      </c>
      <c r="C26" s="5">
        <v>11.933659763397966</v>
      </c>
      <c r="D26" s="5">
        <v>0.84319730681215299</v>
      </c>
      <c r="E26" s="5">
        <v>1.114948572256822</v>
      </c>
      <c r="F26" s="5">
        <v>0</v>
      </c>
      <c r="G26" s="5">
        <v>-0.27175126544466893</v>
      </c>
      <c r="H26" s="5">
        <v>8.2962598836218451</v>
      </c>
      <c r="I26" s="5">
        <v>11.090462456585811</v>
      </c>
      <c r="J26" s="5">
        <v>9.1025703495744477</v>
      </c>
      <c r="K26" s="5">
        <v>1.9878921070114317</v>
      </c>
      <c r="L26" s="5">
        <v>-6.6123364748242912E-14</v>
      </c>
      <c r="M26" s="5">
        <v>-5.2976846295438733</v>
      </c>
      <c r="N26" s="5">
        <v>20.229919647019809</v>
      </c>
    </row>
    <row r="27" spans="1:28" x14ac:dyDescent="0.3">
      <c r="A27" s="12" t="s">
        <v>23</v>
      </c>
      <c r="B27" s="5">
        <v>-25.821452396255623</v>
      </c>
      <c r="C27" s="5">
        <v>10.370590352354615</v>
      </c>
      <c r="D27" s="5">
        <v>1.3915464486583502</v>
      </c>
      <c r="E27" s="5">
        <v>1.5096643052935759</v>
      </c>
      <c r="F27" s="5">
        <v>0</v>
      </c>
      <c r="G27" s="5">
        <v>-0.11811785663522555</v>
      </c>
      <c r="H27" s="5">
        <v>8.1165832878458453</v>
      </c>
      <c r="I27" s="5">
        <v>8.9790439036962635</v>
      </c>
      <c r="J27" s="5">
        <v>7.0361549190928017</v>
      </c>
      <c r="K27" s="5">
        <v>1.9428889846034449</v>
      </c>
      <c r="L27" s="5">
        <v>1.6058407683351216E-14</v>
      </c>
      <c r="M27" s="5">
        <v>-7.3342787560551628</v>
      </c>
      <c r="N27" s="5">
        <v>18.48717364020046</v>
      </c>
    </row>
    <row r="28" spans="1:28" x14ac:dyDescent="0.3">
      <c r="A28" s="12"/>
      <c r="B28" s="5"/>
      <c r="C28" s="5"/>
      <c r="D28" s="5"/>
      <c r="E28" s="5"/>
      <c r="F28" s="5"/>
      <c r="G28" s="5"/>
      <c r="H28" s="5"/>
      <c r="I28" s="5"/>
      <c r="J28" s="5"/>
      <c r="K28" s="5"/>
      <c r="L28" s="5"/>
      <c r="M28" s="5"/>
      <c r="N28" s="5"/>
    </row>
    <row r="29" spans="1:28" x14ac:dyDescent="0.3">
      <c r="A29" s="12" t="s">
        <v>15</v>
      </c>
      <c r="B29" s="5">
        <v>-28.724573605396387</v>
      </c>
      <c r="C29" s="5">
        <v>14.849047433459543</v>
      </c>
      <c r="D29" s="5">
        <v>2.7288421929358724</v>
      </c>
      <c r="E29" s="5">
        <v>2.8088713422218459</v>
      </c>
      <c r="F29" s="5">
        <v>0</v>
      </c>
      <c r="G29" s="5">
        <v>-8.0029149285973239E-2</v>
      </c>
      <c r="H29" s="5">
        <v>10.324027953208956</v>
      </c>
      <c r="I29" s="5">
        <v>12.120205240523667</v>
      </c>
      <c r="J29" s="5">
        <v>7.4278919261145351</v>
      </c>
      <c r="K29" s="5">
        <v>4.6923133144091009</v>
      </c>
      <c r="L29" s="5">
        <v>3.0989940083764968E-14</v>
      </c>
      <c r="M29" s="5">
        <v>-3.5514982187278914</v>
      </c>
      <c r="N29" s="5">
        <v>25.173075386668497</v>
      </c>
    </row>
    <row r="30" spans="1:28" x14ac:dyDescent="0.3">
      <c r="B30" s="5"/>
      <c r="C30" s="5"/>
      <c r="D30" s="5"/>
      <c r="E30" s="5"/>
      <c r="F30" s="5"/>
      <c r="G30" s="5"/>
      <c r="H30" s="5"/>
      <c r="I30" s="5"/>
      <c r="J30" s="5"/>
      <c r="K30" s="5"/>
      <c r="L30" s="5"/>
      <c r="M30" s="5"/>
      <c r="N30" s="5"/>
    </row>
    <row r="31" spans="1:28" x14ac:dyDescent="0.3">
      <c r="B31" s="5"/>
      <c r="C31" s="5"/>
      <c r="D31" s="5"/>
      <c r="E31" s="5"/>
      <c r="F31" s="5"/>
      <c r="G31" s="5"/>
      <c r="H31" s="5"/>
      <c r="I31" s="5"/>
      <c r="J31" s="5"/>
      <c r="K31" s="5"/>
      <c r="L31" s="5"/>
      <c r="M31" s="5"/>
      <c r="N31" s="5"/>
    </row>
    <row r="32" spans="1:28" x14ac:dyDescent="0.3">
      <c r="B32" s="5"/>
      <c r="C32" s="5"/>
      <c r="D32" s="5"/>
      <c r="E32" s="5"/>
      <c r="F32" s="5"/>
      <c r="G32" s="5"/>
      <c r="H32" s="5"/>
      <c r="I32" s="5"/>
      <c r="J32" s="5"/>
      <c r="K32" s="5"/>
      <c r="L32" s="5"/>
      <c r="M32" s="5"/>
      <c r="N32" s="5"/>
    </row>
  </sheetData>
  <mergeCells count="2">
    <mergeCell ref="R18:Z18"/>
    <mergeCell ref="R19:Z1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E4888-542B-4016-871F-D936D83C9F2A}">
  <dimension ref="A1:M48"/>
  <sheetViews>
    <sheetView showGridLines="0" zoomScale="90" zoomScaleNormal="90" zoomScaleSheetLayoutView="80" workbookViewId="0">
      <selection activeCell="T34" sqref="T34"/>
    </sheetView>
  </sheetViews>
  <sheetFormatPr defaultRowHeight="14.4" x14ac:dyDescent="0.3"/>
  <sheetData>
    <row r="1" spans="1:1" x14ac:dyDescent="0.3">
      <c r="A1" s="181" t="s">
        <v>223</v>
      </c>
    </row>
    <row r="48" spans="1:13" ht="40.950000000000003" customHeight="1" x14ac:dyDescent="0.3">
      <c r="A48" s="192" t="s">
        <v>348</v>
      </c>
      <c r="B48" s="192"/>
      <c r="C48" s="192"/>
      <c r="D48" s="192"/>
      <c r="E48" s="192"/>
      <c r="F48" s="192"/>
      <c r="G48" s="192"/>
      <c r="H48" s="192"/>
      <c r="I48" s="192"/>
      <c r="J48" s="192"/>
      <c r="K48" s="192"/>
      <c r="L48" s="192"/>
      <c r="M48" s="192"/>
    </row>
  </sheetData>
  <mergeCells count="1">
    <mergeCell ref="A48:M48"/>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131BB-94E6-49E9-B1A3-4E105B83167D}">
  <dimension ref="A1"/>
  <sheetViews>
    <sheetView showGridLines="0" zoomScale="80" zoomScaleNormal="80" workbookViewId="0">
      <selection activeCell="O16" sqref="O16"/>
    </sheetView>
  </sheetViews>
  <sheetFormatPr defaultRowHeight="14.4" x14ac:dyDescent="0.3"/>
  <sheetData>
    <row r="1" spans="1:1" x14ac:dyDescent="0.3">
      <c r="A1" s="181" t="s">
        <v>49</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6A21F-A6EB-4CBB-B51E-2BCA4AC7ED65}">
  <dimension ref="A1:G16"/>
  <sheetViews>
    <sheetView showGridLines="0" topLeftCell="E1" zoomScaleNormal="100" workbookViewId="0">
      <selection activeCell="P25" sqref="P25"/>
    </sheetView>
  </sheetViews>
  <sheetFormatPr defaultColWidth="8.88671875" defaultRowHeight="14.4" x14ac:dyDescent="0.3"/>
  <cols>
    <col min="1" max="1" width="8.88671875" style="136"/>
    <col min="2" max="7" width="8.33203125" style="136" customWidth="1"/>
    <col min="8" max="16384" width="8.88671875" style="136"/>
  </cols>
  <sheetData>
    <row r="1" spans="1:7" x14ac:dyDescent="0.3">
      <c r="A1" s="184" t="s">
        <v>220</v>
      </c>
    </row>
    <row r="3" spans="1:7" ht="57.6" x14ac:dyDescent="0.3">
      <c r="A3" s="151" t="s">
        <v>347</v>
      </c>
      <c r="B3" s="150" t="s">
        <v>343</v>
      </c>
      <c r="C3" s="150" t="s">
        <v>342</v>
      </c>
      <c r="D3" s="150" t="s">
        <v>339</v>
      </c>
      <c r="E3" s="150" t="s">
        <v>344</v>
      </c>
      <c r="F3" s="150" t="s">
        <v>341</v>
      </c>
      <c r="G3" s="150" t="s">
        <v>340</v>
      </c>
    </row>
    <row r="4" spans="1:7" x14ac:dyDescent="0.3">
      <c r="A4" s="149">
        <v>1</v>
      </c>
      <c r="B4" s="137">
        <v>0.46982247737099647</v>
      </c>
      <c r="C4" s="137">
        <v>0.37240023042847781</v>
      </c>
      <c r="D4" s="137">
        <v>6.2523589122186682E-2</v>
      </c>
      <c r="E4" s="137">
        <v>0.36345788389847905</v>
      </c>
      <c r="F4" s="137">
        <v>0.13790283599186878</v>
      </c>
      <c r="G4" s="137">
        <v>2.6717784708289467E-3</v>
      </c>
    </row>
    <row r="5" spans="1:7" x14ac:dyDescent="0.3">
      <c r="A5" s="149">
        <v>2</v>
      </c>
      <c r="B5" s="137">
        <v>0.95420307420715822</v>
      </c>
      <c r="C5" s="137">
        <v>0.75683001617137047</v>
      </c>
      <c r="D5" s="137">
        <v>4.8428478738435497E-2</v>
      </c>
      <c r="E5" s="137">
        <v>0.16576478066549635</v>
      </c>
      <c r="F5" s="137">
        <v>5.3227192933341674E-2</v>
      </c>
      <c r="G5" s="137">
        <v>0</v>
      </c>
    </row>
    <row r="6" spans="1:7" x14ac:dyDescent="0.3">
      <c r="A6" s="149">
        <v>3</v>
      </c>
      <c r="B6" s="137">
        <v>0.98881755091710732</v>
      </c>
      <c r="C6" s="137">
        <v>0.83441117312482516</v>
      </c>
      <c r="D6" s="137">
        <v>0.1080548266354082</v>
      </c>
      <c r="E6" s="137">
        <v>0.16594514672385544</v>
      </c>
      <c r="F6" s="137">
        <v>1.9554300480865292E-2</v>
      </c>
      <c r="G6" s="137">
        <v>0</v>
      </c>
    </row>
    <row r="7" spans="1:7" x14ac:dyDescent="0.3">
      <c r="A7" s="149">
        <v>4</v>
      </c>
      <c r="B7" s="137">
        <v>0.98954880538834822</v>
      </c>
      <c r="C7" s="137">
        <v>0.75338760573837871</v>
      </c>
      <c r="D7" s="137">
        <v>9.3278486383283399E-2</v>
      </c>
      <c r="E7" s="137">
        <v>0.12318023918750497</v>
      </c>
      <c r="F7" s="137">
        <v>2.1545437670706161E-2</v>
      </c>
      <c r="G7" s="137">
        <v>0</v>
      </c>
    </row>
    <row r="8" spans="1:7" x14ac:dyDescent="0.3">
      <c r="A8" s="149">
        <v>5</v>
      </c>
      <c r="B8" s="137">
        <v>0.99393505662592585</v>
      </c>
      <c r="C8" s="137">
        <v>0.82656042847060529</v>
      </c>
      <c r="D8" s="137">
        <v>6.1160617113759738E-2</v>
      </c>
      <c r="E8" s="137">
        <v>0.14900500629909832</v>
      </c>
      <c r="F8" s="137">
        <v>3.0703981953577953E-3</v>
      </c>
      <c r="G8" s="137">
        <v>0</v>
      </c>
    </row>
    <row r="9" spans="1:7" x14ac:dyDescent="0.3">
      <c r="A9" s="149">
        <v>6</v>
      </c>
      <c r="B9" s="137">
        <v>0.99104464707329887</v>
      </c>
      <c r="C9" s="137">
        <v>0.78001024229001648</v>
      </c>
      <c r="D9" s="137">
        <v>5.9096018143485175E-2</v>
      </c>
      <c r="E9" s="137">
        <v>0.18291466310181767</v>
      </c>
      <c r="F9" s="137">
        <v>2.5871758547989119E-3</v>
      </c>
      <c r="G9" s="137">
        <v>0</v>
      </c>
    </row>
    <row r="10" spans="1:7" x14ac:dyDescent="0.3">
      <c r="A10" s="149">
        <v>7</v>
      </c>
      <c r="B10" s="137">
        <v>0.99231424715763084</v>
      </c>
      <c r="C10" s="137">
        <v>0.73633358422000217</v>
      </c>
      <c r="D10" s="137">
        <v>4.7016382788953474E-2</v>
      </c>
      <c r="E10" s="137">
        <v>0.19313521023087099</v>
      </c>
      <c r="F10" s="137">
        <v>3.945662589481991E-4</v>
      </c>
      <c r="G10" s="137">
        <v>0</v>
      </c>
    </row>
    <row r="11" spans="1:7" x14ac:dyDescent="0.3">
      <c r="A11" s="149">
        <v>8</v>
      </c>
      <c r="B11" s="137">
        <v>0.99314957371078549</v>
      </c>
      <c r="C11" s="137">
        <v>0.67811604999586128</v>
      </c>
      <c r="D11" s="137">
        <v>1.5051734127969538E-2</v>
      </c>
      <c r="E11" s="137">
        <v>0.20870788841983279</v>
      </c>
      <c r="F11" s="137">
        <v>8.5423392103302711E-4</v>
      </c>
      <c r="G11" s="137">
        <v>0</v>
      </c>
    </row>
    <row r="12" spans="1:7" x14ac:dyDescent="0.3">
      <c r="A12" s="149">
        <v>9</v>
      </c>
      <c r="B12" s="137">
        <v>0.99595596124325303</v>
      </c>
      <c r="C12" s="137">
        <v>0.68200320221844413</v>
      </c>
      <c r="D12" s="137">
        <v>1.3254543353746101E-2</v>
      </c>
      <c r="E12" s="137">
        <v>0.18848851988181503</v>
      </c>
      <c r="F12" s="137">
        <v>1.1059208028654903E-3</v>
      </c>
      <c r="G12" s="137">
        <v>0</v>
      </c>
    </row>
    <row r="13" spans="1:7" x14ac:dyDescent="0.3">
      <c r="A13" s="149">
        <v>10</v>
      </c>
      <c r="B13" s="137">
        <v>1</v>
      </c>
      <c r="C13" s="137">
        <v>0.74196102962706634</v>
      </c>
      <c r="D13" s="137">
        <v>4.079378177655921E-3</v>
      </c>
      <c r="E13" s="137">
        <v>0.23259443128277477</v>
      </c>
      <c r="F13" s="137">
        <v>1.991441957036761E-2</v>
      </c>
      <c r="G13" s="137">
        <v>0</v>
      </c>
    </row>
    <row r="14" spans="1:7" x14ac:dyDescent="0.3">
      <c r="A14" s="149"/>
      <c r="B14" s="137"/>
      <c r="C14" s="137"/>
      <c r="D14" s="137"/>
      <c r="E14" s="137"/>
      <c r="F14" s="137"/>
      <c r="G14" s="137"/>
    </row>
    <row r="15" spans="1:7" x14ac:dyDescent="0.3">
      <c r="A15" s="149" t="s">
        <v>15</v>
      </c>
      <c r="B15" s="137">
        <v>0.93682681088988673</v>
      </c>
      <c r="C15" s="137">
        <v>0.71613871612977176</v>
      </c>
      <c r="D15" s="137">
        <v>5.1168832201371868E-2</v>
      </c>
      <c r="E15" s="137">
        <v>0.197297868520208</v>
      </c>
      <c r="F15" s="137">
        <v>2.6035444936716827E-2</v>
      </c>
      <c r="G15" s="137">
        <v>2.6733769421735648E-4</v>
      </c>
    </row>
    <row r="16" spans="1:7" ht="94.2" customHeight="1" x14ac:dyDescent="0.3">
      <c r="A16" s="192" t="s">
        <v>346</v>
      </c>
      <c r="B16" s="192"/>
      <c r="C16" s="192"/>
      <c r="D16" s="192"/>
      <c r="E16" s="192"/>
      <c r="F16" s="192"/>
      <c r="G16" s="192"/>
    </row>
  </sheetData>
  <mergeCells count="1">
    <mergeCell ref="A16:G1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16FC2-075C-41B2-ACD8-48270B3B1BC9}">
  <dimension ref="A1:G14"/>
  <sheetViews>
    <sheetView showGridLines="0" topLeftCell="D1" zoomScaleNormal="100" workbookViewId="0">
      <selection activeCell="I30" sqref="I30"/>
    </sheetView>
  </sheetViews>
  <sheetFormatPr defaultColWidth="8.88671875" defaultRowHeight="14.4" x14ac:dyDescent="0.3"/>
  <cols>
    <col min="1" max="1" width="22.33203125" style="136" customWidth="1"/>
    <col min="2" max="3" width="6.88671875" style="136" customWidth="1"/>
    <col min="4" max="4" width="7.88671875" style="136" customWidth="1"/>
    <col min="5" max="6" width="6.88671875" style="136" customWidth="1"/>
    <col min="7" max="7" width="8.109375" style="136" customWidth="1"/>
    <col min="8" max="16384" width="8.88671875" style="136"/>
  </cols>
  <sheetData>
    <row r="1" spans="1:7" x14ac:dyDescent="0.3">
      <c r="A1" s="181" t="s">
        <v>51</v>
      </c>
    </row>
    <row r="3" spans="1:7" s="148" customFormat="1" ht="60.6" customHeight="1" x14ac:dyDescent="0.3">
      <c r="B3" s="150" t="s">
        <v>343</v>
      </c>
      <c r="C3" s="150" t="s">
        <v>342</v>
      </c>
      <c r="D3" s="150" t="s">
        <v>339</v>
      </c>
      <c r="E3" s="150" t="s">
        <v>344</v>
      </c>
      <c r="F3" s="150" t="s">
        <v>341</v>
      </c>
      <c r="G3" s="150" t="s">
        <v>340</v>
      </c>
    </row>
    <row r="4" spans="1:7" x14ac:dyDescent="0.3">
      <c r="A4" s="136" t="s">
        <v>16</v>
      </c>
      <c r="B4" s="137">
        <v>0.89288143644663753</v>
      </c>
      <c r="C4" s="137">
        <v>0.71881213851627368</v>
      </c>
      <c r="D4" s="137">
        <v>7.1180039569682801E-2</v>
      </c>
      <c r="E4" s="137">
        <v>0.12693635896740788</v>
      </c>
      <c r="F4" s="137">
        <v>3.6105159354399854E-2</v>
      </c>
      <c r="G4" s="137">
        <v>5.017714334745589E-4</v>
      </c>
    </row>
    <row r="5" spans="1:7" x14ac:dyDescent="0.3">
      <c r="A5" s="136" t="s">
        <v>17</v>
      </c>
      <c r="B5" s="137">
        <v>0.8936640921586595</v>
      </c>
      <c r="C5" s="137">
        <v>0.53919361172928393</v>
      </c>
      <c r="D5" s="137">
        <v>0</v>
      </c>
      <c r="E5" s="137">
        <v>0.40394030632281713</v>
      </c>
      <c r="F5" s="137">
        <v>0</v>
      </c>
      <c r="G5" s="137">
        <v>0</v>
      </c>
    </row>
    <row r="6" spans="1:7" x14ac:dyDescent="0.3">
      <c r="A6" s="136" t="s">
        <v>18</v>
      </c>
      <c r="B6" s="137">
        <v>0.97446431448364745</v>
      </c>
      <c r="C6" s="137">
        <v>0.49519359862520812</v>
      </c>
      <c r="D6" s="137">
        <v>4.3365017990440902E-2</v>
      </c>
      <c r="E6" s="137">
        <v>0.64282261962300624</v>
      </c>
      <c r="F6" s="137">
        <v>0</v>
      </c>
      <c r="G6" s="137">
        <v>0</v>
      </c>
    </row>
    <row r="7" spans="1:7" x14ac:dyDescent="0.3">
      <c r="A7" s="136" t="s">
        <v>221</v>
      </c>
      <c r="B7" s="137">
        <v>0.73563426093241779</v>
      </c>
      <c r="C7" s="137">
        <v>0.11384170581857607</v>
      </c>
      <c r="D7" s="137">
        <v>0</v>
      </c>
      <c r="E7" s="137">
        <v>0.68991687748464037</v>
      </c>
      <c r="F7" s="137">
        <v>0</v>
      </c>
      <c r="G7" s="137">
        <v>0</v>
      </c>
    </row>
    <row r="8" spans="1:7" x14ac:dyDescent="0.3">
      <c r="A8" s="136" t="s">
        <v>20</v>
      </c>
      <c r="B8" s="137">
        <v>0.99553645156156634</v>
      </c>
      <c r="C8" s="137">
        <v>0.79877699073059261</v>
      </c>
      <c r="D8" s="137">
        <v>4.8358861487369044E-2</v>
      </c>
      <c r="E8" s="137">
        <v>6.5833210722124974E-2</v>
      </c>
      <c r="F8" s="137">
        <v>2.8004900444703346E-2</v>
      </c>
      <c r="G8" s="137">
        <v>0</v>
      </c>
    </row>
    <row r="9" spans="1:7" x14ac:dyDescent="0.3">
      <c r="A9" s="136" t="s">
        <v>21</v>
      </c>
      <c r="B9" s="137">
        <v>0.99751828111106688</v>
      </c>
      <c r="C9" s="137">
        <v>0.72897063962875963</v>
      </c>
      <c r="D9" s="137">
        <v>9.8560956943725582E-3</v>
      </c>
      <c r="E9" s="137">
        <v>0.34115893175494244</v>
      </c>
      <c r="F9" s="137">
        <v>8.2768200377787513E-3</v>
      </c>
      <c r="G9" s="137">
        <v>0</v>
      </c>
    </row>
    <row r="10" spans="1:7" x14ac:dyDescent="0.3">
      <c r="A10" s="136" t="s">
        <v>22</v>
      </c>
      <c r="B10" s="137">
        <v>0.9862487847413629</v>
      </c>
      <c r="C10" s="137">
        <v>0.60207003230666944</v>
      </c>
      <c r="D10" s="137">
        <v>1.2618644322612329E-2</v>
      </c>
      <c r="E10" s="137">
        <v>0.44615610769780734</v>
      </c>
      <c r="F10" s="137">
        <v>0</v>
      </c>
      <c r="G10" s="137">
        <v>0</v>
      </c>
    </row>
    <row r="11" spans="1:7" x14ac:dyDescent="0.3">
      <c r="A11" s="136" t="s">
        <v>222</v>
      </c>
      <c r="B11" s="137">
        <v>0.99761473926632671</v>
      </c>
      <c r="C11" s="137">
        <v>0.67781501891758511</v>
      </c>
      <c r="D11" s="137">
        <v>1.5627570324066458E-3</v>
      </c>
      <c r="E11" s="137">
        <v>0.77939422602401709</v>
      </c>
      <c r="F11" s="137">
        <v>0</v>
      </c>
      <c r="G11" s="137">
        <v>0</v>
      </c>
    </row>
    <row r="12" spans="1:7" x14ac:dyDescent="0.3">
      <c r="B12" s="137"/>
      <c r="C12" s="137"/>
      <c r="D12" s="137"/>
      <c r="E12" s="137"/>
      <c r="F12" s="137"/>
      <c r="G12" s="137"/>
    </row>
    <row r="13" spans="1:7" x14ac:dyDescent="0.3">
      <c r="A13" s="136" t="s">
        <v>15</v>
      </c>
      <c r="B13" s="137">
        <v>0.93677470006624308</v>
      </c>
      <c r="C13" s="137">
        <v>0.71590456228204946</v>
      </c>
      <c r="D13" s="137">
        <v>5.1211040771628615E-2</v>
      </c>
      <c r="E13" s="137">
        <v>0.19663572893534376</v>
      </c>
      <c r="F13" s="137">
        <v>2.605692127024839E-2</v>
      </c>
      <c r="G13" s="137">
        <v>2.6755821794954257E-4</v>
      </c>
    </row>
    <row r="14" spans="1:7" x14ac:dyDescent="0.3">
      <c r="A14" s="179" t="s">
        <v>345</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B7EB8-01B4-4BD0-A479-429593A0E474}">
  <dimension ref="A1:G25"/>
  <sheetViews>
    <sheetView showGridLines="0" workbookViewId="0">
      <selection activeCell="J4" sqref="J4"/>
    </sheetView>
  </sheetViews>
  <sheetFormatPr defaultColWidth="8.88671875" defaultRowHeight="14.4" x14ac:dyDescent="0.3"/>
  <cols>
    <col min="1" max="1" width="40.33203125" customWidth="1"/>
    <col min="2" max="2" width="6.6640625" customWidth="1"/>
    <col min="3" max="3" width="7.6640625" customWidth="1"/>
    <col min="4" max="4" width="6" bestFit="1" customWidth="1"/>
    <col min="5" max="5" width="5.88671875" bestFit="1" customWidth="1"/>
    <col min="6" max="6" width="6" bestFit="1" customWidth="1"/>
    <col min="7" max="7" width="8.33203125" customWidth="1"/>
  </cols>
  <sheetData>
    <row r="1" spans="1:7" x14ac:dyDescent="0.3">
      <c r="A1" s="181" t="s">
        <v>53</v>
      </c>
    </row>
    <row r="2" spans="1:7" ht="15" thickBot="1" x14ac:dyDescent="0.35"/>
    <row r="3" spans="1:7" x14ac:dyDescent="0.3">
      <c r="A3" s="211" t="s">
        <v>83</v>
      </c>
      <c r="B3" s="213" t="s">
        <v>84</v>
      </c>
      <c r="C3" s="213" t="s">
        <v>85</v>
      </c>
      <c r="D3" s="215" t="s">
        <v>86</v>
      </c>
      <c r="E3" s="215"/>
      <c r="F3" s="215"/>
      <c r="G3" s="213" t="s">
        <v>87</v>
      </c>
    </row>
    <row r="4" spans="1:7" ht="27.6" customHeight="1" x14ac:dyDescent="0.3">
      <c r="A4" s="212"/>
      <c r="B4" s="214"/>
      <c r="C4" s="214"/>
      <c r="D4" s="183" t="s">
        <v>82</v>
      </c>
      <c r="E4" s="183">
        <v>2022</v>
      </c>
      <c r="F4" s="183">
        <v>2023</v>
      </c>
      <c r="G4" s="214"/>
    </row>
    <row r="5" spans="1:7" x14ac:dyDescent="0.3">
      <c r="A5" s="27" t="s">
        <v>88</v>
      </c>
      <c r="B5" s="28" t="s">
        <v>89</v>
      </c>
      <c r="C5" s="28" t="s">
        <v>89</v>
      </c>
      <c r="D5" s="29">
        <v>101.454605</v>
      </c>
      <c r="E5" s="29">
        <v>101.454605</v>
      </c>
      <c r="F5" s="29"/>
      <c r="G5" s="28" t="s">
        <v>89</v>
      </c>
    </row>
    <row r="6" spans="1:7" x14ac:dyDescent="0.3">
      <c r="A6" s="10" t="s">
        <v>90</v>
      </c>
      <c r="B6" s="30" t="s">
        <v>89</v>
      </c>
      <c r="C6" s="30" t="s">
        <v>89</v>
      </c>
      <c r="D6" s="31">
        <v>9.4830000000000005</v>
      </c>
      <c r="E6" s="31">
        <v>9.4830000000000005</v>
      </c>
      <c r="F6" s="31"/>
      <c r="G6" s="30" t="s">
        <v>89</v>
      </c>
    </row>
    <row r="7" spans="1:7" x14ac:dyDescent="0.3">
      <c r="A7" s="10" t="s">
        <v>91</v>
      </c>
      <c r="B7" s="30" t="s">
        <v>89</v>
      </c>
      <c r="C7" s="30" t="s">
        <v>92</v>
      </c>
      <c r="D7" s="31">
        <v>278.40660000000003</v>
      </c>
      <c r="E7" s="31">
        <v>278.40660000000003</v>
      </c>
      <c r="F7" s="31"/>
      <c r="G7" s="30" t="s">
        <v>89</v>
      </c>
    </row>
    <row r="8" spans="1:7" x14ac:dyDescent="0.3">
      <c r="A8" s="10" t="s">
        <v>93</v>
      </c>
      <c r="B8" s="30" t="s">
        <v>89</v>
      </c>
      <c r="C8" s="30" t="s">
        <v>89</v>
      </c>
      <c r="D8" s="31">
        <v>207.61934099999999</v>
      </c>
      <c r="E8" s="31">
        <v>207.61934099999999</v>
      </c>
      <c r="F8" s="31"/>
      <c r="G8" s="30" t="s">
        <v>89</v>
      </c>
    </row>
    <row r="9" spans="1:7" x14ac:dyDescent="0.3">
      <c r="A9" s="10" t="s">
        <v>94</v>
      </c>
      <c r="B9" s="30"/>
      <c r="C9" s="30"/>
      <c r="D9" s="31"/>
      <c r="E9" s="31"/>
      <c r="F9" s="31"/>
      <c r="G9" s="30"/>
    </row>
    <row r="10" spans="1:7" x14ac:dyDescent="0.3">
      <c r="A10" s="32" t="s">
        <v>95</v>
      </c>
      <c r="B10" s="30" t="s">
        <v>89</v>
      </c>
      <c r="C10" s="30" t="s">
        <v>92</v>
      </c>
      <c r="D10" s="31">
        <v>461.9</v>
      </c>
      <c r="E10" s="31">
        <v>29.5</v>
      </c>
      <c r="F10" s="31">
        <v>432.4</v>
      </c>
      <c r="G10" s="30" t="s">
        <v>89</v>
      </c>
    </row>
    <row r="11" spans="1:7" x14ac:dyDescent="0.3">
      <c r="A11" s="32" t="s">
        <v>96</v>
      </c>
      <c r="B11" s="30" t="s">
        <v>89</v>
      </c>
      <c r="C11" s="30" t="s">
        <v>92</v>
      </c>
      <c r="D11" s="31">
        <v>703.98599999999999</v>
      </c>
      <c r="E11" s="31">
        <v>90.236000000000004</v>
      </c>
      <c r="F11" s="31">
        <v>613.75</v>
      </c>
      <c r="G11" s="30" t="s">
        <v>89</v>
      </c>
    </row>
    <row r="12" spans="1:7" x14ac:dyDescent="0.3">
      <c r="A12" s="10" t="s">
        <v>97</v>
      </c>
      <c r="B12" s="30" t="s">
        <v>92</v>
      </c>
      <c r="C12" s="30" t="s">
        <v>89</v>
      </c>
      <c r="D12" s="31">
        <v>2640</v>
      </c>
      <c r="E12" s="31"/>
      <c r="F12" s="33">
        <v>2640</v>
      </c>
      <c r="G12" s="30" t="s">
        <v>89</v>
      </c>
    </row>
    <row r="13" spans="1:7" x14ac:dyDescent="0.3">
      <c r="A13" s="10" t="s">
        <v>98</v>
      </c>
      <c r="B13" s="30" t="s">
        <v>89</v>
      </c>
      <c r="C13" s="30" t="s">
        <v>89</v>
      </c>
      <c r="D13" s="31">
        <v>522</v>
      </c>
      <c r="E13" s="31"/>
      <c r="F13" s="33">
        <v>522</v>
      </c>
      <c r="G13" s="30" t="s">
        <v>89</v>
      </c>
    </row>
    <row r="14" spans="1:7" x14ac:dyDescent="0.3">
      <c r="A14" s="34" t="s">
        <v>99</v>
      </c>
      <c r="B14" s="35" t="s">
        <v>89</v>
      </c>
      <c r="C14" s="35"/>
      <c r="D14" s="36">
        <v>1</v>
      </c>
      <c r="E14" s="36"/>
      <c r="F14" s="36">
        <v>1</v>
      </c>
      <c r="G14" s="37" t="s">
        <v>92</v>
      </c>
    </row>
    <row r="15" spans="1:7" x14ac:dyDescent="0.3">
      <c r="A15" s="34" t="s">
        <v>100</v>
      </c>
      <c r="B15" s="35" t="s">
        <v>92</v>
      </c>
      <c r="C15" s="35"/>
      <c r="D15" s="36">
        <v>97</v>
      </c>
      <c r="E15" s="36">
        <v>97</v>
      </c>
      <c r="F15" s="38"/>
      <c r="G15" s="37" t="s">
        <v>92</v>
      </c>
    </row>
    <row r="16" spans="1:7" ht="28.8" x14ac:dyDescent="0.3">
      <c r="A16" s="34" t="s">
        <v>101</v>
      </c>
      <c r="B16" s="35"/>
      <c r="C16" s="35"/>
      <c r="D16" s="36"/>
      <c r="E16" s="31"/>
      <c r="F16" s="39"/>
      <c r="G16" s="37" t="s">
        <v>92</v>
      </c>
    </row>
    <row r="17" spans="1:7" x14ac:dyDescent="0.3">
      <c r="A17" s="40" t="s">
        <v>102</v>
      </c>
      <c r="B17" s="41" t="s">
        <v>92</v>
      </c>
      <c r="C17" s="41"/>
      <c r="D17" s="42">
        <v>150</v>
      </c>
      <c r="E17" s="43"/>
      <c r="F17" s="44">
        <v>150</v>
      </c>
      <c r="G17" s="45" t="s">
        <v>92</v>
      </c>
    </row>
    <row r="18" spans="1:7" x14ac:dyDescent="0.3">
      <c r="A18" s="46" t="s">
        <v>103</v>
      </c>
      <c r="B18" s="46"/>
      <c r="C18" s="46"/>
      <c r="D18" s="47">
        <f>SUM(D5:D13)</f>
        <v>4924.8495459999995</v>
      </c>
      <c r="E18" s="47">
        <f>SUM(E5:E13)</f>
        <v>716.69954600000005</v>
      </c>
      <c r="F18" s="47">
        <f>SUM(F5:F13)</f>
        <v>4208.1499999999996</v>
      </c>
      <c r="G18" s="48"/>
    </row>
    <row r="19" spans="1:7" x14ac:dyDescent="0.3">
      <c r="A19" s="49" t="s">
        <v>104</v>
      </c>
      <c r="B19" s="49"/>
      <c r="C19" s="49"/>
      <c r="D19" s="50">
        <f>(SUM(D5:D11)+D13)/D18</f>
        <v>0.46394301483905681</v>
      </c>
      <c r="E19" s="50">
        <f>SUM(E5:E11)/E18</f>
        <v>1</v>
      </c>
      <c r="F19" s="50">
        <f>(SUM(F5:F11)+F13)/F18</f>
        <v>0.37264593705072308</v>
      </c>
      <c r="G19" s="51"/>
    </row>
    <row r="20" spans="1:7" ht="15" thickBot="1" x14ac:dyDescent="0.35">
      <c r="A20" s="52" t="s">
        <v>105</v>
      </c>
      <c r="B20" s="52"/>
      <c r="C20" s="52"/>
      <c r="D20" s="53">
        <f>D12/D18</f>
        <v>0.53605698516094324</v>
      </c>
      <c r="E20" s="53">
        <f>E12/E18</f>
        <v>0</v>
      </c>
      <c r="F20" s="53">
        <f>F12/F18</f>
        <v>0.62735406294927709</v>
      </c>
      <c r="G20" s="54"/>
    </row>
    <row r="22" spans="1:7" x14ac:dyDescent="0.3">
      <c r="A22" s="46" t="s">
        <v>106</v>
      </c>
      <c r="B22" s="46"/>
      <c r="C22" s="46"/>
      <c r="D22" s="47">
        <f>D18-D7-D10-D11</f>
        <v>3480.5569459999997</v>
      </c>
      <c r="E22" s="47">
        <f>E18-E7-E10-E11</f>
        <v>318.55694600000004</v>
      </c>
      <c r="F22" s="47">
        <f t="shared" ref="F22" si="0">F18-F7-F10-F11</f>
        <v>3161.9999999999995</v>
      </c>
      <c r="G22" s="48"/>
    </row>
    <row r="23" spans="1:7" x14ac:dyDescent="0.3">
      <c r="A23" s="49" t="s">
        <v>104</v>
      </c>
      <c r="B23" s="49"/>
      <c r="C23" s="49"/>
      <c r="D23" s="50">
        <f>(SUM(D5:D11)+D13-D7-D10-D11)/D22</f>
        <v>0.24150070205459587</v>
      </c>
      <c r="E23" s="50">
        <f>(SUM(E5:E11)+E13-E7-E10-E11)/E22</f>
        <v>1</v>
      </c>
      <c r="F23" s="50">
        <f t="shared" ref="F23" si="1">(SUM(F5:F11)+F13-F7-F10-F11)/F22</f>
        <v>0.16508538899430741</v>
      </c>
      <c r="G23" s="51"/>
    </row>
    <row r="24" spans="1:7" ht="15" thickBot="1" x14ac:dyDescent="0.35">
      <c r="A24" s="52" t="s">
        <v>105</v>
      </c>
      <c r="B24" s="52"/>
      <c r="C24" s="52"/>
      <c r="D24" s="53">
        <f>D12/D22</f>
        <v>0.75849929794540427</v>
      </c>
      <c r="E24" s="53">
        <f t="shared" ref="E24:F24" si="2">E12/E22</f>
        <v>0</v>
      </c>
      <c r="F24" s="53">
        <f t="shared" si="2"/>
        <v>0.83491461100569275</v>
      </c>
      <c r="G24" s="54"/>
    </row>
    <row r="25" spans="1:7" ht="42.6" customHeight="1" x14ac:dyDescent="0.3">
      <c r="A25" s="210" t="s">
        <v>362</v>
      </c>
      <c r="B25" s="210"/>
      <c r="C25" s="210"/>
      <c r="D25" s="210"/>
      <c r="E25" s="210"/>
      <c r="F25" s="210"/>
      <c r="G25" s="210"/>
    </row>
  </sheetData>
  <mergeCells count="6">
    <mergeCell ref="A25:G25"/>
    <mergeCell ref="A3:A4"/>
    <mergeCell ref="B3:B4"/>
    <mergeCell ref="C3:C4"/>
    <mergeCell ref="D3:F3"/>
    <mergeCell ref="G3:G4"/>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629B1-775D-4352-BED8-4FC39698456F}">
  <dimension ref="A1:BA28"/>
  <sheetViews>
    <sheetView showGridLines="0" zoomScale="90" zoomScaleNormal="90" workbookViewId="0">
      <selection activeCell="B28" sqref="B28"/>
    </sheetView>
  </sheetViews>
  <sheetFormatPr defaultColWidth="8.88671875" defaultRowHeight="14.4" x14ac:dyDescent="0.3"/>
  <cols>
    <col min="1" max="1" width="19" bestFit="1" customWidth="1"/>
    <col min="2" max="2" width="8.6640625" style="142" customWidth="1"/>
    <col min="3" max="3" width="5.6640625" style="142" bestFit="1" customWidth="1"/>
    <col min="4" max="4" width="5.88671875" style="142" bestFit="1" customWidth="1"/>
    <col min="5" max="5" width="5.5546875" style="142" bestFit="1" customWidth="1"/>
    <col min="6" max="6" width="6.109375" style="142" bestFit="1" customWidth="1"/>
    <col min="7" max="7" width="5.44140625" style="142" bestFit="1" customWidth="1"/>
    <col min="8" max="8" width="6.33203125" style="142" customWidth="1"/>
    <col min="9" max="10" width="5.6640625" style="142" bestFit="1" customWidth="1"/>
    <col min="11" max="11" width="5.44140625" style="142" bestFit="1" customWidth="1"/>
    <col min="12" max="12" width="6" style="142" bestFit="1" customWidth="1"/>
    <col min="13" max="13" width="5.6640625" style="142" bestFit="1" customWidth="1"/>
    <col min="14" max="14" width="5.33203125" style="142" bestFit="1" customWidth="1"/>
    <col min="15" max="15" width="5.6640625" style="142" bestFit="1" customWidth="1"/>
    <col min="16" max="16" width="5.88671875" style="142" bestFit="1" customWidth="1"/>
    <col min="17" max="17" width="5.5546875" style="142" bestFit="1" customWidth="1"/>
    <col min="18" max="18" width="6.109375" style="142" bestFit="1" customWidth="1"/>
    <col min="19" max="19" width="5.44140625" style="142" bestFit="1" customWidth="1"/>
    <col min="20" max="20" width="6.6640625" style="142" customWidth="1"/>
    <col min="21" max="22" width="5.6640625" style="142" bestFit="1" customWidth="1"/>
    <col min="23" max="23" width="5.44140625" style="142" bestFit="1" customWidth="1"/>
    <col min="24" max="24" width="6" style="142" bestFit="1" customWidth="1"/>
    <col min="25" max="25" width="5.6640625" style="142" bestFit="1" customWidth="1"/>
    <col min="26" max="26" width="5.33203125" style="142" customWidth="1"/>
    <col min="27" max="27" width="5.6640625" style="142" bestFit="1" customWidth="1"/>
    <col min="28" max="28" width="5.88671875" style="142" bestFit="1" customWidth="1"/>
    <col min="29" max="29" width="5.5546875" style="142" bestFit="1" customWidth="1"/>
    <col min="30" max="30" width="6.109375" style="142" bestFit="1" customWidth="1"/>
    <col min="31" max="31" width="5.44140625" style="142" bestFit="1" customWidth="1"/>
    <col min="32" max="32" width="6.6640625" style="142" customWidth="1"/>
    <col min="33" max="34" width="5.6640625" style="142" bestFit="1" customWidth="1"/>
    <col min="35" max="35" width="5.44140625" style="142" bestFit="1" customWidth="1"/>
    <col min="36" max="36" width="6" style="142" bestFit="1" customWidth="1"/>
    <col min="37" max="37" width="5.6640625" style="142" bestFit="1" customWidth="1"/>
    <col min="38" max="38" width="5.33203125" style="142" bestFit="1" customWidth="1"/>
    <col min="39" max="39" width="5.6640625" style="142" bestFit="1" customWidth="1"/>
    <col min="40" max="40" width="5.88671875" style="142" bestFit="1" customWidth="1"/>
    <col min="41" max="41" width="6" style="142" customWidth="1"/>
    <col min="42" max="42" width="6.109375" style="142" bestFit="1" customWidth="1"/>
    <col min="43" max="43" width="6.33203125" style="142" customWidth="1"/>
    <col min="44" max="44" width="6.44140625" style="142" customWidth="1"/>
    <col min="45" max="45" width="5.6640625" style="142" bestFit="1" customWidth="1"/>
    <col min="46" max="47" width="5.6640625" style="142" customWidth="1"/>
    <col min="48" max="48" width="6" style="142" bestFit="1" customWidth="1"/>
    <col min="49" max="51" width="6.44140625" style="142" customWidth="1"/>
    <col min="52" max="52" width="5.88671875" style="142" bestFit="1" customWidth="1"/>
    <col min="53" max="53" width="6.44140625" style="142" customWidth="1"/>
  </cols>
  <sheetData>
    <row r="1" spans="1:53" x14ac:dyDescent="0.3">
      <c r="A1" s="181" t="s">
        <v>33</v>
      </c>
    </row>
    <row r="2" spans="1:53" x14ac:dyDescent="0.3">
      <c r="A2" s="14"/>
    </row>
    <row r="3" spans="1:53" s="2" customFormat="1" ht="28.8" x14ac:dyDescent="0.3">
      <c r="B3" s="140" t="s">
        <v>270</v>
      </c>
      <c r="C3" s="140" t="s">
        <v>271</v>
      </c>
      <c r="D3" s="140" t="s">
        <v>272</v>
      </c>
      <c r="E3" s="140" t="s">
        <v>273</v>
      </c>
      <c r="F3" s="140" t="s">
        <v>274</v>
      </c>
      <c r="G3" s="140" t="s">
        <v>275</v>
      </c>
      <c r="H3" s="140" t="s">
        <v>276</v>
      </c>
      <c r="I3" s="140" t="s">
        <v>277</v>
      </c>
      <c r="J3" s="140" t="s">
        <v>278</v>
      </c>
      <c r="K3" s="140" t="s">
        <v>279</v>
      </c>
      <c r="L3" s="140" t="s">
        <v>280</v>
      </c>
      <c r="M3" s="140" t="s">
        <v>281</v>
      </c>
      <c r="N3" s="140" t="s">
        <v>282</v>
      </c>
      <c r="O3" s="140" t="s">
        <v>283</v>
      </c>
      <c r="P3" s="140" t="s">
        <v>284</v>
      </c>
      <c r="Q3" s="140" t="s">
        <v>285</v>
      </c>
      <c r="R3" s="140" t="s">
        <v>286</v>
      </c>
      <c r="S3" s="140" t="s">
        <v>287</v>
      </c>
      <c r="T3" s="140" t="s">
        <v>288</v>
      </c>
      <c r="U3" s="140" t="s">
        <v>289</v>
      </c>
      <c r="V3" s="140" t="s">
        <v>290</v>
      </c>
      <c r="W3" s="140" t="s">
        <v>291</v>
      </c>
      <c r="X3" s="140" t="s">
        <v>292</v>
      </c>
      <c r="Y3" s="140" t="s">
        <v>293</v>
      </c>
      <c r="Z3" s="140" t="s">
        <v>294</v>
      </c>
      <c r="AA3" s="140" t="s">
        <v>295</v>
      </c>
      <c r="AB3" s="140" t="s">
        <v>296</v>
      </c>
      <c r="AC3" s="140" t="s">
        <v>297</v>
      </c>
      <c r="AD3" s="140" t="s">
        <v>298</v>
      </c>
      <c r="AE3" s="140" t="s">
        <v>299</v>
      </c>
      <c r="AF3" s="140" t="s">
        <v>300</v>
      </c>
      <c r="AG3" s="140" t="s">
        <v>301</v>
      </c>
      <c r="AH3" s="140" t="s">
        <v>302</v>
      </c>
      <c r="AI3" s="140" t="s">
        <v>303</v>
      </c>
      <c r="AJ3" s="140" t="s">
        <v>304</v>
      </c>
      <c r="AK3" s="140" t="s">
        <v>305</v>
      </c>
      <c r="AL3" s="140" t="s">
        <v>306</v>
      </c>
      <c r="AM3" s="140" t="s">
        <v>307</v>
      </c>
      <c r="AN3" s="140" t="s">
        <v>308</v>
      </c>
      <c r="AO3" s="140" t="s">
        <v>309</v>
      </c>
      <c r="AP3" s="140" t="s">
        <v>310</v>
      </c>
      <c r="AQ3" s="140" t="s">
        <v>311</v>
      </c>
      <c r="AR3" s="140" t="s">
        <v>312</v>
      </c>
      <c r="AS3" s="140" t="s">
        <v>313</v>
      </c>
      <c r="AT3" s="140" t="s">
        <v>314</v>
      </c>
      <c r="AU3" s="140" t="s">
        <v>315</v>
      </c>
      <c r="AV3" s="140" t="s">
        <v>316</v>
      </c>
      <c r="AW3" s="140" t="s">
        <v>317</v>
      </c>
      <c r="AX3" s="140" t="s">
        <v>318</v>
      </c>
      <c r="AY3" s="140" t="s">
        <v>319</v>
      </c>
      <c r="AZ3" s="140" t="s">
        <v>320</v>
      </c>
      <c r="BA3" s="140" t="s">
        <v>321</v>
      </c>
    </row>
    <row r="4" spans="1:53" x14ac:dyDescent="0.3">
      <c r="A4" s="139" t="s">
        <v>264</v>
      </c>
      <c r="B4" s="141">
        <v>2.2009989999999999</v>
      </c>
      <c r="C4" s="141">
        <v>2.2687279999999999</v>
      </c>
      <c r="D4" s="141">
        <v>2.7108110000000001</v>
      </c>
      <c r="E4" s="141">
        <v>2.3340529999999999</v>
      </c>
      <c r="F4" s="141">
        <v>2.6937150000000001</v>
      </c>
      <c r="G4" s="141">
        <v>2.623672</v>
      </c>
      <c r="H4" s="141">
        <v>2.8706420000000001</v>
      </c>
      <c r="I4" s="141">
        <v>2.8341090000000002</v>
      </c>
      <c r="J4" s="141">
        <v>2.904433</v>
      </c>
      <c r="K4" s="141">
        <v>2.7131280000000002</v>
      </c>
      <c r="L4" s="141">
        <v>3.0024820000000001</v>
      </c>
      <c r="M4" s="141">
        <v>2.9736449999999999</v>
      </c>
      <c r="N4" s="141">
        <v>3.0541520000000002</v>
      </c>
      <c r="O4" s="141">
        <v>2.967965</v>
      </c>
      <c r="P4" s="141">
        <v>2.2860360000000002</v>
      </c>
      <c r="Q4" s="141">
        <v>2.042659</v>
      </c>
      <c r="R4" s="141">
        <v>1.9594210000000001</v>
      </c>
      <c r="S4" s="141">
        <v>1.7891250000000001</v>
      </c>
      <c r="T4" s="141">
        <v>1.748119</v>
      </c>
      <c r="U4" s="141">
        <v>1.4441079999999999</v>
      </c>
      <c r="V4" s="141">
        <v>1.356935</v>
      </c>
      <c r="W4" s="141">
        <v>1.5618559999999999</v>
      </c>
      <c r="X4" s="141">
        <v>1.500575</v>
      </c>
      <c r="Y4" s="141">
        <v>1.5693790000000001</v>
      </c>
      <c r="Z4" s="141">
        <v>0.71812240000000005</v>
      </c>
      <c r="AA4" s="141">
        <v>0.84813899999999998</v>
      </c>
      <c r="AB4" s="141">
        <v>1.385024</v>
      </c>
      <c r="AC4" s="141">
        <v>1.5927100000000001</v>
      </c>
      <c r="AD4" s="141">
        <v>2.185378</v>
      </c>
      <c r="AE4" s="141">
        <v>2.8795639999999998</v>
      </c>
      <c r="AF4" s="141">
        <v>3.3235489999999999</v>
      </c>
      <c r="AG4" s="141">
        <v>3.8030200000000001</v>
      </c>
      <c r="AH4" s="141">
        <v>4.5654810000000001</v>
      </c>
      <c r="AI4" s="141">
        <v>5.1164589999999999</v>
      </c>
      <c r="AJ4" s="141">
        <v>5.546303</v>
      </c>
      <c r="AK4" s="141">
        <v>5.8214160000000001</v>
      </c>
      <c r="AL4" s="141">
        <v>8.3772330000000004</v>
      </c>
      <c r="AM4" s="141">
        <v>9.0240580000000001</v>
      </c>
      <c r="AN4" s="141">
        <v>10.363429999999999</v>
      </c>
      <c r="AO4" s="141">
        <v>11.76934</v>
      </c>
      <c r="AP4" s="141">
        <v>12.54843</v>
      </c>
      <c r="AQ4" s="141">
        <v>13.2593</v>
      </c>
      <c r="AR4" s="141">
        <v>13.582319999999999</v>
      </c>
      <c r="AS4" s="141">
        <v>14.04729</v>
      </c>
      <c r="AT4" s="141">
        <v>14.210380000000001</v>
      </c>
      <c r="AU4" s="141">
        <v>14.85549</v>
      </c>
      <c r="AV4" s="141">
        <v>15.36125</v>
      </c>
      <c r="AW4" s="141">
        <v>15.35242</v>
      </c>
      <c r="AX4" s="141">
        <v>15.17989</v>
      </c>
      <c r="AY4" s="141">
        <v>15.403840000000001</v>
      </c>
      <c r="AZ4" s="141">
        <v>14.758559999999999</v>
      </c>
      <c r="BA4" s="141">
        <v>13.7539</v>
      </c>
    </row>
    <row r="5" spans="1:53" x14ac:dyDescent="0.3">
      <c r="A5" s="139" t="s">
        <v>265</v>
      </c>
      <c r="B5" s="141">
        <v>0.28301199999999999</v>
      </c>
      <c r="C5" s="141">
        <v>0.43643969999999999</v>
      </c>
      <c r="D5" s="141">
        <v>0.55325789999999997</v>
      </c>
      <c r="E5" s="141">
        <v>0.50291739999999996</v>
      </c>
      <c r="F5" s="141">
        <v>0.67876639999999999</v>
      </c>
      <c r="G5" s="141">
        <v>0.68933469999999997</v>
      </c>
      <c r="H5" s="141">
        <v>0.81967710000000005</v>
      </c>
      <c r="I5" s="141">
        <v>0.8998005</v>
      </c>
      <c r="J5" s="141">
        <v>0.85213550000000005</v>
      </c>
      <c r="K5" s="141">
        <v>0.81677730000000004</v>
      </c>
      <c r="L5" s="141">
        <v>0.91103259999999997</v>
      </c>
      <c r="M5" s="141">
        <v>0.90045589999999998</v>
      </c>
      <c r="N5" s="141">
        <v>0.78845050000000005</v>
      </c>
      <c r="O5" s="141">
        <v>0.82317790000000002</v>
      </c>
      <c r="P5" s="141">
        <v>0.67035449999999996</v>
      </c>
      <c r="Q5" s="141">
        <v>0.77569639999999995</v>
      </c>
      <c r="R5" s="141">
        <v>0.88374200000000003</v>
      </c>
      <c r="S5" s="141">
        <v>0.48592610000000003</v>
      </c>
      <c r="T5" s="141">
        <v>0.38927430000000002</v>
      </c>
      <c r="U5" s="141">
        <v>0.18907869999999999</v>
      </c>
      <c r="V5" s="141">
        <v>3.8620410000000001E-2</v>
      </c>
      <c r="W5" s="141">
        <v>0.17685039999999999</v>
      </c>
      <c r="X5" s="141">
        <v>0.17664769999999999</v>
      </c>
      <c r="Y5" s="141">
        <v>0.1056536</v>
      </c>
      <c r="Z5" s="141">
        <v>-6.5707299999999996E-2</v>
      </c>
      <c r="AA5" s="141">
        <v>-7.0846770000000003E-2</v>
      </c>
      <c r="AB5" s="141">
        <v>-0.14518880000000001</v>
      </c>
      <c r="AC5" s="141">
        <v>-0.1556167</v>
      </c>
      <c r="AD5" s="141">
        <v>-6.9219020000000006E-2</v>
      </c>
      <c r="AE5" s="141">
        <v>0.35192669999999998</v>
      </c>
      <c r="AF5" s="141">
        <v>0.59400189999999997</v>
      </c>
      <c r="AG5" s="141">
        <v>0.75360609999999995</v>
      </c>
      <c r="AH5" s="141">
        <v>0.87368900000000005</v>
      </c>
      <c r="AI5" s="141">
        <v>0.82805110000000004</v>
      </c>
      <c r="AJ5" s="141">
        <v>0.93272790000000005</v>
      </c>
      <c r="AK5" s="141">
        <v>1.196693</v>
      </c>
      <c r="AL5" s="141">
        <v>1.6812320000000001</v>
      </c>
      <c r="AM5" s="141">
        <v>1.9800409999999999</v>
      </c>
      <c r="AN5" s="141">
        <v>2.414533</v>
      </c>
      <c r="AO5" s="141">
        <v>2.8663940000000001</v>
      </c>
      <c r="AP5" s="141">
        <v>3.3230810000000002</v>
      </c>
      <c r="AQ5" s="141">
        <v>3.730156</v>
      </c>
      <c r="AR5" s="141">
        <v>3.9683630000000001</v>
      </c>
      <c r="AS5" s="141">
        <v>4.3485579999999997</v>
      </c>
      <c r="AT5" s="141">
        <v>4.7943150000000001</v>
      </c>
      <c r="AU5" s="141">
        <v>5.3320749999999997</v>
      </c>
      <c r="AV5" s="141">
        <v>5.691935</v>
      </c>
      <c r="AW5" s="141">
        <v>5.7835859999999997</v>
      </c>
      <c r="AX5" s="141">
        <v>5.7303829999999998</v>
      </c>
      <c r="AY5" s="141">
        <v>5.8452520000000003</v>
      </c>
      <c r="AZ5" s="141">
        <v>5.9439260000000003</v>
      </c>
      <c r="BA5" s="141">
        <v>5.4192809999999998</v>
      </c>
    </row>
    <row r="6" spans="1:53" x14ac:dyDescent="0.3">
      <c r="A6" s="139" t="s">
        <v>266</v>
      </c>
      <c r="B6" s="141">
        <v>1.1962527999999999</v>
      </c>
      <c r="C6" s="141">
        <v>1.17272971</v>
      </c>
      <c r="D6" s="141">
        <v>1.1900591</v>
      </c>
      <c r="E6" s="141">
        <v>1.1564406999999999</v>
      </c>
      <c r="F6" s="141">
        <v>1.14318355</v>
      </c>
      <c r="G6" s="141">
        <v>1.1211871600000001</v>
      </c>
      <c r="H6" s="141">
        <v>1.0654310899999999</v>
      </c>
      <c r="I6" s="141">
        <v>1.0522232499999999</v>
      </c>
      <c r="J6" s="141">
        <v>1.0816853</v>
      </c>
      <c r="K6" s="141">
        <v>1.0653162999999999</v>
      </c>
      <c r="L6" s="141">
        <v>1.0629643</v>
      </c>
      <c r="M6" s="141">
        <v>0.83129127000000003</v>
      </c>
      <c r="N6" s="141">
        <v>0.81642019999999993</v>
      </c>
      <c r="O6" s="141">
        <v>0.83385929999999997</v>
      </c>
      <c r="P6" s="141">
        <v>0.77894390000000002</v>
      </c>
      <c r="Q6" s="141">
        <v>0.77097900000000008</v>
      </c>
      <c r="R6" s="141">
        <v>0.74970682</v>
      </c>
      <c r="S6" s="141">
        <v>0.78330129999999998</v>
      </c>
      <c r="T6" s="141">
        <v>0.81585859999999999</v>
      </c>
      <c r="U6" s="141">
        <v>0.80349389999999998</v>
      </c>
      <c r="V6" s="141">
        <v>0.7734143</v>
      </c>
      <c r="W6" s="141">
        <v>0.72693922</v>
      </c>
      <c r="X6" s="141">
        <v>0.67896566000000003</v>
      </c>
      <c r="Y6" s="141">
        <v>0.71164680000000002</v>
      </c>
      <c r="Z6" s="141">
        <v>-0.17713810000000002</v>
      </c>
      <c r="AA6" s="141">
        <v>-0.20095718000000001</v>
      </c>
      <c r="AB6" s="141">
        <v>-0.18353966999999999</v>
      </c>
      <c r="AC6" s="141">
        <v>-0.17031368000000002</v>
      </c>
      <c r="AD6" s="141">
        <v>0.15634790999999998</v>
      </c>
      <c r="AE6" s="141">
        <v>0.4122749</v>
      </c>
      <c r="AF6" s="141">
        <v>0.54117979999999999</v>
      </c>
      <c r="AG6" s="141">
        <v>0.78281339999999999</v>
      </c>
      <c r="AH6" s="141">
        <v>0.90331630000000007</v>
      </c>
      <c r="AI6" s="141">
        <v>1.2043309</v>
      </c>
      <c r="AJ6" s="141">
        <v>1.4096834</v>
      </c>
      <c r="AK6" s="141">
        <v>1.4430026</v>
      </c>
      <c r="AL6" s="141">
        <v>3.6933794999999998</v>
      </c>
      <c r="AM6" s="141">
        <v>3.9296100000000003</v>
      </c>
      <c r="AN6" s="141">
        <v>4.3118191000000001</v>
      </c>
      <c r="AO6" s="141">
        <v>4.7524614999999999</v>
      </c>
      <c r="AP6" s="141">
        <v>4.8028019999999998</v>
      </c>
      <c r="AQ6" s="141">
        <v>4.8310832000000001</v>
      </c>
      <c r="AR6" s="141">
        <v>5.0458158000000006</v>
      </c>
      <c r="AS6" s="141">
        <v>5.1060727999999997</v>
      </c>
      <c r="AT6" s="141">
        <v>5.2583702999999993</v>
      </c>
      <c r="AU6" s="141">
        <v>5.2203997000000006</v>
      </c>
      <c r="AV6" s="141">
        <v>5.2558923000000002</v>
      </c>
      <c r="AW6" s="141">
        <v>5.4281237000000004</v>
      </c>
      <c r="AX6" s="141">
        <v>4.8272406999999999</v>
      </c>
      <c r="AY6" s="141">
        <v>4.7489077999999996</v>
      </c>
      <c r="AZ6" s="141">
        <v>4.5141955999999999</v>
      </c>
      <c r="BA6" s="141">
        <v>4.1405188000000006</v>
      </c>
    </row>
    <row r="7" spans="1:53" x14ac:dyDescent="0.3">
      <c r="A7" s="139" t="s">
        <v>267</v>
      </c>
      <c r="B7" s="141">
        <v>-0.15948560000000001</v>
      </c>
      <c r="C7" s="141">
        <v>-0.1926706</v>
      </c>
      <c r="D7" s="141">
        <v>8.6101200000000003E-2</v>
      </c>
      <c r="E7" s="141">
        <v>-0.1400314</v>
      </c>
      <c r="F7" s="141">
        <v>-4.3418940000000003E-2</v>
      </c>
      <c r="G7" s="141">
        <v>-0.2023769</v>
      </c>
      <c r="H7" s="141">
        <v>-0.1334214</v>
      </c>
      <c r="I7" s="141">
        <v>-0.1655906</v>
      </c>
      <c r="J7" s="141">
        <v>4.0342889999999999E-2</v>
      </c>
      <c r="K7" s="141">
        <v>-0.1052232</v>
      </c>
      <c r="L7" s="141">
        <v>7.2807999999999998E-2</v>
      </c>
      <c r="M7" s="141">
        <v>0.30463420000000002</v>
      </c>
      <c r="N7" s="141">
        <v>0.4547002</v>
      </c>
      <c r="O7" s="141">
        <v>0.24519389999999999</v>
      </c>
      <c r="P7" s="141">
        <v>-0.1401318</v>
      </c>
      <c r="Q7" s="141">
        <v>-0.4601037</v>
      </c>
      <c r="R7" s="141">
        <v>-0.59531100000000003</v>
      </c>
      <c r="S7" s="141">
        <v>-0.40169850000000001</v>
      </c>
      <c r="T7" s="141">
        <v>-0.3017744</v>
      </c>
      <c r="U7" s="141">
        <v>-0.40706310000000001</v>
      </c>
      <c r="V7" s="141">
        <v>-0.52672940000000001</v>
      </c>
      <c r="W7" s="141">
        <v>-0.358068</v>
      </c>
      <c r="X7" s="141">
        <v>-0.35598190000000002</v>
      </c>
      <c r="Y7" s="141">
        <v>-0.2588818</v>
      </c>
      <c r="Z7" s="141">
        <v>-0.20325699999999999</v>
      </c>
      <c r="AA7" s="141">
        <v>2.7947070000000001E-2</v>
      </c>
      <c r="AB7" s="141">
        <v>0.31538329999999998</v>
      </c>
      <c r="AC7" s="141">
        <v>0.58764879999999997</v>
      </c>
      <c r="AD7" s="141">
        <v>0.67743799999999998</v>
      </c>
      <c r="AE7" s="141">
        <v>0.62433179999999999</v>
      </c>
      <c r="AF7" s="141">
        <v>0.65710639999999998</v>
      </c>
      <c r="AG7" s="141">
        <v>0.6878225</v>
      </c>
      <c r="AH7" s="141">
        <v>0.72967490000000002</v>
      </c>
      <c r="AI7" s="141">
        <v>0.86899020000000005</v>
      </c>
      <c r="AJ7" s="141">
        <v>0.88845830000000003</v>
      </c>
      <c r="AK7" s="141">
        <v>0.80607519999999999</v>
      </c>
      <c r="AL7" s="141">
        <v>0.7244659</v>
      </c>
      <c r="AM7" s="141">
        <v>0.68933330000000004</v>
      </c>
      <c r="AN7" s="141">
        <v>0.91995289999999996</v>
      </c>
      <c r="AO7" s="141">
        <v>1.208396</v>
      </c>
      <c r="AP7" s="141">
        <v>1.3095300000000001</v>
      </c>
      <c r="AQ7" s="141">
        <v>1.4822439999999999</v>
      </c>
      <c r="AR7" s="141">
        <v>1.2873790000000001</v>
      </c>
      <c r="AS7" s="141">
        <v>1.155859</v>
      </c>
      <c r="AT7" s="141">
        <v>0.94230000000000003</v>
      </c>
      <c r="AU7" s="141">
        <v>0.86312310000000003</v>
      </c>
      <c r="AV7" s="141">
        <v>0.85166010000000003</v>
      </c>
      <c r="AW7" s="141">
        <v>0.49824810000000003</v>
      </c>
      <c r="AX7" s="141">
        <v>0.46487780000000001</v>
      </c>
      <c r="AY7" s="141">
        <v>0.52534040000000004</v>
      </c>
      <c r="AZ7" s="141">
        <v>0.14026279999999999</v>
      </c>
      <c r="BA7" s="141">
        <v>-5.3244310000000001E-3</v>
      </c>
    </row>
    <row r="8" spans="1:53" x14ac:dyDescent="0.3">
      <c r="A8" t="s">
        <v>268</v>
      </c>
      <c r="B8" s="141">
        <v>0.54407393000000004</v>
      </c>
      <c r="C8" s="141">
        <v>0.49380130000000005</v>
      </c>
      <c r="D8" s="141">
        <v>0.56362228000000003</v>
      </c>
      <c r="E8" s="141">
        <v>0.40296310000000002</v>
      </c>
      <c r="F8" s="141">
        <v>0.45896220999999998</v>
      </c>
      <c r="G8" s="141">
        <v>0.47901246000000003</v>
      </c>
      <c r="H8" s="141">
        <v>0.51741302</v>
      </c>
      <c r="I8" s="141">
        <v>0.53103277000000004</v>
      </c>
      <c r="J8" s="141">
        <v>0.54316120000000001</v>
      </c>
      <c r="K8" s="141">
        <v>0.52317203000000001</v>
      </c>
      <c r="L8" s="141">
        <v>0.49954704000000005</v>
      </c>
      <c r="M8" s="141">
        <v>0.48064159000000001</v>
      </c>
      <c r="N8" s="141">
        <v>0.44360136000000006</v>
      </c>
      <c r="O8" s="141">
        <v>0.54075897000000006</v>
      </c>
      <c r="P8" s="141">
        <v>0.43648688999999996</v>
      </c>
      <c r="Q8" s="141">
        <v>0.45377677</v>
      </c>
      <c r="R8" s="141">
        <v>0.45378489999999999</v>
      </c>
      <c r="S8" s="141">
        <v>0.48228024299999994</v>
      </c>
      <c r="T8" s="141">
        <v>0.51043888000000004</v>
      </c>
      <c r="U8" s="141">
        <v>0.50011127</v>
      </c>
      <c r="V8" s="141">
        <v>0.54209110999999999</v>
      </c>
      <c r="W8" s="141">
        <v>0.49714100999999999</v>
      </c>
      <c r="X8" s="141">
        <v>0.47357559000000005</v>
      </c>
      <c r="Y8" s="141">
        <v>0.49680048399999999</v>
      </c>
      <c r="Z8" s="141">
        <v>0.45972066</v>
      </c>
      <c r="AA8" s="141">
        <v>0.40700541999999995</v>
      </c>
      <c r="AB8" s="141">
        <v>0.74548519000000002</v>
      </c>
      <c r="AC8" s="141">
        <v>0.72832399999999997</v>
      </c>
      <c r="AD8" s="141">
        <v>0.74082344199999994</v>
      </c>
      <c r="AE8" s="141">
        <v>0.71274346</v>
      </c>
      <c r="AF8" s="141">
        <v>0.74802201000000001</v>
      </c>
      <c r="AG8" s="141">
        <v>0.76729670999999999</v>
      </c>
      <c r="AH8" s="141">
        <v>0.68561622999999994</v>
      </c>
      <c r="AI8" s="141">
        <v>0.77976241999999996</v>
      </c>
      <c r="AJ8" s="141">
        <v>0.83832210000000007</v>
      </c>
      <c r="AK8" s="141">
        <v>0.83351960000000003</v>
      </c>
      <c r="AL8" s="141">
        <v>0.94216801999999999</v>
      </c>
      <c r="AM8" s="141">
        <v>0.92008108</v>
      </c>
      <c r="AN8" s="141">
        <v>0.94372923000000009</v>
      </c>
      <c r="AO8" s="141">
        <v>1.1118443</v>
      </c>
      <c r="AP8" s="141">
        <v>1.2076593</v>
      </c>
      <c r="AQ8" s="141">
        <v>1.2731338999999999</v>
      </c>
      <c r="AR8" s="141">
        <v>1.3199196</v>
      </c>
      <c r="AS8" s="141">
        <v>1.4446542999999998</v>
      </c>
      <c r="AT8" s="141">
        <v>1.5792765</v>
      </c>
      <c r="AU8" s="141">
        <v>1.8113910999999998</v>
      </c>
      <c r="AV8" s="141">
        <v>1.9013606000000001</v>
      </c>
      <c r="AW8" s="141">
        <v>1.9474917</v>
      </c>
      <c r="AX8" s="141">
        <v>2.0103626000000001</v>
      </c>
      <c r="AY8" s="141">
        <v>2.1060055999999996</v>
      </c>
      <c r="AZ8" s="141">
        <v>2.0007640000000002</v>
      </c>
      <c r="BA8" s="141">
        <v>1.9752002999999998</v>
      </c>
    </row>
    <row r="9" spans="1:53" x14ac:dyDescent="0.3">
      <c r="A9" s="139" t="s">
        <v>269</v>
      </c>
      <c r="B9" s="141">
        <v>0.33714548999999999</v>
      </c>
      <c r="C9" s="141">
        <v>0.35842885000000002</v>
      </c>
      <c r="D9" s="141">
        <v>0.31776970000000004</v>
      </c>
      <c r="E9" s="141">
        <v>0.41176304000000002</v>
      </c>
      <c r="F9" s="141">
        <v>0.45622145999999997</v>
      </c>
      <c r="G9" s="141">
        <v>0.53651459000000001</v>
      </c>
      <c r="H9" s="141">
        <v>0.60154266000000001</v>
      </c>
      <c r="I9" s="141">
        <v>0.51664275999999998</v>
      </c>
      <c r="J9" s="141">
        <v>0.38710785000000003</v>
      </c>
      <c r="K9" s="141">
        <v>0.41308595000000004</v>
      </c>
      <c r="L9" s="141">
        <v>0.45612983000000001</v>
      </c>
      <c r="M9" s="141">
        <v>0.45662252999999997</v>
      </c>
      <c r="N9" s="141">
        <v>0.55097942</v>
      </c>
      <c r="O9" s="141">
        <v>0.52497475999999998</v>
      </c>
      <c r="P9" s="141">
        <v>0.54038260999999999</v>
      </c>
      <c r="Q9" s="141">
        <v>0.50231073999999998</v>
      </c>
      <c r="R9" s="141">
        <v>0.46749863000000003</v>
      </c>
      <c r="S9" s="141">
        <v>0.43931560000000003</v>
      </c>
      <c r="T9" s="141">
        <v>0.33432132000000003</v>
      </c>
      <c r="U9" s="141">
        <v>0.35848763</v>
      </c>
      <c r="V9" s="141">
        <v>0.52953821999999995</v>
      </c>
      <c r="W9" s="141">
        <v>0.51899318000000005</v>
      </c>
      <c r="X9" s="141">
        <v>0.52736761999999993</v>
      </c>
      <c r="Y9" s="141">
        <v>0.51415993999999998</v>
      </c>
      <c r="Z9" s="141">
        <v>0.70450424</v>
      </c>
      <c r="AA9" s="141">
        <v>0.68499054000000004</v>
      </c>
      <c r="AB9" s="141">
        <v>0.65288374000000005</v>
      </c>
      <c r="AC9" s="141">
        <v>0.60266732000000001</v>
      </c>
      <c r="AD9" s="141">
        <v>0.67998716999999997</v>
      </c>
      <c r="AE9" s="141">
        <v>0.77828744999999999</v>
      </c>
      <c r="AF9" s="141">
        <v>0.78323911000000013</v>
      </c>
      <c r="AG9" s="141">
        <v>0.81148128000000008</v>
      </c>
      <c r="AH9" s="141">
        <v>1.3731844200000001</v>
      </c>
      <c r="AI9" s="141">
        <v>1.43532481</v>
      </c>
      <c r="AJ9" s="141">
        <v>1.4771111299999999</v>
      </c>
      <c r="AK9" s="141">
        <v>1.54212667</v>
      </c>
      <c r="AL9" s="141">
        <v>1.33598704</v>
      </c>
      <c r="AM9" s="141">
        <v>1.5049931439999999</v>
      </c>
      <c r="AN9" s="141">
        <v>1.77339403</v>
      </c>
      <c r="AO9" s="141">
        <v>1.8302402999999998</v>
      </c>
      <c r="AP9" s="141">
        <v>1.9053559299999998</v>
      </c>
      <c r="AQ9" s="141">
        <v>1.94268788</v>
      </c>
      <c r="AR9" s="141">
        <v>1.9608381000000001</v>
      </c>
      <c r="AS9" s="141">
        <v>1.9921425300000002</v>
      </c>
      <c r="AT9" s="141">
        <v>1.63612209</v>
      </c>
      <c r="AU9" s="141">
        <v>1.62850104</v>
      </c>
      <c r="AV9" s="141">
        <v>1.6604058899999998</v>
      </c>
      <c r="AW9" s="141">
        <v>1.6949753300000001</v>
      </c>
      <c r="AX9" s="141">
        <v>2.1470267000000001</v>
      </c>
      <c r="AY9" s="141">
        <v>2.1783320000000002</v>
      </c>
      <c r="AZ9" s="141">
        <v>2.1594080999999998</v>
      </c>
      <c r="BA9" s="141">
        <v>2.2242252999999996</v>
      </c>
    </row>
    <row r="28" spans="2:2" x14ac:dyDescent="0.3">
      <c r="B28" s="180" t="s">
        <v>350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67F5A-B2E0-4827-8BDF-9D8F6C63F307}">
  <dimension ref="A1:F29"/>
  <sheetViews>
    <sheetView showGridLines="0" workbookViewId="0">
      <selection activeCell="B30" sqref="B30"/>
    </sheetView>
  </sheetViews>
  <sheetFormatPr defaultColWidth="8.88671875" defaultRowHeight="14.4" x14ac:dyDescent="0.3"/>
  <cols>
    <col min="1" max="1" width="8.6640625" customWidth="1"/>
    <col min="2" max="2" width="35" style="24" customWidth="1"/>
    <col min="3" max="3" width="7.33203125" customWidth="1"/>
    <col min="4" max="4" width="7.5546875" customWidth="1"/>
    <col min="5" max="5" width="1.88671875" customWidth="1"/>
    <col min="6" max="6" width="19.109375" customWidth="1"/>
  </cols>
  <sheetData>
    <row r="1" spans="1:6" x14ac:dyDescent="0.3">
      <c r="A1" s="181" t="s">
        <v>54</v>
      </c>
    </row>
    <row r="2" spans="1:6" x14ac:dyDescent="0.3">
      <c r="A2" s="153"/>
      <c r="B2" s="153"/>
      <c r="C2" s="154">
        <v>2022</v>
      </c>
      <c r="D2" s="155">
        <v>2023</v>
      </c>
      <c r="E2" s="155"/>
      <c r="F2" s="153"/>
    </row>
    <row r="3" spans="1:6" x14ac:dyDescent="0.3">
      <c r="A3" s="55">
        <v>44348</v>
      </c>
      <c r="B3" s="55" t="s">
        <v>107</v>
      </c>
      <c r="C3" s="56">
        <v>2.8574717640789116</v>
      </c>
      <c r="D3" s="56">
        <v>2.4322195185875639</v>
      </c>
      <c r="E3" s="56"/>
      <c r="F3" s="2"/>
    </row>
    <row r="4" spans="1:6" x14ac:dyDescent="0.3">
      <c r="A4" s="57">
        <v>44958</v>
      </c>
      <c r="B4" s="57" t="s">
        <v>111</v>
      </c>
      <c r="C4" s="58">
        <v>12.780022596737828</v>
      </c>
      <c r="D4" s="58">
        <v>19.7</v>
      </c>
      <c r="E4" s="58"/>
      <c r="F4" s="59" t="s">
        <v>112</v>
      </c>
    </row>
    <row r="5" spans="1:6" x14ac:dyDescent="0.3">
      <c r="A5" s="60" t="s">
        <v>115</v>
      </c>
      <c r="B5" s="60"/>
      <c r="C5" s="56">
        <f t="shared" ref="C5" si="0">C4-C3</f>
        <v>9.9225508326589171</v>
      </c>
      <c r="D5" s="56">
        <f>D4-D3</f>
        <v>17.267780481412437</v>
      </c>
      <c r="E5" s="56"/>
      <c r="F5" s="61" t="s">
        <v>116</v>
      </c>
    </row>
    <row r="6" spans="1:6" x14ac:dyDescent="0.3">
      <c r="A6" s="208" t="s">
        <v>377</v>
      </c>
      <c r="B6" s="208"/>
      <c r="C6" s="208"/>
      <c r="D6" s="208"/>
      <c r="E6" s="208"/>
      <c r="F6" s="208"/>
    </row>
    <row r="8" spans="1:6" x14ac:dyDescent="0.3">
      <c r="A8" s="181" t="s">
        <v>55</v>
      </c>
      <c r="B8"/>
    </row>
    <row r="9" spans="1:6" x14ac:dyDescent="0.3">
      <c r="A9" s="153"/>
      <c r="B9" s="153"/>
      <c r="C9" s="154"/>
      <c r="D9" s="154">
        <v>2022</v>
      </c>
      <c r="E9" s="154"/>
      <c r="F9" s="155">
        <v>2023</v>
      </c>
    </row>
    <row r="10" spans="1:6" x14ac:dyDescent="0.3">
      <c r="A10" s="62">
        <v>44348</v>
      </c>
      <c r="B10" s="62" t="s">
        <v>108</v>
      </c>
      <c r="C10" s="11"/>
      <c r="D10" s="11">
        <v>4.0731504571903665</v>
      </c>
      <c r="E10" s="11"/>
      <c r="F10" s="11">
        <v>4.8722044728434444</v>
      </c>
    </row>
    <row r="11" spans="1:6" x14ac:dyDescent="0.3">
      <c r="A11" s="63">
        <v>44958</v>
      </c>
      <c r="B11" s="63" t="s">
        <v>113</v>
      </c>
      <c r="C11" s="64"/>
      <c r="D11" s="64">
        <v>8.0924855491329559</v>
      </c>
      <c r="E11" s="64"/>
      <c r="F11" s="64">
        <v>10.466004583651634</v>
      </c>
    </row>
    <row r="12" spans="1:6" x14ac:dyDescent="0.3">
      <c r="A12" s="60" t="s">
        <v>117</v>
      </c>
      <c r="C12" s="56"/>
      <c r="D12" s="56">
        <f>D11-D10</f>
        <v>4.0193350919425894</v>
      </c>
      <c r="E12" s="56"/>
      <c r="F12" s="56">
        <f>F11-F10</f>
        <v>5.5938001108081892</v>
      </c>
    </row>
    <row r="13" spans="1:6" x14ac:dyDescent="0.3">
      <c r="A13" s="208" t="s">
        <v>377</v>
      </c>
      <c r="B13" s="208"/>
      <c r="C13" s="208"/>
      <c r="D13" s="208"/>
      <c r="E13" s="208"/>
      <c r="F13" s="208"/>
    </row>
    <row r="15" spans="1:6" x14ac:dyDescent="0.3">
      <c r="A15" s="181" t="s">
        <v>56</v>
      </c>
      <c r="B15"/>
    </row>
    <row r="16" spans="1:6" x14ac:dyDescent="0.3">
      <c r="A16" s="153"/>
      <c r="B16" s="153"/>
      <c r="C16" s="153"/>
      <c r="D16" s="154">
        <v>2022</v>
      </c>
      <c r="E16" s="154"/>
      <c r="F16" s="155">
        <v>2023</v>
      </c>
    </row>
    <row r="17" spans="1:6" x14ac:dyDescent="0.3">
      <c r="A17" s="55">
        <v>44348</v>
      </c>
      <c r="B17" s="55" t="s">
        <v>109</v>
      </c>
      <c r="D17" s="56">
        <v>1.3</v>
      </c>
      <c r="E17" s="56" t="s">
        <v>110</v>
      </c>
      <c r="F17" s="56">
        <v>3</v>
      </c>
    </row>
    <row r="18" spans="1:6" x14ac:dyDescent="0.3">
      <c r="A18" s="57">
        <v>44958</v>
      </c>
      <c r="B18" s="57" t="s">
        <v>114</v>
      </c>
      <c r="C18" s="64"/>
      <c r="D18" s="58">
        <v>1.3</v>
      </c>
      <c r="E18" s="58"/>
      <c r="F18" s="58">
        <v>11.8</v>
      </c>
    </row>
    <row r="19" spans="1:6" x14ac:dyDescent="0.3">
      <c r="A19" s="60" t="s">
        <v>118</v>
      </c>
      <c r="B19" s="60"/>
      <c r="D19" s="56">
        <f>D18-D17</f>
        <v>0</v>
      </c>
      <c r="E19" s="56"/>
      <c r="F19" s="56">
        <f>F18-F17</f>
        <v>8.8000000000000007</v>
      </c>
    </row>
    <row r="20" spans="1:6" x14ac:dyDescent="0.3">
      <c r="A20" s="208" t="s">
        <v>377</v>
      </c>
      <c r="B20" s="208"/>
      <c r="C20" s="208"/>
      <c r="D20" s="208"/>
      <c r="E20" s="208"/>
      <c r="F20" s="208"/>
    </row>
    <row r="21" spans="1:6" x14ac:dyDescent="0.3">
      <c r="A21" s="207" t="s">
        <v>120</v>
      </c>
      <c r="B21" s="207"/>
      <c r="C21" s="207"/>
      <c r="D21" s="207"/>
      <c r="E21" s="207"/>
      <c r="F21" s="207"/>
    </row>
    <row r="22" spans="1:6" x14ac:dyDescent="0.3">
      <c r="B22" s="60"/>
      <c r="D22" s="56"/>
      <c r="E22" s="56"/>
      <c r="F22" s="56"/>
    </row>
    <row r="23" spans="1:6" x14ac:dyDescent="0.3">
      <c r="A23" s="181" t="s">
        <v>57</v>
      </c>
      <c r="B23" s="2"/>
      <c r="D23" s="2"/>
      <c r="E23" s="2"/>
      <c r="F23" s="2"/>
    </row>
    <row r="24" spans="1:6" x14ac:dyDescent="0.3">
      <c r="A24" s="153"/>
      <c r="B24" s="153"/>
      <c r="C24" s="153"/>
      <c r="D24" s="154">
        <v>2022</v>
      </c>
      <c r="E24" s="154"/>
      <c r="F24" s="155">
        <v>2023</v>
      </c>
    </row>
    <row r="25" spans="1:6" x14ac:dyDescent="0.3">
      <c r="A25" s="55">
        <v>44348</v>
      </c>
      <c r="B25" s="55" t="s">
        <v>109</v>
      </c>
      <c r="D25" s="56">
        <v>1.5</v>
      </c>
      <c r="E25" s="56" t="s">
        <v>110</v>
      </c>
      <c r="F25" s="56">
        <v>2.9</v>
      </c>
    </row>
    <row r="26" spans="1:6" x14ac:dyDescent="0.3">
      <c r="A26" s="57">
        <v>44958</v>
      </c>
      <c r="B26" s="57" t="s">
        <v>114</v>
      </c>
      <c r="C26" s="64"/>
      <c r="D26" s="58">
        <v>1.5</v>
      </c>
      <c r="E26" s="58"/>
      <c r="F26" s="58">
        <v>7.5</v>
      </c>
    </row>
    <row r="27" spans="1:6" x14ac:dyDescent="0.3">
      <c r="A27" s="60" t="s">
        <v>119</v>
      </c>
      <c r="B27" s="60"/>
      <c r="D27" s="56">
        <f t="shared" ref="D27" si="1">D26-D25</f>
        <v>0</v>
      </c>
      <c r="E27" s="56"/>
      <c r="F27" s="56">
        <f>F26-F25</f>
        <v>4.5999999999999996</v>
      </c>
    </row>
    <row r="28" spans="1:6" x14ac:dyDescent="0.3">
      <c r="A28" s="208" t="s">
        <v>377</v>
      </c>
      <c r="B28" s="208"/>
      <c r="C28" s="208"/>
      <c r="D28" s="208"/>
      <c r="E28" s="208"/>
      <c r="F28" s="208"/>
    </row>
    <row r="29" spans="1:6" x14ac:dyDescent="0.3">
      <c r="A29" s="207" t="s">
        <v>120</v>
      </c>
      <c r="B29" s="207"/>
      <c r="C29" s="207"/>
      <c r="D29" s="207"/>
      <c r="E29" s="207"/>
      <c r="F29" s="207"/>
    </row>
  </sheetData>
  <mergeCells count="6">
    <mergeCell ref="A20:F20"/>
    <mergeCell ref="A21:F21"/>
    <mergeCell ref="A28:F28"/>
    <mergeCell ref="A29:F29"/>
    <mergeCell ref="A6:F6"/>
    <mergeCell ref="A13:F13"/>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35DCF-7095-484A-9BCD-F8A8D9741703}">
  <dimension ref="A1:L31"/>
  <sheetViews>
    <sheetView showGridLines="0" zoomScale="90" zoomScaleNormal="90" workbookViewId="0">
      <selection activeCell="E10" sqref="E10:E12"/>
    </sheetView>
  </sheetViews>
  <sheetFormatPr defaultColWidth="8.88671875" defaultRowHeight="14.4" x14ac:dyDescent="0.3"/>
  <cols>
    <col min="1" max="1" width="31.5546875" style="66" customWidth="1"/>
    <col min="2" max="3" width="10.5546875" style="66" bestFit="1" customWidth="1"/>
    <col min="4" max="4" width="9" style="67" bestFit="1" customWidth="1"/>
    <col min="5" max="5" width="12.109375" style="67" customWidth="1"/>
    <col min="6" max="6" width="63.33203125" style="66" customWidth="1"/>
    <col min="7" max="16384" width="8.88671875" style="66"/>
  </cols>
  <sheetData>
    <row r="1" spans="1:12" x14ac:dyDescent="0.3">
      <c r="A1" s="182" t="s">
        <v>176</v>
      </c>
    </row>
    <row r="3" spans="1:12" s="68" customFormat="1" ht="27.6" x14ac:dyDescent="0.3">
      <c r="A3" s="163" t="s">
        <v>88</v>
      </c>
      <c r="B3" s="164" t="s">
        <v>121</v>
      </c>
      <c r="C3" s="164" t="s">
        <v>122</v>
      </c>
      <c r="D3" s="158" t="s">
        <v>123</v>
      </c>
      <c r="E3" s="158" t="s">
        <v>124</v>
      </c>
      <c r="F3" s="157" t="s">
        <v>125</v>
      </c>
    </row>
    <row r="4" spans="1:12" ht="14.1" customHeight="1" x14ac:dyDescent="0.3">
      <c r="A4" s="223" t="s">
        <v>126</v>
      </c>
      <c r="B4" s="223"/>
      <c r="C4" s="223"/>
      <c r="D4" s="223"/>
      <c r="E4" s="223"/>
      <c r="F4" s="223"/>
    </row>
    <row r="5" spans="1:12" ht="14.1" customHeight="1" x14ac:dyDescent="0.3">
      <c r="A5" s="69" t="s">
        <v>95</v>
      </c>
      <c r="B5" s="70">
        <v>44713</v>
      </c>
      <c r="C5" s="70">
        <v>44742</v>
      </c>
      <c r="D5" s="71" t="s">
        <v>127</v>
      </c>
      <c r="E5" s="72">
        <v>83.013999999999996</v>
      </c>
      <c r="F5" s="73" t="s">
        <v>128</v>
      </c>
    </row>
    <row r="6" spans="1:12" x14ac:dyDescent="0.3">
      <c r="A6" s="69" t="s">
        <v>129</v>
      </c>
      <c r="B6" s="70">
        <v>44713</v>
      </c>
      <c r="C6" s="70">
        <v>44742</v>
      </c>
      <c r="D6" s="71">
        <v>100</v>
      </c>
      <c r="E6" s="72">
        <v>0.65290499999999996</v>
      </c>
      <c r="F6" s="73" t="s">
        <v>130</v>
      </c>
    </row>
    <row r="7" spans="1:12" ht="14.1" customHeight="1" x14ac:dyDescent="0.3">
      <c r="A7" s="69" t="s">
        <v>131</v>
      </c>
      <c r="B7" s="70">
        <v>44713</v>
      </c>
      <c r="C7" s="70">
        <v>44742</v>
      </c>
      <c r="D7" s="71">
        <v>100</v>
      </c>
      <c r="E7" s="72">
        <v>5.9486999999999997</v>
      </c>
      <c r="F7" s="73" t="s">
        <v>132</v>
      </c>
    </row>
    <row r="8" spans="1:12" ht="14.1" customHeight="1" x14ac:dyDescent="0.3">
      <c r="A8" s="74" t="s">
        <v>133</v>
      </c>
      <c r="B8" s="70">
        <v>44713</v>
      </c>
      <c r="C8" s="70">
        <v>44742</v>
      </c>
      <c r="D8" s="71">
        <v>100</v>
      </c>
      <c r="E8" s="75">
        <v>6.3109999999999999</v>
      </c>
      <c r="F8" s="73" t="s">
        <v>134</v>
      </c>
    </row>
    <row r="9" spans="1:12" ht="14.1" customHeight="1" x14ac:dyDescent="0.3">
      <c r="A9" s="217" t="s">
        <v>135</v>
      </c>
      <c r="B9" s="217"/>
      <c r="C9" s="217"/>
      <c r="D9" s="217"/>
      <c r="E9" s="217"/>
      <c r="F9" s="217"/>
    </row>
    <row r="10" spans="1:12" x14ac:dyDescent="0.3">
      <c r="A10" s="69" t="s">
        <v>136</v>
      </c>
      <c r="B10" s="70">
        <v>44713</v>
      </c>
      <c r="C10" s="70">
        <v>44804</v>
      </c>
      <c r="D10" s="71">
        <v>100</v>
      </c>
      <c r="E10" s="218">
        <v>5.5279999999999996</v>
      </c>
      <c r="F10" s="73" t="s">
        <v>137</v>
      </c>
      <c r="H10" s="76" t="s">
        <v>138</v>
      </c>
      <c r="I10" s="76"/>
      <c r="J10" s="76"/>
      <c r="K10" s="76"/>
      <c r="L10" s="76"/>
    </row>
    <row r="11" spans="1:12" x14ac:dyDescent="0.3">
      <c r="A11" s="69" t="s">
        <v>139</v>
      </c>
      <c r="B11" s="70">
        <v>44713</v>
      </c>
      <c r="C11" s="70">
        <v>44804</v>
      </c>
      <c r="D11" s="71">
        <v>100</v>
      </c>
      <c r="E11" s="219"/>
      <c r="F11" s="73" t="s">
        <v>140</v>
      </c>
      <c r="H11" s="66" t="s">
        <v>141</v>
      </c>
    </row>
    <row r="12" spans="1:12" x14ac:dyDescent="0.3">
      <c r="A12" s="74" t="s">
        <v>142</v>
      </c>
      <c r="B12" s="77">
        <v>44713</v>
      </c>
      <c r="C12" s="77">
        <v>44804</v>
      </c>
      <c r="D12" s="78">
        <v>100</v>
      </c>
      <c r="E12" s="220"/>
      <c r="F12" s="79" t="s">
        <v>143</v>
      </c>
      <c r="H12" s="66" t="s">
        <v>144</v>
      </c>
    </row>
    <row r="13" spans="1:12" ht="15" thickBot="1" x14ac:dyDescent="0.35">
      <c r="A13" s="80" t="s">
        <v>82</v>
      </c>
      <c r="B13" s="80"/>
      <c r="C13" s="80"/>
      <c r="D13" s="81"/>
      <c r="E13" s="82">
        <f>SUM(E5:E12)</f>
        <v>101.454605</v>
      </c>
      <c r="F13" s="83"/>
    </row>
    <row r="14" spans="1:12" ht="15" thickTop="1" x14ac:dyDescent="0.3">
      <c r="A14" s="224" t="s">
        <v>145</v>
      </c>
      <c r="B14" s="224"/>
      <c r="C14" s="224"/>
      <c r="D14" s="224"/>
      <c r="E14" s="224"/>
      <c r="F14" s="224"/>
    </row>
    <row r="15" spans="1:12" ht="14.4" hidden="1" customHeight="1" x14ac:dyDescent="0.3">
      <c r="A15" s="84"/>
      <c r="B15" s="84"/>
      <c r="C15" s="84"/>
      <c r="D15" s="71"/>
      <c r="E15" s="85"/>
      <c r="F15" s="86" t="s">
        <v>177</v>
      </c>
    </row>
    <row r="16" spans="1:12" ht="57.6" customHeight="1" x14ac:dyDescent="0.3">
      <c r="A16" s="225" t="s">
        <v>146</v>
      </c>
      <c r="B16" s="225"/>
      <c r="C16" s="225"/>
      <c r="D16" s="225"/>
      <c r="E16" s="225"/>
      <c r="F16" s="225"/>
    </row>
    <row r="17" spans="1:8" ht="27.6" x14ac:dyDescent="0.3">
      <c r="A17" s="156" t="s">
        <v>90</v>
      </c>
      <c r="B17" s="157" t="str">
        <f t="shared" ref="B17:C17" si="0">B3</f>
        <v>Date start</v>
      </c>
      <c r="C17" s="157" t="str">
        <f t="shared" si="0"/>
        <v>Date end</v>
      </c>
      <c r="D17" s="165" t="str">
        <f>D3</f>
        <v>Support in €</v>
      </c>
      <c r="E17" s="158" t="str">
        <f t="shared" ref="E17:F17" si="1">E3</f>
        <v>Expeditures in mil. €</v>
      </c>
      <c r="F17" s="157" t="str">
        <f t="shared" si="1"/>
        <v>Targeted</v>
      </c>
    </row>
    <row r="18" spans="1:8" ht="14.1" customHeight="1" x14ac:dyDescent="0.3">
      <c r="A18" s="223" t="s">
        <v>126</v>
      </c>
      <c r="B18" s="223"/>
      <c r="C18" s="223"/>
      <c r="D18" s="223"/>
      <c r="E18" s="223"/>
      <c r="F18" s="223"/>
    </row>
    <row r="19" spans="1:8" ht="27.6" x14ac:dyDescent="0.3">
      <c r="A19" s="87" t="s">
        <v>95</v>
      </c>
      <c r="B19" s="88">
        <v>44866</v>
      </c>
      <c r="C19" s="88">
        <v>44895</v>
      </c>
      <c r="D19" s="89" t="s">
        <v>147</v>
      </c>
      <c r="E19" s="75">
        <v>1.655</v>
      </c>
      <c r="F19" s="73" t="s">
        <v>148</v>
      </c>
    </row>
    <row r="20" spans="1:8" ht="14.1" customHeight="1" x14ac:dyDescent="0.3">
      <c r="A20" s="87" t="s">
        <v>131</v>
      </c>
      <c r="B20" s="88">
        <v>44866</v>
      </c>
      <c r="C20" s="88">
        <v>44895</v>
      </c>
      <c r="D20" s="89">
        <v>100</v>
      </c>
      <c r="E20" s="75">
        <v>1.4275</v>
      </c>
      <c r="F20" s="73" t="s">
        <v>149</v>
      </c>
    </row>
    <row r="21" spans="1:8" ht="14.1" customHeight="1" x14ac:dyDescent="0.3">
      <c r="A21" s="87" t="s">
        <v>150</v>
      </c>
      <c r="B21" s="88">
        <v>44866</v>
      </c>
      <c r="C21" s="88">
        <v>44895</v>
      </c>
      <c r="D21" s="89">
        <v>100</v>
      </c>
      <c r="E21" s="75">
        <v>0.13300000000000001</v>
      </c>
      <c r="F21" s="73" t="s">
        <v>151</v>
      </c>
    </row>
    <row r="22" spans="1:8" ht="41.4" x14ac:dyDescent="0.3">
      <c r="A22" s="79" t="s">
        <v>152</v>
      </c>
      <c r="B22" s="90">
        <v>44866</v>
      </c>
      <c r="C22" s="90">
        <v>44895</v>
      </c>
      <c r="D22" s="91">
        <v>100</v>
      </c>
      <c r="E22" s="92">
        <v>2.94</v>
      </c>
      <c r="F22" s="79" t="s">
        <v>153</v>
      </c>
    </row>
    <row r="23" spans="1:8" ht="14.1" customHeight="1" x14ac:dyDescent="0.3">
      <c r="A23" s="217" t="s">
        <v>135</v>
      </c>
      <c r="B23" s="217"/>
      <c r="C23" s="217"/>
      <c r="D23" s="217"/>
      <c r="E23" s="217"/>
      <c r="F23" s="217"/>
    </row>
    <row r="24" spans="1:8" ht="27.6" x14ac:dyDescent="0.3">
      <c r="A24" s="93" t="s">
        <v>154</v>
      </c>
      <c r="B24" s="94">
        <v>44863</v>
      </c>
      <c r="C24" s="94">
        <v>44926</v>
      </c>
      <c r="D24" s="95">
        <v>100</v>
      </c>
      <c r="E24" s="218">
        <v>3.3275000000000001</v>
      </c>
      <c r="F24" s="96" t="s">
        <v>155</v>
      </c>
      <c r="H24" s="76" t="s">
        <v>156</v>
      </c>
    </row>
    <row r="25" spans="1:8" ht="15.75" customHeight="1" x14ac:dyDescent="0.3">
      <c r="A25" s="73" t="s">
        <v>157</v>
      </c>
      <c r="B25" s="88">
        <v>44863</v>
      </c>
      <c r="C25" s="88">
        <v>44926</v>
      </c>
      <c r="D25" s="89">
        <v>100</v>
      </c>
      <c r="E25" s="219"/>
      <c r="F25" s="73" t="s">
        <v>158</v>
      </c>
      <c r="H25" s="66" t="s">
        <v>159</v>
      </c>
    </row>
    <row r="26" spans="1:8" ht="24.9" customHeight="1" x14ac:dyDescent="0.3">
      <c r="A26" s="97" t="s">
        <v>160</v>
      </c>
      <c r="B26" s="90">
        <v>44863</v>
      </c>
      <c r="C26" s="90">
        <v>44926</v>
      </c>
      <c r="D26" s="91">
        <v>100</v>
      </c>
      <c r="E26" s="220"/>
      <c r="F26" s="79" t="s">
        <v>161</v>
      </c>
      <c r="H26" s="66" t="s">
        <v>162</v>
      </c>
    </row>
    <row r="27" spans="1:8" ht="15" thickBot="1" x14ac:dyDescent="0.35">
      <c r="A27" s="80" t="s">
        <v>82</v>
      </c>
      <c r="B27" s="80"/>
      <c r="C27" s="80"/>
      <c r="D27" s="98"/>
      <c r="E27" s="82">
        <f>SUM(E19:E26)</f>
        <v>9.4830000000000005</v>
      </c>
      <c r="F27" s="83"/>
    </row>
    <row r="28" spans="1:8" ht="14.1" customHeight="1" thickTop="1" x14ac:dyDescent="0.3">
      <c r="A28" s="221" t="s">
        <v>163</v>
      </c>
      <c r="B28" s="221"/>
      <c r="C28" s="221"/>
      <c r="D28" s="221"/>
      <c r="E28" s="221"/>
      <c r="F28" s="221"/>
    </row>
    <row r="29" spans="1:8" ht="25.5" customHeight="1" x14ac:dyDescent="0.3">
      <c r="A29" s="222" t="s">
        <v>164</v>
      </c>
      <c r="B29" s="222"/>
      <c r="C29" s="222"/>
      <c r="D29" s="222"/>
      <c r="E29" s="222"/>
      <c r="F29" s="222"/>
    </row>
    <row r="30" spans="1:8" ht="14.1" customHeight="1" x14ac:dyDescent="0.3">
      <c r="A30" s="216" t="s">
        <v>375</v>
      </c>
      <c r="B30" s="216"/>
      <c r="C30" s="216"/>
      <c r="D30" s="216"/>
      <c r="E30" s="216"/>
      <c r="F30" s="216"/>
    </row>
    <row r="31" spans="1:8" x14ac:dyDescent="0.3">
      <c r="A31" s="84"/>
      <c r="B31" s="84"/>
      <c r="C31" s="84"/>
      <c r="D31" s="85"/>
      <c r="E31" s="85"/>
      <c r="F31" s="86"/>
    </row>
  </sheetData>
  <mergeCells count="11">
    <mergeCell ref="A18:F18"/>
    <mergeCell ref="A4:F4"/>
    <mergeCell ref="A9:F9"/>
    <mergeCell ref="E10:E12"/>
    <mergeCell ref="A14:F14"/>
    <mergeCell ref="A16:F16"/>
    <mergeCell ref="A30:F30"/>
    <mergeCell ref="A23:F23"/>
    <mergeCell ref="E24:E26"/>
    <mergeCell ref="A28:F28"/>
    <mergeCell ref="A29:F29"/>
  </mergeCells>
  <hyperlinks>
    <hyperlink ref="H10:L10" r:id="rId1" display="https://rokovania.gov.sk/RVL/Material/27238/1" xr:uid="{1A5C596B-88BF-4744-885E-09ACED74B2AA}"/>
    <hyperlink ref="H24" r:id="rId2" xr:uid="{69B66E72-AA39-4E61-ABEC-D2D20F1258B5}"/>
  </hyperlinks>
  <pageMargins left="0.7" right="0.7" top="0.75" bottom="0.75" header="0.3" footer="0.3"/>
  <pageSetup paperSize="9"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92FF6-88AB-426F-9F44-880A67FEE697}">
  <dimension ref="A1:G16"/>
  <sheetViews>
    <sheetView showGridLines="0" topLeftCell="A14" zoomScale="90" zoomScaleNormal="90" workbookViewId="0"/>
  </sheetViews>
  <sheetFormatPr defaultColWidth="8.88671875" defaultRowHeight="14.4" x14ac:dyDescent="0.3"/>
  <cols>
    <col min="1" max="1" width="75.5546875" style="66" customWidth="1"/>
    <col min="2" max="2" width="13.44140625" style="66" customWidth="1"/>
    <col min="3" max="3" width="10.109375" style="66" customWidth="1"/>
    <col min="4" max="4" width="10.6640625" style="66" customWidth="1"/>
    <col min="5" max="5" width="9.109375" style="66" customWidth="1"/>
    <col min="6" max="6" width="10.33203125" style="66" customWidth="1"/>
    <col min="7" max="7" width="5.6640625" style="66" hidden="1" customWidth="1"/>
    <col min="8" max="16384" width="8.88671875" style="66"/>
  </cols>
  <sheetData>
    <row r="1" spans="1:7" x14ac:dyDescent="0.3">
      <c r="A1" s="182" t="s">
        <v>59</v>
      </c>
    </row>
    <row r="2" spans="1:7" x14ac:dyDescent="0.3">
      <c r="A2" s="65"/>
    </row>
    <row r="3" spans="1:7" x14ac:dyDescent="0.3">
      <c r="A3" s="159" t="s">
        <v>94</v>
      </c>
      <c r="B3" s="226" t="s">
        <v>178</v>
      </c>
      <c r="C3" s="226"/>
      <c r="D3" s="227"/>
      <c r="E3" s="228" t="s">
        <v>179</v>
      </c>
      <c r="F3" s="228"/>
      <c r="G3" s="228"/>
    </row>
    <row r="4" spans="1:7" ht="33" customHeight="1" x14ac:dyDescent="0.3">
      <c r="A4" s="156"/>
      <c r="B4" s="160" t="s">
        <v>180</v>
      </c>
      <c r="C4" s="160" t="s">
        <v>181</v>
      </c>
      <c r="D4" s="161" t="s">
        <v>182</v>
      </c>
      <c r="E4" s="162">
        <v>2022</v>
      </c>
      <c r="F4" s="162">
        <v>2023</v>
      </c>
      <c r="G4" s="162">
        <v>2024</v>
      </c>
    </row>
    <row r="5" spans="1:7" x14ac:dyDescent="0.3">
      <c r="A5" s="109" t="s">
        <v>95</v>
      </c>
      <c r="B5" s="110"/>
      <c r="C5" s="110"/>
      <c r="D5" s="110"/>
      <c r="E5" s="111">
        <v>29.5</v>
      </c>
      <c r="F5" s="112">
        <v>432.4</v>
      </c>
      <c r="G5" s="110"/>
    </row>
    <row r="6" spans="1:7" x14ac:dyDescent="0.3">
      <c r="A6" s="113" t="s">
        <v>95</v>
      </c>
      <c r="B6" s="114">
        <v>25.88</v>
      </c>
      <c r="C6" s="115">
        <v>30</v>
      </c>
      <c r="D6" s="115">
        <v>60</v>
      </c>
      <c r="E6" s="116"/>
      <c r="F6" s="117"/>
      <c r="G6" s="116"/>
    </row>
    <row r="7" spans="1:7" x14ac:dyDescent="0.3">
      <c r="A7" s="118" t="s">
        <v>183</v>
      </c>
      <c r="B7" s="119">
        <v>12.14</v>
      </c>
      <c r="C7" s="120">
        <v>30</v>
      </c>
      <c r="D7" s="120">
        <v>30</v>
      </c>
      <c r="E7" s="110"/>
      <c r="F7" s="112"/>
      <c r="G7" s="110"/>
    </row>
    <row r="8" spans="1:7" x14ac:dyDescent="0.3">
      <c r="A8" s="121" t="s">
        <v>96</v>
      </c>
      <c r="B8" s="72"/>
      <c r="C8" s="122"/>
      <c r="D8" s="122"/>
      <c r="E8" s="123">
        <v>90.236000000000004</v>
      </c>
      <c r="F8" s="124">
        <v>613.75</v>
      </c>
      <c r="G8" s="84"/>
    </row>
    <row r="9" spans="1:7" x14ac:dyDescent="0.3">
      <c r="A9" s="113" t="s">
        <v>184</v>
      </c>
      <c r="B9" s="114">
        <v>47.14</v>
      </c>
      <c r="C9" s="115">
        <v>70</v>
      </c>
      <c r="D9" s="115">
        <v>140</v>
      </c>
      <c r="E9" s="116"/>
      <c r="F9" s="125"/>
      <c r="G9" s="116"/>
    </row>
    <row r="10" spans="1:7" x14ac:dyDescent="0.3">
      <c r="A10" s="126" t="s">
        <v>185</v>
      </c>
      <c r="B10" s="72">
        <v>43.6</v>
      </c>
      <c r="C10" s="122">
        <v>70</v>
      </c>
      <c r="D10" s="122">
        <v>140</v>
      </c>
      <c r="E10" s="84"/>
      <c r="F10" s="127"/>
      <c r="G10" s="84"/>
    </row>
    <row r="11" spans="1:7" x14ac:dyDescent="0.3">
      <c r="A11" s="126" t="s">
        <v>186</v>
      </c>
      <c r="B11" s="72">
        <v>23.57</v>
      </c>
      <c r="C11" s="122">
        <v>40</v>
      </c>
      <c r="D11" s="122">
        <v>140</v>
      </c>
      <c r="E11" s="84"/>
      <c r="F11" s="127"/>
      <c r="G11" s="110"/>
    </row>
    <row r="12" spans="1:7" x14ac:dyDescent="0.3">
      <c r="A12" s="126" t="s">
        <v>187</v>
      </c>
      <c r="B12" s="72">
        <v>23.57</v>
      </c>
      <c r="C12" s="122">
        <v>40</v>
      </c>
      <c r="D12" s="122">
        <v>50</v>
      </c>
      <c r="E12" s="84"/>
      <c r="F12" s="127"/>
      <c r="G12" s="84"/>
    </row>
    <row r="13" spans="1:7" ht="15" thickBot="1" x14ac:dyDescent="0.35">
      <c r="A13" s="128" t="s">
        <v>82</v>
      </c>
      <c r="B13" s="128"/>
      <c r="C13" s="128"/>
      <c r="D13" s="128"/>
      <c r="E13" s="129">
        <f>SUM(E5:E8)</f>
        <v>119.736</v>
      </c>
      <c r="F13" s="130">
        <f>SUM(F5:F8)</f>
        <v>1046.1500000000001</v>
      </c>
      <c r="G13" s="131"/>
    </row>
    <row r="14" spans="1:7" ht="73.95" customHeight="1" thickTop="1" x14ac:dyDescent="0.3">
      <c r="A14" s="229" t="s">
        <v>188</v>
      </c>
      <c r="B14" s="229"/>
      <c r="C14" s="229"/>
      <c r="D14" s="229"/>
      <c r="E14" s="229"/>
      <c r="F14" s="229"/>
      <c r="G14" s="132"/>
    </row>
    <row r="15" spans="1:7" x14ac:dyDescent="0.3">
      <c r="A15" s="230" t="s">
        <v>375</v>
      </c>
      <c r="B15" s="230"/>
      <c r="C15" s="230"/>
      <c r="D15" s="230"/>
      <c r="E15" s="230"/>
      <c r="F15" s="230"/>
    </row>
    <row r="16" spans="1:7" x14ac:dyDescent="0.3">
      <c r="A16" s="133"/>
      <c r="B16" s="133"/>
      <c r="C16" s="133"/>
      <c r="D16" s="133"/>
      <c r="E16" s="133"/>
      <c r="F16" s="133"/>
    </row>
  </sheetData>
  <mergeCells count="4">
    <mergeCell ref="B3:D3"/>
    <mergeCell ref="E3:G3"/>
    <mergeCell ref="A14:F14"/>
    <mergeCell ref="A15:F15"/>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2EF26-4D5D-4C5F-A419-16C157A65E76}">
  <dimension ref="A1:H9"/>
  <sheetViews>
    <sheetView showGridLines="0" zoomScale="90" zoomScaleNormal="90" workbookViewId="0">
      <selection activeCell="K26" sqref="K26"/>
    </sheetView>
  </sheetViews>
  <sheetFormatPr defaultColWidth="8.88671875" defaultRowHeight="14.4" x14ac:dyDescent="0.3"/>
  <cols>
    <col min="1" max="1" width="31.5546875" style="66" customWidth="1"/>
    <col min="2" max="3" width="10.109375" style="66" bestFit="1" customWidth="1"/>
    <col min="4" max="4" width="8.88671875" style="67" bestFit="1" customWidth="1"/>
    <col min="5" max="5" width="12.109375" style="67" customWidth="1"/>
    <col min="6" max="6" width="63.33203125" style="66" customWidth="1"/>
    <col min="7" max="16384" width="8.88671875" style="66"/>
  </cols>
  <sheetData>
    <row r="1" spans="1:8" x14ac:dyDescent="0.3">
      <c r="A1" s="14" t="s">
        <v>60</v>
      </c>
    </row>
    <row r="3" spans="1:8" ht="27.6" x14ac:dyDescent="0.3">
      <c r="A3" s="156" t="s">
        <v>165</v>
      </c>
      <c r="B3" s="157" t="s">
        <v>121</v>
      </c>
      <c r="C3" s="157" t="s">
        <v>122</v>
      </c>
      <c r="D3" s="158" t="s">
        <v>123</v>
      </c>
      <c r="E3" s="158" t="s">
        <v>124</v>
      </c>
      <c r="F3" s="157" t="s">
        <v>125</v>
      </c>
      <c r="H3" s="190" t="s">
        <v>380</v>
      </c>
    </row>
    <row r="4" spans="1:8" ht="27.6" x14ac:dyDescent="0.3">
      <c r="A4" s="99" t="s">
        <v>91</v>
      </c>
      <c r="B4" s="100" t="s">
        <v>166</v>
      </c>
      <c r="C4" s="100" t="s">
        <v>167</v>
      </c>
      <c r="D4" s="101" t="s">
        <v>168</v>
      </c>
      <c r="E4" s="102">
        <v>278.40660000000003</v>
      </c>
      <c r="F4" s="103" t="s">
        <v>169</v>
      </c>
    </row>
    <row r="5" spans="1:8" ht="55.2" x14ac:dyDescent="0.3">
      <c r="A5" s="99" t="s">
        <v>93</v>
      </c>
      <c r="B5" s="100" t="s">
        <v>170</v>
      </c>
      <c r="C5" s="100" t="s">
        <v>170</v>
      </c>
      <c r="D5" s="104" t="s">
        <v>171</v>
      </c>
      <c r="E5" s="102">
        <v>207.61934099999999</v>
      </c>
      <c r="F5" s="103" t="s">
        <v>172</v>
      </c>
    </row>
    <row r="6" spans="1:8" ht="27.6" x14ac:dyDescent="0.3">
      <c r="A6" s="99" t="s">
        <v>98</v>
      </c>
      <c r="B6" s="100" t="s">
        <v>173</v>
      </c>
      <c r="C6" s="100"/>
      <c r="D6" s="104"/>
      <c r="E6" s="102">
        <v>522</v>
      </c>
      <c r="F6" s="103" t="s">
        <v>174</v>
      </c>
    </row>
    <row r="7" spans="1:8" ht="15" thickBot="1" x14ac:dyDescent="0.35">
      <c r="A7" s="105" t="s">
        <v>82</v>
      </c>
      <c r="B7" s="105"/>
      <c r="C7" s="105"/>
      <c r="D7" s="106"/>
      <c r="E7" s="107">
        <f>SUM(E4:E6)</f>
        <v>1008.025941</v>
      </c>
      <c r="F7" s="108"/>
    </row>
    <row r="8" spans="1:8" ht="88.2" customHeight="1" thickTop="1" x14ac:dyDescent="0.3">
      <c r="A8" s="231" t="s">
        <v>175</v>
      </c>
      <c r="B8" s="231"/>
      <c r="C8" s="231"/>
      <c r="D8" s="231"/>
      <c r="E8" s="231"/>
      <c r="F8" s="231"/>
    </row>
    <row r="9" spans="1:8" x14ac:dyDescent="0.3">
      <c r="A9" s="232" t="s">
        <v>376</v>
      </c>
      <c r="B9" s="232"/>
      <c r="C9" s="232"/>
      <c r="D9" s="232"/>
      <c r="E9" s="232"/>
      <c r="F9" s="232"/>
    </row>
  </sheetData>
  <mergeCells count="2">
    <mergeCell ref="A8:F8"/>
    <mergeCell ref="A9:F9"/>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A1F25-8B2C-4C9A-B5A2-3E4ABB43AB79}">
  <sheetPr>
    <pageSetUpPr fitToPage="1"/>
  </sheetPr>
  <dimension ref="A1:T26"/>
  <sheetViews>
    <sheetView showGridLines="0" zoomScale="90" zoomScaleNormal="90" workbookViewId="0">
      <selection activeCell="E29" sqref="E29"/>
    </sheetView>
  </sheetViews>
  <sheetFormatPr defaultColWidth="8.88671875" defaultRowHeight="14.4" x14ac:dyDescent="0.3"/>
  <cols>
    <col min="1" max="1" width="23" customWidth="1"/>
    <col min="2" max="2" width="19.88671875" customWidth="1"/>
    <col min="3" max="3" width="4.5546875" hidden="1" customWidth="1"/>
    <col min="4" max="4" width="39.44140625" customWidth="1"/>
    <col min="5" max="5" width="43.33203125" customWidth="1"/>
    <col min="6" max="6" width="4.6640625" customWidth="1"/>
    <col min="13" max="13" width="9.33203125" customWidth="1"/>
    <col min="16" max="16" width="4.109375" customWidth="1"/>
  </cols>
  <sheetData>
    <row r="1" spans="1:17" x14ac:dyDescent="0.3">
      <c r="A1" s="14" t="s">
        <v>61</v>
      </c>
    </row>
    <row r="2" spans="1:17" x14ac:dyDescent="0.3">
      <c r="A2" s="14"/>
    </row>
    <row r="3" spans="1:17" x14ac:dyDescent="0.3">
      <c r="A3" s="166"/>
      <c r="B3" s="166"/>
      <c r="C3" s="166"/>
      <c r="D3" s="167">
        <v>2022</v>
      </c>
      <c r="E3" s="167">
        <v>2023</v>
      </c>
      <c r="F3" s="168"/>
      <c r="G3" s="168"/>
      <c r="H3" s="190" t="s">
        <v>380</v>
      </c>
      <c r="I3" s="168"/>
      <c r="J3" s="168"/>
      <c r="K3" s="168"/>
      <c r="L3" s="168"/>
      <c r="M3" s="168"/>
      <c r="N3" s="168"/>
      <c r="O3" s="168"/>
      <c r="P3" s="168"/>
      <c r="Q3" s="168"/>
    </row>
    <row r="4" spans="1:17" ht="27.6" x14ac:dyDescent="0.3">
      <c r="A4" s="233" t="s">
        <v>189</v>
      </c>
      <c r="B4" s="169" t="s">
        <v>190</v>
      </c>
      <c r="C4" s="169" t="s">
        <v>191</v>
      </c>
      <c r="D4" s="170" t="s">
        <v>192</v>
      </c>
      <c r="E4" s="170" t="s">
        <v>192</v>
      </c>
      <c r="F4" s="168"/>
      <c r="G4" s="168"/>
      <c r="I4" s="168"/>
      <c r="J4" s="168"/>
      <c r="K4" s="168"/>
      <c r="L4" s="168"/>
      <c r="M4" s="168"/>
      <c r="N4" s="168"/>
      <c r="O4" s="168"/>
      <c r="P4" s="168"/>
      <c r="Q4" s="168"/>
    </row>
    <row r="5" spans="1:17" x14ac:dyDescent="0.3">
      <c r="A5" s="233"/>
      <c r="B5" s="171" t="s">
        <v>193</v>
      </c>
      <c r="C5" s="171" t="s">
        <v>191</v>
      </c>
      <c r="D5" s="172" t="s">
        <v>194</v>
      </c>
      <c r="E5" s="172" t="s">
        <v>194</v>
      </c>
      <c r="F5" s="168"/>
      <c r="G5" s="168"/>
      <c r="H5" s="168"/>
      <c r="I5" s="168"/>
      <c r="J5" s="168"/>
      <c r="K5" s="168"/>
      <c r="L5" s="168"/>
      <c r="M5" s="168"/>
      <c r="N5" s="168"/>
      <c r="O5" s="168"/>
      <c r="P5" s="168"/>
      <c r="Q5" s="168"/>
    </row>
    <row r="6" spans="1:17" ht="27.6" x14ac:dyDescent="0.3">
      <c r="A6" s="233"/>
      <c r="B6" s="171" t="s">
        <v>195</v>
      </c>
      <c r="C6" s="171" t="s">
        <v>191</v>
      </c>
      <c r="D6" s="173" t="s">
        <v>196</v>
      </c>
      <c r="E6" s="173" t="s">
        <v>196</v>
      </c>
      <c r="F6" s="168"/>
      <c r="G6" s="168"/>
      <c r="H6" s="168"/>
      <c r="I6" s="168"/>
      <c r="J6" s="168"/>
      <c r="K6" s="168"/>
      <c r="L6" s="168"/>
      <c r="M6" s="168"/>
      <c r="N6" s="168"/>
      <c r="O6" s="168"/>
      <c r="P6" s="168"/>
      <c r="Q6" s="168"/>
    </row>
    <row r="7" spans="1:17" ht="27.6" x14ac:dyDescent="0.3">
      <c r="A7" s="234"/>
      <c r="B7" s="174" t="s">
        <v>9</v>
      </c>
      <c r="C7" s="174"/>
      <c r="D7" s="175" t="s">
        <v>197</v>
      </c>
      <c r="E7" s="175" t="s">
        <v>197</v>
      </c>
      <c r="F7" s="168"/>
      <c r="G7" s="168"/>
      <c r="H7" s="168"/>
      <c r="I7" s="168"/>
      <c r="J7" s="168"/>
      <c r="K7" s="168"/>
      <c r="L7" s="168"/>
      <c r="M7" s="168"/>
      <c r="N7" s="168"/>
      <c r="O7" s="168"/>
      <c r="P7" s="168"/>
      <c r="Q7" s="168"/>
    </row>
    <row r="8" spans="1:17" ht="27.6" x14ac:dyDescent="0.3">
      <c r="A8" s="235" t="s">
        <v>198</v>
      </c>
      <c r="B8" s="176" t="s">
        <v>190</v>
      </c>
      <c r="C8" s="176" t="s">
        <v>191</v>
      </c>
      <c r="D8" s="177" t="s">
        <v>192</v>
      </c>
      <c r="E8" s="177" t="s">
        <v>192</v>
      </c>
      <c r="F8" s="168"/>
      <c r="G8" s="168"/>
      <c r="H8" s="168"/>
      <c r="I8" s="168"/>
      <c r="J8" s="168"/>
      <c r="K8" s="168"/>
      <c r="L8" s="168"/>
      <c r="M8" s="168"/>
      <c r="N8" s="168"/>
      <c r="O8" s="168"/>
      <c r="P8" s="168"/>
      <c r="Q8" s="168"/>
    </row>
    <row r="9" spans="1:17" x14ac:dyDescent="0.3">
      <c r="A9" s="233"/>
      <c r="B9" s="171" t="s">
        <v>193</v>
      </c>
      <c r="C9" s="171" t="s">
        <v>191</v>
      </c>
      <c r="D9" s="172" t="s">
        <v>194</v>
      </c>
      <c r="E9" s="172" t="s">
        <v>194</v>
      </c>
      <c r="F9" s="168"/>
      <c r="G9" s="168"/>
      <c r="H9" s="168"/>
      <c r="I9" s="168"/>
      <c r="J9" s="168"/>
      <c r="K9" s="168"/>
      <c r="L9" s="168"/>
      <c r="M9" s="168"/>
      <c r="N9" s="168"/>
      <c r="O9" s="168"/>
      <c r="P9" s="168"/>
      <c r="Q9" s="168"/>
    </row>
    <row r="10" spans="1:17" ht="27.6" x14ac:dyDescent="0.3">
      <c r="A10" s="233"/>
      <c r="B10" s="171" t="s">
        <v>195</v>
      </c>
      <c r="C10" s="171" t="s">
        <v>191</v>
      </c>
      <c r="D10" s="173" t="s">
        <v>199</v>
      </c>
      <c r="E10" s="173" t="s">
        <v>199</v>
      </c>
      <c r="F10" s="168"/>
      <c r="G10" s="168"/>
      <c r="H10" s="168"/>
      <c r="I10" s="168"/>
      <c r="J10" s="168"/>
      <c r="K10" s="168"/>
      <c r="L10" s="168"/>
      <c r="M10" s="168"/>
      <c r="N10" s="168"/>
      <c r="O10" s="168"/>
      <c r="P10" s="168"/>
      <c r="Q10" s="168"/>
    </row>
    <row r="11" spans="1:17" ht="30.6" customHeight="1" x14ac:dyDescent="0.3">
      <c r="A11" s="234"/>
      <c r="B11" s="174" t="s">
        <v>9</v>
      </c>
      <c r="C11" s="174"/>
      <c r="D11" s="175" t="s">
        <v>200</v>
      </c>
      <c r="E11" s="178" t="s">
        <v>201</v>
      </c>
      <c r="F11" s="168"/>
      <c r="G11" s="168"/>
      <c r="H11" s="168"/>
      <c r="I11" s="168"/>
      <c r="J11" s="168"/>
      <c r="K11" s="168"/>
      <c r="L11" s="168"/>
      <c r="M11" s="168"/>
      <c r="N11" s="168"/>
      <c r="O11" s="168"/>
      <c r="P11" s="168"/>
      <c r="Q11" s="168"/>
    </row>
    <row r="12" spans="1:17" x14ac:dyDescent="0.3">
      <c r="A12" s="235" t="s">
        <v>202</v>
      </c>
      <c r="B12" s="176" t="s">
        <v>190</v>
      </c>
      <c r="C12" s="176" t="s">
        <v>203</v>
      </c>
      <c r="D12" s="177" t="s">
        <v>204</v>
      </c>
      <c r="E12" s="177" t="s">
        <v>204</v>
      </c>
      <c r="F12" s="168"/>
      <c r="G12" s="168"/>
      <c r="H12" s="168"/>
      <c r="I12" s="168"/>
      <c r="J12" s="168"/>
      <c r="K12" s="168"/>
      <c r="L12" s="168"/>
      <c r="M12" s="168"/>
      <c r="N12" s="168"/>
      <c r="O12" s="168"/>
      <c r="P12" s="168"/>
      <c r="Q12" s="168"/>
    </row>
    <row r="13" spans="1:17" x14ac:dyDescent="0.3">
      <c r="A13" s="233"/>
      <c r="B13" s="171" t="s">
        <v>193</v>
      </c>
      <c r="C13" s="171" t="s">
        <v>191</v>
      </c>
      <c r="D13" s="172" t="s">
        <v>194</v>
      </c>
      <c r="E13" s="172" t="s">
        <v>194</v>
      </c>
      <c r="F13" s="168"/>
      <c r="G13" s="168"/>
      <c r="H13" s="168"/>
      <c r="I13" s="168"/>
      <c r="J13" s="168"/>
      <c r="K13" s="168"/>
      <c r="L13" s="168"/>
      <c r="M13" s="168"/>
      <c r="N13" s="168"/>
      <c r="O13" s="168"/>
      <c r="P13" s="168"/>
      <c r="Q13" s="168"/>
    </row>
    <row r="14" spans="1:17" x14ac:dyDescent="0.3">
      <c r="A14" s="233"/>
      <c r="B14" s="171" t="s">
        <v>195</v>
      </c>
      <c r="C14" s="171" t="s">
        <v>203</v>
      </c>
      <c r="D14" s="173" t="s">
        <v>205</v>
      </c>
      <c r="E14" s="173" t="s">
        <v>205</v>
      </c>
      <c r="F14" s="168"/>
      <c r="G14" s="168"/>
      <c r="H14" s="168"/>
      <c r="I14" s="168"/>
      <c r="J14" s="168"/>
      <c r="K14" s="168"/>
      <c r="L14" s="168"/>
      <c r="M14" s="168"/>
      <c r="N14" s="168"/>
      <c r="O14" s="168"/>
      <c r="P14" s="168"/>
      <c r="Q14" s="168"/>
    </row>
    <row r="15" spans="1:17" ht="27.6" x14ac:dyDescent="0.3">
      <c r="A15" s="234"/>
      <c r="B15" s="174" t="s">
        <v>9</v>
      </c>
      <c r="C15" s="174"/>
      <c r="D15" s="175" t="s">
        <v>200</v>
      </c>
      <c r="E15" s="178" t="s">
        <v>200</v>
      </c>
      <c r="F15" s="168"/>
      <c r="G15" s="168"/>
      <c r="H15" s="168"/>
      <c r="I15" s="168"/>
      <c r="J15" s="168"/>
      <c r="K15" s="168"/>
      <c r="L15" s="168"/>
      <c r="M15" s="168"/>
      <c r="N15" s="168"/>
      <c r="O15" s="168"/>
      <c r="P15" s="168"/>
      <c r="Q15" s="168"/>
    </row>
    <row r="16" spans="1:17" x14ac:dyDescent="0.3">
      <c r="A16" s="235" t="s">
        <v>206</v>
      </c>
      <c r="B16" s="176" t="s">
        <v>190</v>
      </c>
      <c r="C16" s="176" t="s">
        <v>203</v>
      </c>
      <c r="D16" s="177" t="s">
        <v>204</v>
      </c>
      <c r="E16" s="177" t="s">
        <v>204</v>
      </c>
      <c r="F16" s="168"/>
      <c r="G16" s="168"/>
      <c r="H16" s="168"/>
      <c r="I16" s="168"/>
      <c r="J16" s="168"/>
      <c r="K16" s="168"/>
      <c r="L16" s="168"/>
      <c r="M16" s="168"/>
      <c r="N16" s="168"/>
      <c r="O16" s="168"/>
      <c r="P16" s="168"/>
      <c r="Q16" s="168"/>
    </row>
    <row r="17" spans="1:20" x14ac:dyDescent="0.3">
      <c r="A17" s="233"/>
      <c r="B17" s="171" t="s">
        <v>193</v>
      </c>
      <c r="C17" s="171" t="s">
        <v>203</v>
      </c>
      <c r="D17" s="172" t="s">
        <v>207</v>
      </c>
      <c r="E17" s="172" t="s">
        <v>207</v>
      </c>
      <c r="F17" s="168"/>
      <c r="G17" s="168"/>
      <c r="H17" s="168"/>
      <c r="I17" s="168"/>
      <c r="J17" s="168"/>
      <c r="K17" s="168"/>
      <c r="L17" s="168"/>
      <c r="M17" s="168"/>
      <c r="N17" s="168"/>
      <c r="O17" s="168"/>
      <c r="P17" s="168"/>
      <c r="Q17" s="168"/>
    </row>
    <row r="18" spans="1:20" ht="15.6" customHeight="1" x14ac:dyDescent="0.3">
      <c r="A18" s="233"/>
      <c r="B18" s="171" t="s">
        <v>195</v>
      </c>
      <c r="C18" s="171" t="s">
        <v>208</v>
      </c>
      <c r="D18" s="173" t="s">
        <v>209</v>
      </c>
      <c r="E18" s="173" t="s">
        <v>209</v>
      </c>
      <c r="F18" s="168"/>
      <c r="G18" s="168"/>
      <c r="H18" s="168"/>
      <c r="I18" s="168"/>
      <c r="J18" s="168"/>
      <c r="K18" s="168"/>
      <c r="L18" s="168"/>
      <c r="M18" s="168"/>
      <c r="N18" s="168"/>
      <c r="O18" s="168"/>
      <c r="P18" s="168"/>
      <c r="Q18" s="168"/>
      <c r="T18" s="134"/>
    </row>
    <row r="19" spans="1:20" ht="27.6" x14ac:dyDescent="0.3">
      <c r="A19" s="234"/>
      <c r="B19" s="174" t="s">
        <v>9</v>
      </c>
      <c r="C19" s="174"/>
      <c r="D19" s="175" t="s">
        <v>200</v>
      </c>
      <c r="E19" s="178" t="s">
        <v>200</v>
      </c>
      <c r="F19" s="168"/>
      <c r="G19" s="168"/>
      <c r="H19" s="168"/>
      <c r="I19" s="168"/>
      <c r="J19" s="168"/>
      <c r="K19" s="168"/>
      <c r="L19" s="168"/>
      <c r="M19" s="168"/>
      <c r="N19" s="168"/>
      <c r="O19" s="168"/>
      <c r="P19" s="168"/>
      <c r="Q19" s="168"/>
    </row>
    <row r="20" spans="1:20" x14ac:dyDescent="0.3">
      <c r="A20" s="236" t="s">
        <v>210</v>
      </c>
      <c r="B20" s="236"/>
      <c r="C20" s="236"/>
      <c r="D20" s="236"/>
      <c r="E20" s="236"/>
      <c r="F20" s="168"/>
      <c r="G20" s="168"/>
      <c r="H20" s="168"/>
      <c r="I20" s="168"/>
      <c r="J20" s="168"/>
      <c r="K20" s="168"/>
      <c r="L20" s="168"/>
      <c r="M20" s="168"/>
      <c r="N20" s="168"/>
      <c r="O20" s="168"/>
      <c r="P20" s="168"/>
      <c r="Q20" s="168"/>
    </row>
    <row r="21" spans="1:20" x14ac:dyDescent="0.3">
      <c r="A21" s="168"/>
      <c r="B21" s="168"/>
      <c r="C21" s="168"/>
      <c r="D21" s="168"/>
      <c r="E21" s="168"/>
      <c r="F21" s="168"/>
      <c r="G21" s="168"/>
      <c r="H21" s="168"/>
      <c r="I21" s="168"/>
      <c r="J21" s="168"/>
      <c r="K21" s="168"/>
      <c r="L21" s="168"/>
      <c r="M21" s="168"/>
      <c r="N21" s="168"/>
      <c r="O21" s="168"/>
      <c r="P21" s="168"/>
      <c r="Q21" s="168"/>
    </row>
    <row r="22" spans="1:20" x14ac:dyDescent="0.3">
      <c r="A22" s="168"/>
      <c r="B22" s="168"/>
      <c r="C22" s="168"/>
      <c r="D22" s="168"/>
      <c r="E22" s="168"/>
      <c r="F22" s="168"/>
      <c r="G22" s="168"/>
      <c r="H22" s="168"/>
      <c r="I22" s="168"/>
      <c r="J22" s="168"/>
      <c r="K22" s="168"/>
      <c r="L22" s="168"/>
      <c r="M22" s="168"/>
      <c r="N22" s="168"/>
      <c r="O22" s="168"/>
      <c r="P22" s="168"/>
      <c r="Q22" s="168"/>
    </row>
    <row r="23" spans="1:20" x14ac:dyDescent="0.3">
      <c r="A23" s="168"/>
      <c r="B23" s="168"/>
      <c r="C23" s="168"/>
      <c r="D23" s="168"/>
      <c r="E23" s="168"/>
      <c r="F23" s="168"/>
      <c r="G23" s="168"/>
      <c r="H23" s="168"/>
      <c r="I23" s="168"/>
      <c r="J23" s="168"/>
      <c r="K23" s="168"/>
      <c r="L23" s="168"/>
      <c r="M23" s="168"/>
      <c r="N23" s="168"/>
      <c r="O23" s="168"/>
      <c r="P23" s="168"/>
      <c r="Q23" s="168"/>
    </row>
    <row r="24" spans="1:20" x14ac:dyDescent="0.3">
      <c r="A24" s="168"/>
      <c r="B24" s="168"/>
      <c r="C24" s="168"/>
      <c r="D24" s="168"/>
      <c r="E24" s="168"/>
      <c r="F24" s="168"/>
      <c r="G24" s="168"/>
      <c r="H24" s="168"/>
      <c r="I24" s="168"/>
      <c r="J24" s="168"/>
      <c r="K24" s="168"/>
      <c r="L24" s="168"/>
      <c r="M24" s="168"/>
      <c r="N24" s="168"/>
      <c r="O24" s="168"/>
      <c r="P24" s="168"/>
      <c r="Q24" s="168"/>
    </row>
    <row r="25" spans="1:20" x14ac:dyDescent="0.3">
      <c r="A25" s="168"/>
      <c r="B25" s="168"/>
      <c r="C25" s="168"/>
      <c r="D25" s="168"/>
      <c r="E25" s="168"/>
      <c r="F25" s="168"/>
      <c r="G25" s="168"/>
      <c r="H25" s="168"/>
      <c r="I25" s="168"/>
      <c r="J25" s="168"/>
      <c r="K25" s="168"/>
      <c r="L25" s="168"/>
      <c r="M25" s="168"/>
      <c r="N25" s="168"/>
      <c r="O25" s="168"/>
      <c r="P25" s="168"/>
      <c r="Q25" s="168"/>
    </row>
    <row r="26" spans="1:20" x14ac:dyDescent="0.3">
      <c r="A26" s="168"/>
      <c r="B26" s="168"/>
      <c r="C26" s="168"/>
      <c r="D26" s="168"/>
      <c r="E26" s="168"/>
      <c r="F26" s="168"/>
      <c r="G26" s="168"/>
      <c r="H26" s="168"/>
      <c r="I26" s="168"/>
      <c r="J26" s="168"/>
      <c r="K26" s="168"/>
      <c r="L26" s="168"/>
      <c r="M26" s="168"/>
      <c r="N26" s="168"/>
      <c r="O26" s="168"/>
      <c r="P26" s="168"/>
      <c r="Q26" s="168"/>
    </row>
  </sheetData>
  <mergeCells count="5">
    <mergeCell ref="A4:A7"/>
    <mergeCell ref="A8:A11"/>
    <mergeCell ref="A12:A15"/>
    <mergeCell ref="A16:A19"/>
    <mergeCell ref="A20:E20"/>
  </mergeCells>
  <pageMargins left="0.25" right="0.25" top="0.75" bottom="0.75" header="0.3" footer="0.3"/>
  <pageSetup scale="3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903CE-A9E6-446E-BB92-4F6BF8A6D649}">
  <dimension ref="A1:I17"/>
  <sheetViews>
    <sheetView showGridLines="0" zoomScale="80" zoomScaleNormal="80" workbookViewId="0">
      <selection activeCell="E18" sqref="E18"/>
    </sheetView>
  </sheetViews>
  <sheetFormatPr defaultColWidth="8.88671875" defaultRowHeight="14.4" x14ac:dyDescent="0.3"/>
  <cols>
    <col min="1" max="1" width="12.109375" customWidth="1"/>
    <col min="2" max="2" width="2.5546875" customWidth="1"/>
    <col min="3" max="3" width="15.33203125" customWidth="1"/>
    <col min="4" max="4" width="3.109375" customWidth="1"/>
    <col min="5" max="5" width="25.6640625" customWidth="1"/>
    <col min="6" max="6" width="4" customWidth="1"/>
    <col min="7" max="7" width="11.44140625" customWidth="1"/>
    <col min="8" max="8" width="3.44140625" customWidth="1"/>
    <col min="9" max="9" width="6.33203125" customWidth="1"/>
  </cols>
  <sheetData>
    <row r="1" spans="1:9" ht="18" customHeight="1" x14ac:dyDescent="0.3">
      <c r="A1" s="181" t="s">
        <v>211</v>
      </c>
    </row>
    <row r="2" spans="1:9" ht="9" customHeight="1" thickBot="1" x14ac:dyDescent="0.35"/>
    <row r="3" spans="1:9" ht="64.2" customHeight="1" x14ac:dyDescent="0.3">
      <c r="A3" s="194" t="s">
        <v>368</v>
      </c>
      <c r="B3" s="17"/>
      <c r="C3" s="196" t="s">
        <v>365</v>
      </c>
      <c r="D3" s="18"/>
      <c r="E3" s="198" t="s">
        <v>370</v>
      </c>
      <c r="G3" s="200" t="s">
        <v>66</v>
      </c>
      <c r="I3" s="191" t="s">
        <v>363</v>
      </c>
    </row>
    <row r="4" spans="1:9" ht="70.2" customHeight="1" thickBot="1" x14ac:dyDescent="0.35">
      <c r="A4" s="195"/>
      <c r="B4" s="17"/>
      <c r="C4" s="197"/>
      <c r="E4" s="199"/>
      <c r="G4" s="200"/>
      <c r="H4" s="14"/>
      <c r="I4" s="191"/>
    </row>
    <row r="5" spans="1:9" ht="11.4" customHeight="1" thickBot="1" x14ac:dyDescent="0.35">
      <c r="A5" s="19"/>
      <c r="B5" s="17"/>
      <c r="C5" s="19"/>
      <c r="G5" s="200"/>
      <c r="H5" s="14"/>
      <c r="I5" s="191"/>
    </row>
    <row r="6" spans="1:9" ht="46.2" customHeight="1" thickBot="1" x14ac:dyDescent="0.35">
      <c r="A6" s="195" t="s">
        <v>369</v>
      </c>
      <c r="B6" s="17"/>
      <c r="C6" s="196" t="s">
        <v>366</v>
      </c>
      <c r="D6" s="20"/>
      <c r="E6" s="152" t="s">
        <v>367</v>
      </c>
      <c r="G6" s="191" t="s">
        <v>67</v>
      </c>
      <c r="H6" s="14"/>
      <c r="I6" s="191"/>
    </row>
    <row r="7" spans="1:9" ht="15" thickBot="1" x14ac:dyDescent="0.35">
      <c r="A7" s="195"/>
      <c r="B7" s="17"/>
      <c r="C7" s="201"/>
      <c r="D7" s="18"/>
      <c r="E7" s="10"/>
      <c r="G7" s="191"/>
      <c r="H7" s="14"/>
      <c r="I7" s="191"/>
    </row>
    <row r="8" spans="1:9" ht="62.4" customHeight="1" thickBot="1" x14ac:dyDescent="0.35">
      <c r="A8" s="195"/>
      <c r="B8" s="17"/>
      <c r="C8" s="201"/>
      <c r="D8" s="20"/>
      <c r="E8" s="152" t="s">
        <v>68</v>
      </c>
      <c r="G8" s="191"/>
      <c r="H8" s="14"/>
      <c r="I8" s="191"/>
    </row>
    <row r="9" spans="1:9" ht="13.95" customHeight="1" thickBot="1" x14ac:dyDescent="0.35">
      <c r="A9" s="195"/>
      <c r="B9" s="17"/>
      <c r="C9" s="201"/>
      <c r="D9" s="18"/>
      <c r="E9" s="10"/>
      <c r="G9" s="191" t="s">
        <v>69</v>
      </c>
      <c r="H9" s="14"/>
      <c r="I9" s="191"/>
    </row>
    <row r="10" spans="1:9" ht="98.4" customHeight="1" thickBot="1" x14ac:dyDescent="0.35">
      <c r="A10" s="195"/>
      <c r="B10" s="17"/>
      <c r="C10" s="197"/>
      <c r="D10" s="20"/>
      <c r="E10" s="152" t="s">
        <v>364</v>
      </c>
      <c r="G10" s="191"/>
      <c r="H10" s="14"/>
      <c r="I10" s="191"/>
    </row>
    <row r="11" spans="1:9" ht="9" customHeight="1" x14ac:dyDescent="0.3"/>
    <row r="12" spans="1:9" ht="52.95" customHeight="1" x14ac:dyDescent="0.3">
      <c r="A12" s="192" t="s">
        <v>70</v>
      </c>
      <c r="B12" s="192"/>
      <c r="C12" s="192"/>
      <c r="D12" s="192"/>
      <c r="E12" s="192"/>
      <c r="F12" s="192"/>
      <c r="G12" s="192"/>
    </row>
    <row r="13" spans="1:9" x14ac:dyDescent="0.3">
      <c r="D13" s="21"/>
    </row>
    <row r="14" spans="1:9" x14ac:dyDescent="0.3">
      <c r="E14" s="193"/>
    </row>
    <row r="15" spans="1:9" x14ac:dyDescent="0.3">
      <c r="E15" s="193"/>
    </row>
    <row r="16" spans="1:9" x14ac:dyDescent="0.3">
      <c r="E16" s="193"/>
    </row>
    <row r="17" spans="5:5" x14ac:dyDescent="0.3">
      <c r="E17" s="193"/>
    </row>
  </sheetData>
  <mergeCells count="11">
    <mergeCell ref="I3:I10"/>
    <mergeCell ref="A12:G12"/>
    <mergeCell ref="E14:E17"/>
    <mergeCell ref="A3:A4"/>
    <mergeCell ref="C3:C4"/>
    <mergeCell ref="E3:E4"/>
    <mergeCell ref="G3:G5"/>
    <mergeCell ref="A6:A10"/>
    <mergeCell ref="C6:C10"/>
    <mergeCell ref="G6:G8"/>
    <mergeCell ref="G9:G10"/>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5B67-6FE1-4FD5-8FA9-A9CAC4854132}">
  <dimension ref="A1:F19"/>
  <sheetViews>
    <sheetView showGridLines="0" zoomScale="130" zoomScaleNormal="130" workbookViewId="0">
      <selection activeCell="A3" sqref="A3:F18"/>
    </sheetView>
  </sheetViews>
  <sheetFormatPr defaultColWidth="8.88671875" defaultRowHeight="14.4" x14ac:dyDescent="0.3"/>
  <cols>
    <col min="1" max="1" width="13.5546875" customWidth="1"/>
    <col min="2" max="2" width="2.6640625" customWidth="1"/>
    <col min="3" max="3" width="12.6640625" customWidth="1"/>
    <col min="4" max="4" width="11.33203125" customWidth="1"/>
    <col min="5" max="5" width="2.6640625" customWidth="1"/>
    <col min="6" max="6" width="42" bestFit="1" customWidth="1"/>
  </cols>
  <sheetData>
    <row r="1" spans="1:6" x14ac:dyDescent="0.3">
      <c r="A1" s="181" t="s">
        <v>35</v>
      </c>
    </row>
    <row r="2" spans="1:6" s="189" customFormat="1" x14ac:dyDescent="0.3"/>
    <row r="3" spans="1:6" x14ac:dyDescent="0.3">
      <c r="A3" s="195" t="s">
        <v>371</v>
      </c>
      <c r="C3" s="195" t="s">
        <v>71</v>
      </c>
      <c r="F3" s="22" t="s">
        <v>72</v>
      </c>
    </row>
    <row r="4" spans="1:6" ht="43.2" x14ac:dyDescent="0.3">
      <c r="A4" s="195"/>
      <c r="C4" s="202"/>
      <c r="F4" s="23" t="s">
        <v>80</v>
      </c>
    </row>
    <row r="5" spans="1:6" ht="7.2" customHeight="1" x14ac:dyDescent="0.3">
      <c r="A5" s="195"/>
      <c r="C5" s="202"/>
      <c r="F5" s="24"/>
    </row>
    <row r="6" spans="1:6" x14ac:dyDescent="0.3">
      <c r="A6" s="195"/>
      <c r="C6" s="202"/>
      <c r="F6" s="22" t="s">
        <v>73</v>
      </c>
    </row>
    <row r="7" spans="1:6" ht="100.8" x14ac:dyDescent="0.3">
      <c r="A7" s="195"/>
      <c r="C7" s="202"/>
      <c r="F7" s="23" t="s">
        <v>379</v>
      </c>
    </row>
    <row r="8" spans="1:6" ht="6.6" customHeight="1" x14ac:dyDescent="0.3">
      <c r="A8" s="195"/>
      <c r="C8" s="202"/>
    </row>
    <row r="9" spans="1:6" x14ac:dyDescent="0.3">
      <c r="A9" s="195"/>
      <c r="C9" s="202"/>
      <c r="D9" s="203" t="s">
        <v>74</v>
      </c>
      <c r="F9" s="206" t="s">
        <v>75</v>
      </c>
    </row>
    <row r="10" spans="1:6" x14ac:dyDescent="0.3">
      <c r="A10" s="195"/>
      <c r="C10" s="202"/>
      <c r="D10" s="203"/>
      <c r="F10" s="206"/>
    </row>
    <row r="11" spans="1:6" x14ac:dyDescent="0.3">
      <c r="A11" s="195"/>
      <c r="C11" s="202"/>
      <c r="D11" s="203"/>
      <c r="F11" s="206"/>
    </row>
    <row r="12" spans="1:6" ht="15" thickBot="1" x14ac:dyDescent="0.35">
      <c r="A12" s="195"/>
      <c r="D12" s="203"/>
    </row>
    <row r="13" spans="1:6" ht="14.4" customHeight="1" x14ac:dyDescent="0.3">
      <c r="A13" s="195"/>
      <c r="C13" s="204" t="s">
        <v>81</v>
      </c>
      <c r="D13" s="203"/>
      <c r="F13" s="206" t="s">
        <v>76</v>
      </c>
    </row>
    <row r="14" spans="1:6" s="25" customFormat="1" x14ac:dyDescent="0.3">
      <c r="A14" s="195"/>
      <c r="C14" s="205"/>
      <c r="D14" s="203"/>
      <c r="E14"/>
      <c r="F14" s="206"/>
    </row>
    <row r="15" spans="1:6" s="25" customFormat="1" x14ac:dyDescent="0.3">
      <c r="A15" s="195"/>
      <c r="C15" s="205"/>
      <c r="D15" s="203"/>
      <c r="E15"/>
      <c r="F15" s="206"/>
    </row>
    <row r="16" spans="1:6" ht="9.6" customHeight="1" x14ac:dyDescent="0.3">
      <c r="A16" s="195"/>
      <c r="C16" s="205"/>
    </row>
    <row r="17" spans="1:6" x14ac:dyDescent="0.3">
      <c r="A17" s="195"/>
      <c r="C17" s="205"/>
      <c r="F17" s="22" t="s">
        <v>77</v>
      </c>
    </row>
    <row r="18" spans="1:6" ht="72" x14ac:dyDescent="0.3">
      <c r="A18" s="195"/>
      <c r="C18" s="205"/>
      <c r="F18" s="23" t="s">
        <v>78</v>
      </c>
    </row>
    <row r="19" spans="1:6" x14ac:dyDescent="0.3">
      <c r="A19" s="180" t="s">
        <v>79</v>
      </c>
    </row>
  </sheetData>
  <mergeCells count="6">
    <mergeCell ref="A3:A18"/>
    <mergeCell ref="C3:C11"/>
    <mergeCell ref="D9:D15"/>
    <mergeCell ref="C13:C18"/>
    <mergeCell ref="F9:F11"/>
    <mergeCell ref="F13:F15"/>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908CC-2919-4D59-B703-75F63FD1023F}">
  <dimension ref="A1:AB21"/>
  <sheetViews>
    <sheetView showGridLines="0" topLeftCell="K1" zoomScale="90" zoomScaleNormal="90" workbookViewId="0">
      <selection activeCell="AJ26" sqref="AJ26"/>
    </sheetView>
  </sheetViews>
  <sheetFormatPr defaultColWidth="8.88671875" defaultRowHeight="15.6" x14ac:dyDescent="0.3"/>
  <cols>
    <col min="1" max="1" width="8.88671875" style="143"/>
    <col min="2" max="2" width="30.6640625" style="144" bestFit="1" customWidth="1"/>
    <col min="3" max="3" width="6" style="143" bestFit="1" customWidth="1"/>
    <col min="4" max="5" width="5.5546875" style="143" bestFit="1" customWidth="1"/>
    <col min="6" max="6" width="6.6640625" style="143" bestFit="1" customWidth="1"/>
    <col min="7" max="7" width="4.88671875" style="143" bestFit="1" customWidth="1"/>
    <col min="8" max="8" width="5.5546875" style="143" bestFit="1" customWidth="1"/>
    <col min="9" max="9" width="6" style="143" bestFit="1" customWidth="1"/>
    <col min="10" max="12" width="5.5546875" style="143" bestFit="1" customWidth="1"/>
    <col min="13" max="13" width="6" style="143" bestFit="1" customWidth="1"/>
    <col min="14" max="15" width="6" style="143" customWidth="1"/>
    <col min="16" max="16" width="6" style="143" bestFit="1" customWidth="1"/>
    <col min="17" max="16384" width="8.88671875" style="143"/>
  </cols>
  <sheetData>
    <row r="1" spans="1:16" x14ac:dyDescent="0.3">
      <c r="A1" s="181" t="s">
        <v>36</v>
      </c>
    </row>
    <row r="2" spans="1:16" ht="124.8" x14ac:dyDescent="0.3">
      <c r="C2" s="145" t="s">
        <v>261</v>
      </c>
      <c r="D2" s="145" t="s">
        <v>327</v>
      </c>
      <c r="E2" s="145" t="s">
        <v>328</v>
      </c>
      <c r="F2" s="145" t="s">
        <v>329</v>
      </c>
      <c r="G2" s="145" t="s">
        <v>330</v>
      </c>
      <c r="H2" s="145" t="s">
        <v>331</v>
      </c>
      <c r="I2" s="145" t="s">
        <v>267</v>
      </c>
      <c r="J2" s="145" t="s">
        <v>332</v>
      </c>
      <c r="K2" s="145" t="s">
        <v>333</v>
      </c>
      <c r="L2" s="145" t="s">
        <v>334</v>
      </c>
      <c r="M2" s="145" t="s">
        <v>335</v>
      </c>
      <c r="N2" s="145" t="s">
        <v>336</v>
      </c>
      <c r="O2" s="145"/>
      <c r="P2" s="145" t="s">
        <v>264</v>
      </c>
    </row>
    <row r="3" spans="1:16" x14ac:dyDescent="0.3">
      <c r="B3" s="147">
        <v>2022</v>
      </c>
      <c r="C3" s="146"/>
      <c r="D3" s="146"/>
      <c r="E3" s="146"/>
      <c r="F3" s="146"/>
      <c r="G3" s="146"/>
      <c r="H3" s="146"/>
      <c r="I3" s="146"/>
      <c r="J3" s="146"/>
      <c r="K3" s="146"/>
      <c r="L3" s="146"/>
      <c r="M3" s="146"/>
      <c r="N3" s="146"/>
      <c r="O3" s="146"/>
      <c r="P3" s="146"/>
    </row>
    <row r="4" spans="1:16" x14ac:dyDescent="0.3">
      <c r="B4" s="144" t="s">
        <v>322</v>
      </c>
      <c r="C4" s="146">
        <v>18.599999999999994</v>
      </c>
      <c r="D4" s="146">
        <v>6.7999999999999972</v>
      </c>
      <c r="E4" s="146">
        <v>3.7000000000000028</v>
      </c>
      <c r="F4" s="146">
        <v>15.5</v>
      </c>
      <c r="G4" s="146">
        <v>9.7999999999999972</v>
      </c>
      <c r="H4" s="146">
        <v>4.5999999999999943</v>
      </c>
      <c r="I4" s="146">
        <v>15.700000000000003</v>
      </c>
      <c r="J4" s="146">
        <v>4.5999999999999943</v>
      </c>
      <c r="K4" s="146">
        <v>7.0999999999999943</v>
      </c>
      <c r="L4" s="146">
        <v>4.7999999999999972</v>
      </c>
      <c r="M4" s="146">
        <v>16.200000000000003</v>
      </c>
      <c r="N4" s="146">
        <v>9.0999999999999943</v>
      </c>
      <c r="O4" s="146"/>
      <c r="P4" s="146">
        <v>12.700000000000003</v>
      </c>
    </row>
    <row r="5" spans="1:16" x14ac:dyDescent="0.3">
      <c r="B5" s="144" t="s">
        <v>337</v>
      </c>
      <c r="C5" s="146">
        <v>2.4</v>
      </c>
      <c r="D5" s="146">
        <v>3.9622641509433918</v>
      </c>
      <c r="E5" s="146">
        <v>2.5178197064989489</v>
      </c>
      <c r="F5" s="146">
        <v>2.3289308176100598</v>
      </c>
      <c r="G5" s="146">
        <v>2.6400419287211738</v>
      </c>
      <c r="H5" s="146">
        <v>3.4067085953878378</v>
      </c>
      <c r="I5" s="146">
        <v>1.9511530398322829</v>
      </c>
      <c r="J5" s="146">
        <v>2.6622641509433946</v>
      </c>
      <c r="K5" s="146">
        <v>3.306708595387839</v>
      </c>
      <c r="L5" s="146">
        <v>4.6844863731656154</v>
      </c>
      <c r="M5" s="146">
        <v>4.4511530398322847</v>
      </c>
      <c r="N5" s="146">
        <v>3.8178197064989492</v>
      </c>
      <c r="O5" s="146"/>
      <c r="P5" s="146">
        <v>2.9</v>
      </c>
    </row>
    <row r="6" spans="1:16" x14ac:dyDescent="0.3">
      <c r="B6" s="144" t="s">
        <v>323</v>
      </c>
      <c r="C6" s="146">
        <v>16.199999999999996</v>
      </c>
      <c r="D6" s="146">
        <v>2.8377358490566054</v>
      </c>
      <c r="E6" s="146">
        <v>1.1821802935010539</v>
      </c>
      <c r="F6" s="146">
        <v>13.171069182389941</v>
      </c>
      <c r="G6" s="146">
        <v>7.1599580712788233</v>
      </c>
      <c r="H6" s="146">
        <v>1.1932914046121565</v>
      </c>
      <c r="I6" s="146">
        <v>13.74884696016772</v>
      </c>
      <c r="J6" s="146">
        <v>1.9377358490565997</v>
      </c>
      <c r="K6" s="146">
        <v>3.7932914046121553</v>
      </c>
      <c r="L6" s="146">
        <v>0.11551362683438171</v>
      </c>
      <c r="M6" s="146">
        <v>11.748846960167718</v>
      </c>
      <c r="N6" s="146">
        <v>5.2821802935010451</v>
      </c>
      <c r="O6" s="146"/>
      <c r="P6" s="146">
        <v>9.8000000000000025</v>
      </c>
    </row>
    <row r="7" spans="1:16" x14ac:dyDescent="0.3">
      <c r="B7" s="147">
        <v>2023</v>
      </c>
      <c r="C7" s="146"/>
      <c r="D7" s="146"/>
      <c r="E7" s="146"/>
      <c r="F7" s="146"/>
      <c r="G7" s="146"/>
      <c r="H7" s="146"/>
      <c r="I7" s="146"/>
      <c r="J7" s="146"/>
      <c r="K7" s="146"/>
      <c r="L7" s="146"/>
      <c r="M7" s="146"/>
      <c r="N7" s="146"/>
      <c r="O7" s="146"/>
      <c r="P7" s="146"/>
    </row>
    <row r="8" spans="1:16" x14ac:dyDescent="0.3">
      <c r="B8" s="144" t="s">
        <v>324</v>
      </c>
      <c r="C8" s="146">
        <v>18.899999999999999</v>
      </c>
      <c r="D8" s="146">
        <v>1.5534591194968508</v>
      </c>
      <c r="E8" s="146">
        <v>-1.5465408805031435</v>
      </c>
      <c r="F8" s="146">
        <v>48.868992286350966</v>
      </c>
      <c r="G8" s="146">
        <v>4.5534591194968508</v>
      </c>
      <c r="H8" s="146">
        <v>-0.64654088050315206</v>
      </c>
      <c r="I8" s="146">
        <v>10.453459119496856</v>
      </c>
      <c r="J8" s="146">
        <v>-0.64654088050315206</v>
      </c>
      <c r="K8" s="146">
        <v>1.8534591194968479</v>
      </c>
      <c r="L8" s="146">
        <v>-0.44654088050314922</v>
      </c>
      <c r="M8" s="146">
        <v>10.953459119496856</v>
      </c>
      <c r="N8" s="146">
        <v>3.8534591194968479</v>
      </c>
      <c r="O8" s="146"/>
      <c r="P8" s="146">
        <v>19.74125950416839</v>
      </c>
    </row>
    <row r="9" spans="1:16" x14ac:dyDescent="0.3">
      <c r="B9" s="144" t="s">
        <v>338</v>
      </c>
      <c r="C9" s="146">
        <v>18.899999999999999</v>
      </c>
      <c r="D9" s="146">
        <v>1.5534591194968508</v>
      </c>
      <c r="E9" s="146">
        <v>-1.5465408805031435</v>
      </c>
      <c r="F9" s="146">
        <v>10.253459119496853</v>
      </c>
      <c r="G9" s="146">
        <v>4.5534591194968508</v>
      </c>
      <c r="H9" s="146">
        <v>-0.64654088050315206</v>
      </c>
      <c r="I9" s="146">
        <v>10.453459119496856</v>
      </c>
      <c r="J9" s="146">
        <v>-0.64654088050315206</v>
      </c>
      <c r="K9" s="146">
        <v>1.8534591194968479</v>
      </c>
      <c r="L9" s="146">
        <v>-0.44654088050314922</v>
      </c>
      <c r="M9" s="146">
        <v>10.953459119496856</v>
      </c>
      <c r="N9" s="146">
        <v>3.8534591194968479</v>
      </c>
      <c r="O9" s="146"/>
      <c r="P9" s="146">
        <v>9.8000000000000007</v>
      </c>
    </row>
    <row r="10" spans="1:16" x14ac:dyDescent="0.3">
      <c r="B10" s="144" t="s">
        <v>337</v>
      </c>
      <c r="C10" s="146">
        <v>2.1</v>
      </c>
      <c r="D10" s="146">
        <v>3.4106918238993669</v>
      </c>
      <c r="E10" s="146">
        <v>1.966247379454924</v>
      </c>
      <c r="F10" s="146">
        <v>1.7773584905660349</v>
      </c>
      <c r="G10" s="146">
        <v>2.0884696016771489</v>
      </c>
      <c r="H10" s="146">
        <v>2.8551362683438128</v>
      </c>
      <c r="I10" s="146">
        <v>1.399580712788258</v>
      </c>
      <c r="J10" s="146">
        <v>2.1106918238993697</v>
      </c>
      <c r="K10" s="146">
        <v>2.7551362683438141</v>
      </c>
      <c r="L10" s="146">
        <v>4.1329140461215905</v>
      </c>
      <c r="M10" s="146">
        <v>3.8995807127882598</v>
      </c>
      <c r="N10" s="146">
        <v>3.2662473794549243</v>
      </c>
      <c r="O10" s="146"/>
      <c r="P10" s="146">
        <v>2.4</v>
      </c>
    </row>
    <row r="11" spans="1:16" x14ac:dyDescent="0.3">
      <c r="B11" s="144" t="s">
        <v>325</v>
      </c>
      <c r="C11" s="146">
        <v>16.799999999999997</v>
      </c>
      <c r="D11" s="146">
        <v>-1.8572327044025161</v>
      </c>
      <c r="E11" s="146">
        <v>-3.5127882599580675</v>
      </c>
      <c r="F11" s="146">
        <v>47.091633795784929</v>
      </c>
      <c r="G11" s="146">
        <v>2.4649895178197019</v>
      </c>
      <c r="H11" s="146">
        <v>-3.5016771488469649</v>
      </c>
      <c r="I11" s="146">
        <v>9.0538784067085984</v>
      </c>
      <c r="J11" s="146">
        <v>-2.7572327044025218</v>
      </c>
      <c r="K11" s="146">
        <v>-0.90167714884696615</v>
      </c>
      <c r="L11" s="146">
        <v>-4.5794549266247397</v>
      </c>
      <c r="M11" s="146">
        <v>7.0538784067085958</v>
      </c>
      <c r="N11" s="146">
        <v>0.58721174004192367</v>
      </c>
      <c r="O11" s="146"/>
      <c r="P11" s="146">
        <v>17.341259504168391</v>
      </c>
    </row>
    <row r="12" spans="1:16" x14ac:dyDescent="0.3">
      <c r="B12" s="144" t="s">
        <v>326</v>
      </c>
      <c r="C12" s="146">
        <v>0</v>
      </c>
      <c r="D12" s="146">
        <v>0</v>
      </c>
      <c r="E12" s="146">
        <v>0</v>
      </c>
      <c r="F12" s="146">
        <v>-38.615533166854114</v>
      </c>
      <c r="G12" s="146">
        <v>0</v>
      </c>
      <c r="H12" s="146">
        <v>0</v>
      </c>
      <c r="I12" s="146">
        <v>0</v>
      </c>
      <c r="J12" s="146">
        <v>0</v>
      </c>
      <c r="K12" s="146">
        <v>0</v>
      </c>
      <c r="L12" s="146">
        <v>0</v>
      </c>
      <c r="M12" s="146">
        <v>0</v>
      </c>
      <c r="N12" s="146">
        <v>0</v>
      </c>
      <c r="O12" s="146"/>
      <c r="P12" s="146">
        <v>-7.5412595041683907</v>
      </c>
    </row>
    <row r="18" spans="4:28" x14ac:dyDescent="0.3">
      <c r="D18" s="2"/>
    </row>
    <row r="20" spans="4:28" x14ac:dyDescent="0.3">
      <c r="S20" s="207" t="s">
        <v>351</v>
      </c>
      <c r="T20" s="207"/>
      <c r="U20" s="207"/>
      <c r="V20" s="207"/>
      <c r="W20" s="207"/>
      <c r="X20" s="207"/>
      <c r="Y20" s="207"/>
      <c r="Z20" s="207"/>
      <c r="AA20" s="207"/>
      <c r="AB20" s="207"/>
    </row>
    <row r="21" spans="4:28" ht="36" customHeight="1" x14ac:dyDescent="0.3">
      <c r="S21" s="192" t="s">
        <v>352</v>
      </c>
      <c r="T21" s="192"/>
      <c r="U21" s="192"/>
      <c r="V21" s="192"/>
      <c r="W21" s="192"/>
      <c r="X21" s="192"/>
      <c r="Y21" s="192"/>
      <c r="Z21" s="192"/>
      <c r="AA21" s="192"/>
      <c r="AB21" s="192"/>
    </row>
  </sheetData>
  <mergeCells count="2">
    <mergeCell ref="S20:AB20"/>
    <mergeCell ref="S21:AB2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0911B-4DD7-4208-B52F-7DDFE8A27711}">
  <dimension ref="A1:I15"/>
  <sheetViews>
    <sheetView showGridLines="0" zoomScale="80" zoomScaleNormal="80" workbookViewId="0">
      <selection activeCell="C15" sqref="C15"/>
    </sheetView>
  </sheetViews>
  <sheetFormatPr defaultRowHeight="14.4" x14ac:dyDescent="0.3"/>
  <sheetData>
    <row r="1" spans="1:9" x14ac:dyDescent="0.3">
      <c r="A1" s="181" t="s">
        <v>37</v>
      </c>
    </row>
    <row r="3" spans="1:9" x14ac:dyDescent="0.3">
      <c r="A3" s="26"/>
    </row>
    <row r="4" spans="1:9" x14ac:dyDescent="0.3">
      <c r="A4" s="2">
        <v>1.2434325744308232</v>
      </c>
      <c r="B4" s="2"/>
      <c r="C4" s="2"/>
      <c r="D4" s="2"/>
      <c r="E4" s="2"/>
      <c r="F4" s="2"/>
      <c r="G4" s="2"/>
      <c r="H4" s="2"/>
      <c r="I4" s="2"/>
    </row>
    <row r="5" spans="1:9" x14ac:dyDescent="0.3">
      <c r="A5" s="2">
        <v>1.2784588441330997</v>
      </c>
      <c r="B5" s="2"/>
      <c r="C5" s="2"/>
      <c r="D5" s="2"/>
      <c r="E5" s="2"/>
      <c r="F5" s="2"/>
      <c r="G5" s="2"/>
      <c r="H5" s="2"/>
      <c r="I5" s="2"/>
    </row>
    <row r="6" spans="1:9" x14ac:dyDescent="0.3">
      <c r="A6" s="2">
        <v>1.2434325744308232</v>
      </c>
      <c r="B6" s="2"/>
      <c r="C6" s="2"/>
      <c r="D6" s="2"/>
      <c r="E6" s="2"/>
      <c r="F6" s="2"/>
      <c r="G6" s="2"/>
      <c r="H6" s="2"/>
      <c r="I6" s="2"/>
    </row>
    <row r="7" spans="1:9" x14ac:dyDescent="0.3">
      <c r="A7" s="2">
        <v>1.1558669001751314</v>
      </c>
      <c r="B7" s="2"/>
      <c r="C7" s="2"/>
      <c r="D7" s="2"/>
      <c r="E7" s="2"/>
      <c r="F7" s="2"/>
      <c r="G7" s="2"/>
      <c r="H7" s="2"/>
      <c r="I7" s="2"/>
    </row>
    <row r="8" spans="1:9" x14ac:dyDescent="0.3">
      <c r="A8" s="2">
        <v>1.0683012259194395</v>
      </c>
      <c r="B8" s="2"/>
      <c r="C8" s="2"/>
      <c r="D8" s="2"/>
      <c r="E8" s="2"/>
      <c r="F8" s="2"/>
      <c r="G8" s="2"/>
      <c r="H8" s="2"/>
      <c r="I8" s="2"/>
    </row>
    <row r="9" spans="1:9" x14ac:dyDescent="0.3">
      <c r="A9" s="2">
        <v>0.98073555166374793</v>
      </c>
      <c r="B9" s="2"/>
      <c r="C9" s="2"/>
      <c r="D9" s="2"/>
      <c r="E9" s="2"/>
      <c r="F9" s="2"/>
      <c r="G9" s="2"/>
      <c r="H9" s="2"/>
      <c r="I9" s="2"/>
    </row>
    <row r="10" spans="1:9" x14ac:dyDescent="0.3">
      <c r="A10" s="2">
        <v>0.87565674255691772</v>
      </c>
      <c r="B10" s="2"/>
      <c r="C10" s="2"/>
      <c r="D10" s="2"/>
      <c r="E10" s="2"/>
      <c r="F10" s="2"/>
      <c r="G10" s="2"/>
      <c r="H10" s="2"/>
      <c r="I10" s="2"/>
    </row>
    <row r="11" spans="1:9" x14ac:dyDescent="0.3">
      <c r="A11" s="2">
        <v>0.84063047285464099</v>
      </c>
      <c r="B11" s="2"/>
      <c r="C11" s="2"/>
      <c r="D11" s="2"/>
      <c r="E11" s="2"/>
      <c r="F11" s="2"/>
      <c r="G11" s="2"/>
      <c r="H11" s="2"/>
      <c r="I11" s="2"/>
    </row>
    <row r="12" spans="1:9" x14ac:dyDescent="0.3">
      <c r="A12" s="2">
        <v>0.73555166374781089</v>
      </c>
      <c r="B12" s="2"/>
      <c r="C12" s="2"/>
      <c r="D12" s="2"/>
      <c r="E12" s="2"/>
      <c r="F12" s="2"/>
      <c r="G12" s="2"/>
      <c r="H12" s="2"/>
      <c r="I12" s="2"/>
    </row>
    <row r="13" spans="1:9" x14ac:dyDescent="0.3">
      <c r="A13" s="2">
        <v>0.57793345008756569</v>
      </c>
      <c r="B13" s="2"/>
      <c r="C13" s="2"/>
      <c r="D13" s="2"/>
      <c r="E13" s="2"/>
      <c r="F13" s="2"/>
      <c r="G13" s="2"/>
      <c r="H13" s="2"/>
      <c r="I13" s="2"/>
    </row>
    <row r="14" spans="1:9" x14ac:dyDescent="0.3">
      <c r="A14" s="2"/>
      <c r="B14" s="2"/>
      <c r="C14" s="2"/>
      <c r="D14" s="2"/>
      <c r="E14" s="2"/>
      <c r="F14" s="2"/>
      <c r="G14" s="2"/>
      <c r="H14" s="2"/>
      <c r="I14" s="2"/>
    </row>
    <row r="15" spans="1:9" x14ac:dyDescent="0.3">
      <c r="B15" s="2"/>
      <c r="C15" s="180" t="s">
        <v>378</v>
      </c>
      <c r="D15" s="2"/>
      <c r="E15" s="2"/>
      <c r="F15" s="2"/>
      <c r="G15" s="2"/>
      <c r="H15" s="2"/>
      <c r="I15"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901D7-E4DE-479F-963C-949D2EB511D0}">
  <dimension ref="A1:AB36"/>
  <sheetViews>
    <sheetView showGridLines="0" topLeftCell="A2" zoomScaleNormal="100" workbookViewId="0">
      <selection activeCell="R21" sqref="R21:Z21"/>
    </sheetView>
  </sheetViews>
  <sheetFormatPr defaultRowHeight="14.4" x14ac:dyDescent="0.3"/>
  <cols>
    <col min="1" max="1" width="24.5546875" customWidth="1"/>
    <col min="2" max="14" width="7.33203125" customWidth="1"/>
  </cols>
  <sheetData>
    <row r="1" spans="1:26" x14ac:dyDescent="0.3">
      <c r="A1" s="181" t="s">
        <v>38</v>
      </c>
      <c r="C1" s="2"/>
      <c r="D1" s="2"/>
      <c r="E1" s="2"/>
      <c r="F1" s="2"/>
      <c r="G1" s="2"/>
      <c r="H1" s="2"/>
      <c r="I1" s="2"/>
      <c r="J1" s="2"/>
      <c r="K1" s="2"/>
      <c r="L1" s="2"/>
      <c r="M1" s="2"/>
    </row>
    <row r="2" spans="1:26" x14ac:dyDescent="0.3">
      <c r="A2" s="1"/>
      <c r="C2" s="2"/>
      <c r="D2" s="2"/>
      <c r="E2" s="2"/>
      <c r="F2" s="2"/>
      <c r="G2" s="2"/>
      <c r="H2" s="2"/>
      <c r="I2" s="2"/>
      <c r="J2" s="2"/>
      <c r="K2" s="2"/>
      <c r="L2" s="2"/>
      <c r="M2" s="2"/>
    </row>
    <row r="3" spans="1:26" x14ac:dyDescent="0.3">
      <c r="A3" s="1" t="s">
        <v>13</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v>1</v>
      </c>
      <c r="B5" s="11">
        <v>-11.170385666873701</v>
      </c>
      <c r="C5" s="11">
        <v>6.8857901830235919</v>
      </c>
      <c r="D5" s="11">
        <v>4.7665973863086579</v>
      </c>
      <c r="E5" s="11">
        <v>4.9797130169999759</v>
      </c>
      <c r="F5" s="11"/>
      <c r="G5" s="11">
        <v>-0.20966211425633077</v>
      </c>
      <c r="H5" s="11">
        <v>0</v>
      </c>
      <c r="I5" s="11">
        <v>2.1191927967149344</v>
      </c>
      <c r="J5" s="11">
        <v>2.1191927967149344</v>
      </c>
      <c r="K5" s="11">
        <v>0</v>
      </c>
      <c r="L5" s="11">
        <v>0</v>
      </c>
      <c r="M5" s="11">
        <v>-4.2845954838501079</v>
      </c>
      <c r="N5" s="11"/>
      <c r="Z5" s="6"/>
    </row>
    <row r="6" spans="1:26" x14ac:dyDescent="0.3">
      <c r="A6" s="12">
        <v>2</v>
      </c>
      <c r="B6" s="11">
        <v>-10.902850546364979</v>
      </c>
      <c r="C6" s="11">
        <v>4.2415606324293558</v>
      </c>
      <c r="D6" s="11">
        <v>2.5891000192514979</v>
      </c>
      <c r="E6" s="11">
        <v>2.5693601200990575</v>
      </c>
      <c r="F6" s="11"/>
      <c r="G6" s="11">
        <v>1.9739899152440312E-2</v>
      </c>
      <c r="H6" s="11">
        <v>0</v>
      </c>
      <c r="I6" s="11">
        <v>1.6524606131778579</v>
      </c>
      <c r="J6" s="11">
        <v>1.6524606131778579</v>
      </c>
      <c r="K6" s="11">
        <v>0</v>
      </c>
      <c r="L6" s="11">
        <v>0</v>
      </c>
      <c r="M6" s="11">
        <v>-6.6612899139356241</v>
      </c>
      <c r="N6" s="11"/>
      <c r="Z6" s="7"/>
    </row>
    <row r="7" spans="1:26" x14ac:dyDescent="0.3">
      <c r="A7" s="12">
        <v>3</v>
      </c>
      <c r="B7" s="11">
        <v>-10.906849699303409</v>
      </c>
      <c r="C7" s="11">
        <v>2.8271316980023586</v>
      </c>
      <c r="D7" s="11">
        <v>1.332966803257934</v>
      </c>
      <c r="E7" s="11">
        <v>1.3008745053891391</v>
      </c>
      <c r="F7" s="11"/>
      <c r="G7" s="11">
        <v>3.2092297868795146E-2</v>
      </c>
      <c r="H7" s="11">
        <v>0</v>
      </c>
      <c r="I7" s="11">
        <v>1.4941648947444248</v>
      </c>
      <c r="J7" s="11">
        <v>1.4941648947444248</v>
      </c>
      <c r="K7" s="11">
        <v>0</v>
      </c>
      <c r="L7" s="11">
        <v>0</v>
      </c>
      <c r="M7" s="11">
        <v>-8.0797180013010497</v>
      </c>
      <c r="N7" s="11"/>
      <c r="Z7" s="6"/>
    </row>
    <row r="8" spans="1:26" x14ac:dyDescent="0.3">
      <c r="A8" s="12">
        <v>4</v>
      </c>
      <c r="B8" s="11">
        <v>-10.663458776292416</v>
      </c>
      <c r="C8" s="11">
        <v>2.7399054423925402</v>
      </c>
      <c r="D8" s="11">
        <v>0.78088765861535114</v>
      </c>
      <c r="E8" s="11">
        <v>0.78068725343162992</v>
      </c>
      <c r="F8" s="11"/>
      <c r="G8" s="11">
        <v>2.0040518372123551E-4</v>
      </c>
      <c r="H8" s="11">
        <v>0</v>
      </c>
      <c r="I8" s="11">
        <v>1.9590177837771889</v>
      </c>
      <c r="J8" s="11">
        <v>1.9590177837771887</v>
      </c>
      <c r="K8" s="11">
        <v>0</v>
      </c>
      <c r="L8" s="11">
        <v>0</v>
      </c>
      <c r="M8" s="11">
        <v>-7.923553333899874</v>
      </c>
      <c r="N8" s="11"/>
      <c r="Z8" s="7"/>
    </row>
    <row r="9" spans="1:26" x14ac:dyDescent="0.3">
      <c r="A9" s="12">
        <v>5</v>
      </c>
      <c r="B9" s="11">
        <v>-10.588928391649526</v>
      </c>
      <c r="C9" s="11">
        <v>2.657995829844491</v>
      </c>
      <c r="D9" s="11">
        <v>0.65738854294635907</v>
      </c>
      <c r="E9" s="11">
        <v>0.65644495932671776</v>
      </c>
      <c r="F9" s="11"/>
      <c r="G9" s="11">
        <v>9.4358361964125834E-4</v>
      </c>
      <c r="H9" s="11">
        <v>0</v>
      </c>
      <c r="I9" s="11">
        <v>2.0006072868981319</v>
      </c>
      <c r="J9" s="11">
        <v>2.0006072868981315</v>
      </c>
      <c r="K9" s="11">
        <v>0</v>
      </c>
      <c r="L9" s="11">
        <v>0</v>
      </c>
      <c r="M9" s="11">
        <v>-7.9309325618050357</v>
      </c>
      <c r="N9" s="11"/>
      <c r="Z9" s="7"/>
    </row>
    <row r="10" spans="1:26" x14ac:dyDescent="0.3">
      <c r="A10" s="12">
        <v>6</v>
      </c>
      <c r="B10" s="11">
        <v>-10.352077821912371</v>
      </c>
      <c r="C10" s="11">
        <v>3.1365179948789144</v>
      </c>
      <c r="D10" s="11">
        <v>0.65257613549274407</v>
      </c>
      <c r="E10" s="11">
        <v>0.65127680652764397</v>
      </c>
      <c r="F10" s="11"/>
      <c r="G10" s="11">
        <v>1.299328965100011E-3</v>
      </c>
      <c r="H10" s="11">
        <v>0</v>
      </c>
      <c r="I10" s="11">
        <v>2.48394185938617</v>
      </c>
      <c r="J10" s="11">
        <v>2.4839418593861708</v>
      </c>
      <c r="K10" s="11">
        <v>0</v>
      </c>
      <c r="L10" s="11">
        <v>0</v>
      </c>
      <c r="M10" s="11">
        <v>-7.2155598270334576</v>
      </c>
      <c r="N10" s="11"/>
      <c r="Z10" s="7"/>
    </row>
    <row r="11" spans="1:26" x14ac:dyDescent="0.3">
      <c r="A11" s="12">
        <v>7</v>
      </c>
      <c r="B11" s="11">
        <v>-10.091020489841098</v>
      </c>
      <c r="C11" s="11">
        <v>3.6355338739983249</v>
      </c>
      <c r="D11" s="11">
        <v>0.61525142825955903</v>
      </c>
      <c r="E11" s="11">
        <v>0.61525134281585248</v>
      </c>
      <c r="F11" s="11"/>
      <c r="G11" s="11">
        <v>8.544370653565854E-8</v>
      </c>
      <c r="H11" s="11">
        <v>0</v>
      </c>
      <c r="I11" s="11">
        <v>3.0202824457387658</v>
      </c>
      <c r="J11" s="11">
        <v>3.0202824457387654</v>
      </c>
      <c r="K11" s="11">
        <v>0</v>
      </c>
      <c r="L11" s="11">
        <v>0</v>
      </c>
      <c r="M11" s="11">
        <v>-6.4554866158427728</v>
      </c>
      <c r="N11" s="11"/>
      <c r="Z11" s="7"/>
    </row>
    <row r="12" spans="1:26" x14ac:dyDescent="0.3">
      <c r="A12" s="12">
        <v>8</v>
      </c>
      <c r="B12" s="11">
        <v>-9.8898875298538353</v>
      </c>
      <c r="C12" s="11">
        <v>4.1199129668955621</v>
      </c>
      <c r="D12" s="11">
        <v>0.58204028523110318</v>
      </c>
      <c r="E12" s="11">
        <v>0.58204029331201845</v>
      </c>
      <c r="F12" s="11"/>
      <c r="G12" s="11">
        <v>-8.0809152682065166E-9</v>
      </c>
      <c r="H12" s="11">
        <v>0</v>
      </c>
      <c r="I12" s="11">
        <v>3.5378726816644583</v>
      </c>
      <c r="J12" s="11">
        <v>3.5378726816644579</v>
      </c>
      <c r="K12" s="11">
        <v>0</v>
      </c>
      <c r="L12" s="11">
        <v>0</v>
      </c>
      <c r="M12" s="11">
        <v>-5.769974562958275</v>
      </c>
      <c r="N12" s="11"/>
      <c r="Z12" s="7"/>
    </row>
    <row r="13" spans="1:26" x14ac:dyDescent="0.3">
      <c r="A13" s="12">
        <v>9</v>
      </c>
      <c r="B13" s="11">
        <v>-9.6633417712694456</v>
      </c>
      <c r="C13" s="11">
        <v>4.2761720522424014</v>
      </c>
      <c r="D13" s="11">
        <v>0.45245820754847826</v>
      </c>
      <c r="E13" s="11">
        <v>0.45237066230865697</v>
      </c>
      <c r="F13" s="11"/>
      <c r="G13" s="11">
        <v>8.7545239821226655E-5</v>
      </c>
      <c r="H13" s="11">
        <v>0</v>
      </c>
      <c r="I13" s="11">
        <v>3.8237138446939234</v>
      </c>
      <c r="J13" s="11">
        <v>3.8237138446939234</v>
      </c>
      <c r="K13" s="11">
        <v>0</v>
      </c>
      <c r="L13" s="11">
        <v>0</v>
      </c>
      <c r="M13" s="11">
        <v>-5.3871697190270451</v>
      </c>
      <c r="N13" s="11"/>
      <c r="Z13" s="7"/>
    </row>
    <row r="14" spans="1:26" x14ac:dyDescent="0.3">
      <c r="A14" s="12">
        <v>10</v>
      </c>
      <c r="B14" s="11">
        <v>-9.3902328565951514</v>
      </c>
      <c r="C14" s="11">
        <v>4.3758015343299617</v>
      </c>
      <c r="D14" s="11">
        <v>0.23504287411199759</v>
      </c>
      <c r="E14" s="11">
        <v>0.2350424459418903</v>
      </c>
      <c r="F14" s="11"/>
      <c r="G14" s="11">
        <v>4.2817010729212231E-7</v>
      </c>
      <c r="H14" s="11">
        <v>0</v>
      </c>
      <c r="I14" s="11">
        <v>4.1407586602179647</v>
      </c>
      <c r="J14" s="11">
        <v>4.1407586602179647</v>
      </c>
      <c r="K14" s="11">
        <v>0</v>
      </c>
      <c r="L14" s="11">
        <v>0</v>
      </c>
      <c r="M14" s="11">
        <v>-5.0144313222651888</v>
      </c>
      <c r="N14" s="11"/>
      <c r="Z14" s="7"/>
    </row>
    <row r="15" spans="1:26" x14ac:dyDescent="0.3">
      <c r="A15" s="12"/>
      <c r="B15" s="11"/>
      <c r="C15" s="11"/>
      <c r="D15" s="11"/>
      <c r="E15" s="11"/>
      <c r="F15" s="11"/>
      <c r="G15" s="11"/>
      <c r="H15" s="11"/>
      <c r="I15" s="11"/>
      <c r="J15" s="11"/>
      <c r="K15" s="11"/>
      <c r="L15" s="11"/>
      <c r="M15" s="11"/>
      <c r="N15" s="11"/>
      <c r="Z15" s="7"/>
    </row>
    <row r="16" spans="1:26" x14ac:dyDescent="0.3">
      <c r="A16" s="12" t="s">
        <v>15</v>
      </c>
      <c r="B16" s="11">
        <v>-10.12211115400464</v>
      </c>
      <c r="C16" s="11">
        <v>3.7902394124658541</v>
      </c>
      <c r="D16" s="11">
        <v>0.81568065710113724</v>
      </c>
      <c r="E16" s="11">
        <v>0.81793311187887319</v>
      </c>
      <c r="F16" s="11"/>
      <c r="G16" s="11">
        <v>-2.252454777735861E-3</v>
      </c>
      <c r="H16" s="11">
        <v>0</v>
      </c>
      <c r="I16" s="11">
        <v>2.9745587553647161</v>
      </c>
      <c r="J16" s="11">
        <v>2.9745587553647161</v>
      </c>
      <c r="K16" s="11">
        <v>0</v>
      </c>
      <c r="L16" s="11">
        <v>0</v>
      </c>
      <c r="M16" s="11">
        <v>-6.3318717415387873</v>
      </c>
      <c r="N16" s="11"/>
      <c r="Z16" s="7"/>
    </row>
    <row r="20" spans="1:28" x14ac:dyDescent="0.3">
      <c r="A20" s="1" t="s">
        <v>14</v>
      </c>
      <c r="C20" s="2"/>
      <c r="D20" s="2"/>
      <c r="E20" s="2"/>
      <c r="F20" s="2"/>
      <c r="G20" s="2"/>
      <c r="H20" s="2"/>
      <c r="I20" s="2"/>
      <c r="J20" s="2"/>
      <c r="K20" s="2"/>
      <c r="L20" s="2"/>
      <c r="M20" s="2"/>
      <c r="R20" s="208" t="s">
        <v>354</v>
      </c>
      <c r="S20" s="208"/>
      <c r="T20" s="208"/>
      <c r="U20" s="208"/>
      <c r="V20" s="208"/>
      <c r="W20" s="208"/>
      <c r="X20" s="208"/>
      <c r="Y20" s="208"/>
      <c r="Z20" s="208"/>
      <c r="AA20" s="180"/>
      <c r="AB20" s="180"/>
    </row>
    <row r="21" spans="1:28" ht="144" customHeight="1" x14ac:dyDescent="0.3">
      <c r="A21" s="13" t="s">
        <v>24</v>
      </c>
      <c r="B21" s="8" t="s">
        <v>0</v>
      </c>
      <c r="C21" s="3" t="s">
        <v>11</v>
      </c>
      <c r="D21" s="8" t="s">
        <v>2</v>
      </c>
      <c r="E21" s="9" t="s">
        <v>3</v>
      </c>
      <c r="F21" s="9"/>
      <c r="G21" s="9" t="s">
        <v>10</v>
      </c>
      <c r="H21" s="3" t="s">
        <v>1</v>
      </c>
      <c r="I21" s="9" t="s">
        <v>5</v>
      </c>
      <c r="J21" s="9" t="s">
        <v>6</v>
      </c>
      <c r="K21" s="9" t="s">
        <v>7</v>
      </c>
      <c r="L21" s="4" t="s">
        <v>4</v>
      </c>
      <c r="M21" s="9" t="s">
        <v>8</v>
      </c>
      <c r="N21" s="10" t="s">
        <v>25</v>
      </c>
      <c r="R21" s="209" t="s">
        <v>353</v>
      </c>
      <c r="S21" s="209"/>
      <c r="T21" s="209"/>
      <c r="U21" s="209"/>
      <c r="V21" s="209"/>
      <c r="W21" s="209"/>
      <c r="X21" s="209"/>
      <c r="Y21" s="209"/>
      <c r="Z21" s="209"/>
      <c r="AA21" s="185"/>
      <c r="AB21" s="185"/>
    </row>
    <row r="22" spans="1:28" x14ac:dyDescent="0.3">
      <c r="A22" s="12">
        <v>1</v>
      </c>
      <c r="B22" s="5">
        <v>-23.31640750980176</v>
      </c>
      <c r="C22" s="5">
        <v>7.0648823803177159</v>
      </c>
      <c r="D22" s="5">
        <v>0.90180750302026691</v>
      </c>
      <c r="E22" s="5">
        <v>1.3446542257340088</v>
      </c>
      <c r="F22" s="5"/>
      <c r="G22" s="5">
        <v>-0.44284672271374192</v>
      </c>
      <c r="H22" s="5">
        <v>13.369411288990724</v>
      </c>
      <c r="I22" s="5">
        <v>6.1630748772974506</v>
      </c>
      <c r="J22" s="5">
        <v>0.59182718072287366</v>
      </c>
      <c r="K22" s="5">
        <v>5.5712476965745754</v>
      </c>
      <c r="L22" s="5">
        <v>0</v>
      </c>
      <c r="M22" s="5">
        <v>-2.8821138404933162</v>
      </c>
      <c r="N22" s="5">
        <v>20.434293669308442</v>
      </c>
    </row>
    <row r="23" spans="1:28" x14ac:dyDescent="0.3">
      <c r="A23" s="12">
        <v>2</v>
      </c>
      <c r="B23" s="5">
        <v>-22.08832421809414</v>
      </c>
      <c r="C23" s="5">
        <v>11.979312556543109</v>
      </c>
      <c r="D23" s="5">
        <v>3.2060873133556247</v>
      </c>
      <c r="E23" s="5">
        <v>2.9498585642383066</v>
      </c>
      <c r="F23" s="5"/>
      <c r="G23" s="5">
        <v>0.25622874911731836</v>
      </c>
      <c r="H23" s="5">
        <v>12.565341031829295</v>
      </c>
      <c r="I23" s="5">
        <v>8.7732252431874844</v>
      </c>
      <c r="J23" s="5">
        <v>2.1246789309955814</v>
      </c>
      <c r="K23" s="5">
        <v>6.6485463121919022</v>
      </c>
      <c r="L23" s="5">
        <v>0</v>
      </c>
      <c r="M23" s="5">
        <v>2.4563293702782607</v>
      </c>
      <c r="N23" s="5">
        <v>24.544653588372402</v>
      </c>
    </row>
    <row r="24" spans="1:28" x14ac:dyDescent="0.3">
      <c r="A24" s="12">
        <v>3</v>
      </c>
      <c r="B24" s="5">
        <v>-22.288127648326856</v>
      </c>
      <c r="C24" s="5">
        <v>12.464323914776154</v>
      </c>
      <c r="D24" s="5">
        <v>3.4065779333516439</v>
      </c>
      <c r="E24" s="5">
        <v>3.2311175581554137</v>
      </c>
      <c r="F24" s="5"/>
      <c r="G24" s="5">
        <v>0.17546037519623012</v>
      </c>
      <c r="H24" s="5">
        <v>12.804009178231759</v>
      </c>
      <c r="I24" s="5">
        <v>9.0577459814245103</v>
      </c>
      <c r="J24" s="5">
        <v>1.8999991131599423</v>
      </c>
      <c r="K24" s="5">
        <v>7.1577468682645664</v>
      </c>
      <c r="L24" s="5">
        <v>0</v>
      </c>
      <c r="M24" s="5">
        <v>2.9802054446810553</v>
      </c>
      <c r="N24" s="5">
        <v>25.268333093007911</v>
      </c>
    </row>
    <row r="25" spans="1:28" x14ac:dyDescent="0.3">
      <c r="A25" s="12">
        <v>4</v>
      </c>
      <c r="B25" s="5">
        <v>-21.233048328212618</v>
      </c>
      <c r="C25" s="5">
        <v>13.400992076927153</v>
      </c>
      <c r="D25" s="5">
        <v>3.5142536369202069</v>
      </c>
      <c r="E25" s="5">
        <v>3.5039095249913923</v>
      </c>
      <c r="F25" s="5"/>
      <c r="G25" s="5">
        <v>1.0344111928814195E-2</v>
      </c>
      <c r="H25" s="5">
        <v>12.119008738637588</v>
      </c>
      <c r="I25" s="5">
        <v>9.8867384400069458</v>
      </c>
      <c r="J25" s="5">
        <v>2.8861506849682836</v>
      </c>
      <c r="K25" s="5">
        <v>7.000587755038663</v>
      </c>
      <c r="L25" s="5">
        <v>0</v>
      </c>
      <c r="M25" s="5">
        <v>4.2869524873521243</v>
      </c>
      <c r="N25" s="5">
        <v>25.520000815564742</v>
      </c>
    </row>
    <row r="26" spans="1:28" x14ac:dyDescent="0.3">
      <c r="A26" s="12">
        <v>5</v>
      </c>
      <c r="B26" s="5">
        <v>-20.738634839360568</v>
      </c>
      <c r="C26" s="5">
        <v>13.170027547760069</v>
      </c>
      <c r="D26" s="5">
        <v>3.4309324942342512</v>
      </c>
      <c r="E26" s="5">
        <v>3.4811665795518212</v>
      </c>
      <c r="F26" s="5"/>
      <c r="G26" s="5">
        <v>-5.0234085317569968E-2</v>
      </c>
      <c r="H26" s="5">
        <v>11.711242912832967</v>
      </c>
      <c r="I26" s="5">
        <v>9.7390950535258174</v>
      </c>
      <c r="J26" s="5">
        <v>2.8656673401321053</v>
      </c>
      <c r="K26" s="5">
        <v>6.8734277133937134</v>
      </c>
      <c r="L26" s="5">
        <v>0</v>
      </c>
      <c r="M26" s="5">
        <v>4.1426356212324666</v>
      </c>
      <c r="N26" s="5">
        <v>24.881270460593036</v>
      </c>
    </row>
    <row r="27" spans="1:28" x14ac:dyDescent="0.3">
      <c r="A27" s="12">
        <v>6</v>
      </c>
      <c r="B27" s="5">
        <v>-19.459553943175433</v>
      </c>
      <c r="C27" s="5">
        <v>12.843335907612955</v>
      </c>
      <c r="D27" s="5">
        <v>2.8681528768924802</v>
      </c>
      <c r="E27" s="5">
        <v>2.9665370009138377</v>
      </c>
      <c r="F27" s="5"/>
      <c r="G27" s="5">
        <v>-9.8384124021357974E-2</v>
      </c>
      <c r="H27" s="5">
        <v>10.803967788695195</v>
      </c>
      <c r="I27" s="5">
        <v>9.9751830307204727</v>
      </c>
      <c r="J27" s="5">
        <v>3.7623251541321769</v>
      </c>
      <c r="K27" s="5">
        <v>6.2128578765882976</v>
      </c>
      <c r="L27" s="5">
        <v>0</v>
      </c>
      <c r="M27" s="5">
        <v>4.1877497531327146</v>
      </c>
      <c r="N27" s="5">
        <v>23.64730369630815</v>
      </c>
    </row>
    <row r="28" spans="1:28" x14ac:dyDescent="0.3">
      <c r="A28" s="12">
        <v>7</v>
      </c>
      <c r="B28" s="5">
        <v>-18.261145510730628</v>
      </c>
      <c r="C28" s="5">
        <v>11.352477740906949</v>
      </c>
      <c r="D28" s="5">
        <v>1.8936037579280509</v>
      </c>
      <c r="E28" s="5">
        <v>2.0487952195425163</v>
      </c>
      <c r="F28" s="5"/>
      <c r="G28" s="5">
        <v>-0.15519146161446556</v>
      </c>
      <c r="H28" s="5">
        <v>10.018980602056232</v>
      </c>
      <c r="I28" s="5">
        <v>9.4588739829788988</v>
      </c>
      <c r="J28" s="5">
        <v>4.7189229687330592</v>
      </c>
      <c r="K28" s="5">
        <v>4.7399510142458396</v>
      </c>
      <c r="L28" s="5">
        <v>0</v>
      </c>
      <c r="M28" s="5">
        <v>3.1103128322325539</v>
      </c>
      <c r="N28" s="5">
        <v>21.37145834296318</v>
      </c>
    </row>
    <row r="29" spans="1:28" x14ac:dyDescent="0.3">
      <c r="A29" s="12">
        <v>8</v>
      </c>
      <c r="B29" s="5">
        <v>-17.272598957664737</v>
      </c>
      <c r="C29" s="5">
        <v>10.492035723489188</v>
      </c>
      <c r="D29" s="5">
        <v>1.2337592536922986</v>
      </c>
      <c r="E29" s="5">
        <v>1.421804101636712</v>
      </c>
      <c r="F29" s="5"/>
      <c r="G29" s="5">
        <v>-0.18804484794441356</v>
      </c>
      <c r="H29" s="5">
        <v>9.3357935336051412</v>
      </c>
      <c r="I29" s="5">
        <v>9.2582764697968916</v>
      </c>
      <c r="J29" s="5">
        <v>5.5609668102310676</v>
      </c>
      <c r="K29" s="5">
        <v>3.697309659565823</v>
      </c>
      <c r="L29" s="5">
        <v>0</v>
      </c>
      <c r="M29" s="5">
        <v>2.5552302994295935</v>
      </c>
      <c r="N29" s="5">
        <v>19.827829257094333</v>
      </c>
    </row>
    <row r="30" spans="1:28" x14ac:dyDescent="0.3">
      <c r="A30" s="12">
        <v>9</v>
      </c>
      <c r="B30" s="5">
        <v>-16.439612140671006</v>
      </c>
      <c r="C30" s="5">
        <v>9.8504689536164349</v>
      </c>
      <c r="D30" s="5">
        <v>0.95374084431334438</v>
      </c>
      <c r="E30" s="5">
        <v>1.088435247719866</v>
      </c>
      <c r="F30" s="5"/>
      <c r="G30" s="5">
        <v>-0.13469440340652153</v>
      </c>
      <c r="H30" s="5">
        <v>8.8837404355965575</v>
      </c>
      <c r="I30" s="5">
        <v>8.8967281093030905</v>
      </c>
      <c r="J30" s="5">
        <v>5.9650302951948531</v>
      </c>
      <c r="K30" s="5">
        <v>2.9316978141082384</v>
      </c>
      <c r="L30" s="5">
        <v>0</v>
      </c>
      <c r="M30" s="5">
        <v>2.2945972485419892</v>
      </c>
      <c r="N30" s="5">
        <v>18.734209389212992</v>
      </c>
    </row>
    <row r="31" spans="1:28" x14ac:dyDescent="0.3">
      <c r="A31" s="12">
        <v>10</v>
      </c>
      <c r="B31" s="5">
        <v>-15.680784078673634</v>
      </c>
      <c r="C31" s="5">
        <v>9.0332748850738742</v>
      </c>
      <c r="D31" s="5">
        <v>0.42337786809076633</v>
      </c>
      <c r="E31" s="5">
        <v>0.51032221253841559</v>
      </c>
      <c r="F31" s="5"/>
      <c r="G31" s="5">
        <v>-8.6944344447649202E-2</v>
      </c>
      <c r="H31" s="5">
        <v>8.5845243155291371</v>
      </c>
      <c r="I31" s="5">
        <v>8.6098970169831084</v>
      </c>
      <c r="J31" s="5">
        <v>6.3767301958313611</v>
      </c>
      <c r="K31" s="5">
        <v>2.2331668211517472</v>
      </c>
      <c r="L31" s="5">
        <v>0</v>
      </c>
      <c r="M31" s="5">
        <v>1.9370151219293776</v>
      </c>
      <c r="N31" s="5">
        <v>17.617799200603013</v>
      </c>
    </row>
    <row r="32" spans="1:28" x14ac:dyDescent="0.3">
      <c r="A32" s="12"/>
      <c r="B32" s="5"/>
      <c r="C32" s="5"/>
      <c r="D32" s="5"/>
      <c r="E32" s="5"/>
      <c r="F32" s="5"/>
      <c r="G32" s="5"/>
      <c r="H32" s="5"/>
      <c r="I32" s="5"/>
      <c r="J32" s="5"/>
      <c r="K32" s="5"/>
      <c r="L32" s="5"/>
      <c r="M32" s="5"/>
      <c r="N32" s="5"/>
    </row>
    <row r="33" spans="1:14" x14ac:dyDescent="0.3">
      <c r="A33" s="12" t="s">
        <v>15</v>
      </c>
      <c r="B33" s="5">
        <v>-18.602462451391748</v>
      </c>
      <c r="C33" s="5">
        <v>11.058808020993686</v>
      </c>
      <c r="D33" s="5">
        <v>1.9131615358348322</v>
      </c>
      <c r="E33" s="5">
        <v>1.9909382303430774</v>
      </c>
      <c r="F33" s="5"/>
      <c r="G33" s="5">
        <v>-7.777669450824512E-2</v>
      </c>
      <c r="H33" s="5">
        <v>10.324027953208956</v>
      </c>
      <c r="I33" s="5">
        <v>9.1456464851588546</v>
      </c>
      <c r="J33" s="5">
        <v>4.4533331707498194</v>
      </c>
      <c r="K33" s="5">
        <v>4.6923133144090352</v>
      </c>
      <c r="L33" s="5">
        <v>0</v>
      </c>
      <c r="M33" s="5">
        <v>2.7803735228108954</v>
      </c>
      <c r="N33" s="5">
        <v>21.382835974202642</v>
      </c>
    </row>
    <row r="34" spans="1:14" x14ac:dyDescent="0.3">
      <c r="B34" s="5"/>
      <c r="C34" s="5"/>
      <c r="D34" s="5"/>
      <c r="E34" s="5"/>
      <c r="F34" s="5"/>
      <c r="G34" s="5"/>
      <c r="H34" s="5"/>
      <c r="I34" s="5"/>
      <c r="J34" s="5"/>
      <c r="K34" s="5"/>
      <c r="L34" s="5"/>
      <c r="M34" s="5"/>
      <c r="N34" s="5"/>
    </row>
    <row r="35" spans="1:14" x14ac:dyDescent="0.3">
      <c r="B35" s="5"/>
      <c r="C35" s="5"/>
      <c r="D35" s="5"/>
      <c r="E35" s="5"/>
      <c r="F35" s="5"/>
      <c r="G35" s="5"/>
      <c r="H35" s="5"/>
      <c r="I35" s="5"/>
      <c r="J35" s="5"/>
      <c r="K35" s="5"/>
      <c r="L35" s="5"/>
      <c r="M35" s="5"/>
      <c r="N35" s="5"/>
    </row>
    <row r="36" spans="1:14" x14ac:dyDescent="0.3">
      <c r="B36" s="5"/>
      <c r="C36" s="5"/>
      <c r="D36" s="5"/>
      <c r="E36" s="5"/>
      <c r="F36" s="5"/>
      <c r="G36" s="5"/>
      <c r="H36" s="5"/>
      <c r="I36" s="5"/>
      <c r="J36" s="5"/>
      <c r="K36" s="5"/>
      <c r="L36" s="5"/>
      <c r="M36" s="5"/>
      <c r="N36" s="5"/>
    </row>
  </sheetData>
  <mergeCells count="2">
    <mergeCell ref="R20:Z20"/>
    <mergeCell ref="R21:Z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5AFA2-5A12-4064-90C5-BFA4933A0907}">
  <dimension ref="A1:AB36"/>
  <sheetViews>
    <sheetView showGridLines="0" topLeftCell="G1" zoomScaleNormal="100" workbookViewId="0">
      <selection activeCell="O6" sqref="O6"/>
    </sheetView>
  </sheetViews>
  <sheetFormatPr defaultRowHeight="14.4" x14ac:dyDescent="0.3"/>
  <cols>
    <col min="1" max="1" width="24.5546875" customWidth="1"/>
    <col min="2" max="14" width="7.33203125" customWidth="1"/>
  </cols>
  <sheetData>
    <row r="1" spans="1:26" x14ac:dyDescent="0.3">
      <c r="A1" s="181" t="s">
        <v>212</v>
      </c>
      <c r="C1" s="2"/>
      <c r="D1" s="2"/>
      <c r="E1" s="2"/>
      <c r="F1" s="2"/>
      <c r="G1" s="2"/>
      <c r="H1" s="2"/>
      <c r="I1" s="2"/>
      <c r="J1" s="2"/>
      <c r="K1" s="2"/>
      <c r="L1" s="2"/>
      <c r="M1" s="2"/>
    </row>
    <row r="2" spans="1:26" x14ac:dyDescent="0.3">
      <c r="A2" s="1"/>
      <c r="C2" s="2"/>
      <c r="D2" s="2"/>
      <c r="E2" s="2"/>
      <c r="F2" s="2"/>
      <c r="G2" s="2"/>
      <c r="H2" s="2"/>
      <c r="I2" s="2"/>
      <c r="J2" s="2"/>
      <c r="K2" s="2"/>
      <c r="L2" s="2"/>
      <c r="M2" s="2"/>
    </row>
    <row r="3" spans="1:26" x14ac:dyDescent="0.3">
      <c r="A3" s="1" t="s">
        <v>13</v>
      </c>
      <c r="C3" s="2"/>
      <c r="D3" s="2"/>
      <c r="E3" s="2"/>
      <c r="F3" s="2"/>
      <c r="G3" s="2"/>
      <c r="H3" s="2"/>
      <c r="I3" s="2"/>
      <c r="J3" s="2"/>
      <c r="K3" s="2"/>
      <c r="L3" s="2"/>
      <c r="M3" s="2"/>
    </row>
    <row r="4" spans="1:26" ht="129.6" x14ac:dyDescent="0.3">
      <c r="A4" s="13" t="s">
        <v>24</v>
      </c>
      <c r="B4" s="8" t="s">
        <v>0</v>
      </c>
      <c r="C4" s="3" t="s">
        <v>11</v>
      </c>
      <c r="D4" s="8" t="s">
        <v>2</v>
      </c>
      <c r="E4" s="9" t="s">
        <v>3</v>
      </c>
      <c r="F4" s="9"/>
      <c r="G4" s="9" t="s">
        <v>10</v>
      </c>
      <c r="H4" s="3" t="s">
        <v>1</v>
      </c>
      <c r="I4" s="9" t="s">
        <v>5</v>
      </c>
      <c r="J4" s="9" t="s">
        <v>6</v>
      </c>
      <c r="K4" s="9" t="s">
        <v>7</v>
      </c>
      <c r="L4" s="4" t="s">
        <v>4</v>
      </c>
      <c r="M4" s="9" t="s">
        <v>8</v>
      </c>
      <c r="N4" s="10"/>
    </row>
    <row r="5" spans="1:26" x14ac:dyDescent="0.3">
      <c r="A5" s="12">
        <v>1</v>
      </c>
      <c r="B5" s="11">
        <v>-2.6819053117461165</v>
      </c>
      <c r="C5" s="11">
        <v>4.4700120115778219</v>
      </c>
      <c r="D5" s="11">
        <v>2.1210557765314011</v>
      </c>
      <c r="E5" s="11">
        <v>0</v>
      </c>
      <c r="F5" s="11"/>
      <c r="G5" s="11">
        <v>2.1210557765314011</v>
      </c>
      <c r="H5" s="11">
        <v>0</v>
      </c>
      <c r="I5" s="11">
        <v>2.3489562350464204</v>
      </c>
      <c r="J5" s="11">
        <v>0.94124901621383417</v>
      </c>
      <c r="K5" s="11">
        <v>1.4077072188325863</v>
      </c>
      <c r="L5" s="11">
        <v>0</v>
      </c>
      <c r="M5" s="11">
        <v>1.7881066998317052</v>
      </c>
      <c r="N5" s="11"/>
      <c r="Z5" s="6"/>
    </row>
    <row r="6" spans="1:26" x14ac:dyDescent="0.3">
      <c r="A6" s="12">
        <v>2</v>
      </c>
      <c r="B6" s="11">
        <v>-2.7241599483771322</v>
      </c>
      <c r="C6" s="11">
        <v>5.3938045410945623</v>
      </c>
      <c r="D6" s="11">
        <v>2.1817296074242787</v>
      </c>
      <c r="E6" s="11">
        <v>0</v>
      </c>
      <c r="F6" s="11"/>
      <c r="G6" s="11">
        <v>2.1817296074242787</v>
      </c>
      <c r="H6" s="11">
        <v>0</v>
      </c>
      <c r="I6" s="11">
        <v>3.2120749336702827</v>
      </c>
      <c r="J6" s="11">
        <v>1.9620804742084941</v>
      </c>
      <c r="K6" s="11">
        <v>1.2499944594617887</v>
      </c>
      <c r="L6" s="11">
        <v>0</v>
      </c>
      <c r="M6" s="11">
        <v>2.6696445927174297</v>
      </c>
      <c r="N6" s="11"/>
      <c r="Z6" s="7"/>
    </row>
    <row r="7" spans="1:26" x14ac:dyDescent="0.3">
      <c r="A7" s="12">
        <v>3</v>
      </c>
      <c r="B7" s="11">
        <v>-2.7326329264864824</v>
      </c>
      <c r="C7" s="11">
        <v>5.7299735970850314</v>
      </c>
      <c r="D7" s="11">
        <v>2.7540334528374877</v>
      </c>
      <c r="E7" s="11">
        <v>0</v>
      </c>
      <c r="F7" s="11"/>
      <c r="G7" s="11">
        <v>2.7540334528374877</v>
      </c>
      <c r="H7" s="11">
        <v>0</v>
      </c>
      <c r="I7" s="11">
        <v>2.9759401442475442</v>
      </c>
      <c r="J7" s="11">
        <v>1.7797055320807136</v>
      </c>
      <c r="K7" s="11">
        <v>1.1962346121668304</v>
      </c>
      <c r="L7" s="11">
        <v>0</v>
      </c>
      <c r="M7" s="11">
        <v>2.9973406705985495</v>
      </c>
      <c r="N7" s="11"/>
      <c r="Z7" s="6"/>
    </row>
    <row r="8" spans="1:26" x14ac:dyDescent="0.3">
      <c r="A8" s="12">
        <v>4</v>
      </c>
      <c r="B8" s="11">
        <v>-2.76032856508556</v>
      </c>
      <c r="C8" s="11">
        <v>6.1650702213611934</v>
      </c>
      <c r="D8" s="11">
        <v>2.7202438963976396</v>
      </c>
      <c r="E8" s="11">
        <v>0</v>
      </c>
      <c r="F8" s="11"/>
      <c r="G8" s="11">
        <v>2.7202438963976396</v>
      </c>
      <c r="H8" s="11">
        <v>0</v>
      </c>
      <c r="I8" s="11">
        <v>3.4448263249635542</v>
      </c>
      <c r="J8" s="11">
        <v>2.2447704230117171</v>
      </c>
      <c r="K8" s="11">
        <v>1.2000559019518373</v>
      </c>
      <c r="L8" s="11">
        <v>0</v>
      </c>
      <c r="M8" s="11">
        <v>3.4047416562756339</v>
      </c>
      <c r="N8" s="11"/>
      <c r="Z8" s="7"/>
    </row>
    <row r="9" spans="1:26" x14ac:dyDescent="0.3">
      <c r="A9" s="12">
        <v>5</v>
      </c>
      <c r="B9" s="11">
        <v>-2.7712997380231341</v>
      </c>
      <c r="C9" s="11">
        <v>5.8966356704219489</v>
      </c>
      <c r="D9" s="11">
        <v>2.5108380091441171</v>
      </c>
      <c r="E9" s="11">
        <v>0</v>
      </c>
      <c r="F9" s="11"/>
      <c r="G9" s="11">
        <v>2.5108380091441171</v>
      </c>
      <c r="H9" s="11">
        <v>0</v>
      </c>
      <c r="I9" s="11">
        <v>3.3857976612778318</v>
      </c>
      <c r="J9" s="11">
        <v>2.2228392782255777</v>
      </c>
      <c r="K9" s="11">
        <v>1.1629583830522543</v>
      </c>
      <c r="L9" s="11">
        <v>0</v>
      </c>
      <c r="M9" s="11">
        <v>3.1253359323988157</v>
      </c>
      <c r="N9" s="11"/>
      <c r="Z9" s="7"/>
    </row>
    <row r="10" spans="1:26" x14ac:dyDescent="0.3">
      <c r="A10" s="12">
        <v>6</v>
      </c>
      <c r="B10" s="11">
        <v>-2.8146912561773463</v>
      </c>
      <c r="C10" s="11">
        <v>6.0944521271828958</v>
      </c>
      <c r="D10" s="11">
        <v>2.3073822900349747</v>
      </c>
      <c r="E10" s="11">
        <v>0</v>
      </c>
      <c r="F10" s="11"/>
      <c r="G10" s="11">
        <v>2.3073822900349747</v>
      </c>
      <c r="H10" s="11">
        <v>0</v>
      </c>
      <c r="I10" s="11">
        <v>3.787069837147921</v>
      </c>
      <c r="J10" s="11">
        <v>2.716565505171554</v>
      </c>
      <c r="K10" s="11">
        <v>1.070504331976367</v>
      </c>
      <c r="L10" s="11">
        <v>0</v>
      </c>
      <c r="M10" s="11">
        <v>3.279760871005549</v>
      </c>
      <c r="N10" s="11"/>
      <c r="Z10" s="7"/>
    </row>
    <row r="11" spans="1:26" x14ac:dyDescent="0.3">
      <c r="A11" s="12">
        <v>7</v>
      </c>
      <c r="B11" s="11">
        <v>-2.8585564736025697</v>
      </c>
      <c r="C11" s="11">
        <v>6.0219344057129218</v>
      </c>
      <c r="D11" s="11">
        <v>1.7889043909284177</v>
      </c>
      <c r="E11" s="11">
        <v>0</v>
      </c>
      <c r="F11" s="11"/>
      <c r="G11" s="11">
        <v>1.7889043909284177</v>
      </c>
      <c r="H11" s="11">
        <v>0</v>
      </c>
      <c r="I11" s="11">
        <v>4.2330300147845046</v>
      </c>
      <c r="J11" s="11">
        <v>3.3326573498561789</v>
      </c>
      <c r="K11" s="11">
        <v>0.90037266492832557</v>
      </c>
      <c r="L11" s="11">
        <v>0</v>
      </c>
      <c r="M11" s="11">
        <v>3.1633779321103526</v>
      </c>
      <c r="N11" s="11"/>
      <c r="Z11" s="7"/>
    </row>
    <row r="12" spans="1:26" x14ac:dyDescent="0.3">
      <c r="A12" s="12">
        <v>8</v>
      </c>
      <c r="B12" s="11">
        <v>-2.890516473532005</v>
      </c>
      <c r="C12" s="11">
        <v>6.4260435711871136</v>
      </c>
      <c r="D12" s="11">
        <v>1.5490398697871641</v>
      </c>
      <c r="E12" s="11">
        <v>0</v>
      </c>
      <c r="F12" s="11"/>
      <c r="G12" s="11">
        <v>1.5490398697871641</v>
      </c>
      <c r="H12" s="11">
        <v>0</v>
      </c>
      <c r="I12" s="11">
        <v>4.877003701399949</v>
      </c>
      <c r="J12" s="11">
        <v>4.1364339077635996</v>
      </c>
      <c r="K12" s="11">
        <v>0.74056979363634978</v>
      </c>
      <c r="L12" s="11">
        <v>0</v>
      </c>
      <c r="M12" s="11">
        <v>3.5355270976551076</v>
      </c>
      <c r="N12" s="11"/>
      <c r="Z12" s="7"/>
    </row>
    <row r="13" spans="1:26" x14ac:dyDescent="0.3">
      <c r="A13" s="12">
        <v>9</v>
      </c>
      <c r="B13" s="11">
        <v>-2.9234350306437324</v>
      </c>
      <c r="C13" s="11">
        <v>6.03574267122384</v>
      </c>
      <c r="D13" s="11">
        <v>1.0957652995178238</v>
      </c>
      <c r="E13" s="11">
        <v>0</v>
      </c>
      <c r="F13" s="11"/>
      <c r="G13" s="11">
        <v>1.0957652995178238</v>
      </c>
      <c r="H13" s="11">
        <v>0</v>
      </c>
      <c r="I13" s="11">
        <v>4.939977371706016</v>
      </c>
      <c r="J13" s="11">
        <v>4.2709578022340393</v>
      </c>
      <c r="K13" s="11">
        <v>0.66901956947197694</v>
      </c>
      <c r="L13" s="11">
        <v>0</v>
      </c>
      <c r="M13" s="11">
        <v>3.1123076405801076</v>
      </c>
      <c r="N13" s="11"/>
      <c r="Z13" s="7"/>
    </row>
    <row r="14" spans="1:26" x14ac:dyDescent="0.3">
      <c r="A14" s="12">
        <v>10</v>
      </c>
      <c r="B14" s="11">
        <v>-2.9618590122596626</v>
      </c>
      <c r="C14" s="11">
        <v>5.5939554805274589</v>
      </c>
      <c r="D14" s="11">
        <v>0.61698811562192146</v>
      </c>
      <c r="E14" s="11">
        <v>0</v>
      </c>
      <c r="F14" s="11"/>
      <c r="G14" s="11">
        <v>0.61698811562192146</v>
      </c>
      <c r="H14" s="11">
        <v>0</v>
      </c>
      <c r="I14" s="11">
        <v>4.976967364905537</v>
      </c>
      <c r="J14" s="11">
        <v>4.4202737365296496</v>
      </c>
      <c r="K14" s="11">
        <v>0.55669362837588765</v>
      </c>
      <c r="L14" s="11">
        <v>0</v>
      </c>
      <c r="M14" s="11">
        <v>2.6320964682677959</v>
      </c>
      <c r="N14" s="11"/>
      <c r="Z14" s="7"/>
    </row>
    <row r="15" spans="1:26" x14ac:dyDescent="0.3">
      <c r="A15" s="12"/>
      <c r="B15" s="11"/>
      <c r="C15" s="11"/>
      <c r="D15" s="11"/>
      <c r="E15" s="11"/>
      <c r="F15" s="11"/>
      <c r="G15" s="11"/>
      <c r="H15" s="11"/>
      <c r="I15" s="11"/>
      <c r="J15" s="11"/>
      <c r="K15" s="11"/>
      <c r="L15" s="11"/>
      <c r="M15" s="11"/>
      <c r="N15" s="11"/>
      <c r="Z15" s="7"/>
    </row>
    <row r="16" spans="1:26" x14ac:dyDescent="0.3">
      <c r="A16" s="12" t="s">
        <v>15</v>
      </c>
      <c r="B16" s="11">
        <v>-2.8500102780307226</v>
      </c>
      <c r="C16" s="11">
        <v>5.90795479402097</v>
      </c>
      <c r="D16" s="11">
        <v>1.7294867692961406</v>
      </c>
      <c r="E16" s="11">
        <v>0</v>
      </c>
      <c r="F16" s="11"/>
      <c r="G16" s="11">
        <v>1.7294867692961406</v>
      </c>
      <c r="H16" s="11">
        <v>0</v>
      </c>
      <c r="I16" s="11">
        <v>4.1784680247248298</v>
      </c>
      <c r="J16" s="11">
        <v>3.2776728643688995</v>
      </c>
      <c r="K16" s="11">
        <v>0.90079516035592977</v>
      </c>
      <c r="L16" s="11">
        <v>0</v>
      </c>
      <c r="M16" s="11">
        <v>3.0579445159902474</v>
      </c>
      <c r="N16" s="11"/>
      <c r="Z16" s="7"/>
    </row>
    <row r="20" spans="1:28" x14ac:dyDescent="0.3">
      <c r="A20" s="1" t="s">
        <v>14</v>
      </c>
      <c r="C20" s="2"/>
      <c r="D20" s="2"/>
      <c r="E20" s="2"/>
      <c r="F20" s="2"/>
      <c r="G20" s="2"/>
      <c r="H20" s="2"/>
      <c r="I20" s="2"/>
      <c r="J20" s="2"/>
      <c r="K20" s="2"/>
      <c r="L20" s="2"/>
      <c r="M20" s="2"/>
      <c r="R20" s="208" t="s">
        <v>354</v>
      </c>
      <c r="S20" s="208"/>
      <c r="T20" s="208"/>
      <c r="U20" s="208"/>
      <c r="V20" s="208"/>
      <c r="W20" s="208"/>
      <c r="X20" s="208"/>
      <c r="Y20" s="208"/>
      <c r="Z20" s="208"/>
      <c r="AA20" s="180"/>
      <c r="AB20" s="180"/>
    </row>
    <row r="21" spans="1:28" ht="144" customHeight="1" x14ac:dyDescent="0.3">
      <c r="A21" s="13" t="s">
        <v>24</v>
      </c>
      <c r="B21" s="8" t="s">
        <v>0</v>
      </c>
      <c r="C21" s="3" t="s">
        <v>11</v>
      </c>
      <c r="D21" s="8" t="s">
        <v>2</v>
      </c>
      <c r="E21" s="9" t="s">
        <v>3</v>
      </c>
      <c r="F21" s="9"/>
      <c r="G21" s="9" t="s">
        <v>10</v>
      </c>
      <c r="H21" s="3" t="s">
        <v>1</v>
      </c>
      <c r="I21" s="9" t="s">
        <v>5</v>
      </c>
      <c r="J21" s="9" t="s">
        <v>6</v>
      </c>
      <c r="K21" s="9" t="s">
        <v>7</v>
      </c>
      <c r="L21" s="4" t="s">
        <v>4</v>
      </c>
      <c r="M21" s="9" t="s">
        <v>8</v>
      </c>
      <c r="N21" s="10" t="s">
        <v>25</v>
      </c>
      <c r="R21" s="209" t="s">
        <v>355</v>
      </c>
      <c r="S21" s="209"/>
      <c r="T21" s="209"/>
      <c r="U21" s="209"/>
      <c r="V21" s="209"/>
      <c r="W21" s="209"/>
      <c r="X21" s="209"/>
      <c r="Y21" s="209"/>
      <c r="Z21" s="209"/>
      <c r="AA21" s="185"/>
      <c r="AB21" s="185"/>
    </row>
    <row r="22" spans="1:28" x14ac:dyDescent="0.3">
      <c r="A22" s="12">
        <v>1</v>
      </c>
      <c r="B22" s="5">
        <v>-2.2755584821370687</v>
      </c>
      <c r="C22" s="5">
        <v>13.237885591004945</v>
      </c>
      <c r="D22" s="5">
        <v>8.6877038498682335</v>
      </c>
      <c r="E22" s="5">
        <v>0</v>
      </c>
      <c r="F22" s="5"/>
      <c r="G22" s="5">
        <v>8.6877038498682335</v>
      </c>
      <c r="H22" s="5">
        <v>0</v>
      </c>
      <c r="I22" s="5">
        <v>4.5501817411367096</v>
      </c>
      <c r="J22" s="5">
        <v>2.4227620589936061</v>
      </c>
      <c r="K22" s="5">
        <v>2.127419682143104</v>
      </c>
      <c r="L22" s="5">
        <v>0</v>
      </c>
      <c r="M22" s="5">
        <v>10.962327108867875</v>
      </c>
      <c r="N22" s="5">
        <v>0</v>
      </c>
    </row>
    <row r="23" spans="1:28" x14ac:dyDescent="0.3">
      <c r="A23" s="12">
        <v>2</v>
      </c>
      <c r="B23" s="5">
        <v>-2.3156475456657173</v>
      </c>
      <c r="C23" s="5">
        <v>11.48219025827051</v>
      </c>
      <c r="D23" s="5">
        <v>7.0336025720472763</v>
      </c>
      <c r="E23" s="5">
        <v>0</v>
      </c>
      <c r="F23" s="5"/>
      <c r="G23" s="5">
        <v>7.0336025720472763</v>
      </c>
      <c r="H23" s="5">
        <v>0</v>
      </c>
      <c r="I23" s="5">
        <v>4.4485876862232345</v>
      </c>
      <c r="J23" s="5">
        <v>2.1154341301545467</v>
      </c>
      <c r="K23" s="5">
        <v>2.3331535560686882</v>
      </c>
      <c r="L23" s="5">
        <v>0</v>
      </c>
      <c r="M23" s="5">
        <v>9.1665427126047927</v>
      </c>
      <c r="N23" s="5">
        <v>0</v>
      </c>
    </row>
    <row r="24" spans="1:28" x14ac:dyDescent="0.3">
      <c r="A24" s="12">
        <v>3</v>
      </c>
      <c r="B24" s="5">
        <v>-2.3229188990983847</v>
      </c>
      <c r="C24" s="5">
        <v>10.377307241030968</v>
      </c>
      <c r="D24" s="5">
        <v>6.2797857298660347</v>
      </c>
      <c r="E24" s="5">
        <v>0</v>
      </c>
      <c r="F24" s="5"/>
      <c r="G24" s="5">
        <v>6.2797857298660347</v>
      </c>
      <c r="H24" s="5">
        <v>0</v>
      </c>
      <c r="I24" s="5">
        <v>4.097521511164933</v>
      </c>
      <c r="J24" s="5">
        <v>1.8949686500384519</v>
      </c>
      <c r="K24" s="5">
        <v>2.2025528611264811</v>
      </c>
      <c r="L24" s="5">
        <v>0</v>
      </c>
      <c r="M24" s="5">
        <v>8.054388341932583</v>
      </c>
      <c r="N24" s="5">
        <v>0</v>
      </c>
    </row>
    <row r="25" spans="1:28" x14ac:dyDescent="0.3">
      <c r="A25" s="12">
        <v>4</v>
      </c>
      <c r="B25" s="5">
        <v>-2.3487403464161125</v>
      </c>
      <c r="C25" s="5">
        <v>9.9326071207559785</v>
      </c>
      <c r="D25" s="5">
        <v>5.0700415179608402</v>
      </c>
      <c r="E25" s="5">
        <v>0</v>
      </c>
      <c r="F25" s="5"/>
      <c r="G25" s="5">
        <v>5.0700415179608402</v>
      </c>
      <c r="H25" s="5">
        <v>0</v>
      </c>
      <c r="I25" s="5">
        <v>4.8625656027951392</v>
      </c>
      <c r="J25" s="5">
        <v>2.4983358702806062</v>
      </c>
      <c r="K25" s="5">
        <v>2.3642297325145338</v>
      </c>
      <c r="L25" s="5">
        <v>0</v>
      </c>
      <c r="M25" s="5">
        <v>7.5838667743398673</v>
      </c>
      <c r="N25" s="5">
        <v>0</v>
      </c>
    </row>
    <row r="26" spans="1:28" x14ac:dyDescent="0.3">
      <c r="A26" s="12">
        <v>5</v>
      </c>
      <c r="B26" s="5">
        <v>-2.3602891316101013</v>
      </c>
      <c r="C26" s="5">
        <v>10.02099341921074</v>
      </c>
      <c r="D26" s="5">
        <v>5.1720013738700414</v>
      </c>
      <c r="E26" s="5">
        <v>0</v>
      </c>
      <c r="F26" s="5"/>
      <c r="G26" s="5">
        <v>5.1720013738700414</v>
      </c>
      <c r="H26" s="5">
        <v>0</v>
      </c>
      <c r="I26" s="5">
        <v>4.8489920453406983</v>
      </c>
      <c r="J26" s="5">
        <v>2.5463819514017771</v>
      </c>
      <c r="K26" s="5">
        <v>2.3026100939389202</v>
      </c>
      <c r="L26" s="5">
        <v>0</v>
      </c>
      <c r="M26" s="5">
        <v>7.6607042876006393</v>
      </c>
      <c r="N26" s="5">
        <v>0</v>
      </c>
    </row>
    <row r="27" spans="1:28" x14ac:dyDescent="0.3">
      <c r="A27" s="12">
        <v>6</v>
      </c>
      <c r="B27" s="5">
        <v>-2.4024622760689769</v>
      </c>
      <c r="C27" s="5">
        <v>11.484716766279696</v>
      </c>
      <c r="D27" s="5">
        <v>6.2780446745597045</v>
      </c>
      <c r="E27" s="5">
        <v>0</v>
      </c>
      <c r="F27" s="5"/>
      <c r="G27" s="5">
        <v>6.2780446745597045</v>
      </c>
      <c r="H27" s="5">
        <v>0</v>
      </c>
      <c r="I27" s="5">
        <v>5.2066720917199909</v>
      </c>
      <c r="J27" s="5">
        <v>3.1814918730783486</v>
      </c>
      <c r="K27" s="5">
        <v>2.0251802186416419</v>
      </c>
      <c r="L27" s="5">
        <v>0</v>
      </c>
      <c r="M27" s="5">
        <v>9.082254490210719</v>
      </c>
      <c r="N27" s="5">
        <v>0</v>
      </c>
    </row>
    <row r="28" spans="1:28" x14ac:dyDescent="0.3">
      <c r="A28" s="12">
        <v>7</v>
      </c>
      <c r="B28" s="5">
        <v>-2.4445639827322792</v>
      </c>
      <c r="C28" s="5">
        <v>12.488884161492395</v>
      </c>
      <c r="D28" s="5">
        <v>6.9295301577530832</v>
      </c>
      <c r="E28" s="5">
        <v>0</v>
      </c>
      <c r="F28" s="5"/>
      <c r="G28" s="5">
        <v>6.9295301577530832</v>
      </c>
      <c r="H28" s="5">
        <v>0</v>
      </c>
      <c r="I28" s="5">
        <v>5.559354003739311</v>
      </c>
      <c r="J28" s="5">
        <v>3.8773659697923639</v>
      </c>
      <c r="K28" s="5">
        <v>1.6819880339469468</v>
      </c>
      <c r="L28" s="5">
        <v>0</v>
      </c>
      <c r="M28" s="5">
        <v>10.044320178760115</v>
      </c>
      <c r="N28" s="5">
        <v>0</v>
      </c>
    </row>
    <row r="29" spans="1:28" x14ac:dyDescent="0.3">
      <c r="A29" s="12">
        <v>8</v>
      </c>
      <c r="B29" s="5">
        <v>-2.4755461828072844</v>
      </c>
      <c r="C29" s="5">
        <v>13.638209964561074</v>
      </c>
      <c r="D29" s="5">
        <v>7.6685999865543319</v>
      </c>
      <c r="E29" s="5">
        <v>0</v>
      </c>
      <c r="F29" s="5"/>
      <c r="G29" s="5">
        <v>7.6685999865543319</v>
      </c>
      <c r="H29" s="5">
        <v>0</v>
      </c>
      <c r="I29" s="5">
        <v>5.9696099780067406</v>
      </c>
      <c r="J29" s="5">
        <v>4.6025819874246974</v>
      </c>
      <c r="K29" s="5">
        <v>1.3670279905820435</v>
      </c>
      <c r="L29" s="5">
        <v>0</v>
      </c>
      <c r="M29" s="5">
        <v>11.162663781753789</v>
      </c>
      <c r="N29" s="5">
        <v>0</v>
      </c>
    </row>
    <row r="30" spans="1:28" x14ac:dyDescent="0.3">
      <c r="A30" s="12">
        <v>9</v>
      </c>
      <c r="B30" s="5">
        <v>-2.5057995736137721</v>
      </c>
      <c r="C30" s="5">
        <v>11.584830511619172</v>
      </c>
      <c r="D30" s="5">
        <v>5.2403538271249532</v>
      </c>
      <c r="E30" s="5">
        <v>0</v>
      </c>
      <c r="F30" s="5"/>
      <c r="G30" s="5">
        <v>5.2403538271249532</v>
      </c>
      <c r="H30" s="5">
        <v>0</v>
      </c>
      <c r="I30" s="5">
        <v>6.3444766844942189</v>
      </c>
      <c r="J30" s="5">
        <v>4.9494811500590226</v>
      </c>
      <c r="K30" s="5">
        <v>1.3949955344351963</v>
      </c>
      <c r="L30" s="5">
        <v>0</v>
      </c>
      <c r="M30" s="5">
        <v>9.0790309380053991</v>
      </c>
      <c r="N30" s="5">
        <v>0</v>
      </c>
    </row>
    <row r="31" spans="1:28" x14ac:dyDescent="0.3">
      <c r="A31" s="12">
        <v>10</v>
      </c>
      <c r="B31" s="5">
        <v>-2.5407536563863968</v>
      </c>
      <c r="C31" s="5">
        <v>9.5853622641343676</v>
      </c>
      <c r="D31" s="5">
        <v>3.3531909813591061</v>
      </c>
      <c r="E31" s="5">
        <v>0</v>
      </c>
      <c r="F31" s="5"/>
      <c r="G31" s="5">
        <v>3.3531909813591061</v>
      </c>
      <c r="H31" s="5">
        <v>0</v>
      </c>
      <c r="I31" s="5">
        <v>6.2321712827752611</v>
      </c>
      <c r="J31" s="5">
        <v>5.2512769239443786</v>
      </c>
      <c r="K31" s="5">
        <v>0.98089435883088294</v>
      </c>
      <c r="L31" s="5">
        <v>0</v>
      </c>
      <c r="M31" s="5">
        <v>7.0446086077479713</v>
      </c>
      <c r="N31" s="5">
        <v>0</v>
      </c>
    </row>
    <row r="32" spans="1:28" x14ac:dyDescent="0.3">
      <c r="A32" s="12"/>
      <c r="B32" s="5"/>
      <c r="C32" s="5"/>
      <c r="D32" s="5"/>
      <c r="E32" s="5"/>
      <c r="F32" s="5"/>
      <c r="G32" s="5"/>
      <c r="H32" s="5"/>
      <c r="I32" s="5"/>
      <c r="J32" s="5"/>
      <c r="K32" s="5"/>
      <c r="L32" s="5"/>
      <c r="M32" s="5"/>
      <c r="N32" s="5"/>
    </row>
    <row r="33" spans="1:14" x14ac:dyDescent="0.3">
      <c r="A33" s="12" t="s">
        <v>15</v>
      </c>
      <c r="B33" s="5">
        <v>-2.4355150946781157</v>
      </c>
      <c r="C33" s="5">
        <v>11.282003505984997</v>
      </c>
      <c r="D33" s="5">
        <v>5.775869383375003</v>
      </c>
      <c r="E33" s="5">
        <v>0</v>
      </c>
      <c r="F33" s="5"/>
      <c r="G33" s="5">
        <v>5.775869383375003</v>
      </c>
      <c r="H33" s="5">
        <v>0</v>
      </c>
      <c r="I33" s="5">
        <v>5.5061341226099936</v>
      </c>
      <c r="J33" s="5">
        <v>3.8070544384329272</v>
      </c>
      <c r="K33" s="5">
        <v>1.6990796841770663</v>
      </c>
      <c r="L33" s="5">
        <v>0</v>
      </c>
      <c r="M33" s="5">
        <v>8.8464884113068809</v>
      </c>
      <c r="N33" s="5">
        <v>0</v>
      </c>
    </row>
    <row r="34" spans="1:14" x14ac:dyDescent="0.3">
      <c r="B34" s="5"/>
      <c r="C34" s="5"/>
      <c r="D34" s="5"/>
      <c r="E34" s="5"/>
      <c r="F34" s="5"/>
      <c r="G34" s="5"/>
      <c r="H34" s="5"/>
      <c r="I34" s="5"/>
      <c r="J34" s="5"/>
      <c r="K34" s="5"/>
      <c r="L34" s="5"/>
      <c r="M34" s="5"/>
      <c r="N34" s="5"/>
    </row>
    <row r="35" spans="1:14" x14ac:dyDescent="0.3">
      <c r="B35" s="5"/>
      <c r="C35" s="5"/>
      <c r="D35" s="5"/>
      <c r="E35" s="5"/>
      <c r="F35" s="5"/>
      <c r="G35" s="5"/>
      <c r="H35" s="5"/>
      <c r="I35" s="5"/>
      <c r="J35" s="5"/>
      <c r="K35" s="5"/>
      <c r="L35" s="5"/>
      <c r="M35" s="5"/>
      <c r="N35" s="5"/>
    </row>
    <row r="36" spans="1:14" x14ac:dyDescent="0.3">
      <c r="B36" s="5"/>
      <c r="C36" s="5"/>
      <c r="D36" s="5"/>
      <c r="E36" s="5"/>
      <c r="F36" s="5"/>
      <c r="G36" s="5"/>
      <c r="H36" s="5"/>
      <c r="I36" s="5"/>
      <c r="J36" s="5"/>
      <c r="K36" s="5"/>
      <c r="L36" s="5"/>
      <c r="M36" s="5"/>
      <c r="N36" s="5"/>
    </row>
  </sheetData>
  <mergeCells count="2">
    <mergeCell ref="R21:Z21"/>
    <mergeCell ref="R20:Z2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C21DDDF6AABFE54EAD17F77EF997E65D" ma:contentTypeVersion="12" ma:contentTypeDescription="Umožňuje vytvoriť nový dokument." ma:contentTypeScope="" ma:versionID="c06590099b2b8dc7c2a33450779aa77b">
  <xsd:schema xmlns:xsd="http://www.w3.org/2001/XMLSchema" xmlns:xs="http://www.w3.org/2001/XMLSchema" xmlns:p="http://schemas.microsoft.com/office/2006/metadata/properties" xmlns:ns3="dc02e779-2738-47b1-bcec-e645c2fbf74e" xmlns:ns4="c0d09039-7568-49b0-8951-c1466cad3877" targetNamespace="http://schemas.microsoft.com/office/2006/metadata/properties" ma:root="true" ma:fieldsID="0a506dddcb78be1ecef3316113c90bdb" ns3:_="" ns4:_="">
    <xsd:import namespace="dc02e779-2738-47b1-bcec-e645c2fbf74e"/>
    <xsd:import namespace="c0d09039-7568-49b0-8951-c1466cad387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_activity" minOccurs="0"/>
                <xsd:element ref="ns3:MediaServiceDateTake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02e779-2738-47b1-bcec-e645c2fbf74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d09039-7568-49b0-8951-c1466cad3877" elementFormDefault="qualified">
    <xsd:import namespace="http://schemas.microsoft.com/office/2006/documentManagement/types"/>
    <xsd:import namespace="http://schemas.microsoft.com/office/infopath/2007/PartnerControls"/>
    <xsd:element name="SharedWithUsers" ma:index="12"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Zdieľané s podrobnosťami" ma:internalName="SharedWithDetails" ma:readOnly="true">
      <xsd:simpleType>
        <xsd:restriction base="dms:Note">
          <xsd:maxLength value="255"/>
        </xsd:restriction>
      </xsd:simpleType>
    </xsd:element>
    <xsd:element name="SharingHintHash" ma:index="14" nillable="true" ma:displayName="Príkaz hash indikátora zdieľ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dc02e779-2738-47b1-bcec-e645c2fbf74e" xsi:nil="true"/>
  </documentManagement>
</p:properties>
</file>

<file path=customXml/itemProps1.xml><?xml version="1.0" encoding="utf-8"?>
<ds:datastoreItem xmlns:ds="http://schemas.openxmlformats.org/officeDocument/2006/customXml" ds:itemID="{C9ED103A-0349-4A00-8969-FAA4CB9A48BE}">
  <ds:schemaRefs>
    <ds:schemaRef ds:uri="http://schemas.microsoft.com/sharepoint/v3/contenttype/forms"/>
  </ds:schemaRefs>
</ds:datastoreItem>
</file>

<file path=customXml/itemProps2.xml><?xml version="1.0" encoding="utf-8"?>
<ds:datastoreItem xmlns:ds="http://schemas.openxmlformats.org/officeDocument/2006/customXml" ds:itemID="{927213F3-F675-441B-B53C-3D01CE5F4B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02e779-2738-47b1-bcec-e645c2fbf74e"/>
    <ds:schemaRef ds:uri="c0d09039-7568-49b0-8951-c1466cad38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3E9179-90D3-4EED-A9BE-2F5F5EDE5920}">
  <ds:schemaRefs>
    <ds:schemaRef ds:uri="http://schemas.microsoft.com/office/2006/metadata/properties"/>
    <ds:schemaRef ds:uri="http://purl.org/dc/dcmitype/"/>
    <ds:schemaRef ds:uri="http://www.w3.org/XML/1998/namespace"/>
    <ds:schemaRef ds:uri="http://schemas.microsoft.com/office/2006/documentManagement/types"/>
    <ds:schemaRef ds:uri="http://purl.org/dc/terms/"/>
    <ds:schemaRef ds:uri="http://schemas.microsoft.com/office/infopath/2007/PartnerControls"/>
    <ds:schemaRef ds:uri="c0d09039-7568-49b0-8951-c1466cad3877"/>
    <ds:schemaRef ds:uri="http://schemas.openxmlformats.org/package/2006/metadata/core-properties"/>
    <ds:schemaRef ds:uri="dc02e779-2738-47b1-bcec-e645c2fbf74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vt:i4>
      </vt:variant>
    </vt:vector>
  </HeadingPairs>
  <TitlesOfParts>
    <vt:vector size="35" baseType="lpstr">
      <vt:lpstr>Content</vt:lpstr>
      <vt:lpstr>Figure1</vt:lpstr>
      <vt:lpstr>Figure2</vt:lpstr>
      <vt:lpstr>Figure3</vt:lpstr>
      <vt:lpstr>Figure4</vt:lpstr>
      <vt:lpstr>Figure5</vt:lpstr>
      <vt:lpstr>Figure6</vt:lpstr>
      <vt:lpstr>Figure7</vt:lpstr>
      <vt:lpstr>Figure8</vt:lpstr>
      <vt:lpstr>Figure9</vt:lpstr>
      <vt:lpstr>Figure10</vt:lpstr>
      <vt:lpstr>Figure11</vt:lpstr>
      <vt:lpstr>Figure12</vt:lpstr>
      <vt:lpstr>FigureA1_a</vt:lpstr>
      <vt:lpstr>FigureA1_b</vt:lpstr>
      <vt:lpstr>FigureA1_c</vt:lpstr>
      <vt:lpstr>FigureA2_a</vt:lpstr>
      <vt:lpstr>FigureA2_b</vt:lpstr>
      <vt:lpstr>FigureA2_c</vt:lpstr>
      <vt:lpstr>FigureA3_a</vt:lpstr>
      <vt:lpstr>FigureA3_b</vt:lpstr>
      <vt:lpstr>FigureA3_c</vt:lpstr>
      <vt:lpstr>FigureA4_a</vt:lpstr>
      <vt:lpstr>FigureA4_b</vt:lpstr>
      <vt:lpstr>FigureA5</vt:lpstr>
      <vt:lpstr>FigureA6</vt:lpstr>
      <vt:lpstr>FigureA7</vt:lpstr>
      <vt:lpstr>FigureA8</vt:lpstr>
      <vt:lpstr>Table1</vt:lpstr>
      <vt:lpstr>Table2-5</vt:lpstr>
      <vt:lpstr>Table A1</vt:lpstr>
      <vt:lpstr>TableA2</vt:lpstr>
      <vt:lpstr>Table A3</vt:lpstr>
      <vt:lpstr>TableA4</vt:lpstr>
      <vt:lpstr>Figure5!_Toc150267802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Valachyova</dc:creator>
  <cp:lastModifiedBy>Jana Valachyova</cp:lastModifiedBy>
  <dcterms:created xsi:type="dcterms:W3CDTF">2023-11-06T09:59:25Z</dcterms:created>
  <dcterms:modified xsi:type="dcterms:W3CDTF">2023-11-23T16:39:05Z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0x010100C21DDDF6AABFE54EAD17F77EF997E65D</vt:lpwstr>
  </property>
</Properties>
</file>