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13_ncr:1_{7EBC834B-1616-4DE7-9589-571F051167C9}" xr6:coauthVersionLast="47" xr6:coauthVersionMax="47" xr10:uidLastSave="{00000000-0000-0000-0000-000000000000}"/>
  <bookViews>
    <workbookView xWindow="-108" yWindow="-108" windowWidth="23256" windowHeight="12576" xr2:uid="{C7D0E796-F4FB-4608-AEA8-08F05C179FEF}"/>
  </bookViews>
  <sheets>
    <sheet name="JUL_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4" i="1" s="1"/>
  <c r="F4" i="1"/>
  <c r="F5" i="1" s="1"/>
  <c r="F89" i="1" l="1"/>
  <c r="F90" i="1" s="1"/>
  <c r="E43" i="1" l="1"/>
  <c r="E44" i="1" s="1"/>
  <c r="E4" i="1"/>
  <c r="D43" i="1"/>
  <c r="D44" i="1" s="1"/>
  <c r="D4" i="1"/>
  <c r="D5" i="1" s="1"/>
  <c r="E89" i="1" l="1"/>
  <c r="E90" i="1" s="1"/>
  <c r="E5" i="1"/>
  <c r="D89" i="1"/>
  <c r="D90" i="1" s="1"/>
  <c r="C43" i="1" l="1"/>
  <c r="B43" i="1"/>
  <c r="C4" i="1"/>
  <c r="C5" i="1" s="1"/>
  <c r="B4" i="1"/>
  <c r="B5" i="1" l="1"/>
  <c r="B44" i="1"/>
  <c r="B89" i="1"/>
  <c r="C89" i="1"/>
  <c r="C44" i="1"/>
  <c r="B90" i="1" l="1"/>
  <c r="C90" i="1"/>
</calcChain>
</file>

<file path=xl/sharedStrings.xml><?xml version="1.0" encoding="utf-8"?>
<sst xmlns="http://schemas.openxmlformats.org/spreadsheetml/2006/main" count="95" uniqueCount="85">
  <si>
    <t>KRRZ</t>
  </si>
  <si>
    <t>Bilancia hospodárenia VS (ESA 2010, v mil. eur)</t>
  </si>
  <si>
    <t>Príjmy VS spolu</t>
  </si>
  <si>
    <t xml:space="preserve"> - v % HDP</t>
  </si>
  <si>
    <t>Daňové príjmy</t>
  </si>
  <si>
    <t>Dane z produkcie a dovozu</t>
  </si>
  <si>
    <t xml:space="preserve"> - Daň z pridanej hodnoty (spolu so zdrojmi EÚ)</t>
  </si>
  <si>
    <t xml:space="preserve"> - Spotrebné dane</t>
  </si>
  <si>
    <t xml:space="preserve"> - Daň z nehnuteľnosti a iné</t>
  </si>
  <si>
    <t xml:space="preserve"> - Osobitný odvod vybraných fin. inštitúcii</t>
  </si>
  <si>
    <t xml:space="preserve"> - Odvod z hazardných hier</t>
  </si>
  <si>
    <t xml:space="preserve"> - Daň z motorových vozidiel</t>
  </si>
  <si>
    <t xml:space="preserve"> - Poplatok za obchodovanie z emisnými kvótami</t>
  </si>
  <si>
    <t xml:space="preserve"> - Ostatné</t>
  </si>
  <si>
    <t>Bežné dane z dôchodkov, majetku</t>
  </si>
  <si>
    <t xml:space="preserve"> - Daň z príjmov fyzických osôb</t>
  </si>
  <si>
    <t xml:space="preserve"> - zo závislej činnosti</t>
  </si>
  <si>
    <t xml:space="preserve"> - z podnikania a inej samostatnej zár. činnosti</t>
  </si>
  <si>
    <t xml:space="preserve"> - Daň z príjmov právnických osôb</t>
  </si>
  <si>
    <t xml:space="preserve">          - Osobitný odvod z podnikania v regul. odvetiach</t>
  </si>
  <si>
    <t xml:space="preserve"> - Daň z príjmov vyberaná zrážkou - rozp. klasif.</t>
  </si>
  <si>
    <t xml:space="preserve"> - Dane z majetku a iné</t>
  </si>
  <si>
    <t>Dane z kapitálu</t>
  </si>
  <si>
    <t>Príspevky na sociálne zabezpečenie</t>
  </si>
  <si>
    <t>Skutočné príspevky na sociálne zabezpečenie</t>
  </si>
  <si>
    <t xml:space="preserve"> - Príspevky zamestnávateľov</t>
  </si>
  <si>
    <t xml:space="preserve"> - Príspevky domácností</t>
  </si>
  <si>
    <t>Imputované príspevky na sociálne zabezpečenie</t>
  </si>
  <si>
    <t>Nedaňové príjmy</t>
  </si>
  <si>
    <t>Tržby</t>
  </si>
  <si>
    <t xml:space="preserve"> - Trhová produkcia + Produkcia pre vlastné konečné použitie</t>
  </si>
  <si>
    <t xml:space="preserve"> - Platby za ostatnú netrhovú produkciu</t>
  </si>
  <si>
    <t>Dôchodky z majetku, z ktorých</t>
  </si>
  <si>
    <t xml:space="preserve"> - Dividendy</t>
  </si>
  <si>
    <t xml:space="preserve"> - Úroky</t>
  </si>
  <si>
    <t>Granty a transfery</t>
  </si>
  <si>
    <t>z toho: z EÚ</t>
  </si>
  <si>
    <t>Ostatné subvencie ma produkciu</t>
  </si>
  <si>
    <t>Ostatné bežné transfery</t>
  </si>
  <si>
    <t>Kapitálové transfery</t>
  </si>
  <si>
    <t>Výdavky VS spolu</t>
  </si>
  <si>
    <t>Bežné výdavky</t>
  </si>
  <si>
    <t>Kompenzácie zamestnancov</t>
  </si>
  <si>
    <t xml:space="preserve"> - Mzdy a platy</t>
  </si>
  <si>
    <t xml:space="preserve"> - Sociálne príspevky zamestnávateľov</t>
  </si>
  <si>
    <t>Medzispotreba</t>
  </si>
  <si>
    <t>Dane</t>
  </si>
  <si>
    <t>Iné dane z produkcie</t>
  </si>
  <si>
    <t>Bežné dane z majetku, atď.</t>
  </si>
  <si>
    <t>Subvencie</t>
  </si>
  <si>
    <t xml:space="preserve"> - Dotácie do poľnohospodárstva</t>
  </si>
  <si>
    <t xml:space="preserve"> - Dotácie do dopravy</t>
  </si>
  <si>
    <t xml:space="preserve"> - železničná doprava</t>
  </si>
  <si>
    <t xml:space="preserve"> - cestná doprava</t>
  </si>
  <si>
    <t>Dôchodky z majetku</t>
  </si>
  <si>
    <t>Úrokové náklady</t>
  </si>
  <si>
    <t>Ostatné dôchodky z majetku</t>
  </si>
  <si>
    <t>Celkové sociálne transfery</t>
  </si>
  <si>
    <t xml:space="preserve"> - Sociálne dávky okrem naturálnych soc. transferov</t>
  </si>
  <si>
    <t xml:space="preserve"> - Aktívne opatrenia trhu práce</t>
  </si>
  <si>
    <t xml:space="preserve"> - Nemocenské dávky</t>
  </si>
  <si>
    <t xml:space="preserve"> - Dôchodkové dávky zo starobného a invalidného poistenia</t>
  </si>
  <si>
    <t xml:space="preserve"> - Dávky v nezamestnanosti</t>
  </si>
  <si>
    <t xml:space="preserve"> - Štátne sociálne dávky a podpora</t>
  </si>
  <si>
    <t xml:space="preserve"> - na prídavok na dieťa</t>
  </si>
  <si>
    <t xml:space="preserve"> - na príspevok pri narodení dieťaťa a prísp. rodičom</t>
  </si>
  <si>
    <t xml:space="preserve"> - na rodičovský príspevok</t>
  </si>
  <si>
    <t xml:space="preserve"> - na dávku v hmotnej núdzi a príspevky k dávke</t>
  </si>
  <si>
    <t xml:space="preserve"> - na peňažné príspevky na kompenzáciu</t>
  </si>
  <si>
    <t xml:space="preserve"> - ostatné</t>
  </si>
  <si>
    <t xml:space="preserve"> - Platené poistné za skupiny osôb ustanovené zákonom</t>
  </si>
  <si>
    <t xml:space="preserve"> - sociálne poistenie</t>
  </si>
  <si>
    <t xml:space="preserve"> - zdravotné poistenie</t>
  </si>
  <si>
    <t xml:space="preserve"> - Naturálne sociálne transfery (zdravotnícke zariadenia)</t>
  </si>
  <si>
    <t>z toho: Odvody do rozpočtu EÚ</t>
  </si>
  <si>
    <t>Transfery NO, cirkvi, súkr. školám a pod.</t>
  </si>
  <si>
    <t>z toho: 2% z daní na verejnoprospešný účel</t>
  </si>
  <si>
    <t>Kapitálové výdavky</t>
  </si>
  <si>
    <t>Kapitálové investície</t>
  </si>
  <si>
    <t xml:space="preserve"> - Tvorba hrubého fixného kapitálu</t>
  </si>
  <si>
    <t xml:space="preserve"> - Zmena stavu zásob a nadobudnutie mínus úbytok cenností</t>
  </si>
  <si>
    <t xml:space="preserve"> - Nadobudnutie mínus úbytok nefinančných neprodukovaných aktív</t>
  </si>
  <si>
    <t>Saldo hospodárenia VS</t>
  </si>
  <si>
    <t>HDP</t>
  </si>
  <si>
    <t>STREDNODOBÁ FIŠKÁLNA PROGNÓZA 2024-2028 (JÚL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</si>
</sst>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rgb="FF13B5EA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rgb="FF11B5EA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11B5EA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3" fontId="1" fillId="0" borderId="0" xfId="0" applyNumberFormat="1" applyFont="1"/>
    <xf numFmtId="0" fontId="4" fillId="0" borderId="1" xfId="0" applyFont="1" applyBorder="1"/>
    <xf numFmtId="3" fontId="4" fillId="0" borderId="1" xfId="0" applyNumberFormat="1" applyFont="1" applyBorder="1" applyAlignment="1">
      <alignment horizontal="right"/>
    </xf>
    <xf numFmtId="0" fontId="2" fillId="2" borderId="0" xfId="1" applyFont="1" applyFill="1" applyAlignment="1">
      <alignment horizontal="left" vertical="center"/>
    </xf>
    <xf numFmtId="0" fontId="2" fillId="3" borderId="0" xfId="0" applyFont="1" applyFill="1" applyAlignment="1">
      <alignment horizontal="right"/>
    </xf>
    <xf numFmtId="0" fontId="7" fillId="0" borderId="0" xfId="2" applyFont="1" applyAlignment="1">
      <alignment vertical="center"/>
    </xf>
    <xf numFmtId="3" fontId="7" fillId="0" borderId="0" xfId="0" applyNumberFormat="1" applyFont="1"/>
    <xf numFmtId="4" fontId="7" fillId="0" borderId="0" xfId="0" applyNumberFormat="1" applyFont="1"/>
    <xf numFmtId="0" fontId="8" fillId="0" borderId="0" xfId="2" applyFont="1" applyAlignment="1">
      <alignment vertical="center"/>
    </xf>
    <xf numFmtId="3" fontId="3" fillId="0" borderId="0" xfId="0" applyNumberFormat="1" applyFont="1"/>
    <xf numFmtId="0" fontId="9" fillId="0" borderId="0" xfId="2" applyFont="1" applyAlignment="1">
      <alignment horizontal="left" vertical="center" indent="1"/>
    </xf>
    <xf numFmtId="0" fontId="9" fillId="0" borderId="0" xfId="2" applyFont="1" applyAlignment="1">
      <alignment horizontal="left" vertical="center" indent="2"/>
    </xf>
    <xf numFmtId="0" fontId="9" fillId="0" borderId="0" xfId="2" applyFont="1" applyAlignment="1">
      <alignment horizontal="left" vertical="center" indent="3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left" vertical="center" indent="4"/>
    </xf>
    <xf numFmtId="0" fontId="2" fillId="2" borderId="0" xfId="2" applyFont="1" applyFill="1" applyAlignment="1">
      <alignment horizontal="left" vertical="center"/>
    </xf>
    <xf numFmtId="3" fontId="2" fillId="3" borderId="0" xfId="0" applyNumberFormat="1" applyFont="1" applyFill="1"/>
    <xf numFmtId="4" fontId="2" fillId="3" borderId="0" xfId="0" applyNumberFormat="1" applyFont="1" applyFill="1"/>
    <xf numFmtId="2" fontId="7" fillId="0" borderId="0" xfId="3" applyNumberFormat="1" applyFont="1"/>
    <xf numFmtId="0" fontId="7" fillId="0" borderId="1" xfId="0" applyFont="1" applyBorder="1" applyAlignment="1">
      <alignment vertical="center"/>
    </xf>
    <xf numFmtId="3" fontId="0" fillId="0" borderId="0" xfId="0" applyNumberFormat="1"/>
  </cellXfs>
  <cellStyles count="4">
    <cellStyle name="Normal" xfId="0" builtinId="0"/>
    <cellStyle name="normálne_dane pre rozpocet 2006-2008_JUN2005_final" xfId="2" xr:uid="{680C4693-182E-4590-BC1D-8DEFCC4F8387}"/>
    <cellStyle name="normálne_IFP_DANE_20081103" xfId="1" xr:uid="{82725536-3530-4200-A8A1-5D60D77C80F2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EBBC-3C0F-4ECE-9F97-6DD0CB685CA4}">
  <dimension ref="A1:F91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4" x14ac:dyDescent="0.3"/>
  <cols>
    <col min="1" max="1" width="58.33203125" customWidth="1"/>
    <col min="2" max="6" width="15.109375" customWidth="1"/>
  </cols>
  <sheetData>
    <row r="1" spans="1:6" ht="15" thickBot="1" x14ac:dyDescent="0.35">
      <c r="A1" s="20" t="s">
        <v>84</v>
      </c>
      <c r="B1" s="21"/>
      <c r="C1" s="21"/>
      <c r="D1" s="21"/>
      <c r="E1" s="21"/>
      <c r="F1" s="21"/>
    </row>
    <row r="2" spans="1:6" x14ac:dyDescent="0.3">
      <c r="A2" s="2"/>
      <c r="B2" s="3" t="s">
        <v>0</v>
      </c>
      <c r="C2" s="3" t="s">
        <v>0</v>
      </c>
      <c r="D2" s="3" t="s">
        <v>0</v>
      </c>
      <c r="E2" s="3" t="s">
        <v>0</v>
      </c>
      <c r="F2" s="3" t="s">
        <v>0</v>
      </c>
    </row>
    <row r="3" spans="1:6" x14ac:dyDescent="0.3">
      <c r="A3" s="4" t="s">
        <v>1</v>
      </c>
      <c r="B3" s="5">
        <v>2024</v>
      </c>
      <c r="C3" s="5">
        <v>2025</v>
      </c>
      <c r="D3" s="5">
        <v>2026</v>
      </c>
      <c r="E3" s="5">
        <v>2027</v>
      </c>
      <c r="F3" s="5">
        <v>2028</v>
      </c>
    </row>
    <row r="4" spans="1:6" x14ac:dyDescent="0.3">
      <c r="A4" s="6" t="s">
        <v>2</v>
      </c>
      <c r="B4" s="7">
        <f t="shared" ref="B4:C4" si="0">B6+B26+B31+B38</f>
        <v>54812.351350434394</v>
      </c>
      <c r="C4" s="7">
        <f t="shared" si="0"/>
        <v>57510.959035654887</v>
      </c>
      <c r="D4" s="7">
        <f t="shared" ref="D4:E4" si="1">D6+D26+D31+D38</f>
        <v>61308.167902684858</v>
      </c>
      <c r="E4" s="7">
        <f t="shared" si="1"/>
        <v>61239.118510193541</v>
      </c>
      <c r="F4" s="7">
        <f t="shared" ref="F4" si="2">F6+F26+F31+F38</f>
        <v>63093.24701043369</v>
      </c>
    </row>
    <row r="5" spans="1:6" x14ac:dyDescent="0.3">
      <c r="A5" s="6" t="s">
        <v>3</v>
      </c>
      <c r="B5" s="19">
        <f t="shared" ref="B5:C5" si="3">B4/B$91*100</f>
        <v>41.945328282484347</v>
      </c>
      <c r="C5" s="19">
        <f t="shared" si="3"/>
        <v>41.233055751994144</v>
      </c>
      <c r="D5" s="19">
        <f t="shared" ref="D5:E5" si="4">D4/D$91*100</f>
        <v>41.449559565956434</v>
      </c>
      <c r="E5" s="19">
        <f t="shared" si="4"/>
        <v>39.392734952803004</v>
      </c>
      <c r="F5" s="19">
        <f t="shared" ref="F5" si="5">F4/F$91*100</f>
        <v>38.686437701689933</v>
      </c>
    </row>
    <row r="6" spans="1:6" x14ac:dyDescent="0.3">
      <c r="A6" s="9" t="s">
        <v>4</v>
      </c>
      <c r="B6" s="10">
        <v>25797.496965383725</v>
      </c>
      <c r="C6" s="10">
        <v>26796.529782514546</v>
      </c>
      <c r="D6" s="10">
        <v>28061.525150596361</v>
      </c>
      <c r="E6" s="10">
        <v>29012.177189481343</v>
      </c>
      <c r="F6" s="10">
        <v>30033.08716204235</v>
      </c>
    </row>
    <row r="7" spans="1:6" x14ac:dyDescent="0.3">
      <c r="A7" s="11" t="s">
        <v>5</v>
      </c>
      <c r="B7" s="1">
        <v>15281.499482514444</v>
      </c>
      <c r="C7" s="1">
        <v>15621.146978176033</v>
      </c>
      <c r="D7" s="1">
        <v>16286.753649271086</v>
      </c>
      <c r="E7" s="1">
        <v>16617.238233927976</v>
      </c>
      <c r="F7" s="1">
        <v>17145.728261655793</v>
      </c>
    </row>
    <row r="8" spans="1:6" x14ac:dyDescent="0.3">
      <c r="A8" s="12" t="s">
        <v>6</v>
      </c>
      <c r="B8" s="1">
        <v>10060</v>
      </c>
      <c r="C8" s="1">
        <v>10464</v>
      </c>
      <c r="D8" s="1">
        <v>10886</v>
      </c>
      <c r="E8" s="1">
        <v>11080</v>
      </c>
      <c r="F8" s="1">
        <v>11444</v>
      </c>
    </row>
    <row r="9" spans="1:6" x14ac:dyDescent="0.3">
      <c r="A9" s="12" t="s">
        <v>7</v>
      </c>
      <c r="B9" s="1">
        <v>2737.98</v>
      </c>
      <c r="C9" s="1">
        <v>2865.6799999999994</v>
      </c>
      <c r="D9" s="1">
        <v>3001.3799999999997</v>
      </c>
      <c r="E9" s="1">
        <v>3081.98</v>
      </c>
      <c r="F9" s="1">
        <v>3212.48</v>
      </c>
    </row>
    <row r="10" spans="1:6" x14ac:dyDescent="0.3">
      <c r="A10" s="12" t="s">
        <v>8</v>
      </c>
      <c r="B10" s="1">
        <v>573.211333083</v>
      </c>
      <c r="C10" s="1">
        <v>583.67984200500007</v>
      </c>
      <c r="D10" s="1">
        <v>599.48747354800014</v>
      </c>
      <c r="E10" s="1">
        <v>617.45022816300002</v>
      </c>
      <c r="F10" s="1">
        <v>636.32681777100004</v>
      </c>
    </row>
    <row r="11" spans="1:6" x14ac:dyDescent="0.3">
      <c r="A11" s="12" t="s">
        <v>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</row>
    <row r="12" spans="1:6" x14ac:dyDescent="0.3">
      <c r="A12" s="12" t="s">
        <v>10</v>
      </c>
      <c r="B12" s="1">
        <v>354.00856299999998</v>
      </c>
      <c r="C12" s="1">
        <v>371.00856299999998</v>
      </c>
      <c r="D12" s="1">
        <v>391.00856299999998</v>
      </c>
      <c r="E12" s="1">
        <v>410.00856299999998</v>
      </c>
      <c r="F12" s="1">
        <v>426.00856299999998</v>
      </c>
    </row>
    <row r="13" spans="1:6" x14ac:dyDescent="0.3">
      <c r="A13" s="12" t="s">
        <v>11</v>
      </c>
      <c r="B13" s="1">
        <v>139.69999999999999</v>
      </c>
      <c r="C13" s="1">
        <v>141.80000000000001</v>
      </c>
      <c r="D13" s="1">
        <v>144</v>
      </c>
      <c r="E13" s="1">
        <v>145.69999999999999</v>
      </c>
      <c r="F13" s="1">
        <v>147.4</v>
      </c>
    </row>
    <row r="14" spans="1:6" x14ac:dyDescent="0.3">
      <c r="A14" s="12" t="s">
        <v>12</v>
      </c>
      <c r="B14" s="1">
        <v>383.18400000000003</v>
      </c>
      <c r="C14" s="1">
        <v>310.63</v>
      </c>
      <c r="D14" s="1">
        <v>342.89800000000002</v>
      </c>
      <c r="E14" s="1">
        <v>348.45699999999999</v>
      </c>
      <c r="F14" s="1">
        <v>334.22899999999998</v>
      </c>
    </row>
    <row r="15" spans="1:6" x14ac:dyDescent="0.3">
      <c r="A15" s="12" t="s">
        <v>13</v>
      </c>
      <c r="B15" s="1">
        <v>1033.4155864314453</v>
      </c>
      <c r="C15" s="1">
        <v>884.34857317103524</v>
      </c>
      <c r="D15" s="1">
        <v>921.97961272308748</v>
      </c>
      <c r="E15" s="1">
        <v>933.64244276497629</v>
      </c>
      <c r="F15" s="1">
        <v>945.28388088479551</v>
      </c>
    </row>
    <row r="16" spans="1:6" x14ac:dyDescent="0.3">
      <c r="A16" s="11" t="s">
        <v>14</v>
      </c>
      <c r="B16" s="1">
        <v>10515.997482869283</v>
      </c>
      <c r="C16" s="1">
        <v>11175.382804338513</v>
      </c>
      <c r="D16" s="1">
        <v>11774.771501325276</v>
      </c>
      <c r="E16" s="1">
        <v>12394.938955553369</v>
      </c>
      <c r="F16" s="1">
        <v>12887.358900386555</v>
      </c>
    </row>
    <row r="17" spans="1:6" x14ac:dyDescent="0.3">
      <c r="A17" s="12" t="s">
        <v>15</v>
      </c>
      <c r="B17" s="1">
        <v>4784.2629999999999</v>
      </c>
      <c r="C17" s="1">
        <v>5141.3369999999995</v>
      </c>
      <c r="D17" s="1">
        <v>5453.2249999999995</v>
      </c>
      <c r="E17" s="1">
        <v>5767.0189999999993</v>
      </c>
      <c r="F17" s="1">
        <v>6070.4050000000007</v>
      </c>
    </row>
    <row r="18" spans="1:6" x14ac:dyDescent="0.3">
      <c r="A18" s="13" t="s">
        <v>16</v>
      </c>
      <c r="B18" s="1"/>
      <c r="C18" s="1"/>
      <c r="D18" s="1"/>
      <c r="E18" s="1"/>
      <c r="F18" s="1"/>
    </row>
    <row r="19" spans="1:6" x14ac:dyDescent="0.3">
      <c r="A19" s="13" t="s">
        <v>17</v>
      </c>
      <c r="B19" s="1"/>
      <c r="C19" s="1"/>
      <c r="D19" s="1"/>
      <c r="E19" s="1"/>
      <c r="F19" s="1"/>
    </row>
    <row r="20" spans="1:6" x14ac:dyDescent="0.3">
      <c r="A20" s="12" t="s">
        <v>18</v>
      </c>
      <c r="B20" s="1">
        <v>5086.915</v>
      </c>
      <c r="C20" s="1">
        <v>5359.7389999999996</v>
      </c>
      <c r="D20" s="1">
        <v>5625.6090000000004</v>
      </c>
      <c r="E20" s="1">
        <v>5857.192</v>
      </c>
      <c r="F20" s="1">
        <v>6009.7860000000001</v>
      </c>
    </row>
    <row r="21" spans="1:6" x14ac:dyDescent="0.3">
      <c r="A21" s="14" t="s">
        <v>19</v>
      </c>
      <c r="B21" s="1">
        <v>505.42399999999998</v>
      </c>
      <c r="C21" s="1">
        <v>460.30599999999998</v>
      </c>
      <c r="D21" s="1">
        <v>431.77800000000002</v>
      </c>
      <c r="E21" s="1">
        <v>389.78300000000002</v>
      </c>
      <c r="F21" s="1">
        <v>228.619</v>
      </c>
    </row>
    <row r="22" spans="1:6" x14ac:dyDescent="0.3">
      <c r="A22" s="12" t="s">
        <v>20</v>
      </c>
      <c r="B22" s="1">
        <v>519</v>
      </c>
      <c r="C22" s="1">
        <v>556.1</v>
      </c>
      <c r="D22" s="1">
        <v>576.70000000000005</v>
      </c>
      <c r="E22" s="1">
        <v>650.1</v>
      </c>
      <c r="F22" s="1">
        <v>685.2</v>
      </c>
    </row>
    <row r="23" spans="1:6" x14ac:dyDescent="0.3">
      <c r="A23" s="12" t="s">
        <v>21</v>
      </c>
      <c r="B23" s="1">
        <v>45.301254639283989</v>
      </c>
      <c r="C23" s="1">
        <v>45.867139358513398</v>
      </c>
      <c r="D23" s="1">
        <v>46.816130455362199</v>
      </c>
      <c r="E23" s="1">
        <v>48.132757815857062</v>
      </c>
      <c r="F23" s="1">
        <v>49.401483844775605</v>
      </c>
    </row>
    <row r="24" spans="1:6" x14ac:dyDescent="0.3">
      <c r="A24" s="12" t="s">
        <v>13</v>
      </c>
      <c r="B24" s="1">
        <v>80.518228229999295</v>
      </c>
      <c r="C24" s="1">
        <v>72.339664979999725</v>
      </c>
      <c r="D24" s="1">
        <v>72.421370869915336</v>
      </c>
      <c r="E24" s="1">
        <v>72.495197737513081</v>
      </c>
      <c r="F24" s="1">
        <v>72.566416541778381</v>
      </c>
    </row>
    <row r="25" spans="1:6" x14ac:dyDescent="0.3">
      <c r="A25" s="11" t="s">
        <v>22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</row>
    <row r="26" spans="1:6" x14ac:dyDescent="0.3">
      <c r="A26" s="9" t="s">
        <v>23</v>
      </c>
      <c r="B26" s="10">
        <v>20943.10339599365</v>
      </c>
      <c r="C26" s="10">
        <v>22281.329192925641</v>
      </c>
      <c r="D26" s="10">
        <v>23883.762194508374</v>
      </c>
      <c r="E26" s="10">
        <v>25074.230546275503</v>
      </c>
      <c r="F26" s="10">
        <v>25723.382673494169</v>
      </c>
    </row>
    <row r="27" spans="1:6" x14ac:dyDescent="0.3">
      <c r="A27" s="11" t="s">
        <v>24</v>
      </c>
      <c r="B27" s="1">
        <v>20559.952224000004</v>
      </c>
      <c r="C27" s="1">
        <v>21874.370337888791</v>
      </c>
      <c r="D27" s="1">
        <v>23454.057153266975</v>
      </c>
      <c r="E27" s="1">
        <v>24623.028193165028</v>
      </c>
      <c r="F27" s="1">
        <v>25251.742187104843</v>
      </c>
    </row>
    <row r="28" spans="1:6" x14ac:dyDescent="0.3">
      <c r="A28" s="12" t="s">
        <v>25</v>
      </c>
      <c r="B28" s="1"/>
      <c r="C28" s="1"/>
      <c r="D28" s="1"/>
      <c r="E28" s="1"/>
      <c r="F28" s="1"/>
    </row>
    <row r="29" spans="1:6" x14ac:dyDescent="0.3">
      <c r="A29" s="12" t="s">
        <v>26</v>
      </c>
      <c r="B29" s="1"/>
      <c r="C29" s="1"/>
      <c r="D29" s="1"/>
      <c r="E29" s="1"/>
      <c r="F29" s="1"/>
    </row>
    <row r="30" spans="1:6" x14ac:dyDescent="0.3">
      <c r="A30" s="11" t="s">
        <v>27</v>
      </c>
      <c r="B30" s="1">
        <v>383.15117199364562</v>
      </c>
      <c r="C30" s="1">
        <v>406.95885503685133</v>
      </c>
      <c r="D30" s="1">
        <v>429.70504124140098</v>
      </c>
      <c r="E30" s="1">
        <v>451.20235311047435</v>
      </c>
      <c r="F30" s="1">
        <v>471.64048638932695</v>
      </c>
    </row>
    <row r="31" spans="1:6" x14ac:dyDescent="0.3">
      <c r="A31" s="9" t="s">
        <v>28</v>
      </c>
      <c r="B31" s="10">
        <v>4886.7973273016069</v>
      </c>
      <c r="C31" s="10">
        <v>4934.399768472932</v>
      </c>
      <c r="D31" s="10">
        <v>4915.5853443091719</v>
      </c>
      <c r="E31" s="10">
        <v>4942.0168862355322</v>
      </c>
      <c r="F31" s="10">
        <v>5040.8083891202659</v>
      </c>
    </row>
    <row r="32" spans="1:6" x14ac:dyDescent="0.3">
      <c r="A32" s="11" t="s">
        <v>29</v>
      </c>
      <c r="B32" s="1">
        <v>3698.0720812344134</v>
      </c>
      <c r="C32" s="1">
        <v>3831.6515312306001</v>
      </c>
      <c r="D32" s="1">
        <v>3968.8209300891795</v>
      </c>
      <c r="E32" s="1">
        <v>4096.8140654193976</v>
      </c>
      <c r="F32" s="1">
        <v>4226.5314737480994</v>
      </c>
    </row>
    <row r="33" spans="1:6" x14ac:dyDescent="0.3">
      <c r="A33" s="12" t="s">
        <v>30</v>
      </c>
      <c r="B33" s="1">
        <v>3137.0392252979887</v>
      </c>
      <c r="C33" s="1">
        <v>3245.4651490656383</v>
      </c>
      <c r="D33" s="1">
        <v>3359.5622935398542</v>
      </c>
      <c r="E33" s="1">
        <v>3466.6461092146269</v>
      </c>
      <c r="F33" s="1">
        <v>3575.1249433226217</v>
      </c>
    </row>
    <row r="34" spans="1:6" x14ac:dyDescent="0.3">
      <c r="A34" s="12" t="s">
        <v>31</v>
      </c>
      <c r="B34" s="1">
        <v>561.03285593642499</v>
      </c>
      <c r="C34" s="1">
        <v>586.18638216496151</v>
      </c>
      <c r="D34" s="1">
        <v>609.25863654932527</v>
      </c>
      <c r="E34" s="1">
        <v>630.16795620477069</v>
      </c>
      <c r="F34" s="1">
        <v>651.40653042547751</v>
      </c>
    </row>
    <row r="35" spans="1:6" x14ac:dyDescent="0.3">
      <c r="A35" s="11" t="s">
        <v>32</v>
      </c>
      <c r="B35" s="1">
        <v>1188.7252460671934</v>
      </c>
      <c r="C35" s="1">
        <v>1102.7482372423322</v>
      </c>
      <c r="D35" s="1">
        <v>946.76441421999243</v>
      </c>
      <c r="E35" s="1">
        <v>845.20282081613436</v>
      </c>
      <c r="F35" s="1">
        <v>814.27691537216663</v>
      </c>
    </row>
    <row r="36" spans="1:6" x14ac:dyDescent="0.3">
      <c r="A36" s="12" t="s">
        <v>33</v>
      </c>
      <c r="B36" s="1">
        <v>409.31409500000018</v>
      </c>
      <c r="C36" s="1">
        <v>379.15433328214192</v>
      </c>
      <c r="D36" s="1">
        <v>298.44262435523092</v>
      </c>
      <c r="E36" s="1">
        <v>250.14848765152027</v>
      </c>
      <c r="F36" s="1">
        <v>239.66763371117543</v>
      </c>
    </row>
    <row r="37" spans="1:6" x14ac:dyDescent="0.3">
      <c r="A37" s="12" t="s">
        <v>34</v>
      </c>
      <c r="B37" s="1">
        <v>657.87663006719322</v>
      </c>
      <c r="C37" s="1">
        <v>600.33175596019032</v>
      </c>
      <c r="D37" s="1">
        <v>525.10259186476151</v>
      </c>
      <c r="E37" s="1">
        <v>471.83513516461409</v>
      </c>
      <c r="F37" s="1">
        <v>451.39008366099119</v>
      </c>
    </row>
    <row r="38" spans="1:6" x14ac:dyDescent="0.3">
      <c r="A38" s="9" t="s">
        <v>35</v>
      </c>
      <c r="B38" s="10">
        <v>3184.9536617554022</v>
      </c>
      <c r="C38" s="10">
        <v>3498.7002917417622</v>
      </c>
      <c r="D38" s="10">
        <v>4447.2952132709579</v>
      </c>
      <c r="E38" s="10">
        <v>2210.6938882011568</v>
      </c>
      <c r="F38" s="10">
        <v>2295.9687857769086</v>
      </c>
    </row>
    <row r="39" spans="1:6" x14ac:dyDescent="0.3">
      <c r="A39" s="12" t="s">
        <v>36</v>
      </c>
      <c r="B39" s="1">
        <v>2266.9028485185672</v>
      </c>
      <c r="C39" s="1">
        <v>2574.5182741144185</v>
      </c>
      <c r="D39" s="1">
        <v>3505.8679612993583</v>
      </c>
      <c r="E39" s="1">
        <v>1254.7597390163739</v>
      </c>
      <c r="F39" s="1">
        <v>1324.8117382200517</v>
      </c>
    </row>
    <row r="40" spans="1:6" x14ac:dyDescent="0.3">
      <c r="A40" s="11" t="s">
        <v>37</v>
      </c>
      <c r="B40" s="1"/>
      <c r="C40" s="1"/>
      <c r="D40" s="1"/>
      <c r="E40" s="1"/>
      <c r="F40" s="1"/>
    </row>
    <row r="41" spans="1:6" x14ac:dyDescent="0.3">
      <c r="A41" s="11" t="s">
        <v>38</v>
      </c>
      <c r="B41" s="1">
        <v>1334.6792830686004</v>
      </c>
      <c r="C41" s="1">
        <v>1261.4361790267608</v>
      </c>
      <c r="D41" s="1">
        <v>1427.0101445256596</v>
      </c>
      <c r="E41" s="1">
        <v>1289.4756689518647</v>
      </c>
      <c r="F41" s="1">
        <v>1326.1872561142654</v>
      </c>
    </row>
    <row r="42" spans="1:6" x14ac:dyDescent="0.3">
      <c r="A42" s="11" t="s">
        <v>39</v>
      </c>
      <c r="B42" s="1">
        <v>1850.2743786868016</v>
      </c>
      <c r="C42" s="1">
        <v>2237.2641127150014</v>
      </c>
      <c r="D42" s="1">
        <v>3020.2850687452988</v>
      </c>
      <c r="E42" s="1">
        <v>921.21821924929213</v>
      </c>
      <c r="F42" s="1">
        <v>969.78152966264304</v>
      </c>
    </row>
    <row r="43" spans="1:6" x14ac:dyDescent="0.3">
      <c r="A43" s="6" t="s">
        <v>40</v>
      </c>
      <c r="B43" s="7">
        <f t="shared" ref="B43:C43" si="6">B46+B49+B50+B53+B59+B62+B79+B83</f>
        <v>61890.782793126447</v>
      </c>
      <c r="C43" s="7">
        <f t="shared" si="6"/>
        <v>65315.544157360637</v>
      </c>
      <c r="D43" s="7">
        <f t="shared" ref="D43:E43" si="7">D46+D49+D50+D53+D59+D62+D79+D83</f>
        <v>68762.845470983943</v>
      </c>
      <c r="E43" s="7">
        <f t="shared" si="7"/>
        <v>68969.796086894145</v>
      </c>
      <c r="F43" s="7">
        <f t="shared" ref="F43" si="8">F46+F49+F50+F53+F59+F62+F79+F83</f>
        <v>71763.097321238543</v>
      </c>
    </row>
    <row r="44" spans="1:6" x14ac:dyDescent="0.3">
      <c r="A44" s="6" t="s">
        <v>3</v>
      </c>
      <c r="B44" s="8">
        <f t="shared" ref="B44:C44" si="9">B43/B$91*100</f>
        <v>47.362120725679254</v>
      </c>
      <c r="C44" s="8">
        <f t="shared" si="9"/>
        <v>46.828630905678644</v>
      </c>
      <c r="D44" s="8">
        <f t="shared" ref="D44:E44" si="10">D43/D$91*100</f>
        <v>46.489558516874041</v>
      </c>
      <c r="E44" s="8">
        <f t="shared" si="10"/>
        <v>44.365578132017831</v>
      </c>
      <c r="F44" s="8">
        <f t="shared" ref="F44" si="11">F43/F$91*100</f>
        <v>44.002468177605422</v>
      </c>
    </row>
    <row r="45" spans="1:6" x14ac:dyDescent="0.3">
      <c r="A45" s="9" t="s">
        <v>41</v>
      </c>
      <c r="B45" s="10">
        <v>55702.372319869428</v>
      </c>
      <c r="C45" s="10">
        <v>57110.058226790803</v>
      </c>
      <c r="D45" s="10">
        <v>60428.977860825456</v>
      </c>
      <c r="E45" s="10">
        <v>62932.81930125838</v>
      </c>
      <c r="F45" s="10">
        <v>65374.442142099819</v>
      </c>
    </row>
    <row r="46" spans="1:6" x14ac:dyDescent="0.3">
      <c r="A46" s="11" t="s">
        <v>42</v>
      </c>
      <c r="B46" s="1">
        <v>14590.013404078287</v>
      </c>
      <c r="C46" s="1">
        <v>15407.333646964174</v>
      </c>
      <c r="D46" s="1">
        <v>16320.683861640689</v>
      </c>
      <c r="E46" s="1">
        <v>16997.985913136916</v>
      </c>
      <c r="F46" s="1">
        <v>17507.667014932165</v>
      </c>
    </row>
    <row r="47" spans="1:6" x14ac:dyDescent="0.3">
      <c r="A47" s="12" t="s">
        <v>43</v>
      </c>
      <c r="B47" s="1">
        <v>10491.579100037325</v>
      </c>
      <c r="C47" s="1">
        <v>11119.973213825871</v>
      </c>
      <c r="D47" s="1">
        <v>11776.985247497578</v>
      </c>
      <c r="E47" s="1">
        <v>12259.868580767969</v>
      </c>
      <c r="F47" s="1">
        <v>12684.931486643694</v>
      </c>
    </row>
    <row r="48" spans="1:6" x14ac:dyDescent="0.3">
      <c r="A48" s="12" t="s">
        <v>44</v>
      </c>
      <c r="B48" s="1">
        <v>4098.4343040409622</v>
      </c>
      <c r="C48" s="1">
        <v>4287.3604331383031</v>
      </c>
      <c r="D48" s="1">
        <v>4543.6986141431107</v>
      </c>
      <c r="E48" s="1">
        <v>4738.1173323689482</v>
      </c>
      <c r="F48" s="1">
        <v>4822.735528288471</v>
      </c>
    </row>
    <row r="49" spans="1:6" x14ac:dyDescent="0.3">
      <c r="A49" s="11" t="s">
        <v>45</v>
      </c>
      <c r="B49" s="1">
        <v>8083.0886600486683</v>
      </c>
      <c r="C49" s="1">
        <v>8402.7716771551186</v>
      </c>
      <c r="D49" s="1">
        <v>8763.1333770837973</v>
      </c>
      <c r="E49" s="1">
        <v>8943.8209978359318</v>
      </c>
      <c r="F49" s="1">
        <v>9203.6449950495917</v>
      </c>
    </row>
    <row r="50" spans="1:6" x14ac:dyDescent="0.3">
      <c r="A50" s="11" t="s">
        <v>46</v>
      </c>
      <c r="B50" s="1">
        <v>134.94171732184239</v>
      </c>
      <c r="C50" s="1">
        <v>139.07578617225741</v>
      </c>
      <c r="D50" s="1">
        <v>142.56289163517695</v>
      </c>
      <c r="E50" s="1">
        <v>145.78952746154513</v>
      </c>
      <c r="F50" s="1">
        <v>149.08078887944981</v>
      </c>
    </row>
    <row r="51" spans="1:6" x14ac:dyDescent="0.3">
      <c r="A51" s="12" t="s">
        <v>47</v>
      </c>
      <c r="B51" s="1">
        <v>120.76134454867776</v>
      </c>
      <c r="C51" s="1">
        <v>124.59161983842748</v>
      </c>
      <c r="D51" s="1">
        <v>127.84385837710407</v>
      </c>
      <c r="E51" s="1">
        <v>130.85122090739608</v>
      </c>
      <c r="F51" s="1">
        <v>133.92231416304801</v>
      </c>
    </row>
    <row r="52" spans="1:6" x14ac:dyDescent="0.3">
      <c r="A52" s="12" t="s">
        <v>48</v>
      </c>
      <c r="B52" s="1">
        <v>14.180372773164635</v>
      </c>
      <c r="C52" s="1">
        <v>14.484166333829943</v>
      </c>
      <c r="D52" s="1">
        <v>14.719033258072884</v>
      </c>
      <c r="E52" s="1">
        <v>14.938306554149058</v>
      </c>
      <c r="F52" s="1">
        <v>15.158474716401813</v>
      </c>
    </row>
    <row r="53" spans="1:6" x14ac:dyDescent="0.3">
      <c r="A53" s="11" t="s">
        <v>49</v>
      </c>
      <c r="B53" s="1">
        <v>2181.9371078224344</v>
      </c>
      <c r="C53" s="1">
        <v>935.15879688901146</v>
      </c>
      <c r="D53" s="1">
        <v>951.7538644658548</v>
      </c>
      <c r="E53" s="1">
        <v>938.80108317809822</v>
      </c>
      <c r="F53" s="1">
        <v>954.23677971520635</v>
      </c>
    </row>
    <row r="54" spans="1:6" x14ac:dyDescent="0.3">
      <c r="A54" s="12" t="s">
        <v>50</v>
      </c>
      <c r="B54" s="1"/>
      <c r="C54" s="1"/>
      <c r="D54" s="1"/>
      <c r="E54" s="1"/>
      <c r="F54" s="1"/>
    </row>
    <row r="55" spans="1:6" x14ac:dyDescent="0.3">
      <c r="A55" s="12" t="s">
        <v>51</v>
      </c>
      <c r="B55" s="1"/>
      <c r="C55" s="1"/>
      <c r="D55" s="1"/>
      <c r="E55" s="1"/>
      <c r="F55" s="1"/>
    </row>
    <row r="56" spans="1:6" x14ac:dyDescent="0.3">
      <c r="A56" s="13" t="s">
        <v>52</v>
      </c>
      <c r="B56" s="1"/>
      <c r="C56" s="1"/>
      <c r="D56" s="1"/>
      <c r="E56" s="1"/>
      <c r="F56" s="1"/>
    </row>
    <row r="57" spans="1:6" x14ac:dyDescent="0.3">
      <c r="A57" s="13" t="s">
        <v>53</v>
      </c>
      <c r="B57" s="1"/>
      <c r="C57" s="1"/>
      <c r="D57" s="1"/>
      <c r="E57" s="1"/>
      <c r="F57" s="1"/>
    </row>
    <row r="58" spans="1:6" x14ac:dyDescent="0.3">
      <c r="A58" s="12" t="s">
        <v>13</v>
      </c>
      <c r="B58" s="1"/>
      <c r="C58" s="1"/>
      <c r="D58" s="1"/>
      <c r="E58" s="1"/>
      <c r="F58" s="1"/>
    </row>
    <row r="59" spans="1:6" x14ac:dyDescent="0.3">
      <c r="A59" s="11" t="s">
        <v>54</v>
      </c>
      <c r="B59" s="1">
        <v>1701.0419761857609</v>
      </c>
      <c r="C59" s="1">
        <v>2005.5445848175093</v>
      </c>
      <c r="D59" s="1">
        <v>2252.4691199857898</v>
      </c>
      <c r="E59" s="1">
        <v>2625.3902013549105</v>
      </c>
      <c r="F59" s="1">
        <v>3049.9230134634818</v>
      </c>
    </row>
    <row r="60" spans="1:6" x14ac:dyDescent="0.3">
      <c r="A60" s="12" t="s">
        <v>55</v>
      </c>
      <c r="B60" s="1">
        <v>1701.0419761857609</v>
      </c>
      <c r="C60" s="1">
        <v>2005.5445848175093</v>
      </c>
      <c r="D60" s="1">
        <v>2252.4691199857898</v>
      </c>
      <c r="E60" s="1">
        <v>2625.3902013549105</v>
      </c>
      <c r="F60" s="1">
        <v>3049.9230134634818</v>
      </c>
    </row>
    <row r="61" spans="1:6" x14ac:dyDescent="0.3">
      <c r="A61" s="12" t="s">
        <v>56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</row>
    <row r="62" spans="1:6" x14ac:dyDescent="0.3">
      <c r="A62" s="11" t="s">
        <v>57</v>
      </c>
      <c r="B62" s="1">
        <v>26478.232753566685</v>
      </c>
      <c r="C62" s="1">
        <v>27416.701299563447</v>
      </c>
      <c r="D62" s="1">
        <v>28797.732515694224</v>
      </c>
      <c r="E62" s="1">
        <v>29933.187864094845</v>
      </c>
      <c r="F62" s="1">
        <v>31072.166177633215</v>
      </c>
    </row>
    <row r="63" spans="1:6" x14ac:dyDescent="0.3">
      <c r="A63" s="12" t="s">
        <v>58</v>
      </c>
      <c r="B63" s="1">
        <v>22184.009165942887</v>
      </c>
      <c r="C63" s="1">
        <v>22931.867033703245</v>
      </c>
      <c r="D63" s="1">
        <v>24198.307453963931</v>
      </c>
      <c r="E63" s="1">
        <v>25086.12591245665</v>
      </c>
      <c r="F63" s="1">
        <v>25914.369835584159</v>
      </c>
    </row>
    <row r="64" spans="1:6" x14ac:dyDescent="0.3">
      <c r="A64" s="13" t="s">
        <v>59</v>
      </c>
      <c r="B64" s="1">
        <v>71.231736818098668</v>
      </c>
      <c r="C64" s="1">
        <v>70.840891112950658</v>
      </c>
      <c r="D64" s="1">
        <v>70.58130480803176</v>
      </c>
      <c r="E64" s="1">
        <v>72.448103164071313</v>
      </c>
      <c r="F64" s="1">
        <v>75.109355814549872</v>
      </c>
    </row>
    <row r="65" spans="1:6" x14ac:dyDescent="0.3">
      <c r="A65" s="13" t="s">
        <v>60</v>
      </c>
      <c r="B65" s="1">
        <v>1109.345333</v>
      </c>
      <c r="C65" s="1">
        <v>1177.5450350000001</v>
      </c>
      <c r="D65" s="1">
        <v>1245.7593010000001</v>
      </c>
      <c r="E65" s="1">
        <v>1312.818984</v>
      </c>
      <c r="F65" s="1">
        <v>1366.49512</v>
      </c>
    </row>
    <row r="66" spans="1:6" x14ac:dyDescent="0.3">
      <c r="A66" s="13" t="s">
        <v>61</v>
      </c>
      <c r="B66" s="1">
        <v>13091.853469989999</v>
      </c>
      <c r="C66" s="1">
        <v>13724.916302210464</v>
      </c>
      <c r="D66" s="1">
        <v>14226.264669205866</v>
      </c>
      <c r="E66" s="1">
        <v>14740.751557890595</v>
      </c>
      <c r="F66" s="1">
        <v>15233.122703346522</v>
      </c>
    </row>
    <row r="67" spans="1:6" x14ac:dyDescent="0.3">
      <c r="A67" s="13" t="s">
        <v>62</v>
      </c>
      <c r="B67" s="1">
        <v>282.53899999999999</v>
      </c>
      <c r="C67" s="1">
        <v>279.86700000000002</v>
      </c>
      <c r="D67" s="1">
        <v>276.40899999999999</v>
      </c>
      <c r="E67" s="1">
        <v>282.62799999999999</v>
      </c>
      <c r="F67" s="1">
        <v>292.41699999999997</v>
      </c>
    </row>
    <row r="68" spans="1:6" x14ac:dyDescent="0.3">
      <c r="A68" s="13" t="s">
        <v>63</v>
      </c>
      <c r="B68" s="1">
        <v>2681.5530872779773</v>
      </c>
      <c r="C68" s="1">
        <v>2770.8259293440997</v>
      </c>
      <c r="D68" s="1">
        <v>2854.1244453403438</v>
      </c>
      <c r="E68" s="1">
        <v>2934.6876622762834</v>
      </c>
      <c r="F68" s="1">
        <v>3012.9449463821002</v>
      </c>
    </row>
    <row r="69" spans="1:6" x14ac:dyDescent="0.3">
      <c r="A69" s="15" t="s">
        <v>64</v>
      </c>
      <c r="B69" s="1">
        <v>817.71637499999997</v>
      </c>
      <c r="C69" s="1">
        <v>815.96085199999993</v>
      </c>
      <c r="D69" s="1">
        <v>813.626575</v>
      </c>
      <c r="E69" s="1">
        <v>810.53590999999994</v>
      </c>
      <c r="F69" s="1">
        <v>806.19712600000003</v>
      </c>
    </row>
    <row r="70" spans="1:6" x14ac:dyDescent="0.3">
      <c r="A70" s="15" t="s">
        <v>65</v>
      </c>
      <c r="B70" s="1">
        <v>36.948999999999998</v>
      </c>
      <c r="C70" s="1">
        <v>36.103999999999999</v>
      </c>
      <c r="D70" s="1">
        <v>35.335999999999999</v>
      </c>
      <c r="E70" s="1">
        <v>34.633000000000003</v>
      </c>
      <c r="F70" s="1">
        <v>34.009</v>
      </c>
    </row>
    <row r="71" spans="1:6" x14ac:dyDescent="0.3">
      <c r="A71" s="15" t="s">
        <v>66</v>
      </c>
      <c r="B71" s="1">
        <v>710.97500000000002</v>
      </c>
      <c r="C71" s="1">
        <v>714.19600000000003</v>
      </c>
      <c r="D71" s="1">
        <v>728.10699999999997</v>
      </c>
      <c r="E71" s="1">
        <v>740.10199999999998</v>
      </c>
      <c r="F71" s="1">
        <v>751.04899999999998</v>
      </c>
    </row>
    <row r="72" spans="1:6" x14ac:dyDescent="0.3">
      <c r="A72" s="15" t="s">
        <v>67</v>
      </c>
      <c r="B72" s="1">
        <v>149.23400000000001</v>
      </c>
      <c r="C72" s="1">
        <v>143.56100000000001</v>
      </c>
      <c r="D72" s="1">
        <v>139.20099999999999</v>
      </c>
      <c r="E72" s="1">
        <v>139.745</v>
      </c>
      <c r="F72" s="1">
        <v>141.672</v>
      </c>
    </row>
    <row r="73" spans="1:6" x14ac:dyDescent="0.3">
      <c r="A73" s="15" t="s">
        <v>68</v>
      </c>
      <c r="B73" s="1">
        <v>718.89908407728058</v>
      </c>
      <c r="C73" s="1">
        <v>800.77126955495555</v>
      </c>
      <c r="D73" s="1">
        <v>867.41887331306646</v>
      </c>
      <c r="E73" s="1">
        <v>926.21370023853353</v>
      </c>
      <c r="F73" s="1">
        <v>984.13507096399076</v>
      </c>
    </row>
    <row r="74" spans="1:6" x14ac:dyDescent="0.3">
      <c r="A74" s="15" t="s">
        <v>69</v>
      </c>
      <c r="B74" s="1">
        <v>247.77962820069661</v>
      </c>
      <c r="C74" s="1">
        <v>260.23280778914432</v>
      </c>
      <c r="D74" s="1">
        <v>270.4349970272774</v>
      </c>
      <c r="E74" s="1">
        <v>283.45805203774989</v>
      </c>
      <c r="F74" s="1">
        <v>295.8827494181096</v>
      </c>
    </row>
    <row r="75" spans="1:6" x14ac:dyDescent="0.3">
      <c r="A75" s="13" t="s">
        <v>70</v>
      </c>
      <c r="B75" s="1">
        <v>2617.7633279900006</v>
      </c>
      <c r="C75" s="1">
        <v>2852.990065</v>
      </c>
      <c r="D75" s="1">
        <v>3329.612169</v>
      </c>
      <c r="E75" s="1">
        <v>3520.3485649999998</v>
      </c>
      <c r="F75" s="1">
        <v>3704.8178640000001</v>
      </c>
    </row>
    <row r="76" spans="1:6" x14ac:dyDescent="0.3">
      <c r="A76" s="15" t="s">
        <v>71</v>
      </c>
      <c r="B76" s="1">
        <v>499.21000000000004</v>
      </c>
      <c r="C76" s="1">
        <v>530.44700000000012</v>
      </c>
      <c r="D76" s="1">
        <v>563.67700000000013</v>
      </c>
      <c r="E76" s="1">
        <v>594.79999999999973</v>
      </c>
      <c r="F76" s="1">
        <v>623.61000000000013</v>
      </c>
    </row>
    <row r="77" spans="1:6" x14ac:dyDescent="0.3">
      <c r="A77" s="15" t="s">
        <v>72</v>
      </c>
      <c r="B77" s="1">
        <v>2112.8850000000002</v>
      </c>
      <c r="C77" s="1">
        <v>2316.6</v>
      </c>
      <c r="D77" s="1">
        <v>2759.7489999999998</v>
      </c>
      <c r="E77" s="1">
        <v>2919.1370000000002</v>
      </c>
      <c r="F77" s="1">
        <v>3074.5639999999999</v>
      </c>
    </row>
    <row r="78" spans="1:6" x14ac:dyDescent="0.3">
      <c r="A78" s="12" t="s">
        <v>73</v>
      </c>
      <c r="B78" s="1">
        <v>4294.2235876237955</v>
      </c>
      <c r="C78" s="1">
        <v>4484.8342658602014</v>
      </c>
      <c r="D78" s="1">
        <v>4599.4250617302923</v>
      </c>
      <c r="E78" s="1">
        <v>4847.0619516381948</v>
      </c>
      <c r="F78" s="1">
        <v>5157.7963420490551</v>
      </c>
    </row>
    <row r="79" spans="1:6" x14ac:dyDescent="0.3">
      <c r="A79" s="11" t="s">
        <v>38</v>
      </c>
      <c r="B79" s="1">
        <v>2533.1167008457492</v>
      </c>
      <c r="C79" s="1">
        <v>2803.4724352292806</v>
      </c>
      <c r="D79" s="1">
        <v>3200.6422303199197</v>
      </c>
      <c r="E79" s="1">
        <v>3347.8437141961363</v>
      </c>
      <c r="F79" s="1">
        <v>3437.7233724267094</v>
      </c>
    </row>
    <row r="80" spans="1:6" x14ac:dyDescent="0.3">
      <c r="A80" s="12" t="s">
        <v>74</v>
      </c>
      <c r="B80" s="1">
        <v>997.40764300000001</v>
      </c>
      <c r="C80" s="1">
        <v>1141.3958907249737</v>
      </c>
      <c r="D80" s="1">
        <v>1398.8931220579557</v>
      </c>
      <c r="E80" s="1">
        <v>1432.5254134973657</v>
      </c>
      <c r="F80" s="1">
        <v>1502.8432200324526</v>
      </c>
    </row>
    <row r="81" spans="1:6" x14ac:dyDescent="0.3">
      <c r="A81" s="12" t="s">
        <v>75</v>
      </c>
      <c r="B81" s="1">
        <v>832.92744982069701</v>
      </c>
      <c r="C81" s="1">
        <v>929.31883922127793</v>
      </c>
      <c r="D81" s="1">
        <v>1013.4794202432843</v>
      </c>
      <c r="E81" s="1">
        <v>1097.2454416896621</v>
      </c>
      <c r="F81" s="1">
        <v>1086.9289458261496</v>
      </c>
    </row>
    <row r="82" spans="1:6" x14ac:dyDescent="0.3">
      <c r="A82" s="12" t="s">
        <v>76</v>
      </c>
      <c r="B82" s="1">
        <v>100.76600000000001</v>
      </c>
      <c r="C82" s="1">
        <v>102.428</v>
      </c>
      <c r="D82" s="1">
        <v>113.819</v>
      </c>
      <c r="E82" s="1">
        <v>120.97</v>
      </c>
      <c r="F82" s="1">
        <v>128.583</v>
      </c>
    </row>
    <row r="83" spans="1:6" x14ac:dyDescent="0.3">
      <c r="A83" s="9" t="s">
        <v>77</v>
      </c>
      <c r="B83" s="10">
        <v>6188.4104732570186</v>
      </c>
      <c r="C83" s="10">
        <v>8205.4859305698374</v>
      </c>
      <c r="D83" s="10">
        <v>8333.8676101584897</v>
      </c>
      <c r="E83" s="10">
        <v>6036.9767856357685</v>
      </c>
      <c r="F83" s="10">
        <v>6388.6551791387228</v>
      </c>
    </row>
    <row r="84" spans="1:6" x14ac:dyDescent="0.3">
      <c r="A84" s="11" t="s">
        <v>78</v>
      </c>
      <c r="B84" s="1">
        <v>5411.5778932871244</v>
      </c>
      <c r="C84" s="1">
        <v>7175.2447636198758</v>
      </c>
      <c r="D84" s="1">
        <v>6950.3291726819089</v>
      </c>
      <c r="E84" s="1">
        <v>5395.2285713428264</v>
      </c>
      <c r="F84" s="1">
        <v>5771.6555332113194</v>
      </c>
    </row>
    <row r="85" spans="1:6" x14ac:dyDescent="0.3">
      <c r="A85" s="12" t="s">
        <v>79</v>
      </c>
      <c r="B85" s="1">
        <v>5358.6465323595594</v>
      </c>
      <c r="C85" s="1">
        <v>7113.0584684257883</v>
      </c>
      <c r="D85" s="1">
        <v>6878.8139533698377</v>
      </c>
      <c r="E85" s="1">
        <v>5315.3633999713529</v>
      </c>
      <c r="F85" s="1">
        <v>5683.3482518060337</v>
      </c>
    </row>
    <row r="86" spans="1:6" x14ac:dyDescent="0.3">
      <c r="A86" s="12" t="s">
        <v>80</v>
      </c>
      <c r="B86" s="1">
        <v>88.766615016187274</v>
      </c>
      <c r="C86" s="1">
        <v>94.389768043797687</v>
      </c>
      <c r="D86" s="1">
        <v>99.776805007740393</v>
      </c>
      <c r="E86" s="1">
        <v>104.59852977654555</v>
      </c>
      <c r="F86" s="1">
        <v>109.47347056948954</v>
      </c>
    </row>
    <row r="87" spans="1:6" x14ac:dyDescent="0.3">
      <c r="A87" s="12" t="s">
        <v>81</v>
      </c>
      <c r="B87" s="1">
        <v>-35.835254088622406</v>
      </c>
      <c r="C87" s="1">
        <v>-32.203472849710245</v>
      </c>
      <c r="D87" s="1">
        <v>-28.26158569566871</v>
      </c>
      <c r="E87" s="1">
        <v>-24.733358405071677</v>
      </c>
      <c r="F87" s="1">
        <v>-21.166189164203825</v>
      </c>
    </row>
    <row r="88" spans="1:6" x14ac:dyDescent="0.3">
      <c r="A88" s="11" t="s">
        <v>39</v>
      </c>
      <c r="B88" s="1">
        <v>776.83257996989437</v>
      </c>
      <c r="C88" s="1">
        <v>1030.2411669499611</v>
      </c>
      <c r="D88" s="1">
        <v>1383.5384374765799</v>
      </c>
      <c r="E88" s="1">
        <v>641.74821429294207</v>
      </c>
      <c r="F88" s="1">
        <v>616.99964592740344</v>
      </c>
    </row>
    <row r="89" spans="1:6" x14ac:dyDescent="0.3">
      <c r="A89" s="16" t="s">
        <v>82</v>
      </c>
      <c r="B89" s="17">
        <f t="shared" ref="B89:C89" si="12">B4-B43</f>
        <v>-7078.4314426920537</v>
      </c>
      <c r="C89" s="17">
        <f t="shared" si="12"/>
        <v>-7804.5851217057498</v>
      </c>
      <c r="D89" s="17">
        <f t="shared" ref="D89:E89" si="13">D4-D43</f>
        <v>-7454.6775682990847</v>
      </c>
      <c r="E89" s="17">
        <f t="shared" si="13"/>
        <v>-7730.6775767006038</v>
      </c>
      <c r="F89" s="17">
        <f t="shared" ref="F89" si="14">F4-F43</f>
        <v>-8669.8503108048535</v>
      </c>
    </row>
    <row r="90" spans="1:6" x14ac:dyDescent="0.3">
      <c r="A90" s="16" t="s">
        <v>3</v>
      </c>
      <c r="B90" s="18">
        <f t="shared" ref="B90:C90" si="15">B89/B$91*100</f>
        <v>-5.4167924431949119</v>
      </c>
      <c r="C90" s="18">
        <f t="shared" si="15"/>
        <v>-5.5955751536844938</v>
      </c>
      <c r="D90" s="18">
        <f t="shared" ref="D90:E90" si="16">D89/D$91*100</f>
        <v>-5.0399989509176066</v>
      </c>
      <c r="E90" s="18">
        <f t="shared" si="16"/>
        <v>-4.9728431792148253</v>
      </c>
      <c r="F90" s="18">
        <f t="shared" ref="F90" si="17">F89/F$91*100</f>
        <v>-5.3160304759154853</v>
      </c>
    </row>
    <row r="91" spans="1:6" x14ac:dyDescent="0.3">
      <c r="A91" s="11" t="s">
        <v>83</v>
      </c>
      <c r="B91" s="1">
        <v>130675.7</v>
      </c>
      <c r="C91" s="1">
        <v>139477.79999999999</v>
      </c>
      <c r="D91" s="1">
        <v>147910.29999999999</v>
      </c>
      <c r="E91" s="1">
        <v>155457.9</v>
      </c>
      <c r="F91" s="1">
        <v>163088.79999999999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0" ma:contentTypeDescription="Umožňuje vytvoriť nový dokument." ma:contentTypeScope="" ma:versionID="92d512420c8a9eaf49eb9ee0be423294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9174a596e346eb161ea65d7695a75a83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5347791-1608-4E8D-9DA4-A6124131AEEF}"/>
</file>

<file path=customXml/itemProps2.xml><?xml version="1.0" encoding="utf-8"?>
<ds:datastoreItem xmlns:ds="http://schemas.openxmlformats.org/officeDocument/2006/customXml" ds:itemID="{15E8C0FE-4E6B-41B1-A23D-8E15C780EE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D5C5E3-3811-42C7-8050-E1195CBC087B}">
  <ds:schemaRefs>
    <ds:schemaRef ds:uri="http://purl.org/dc/elements/1.1/"/>
    <ds:schemaRef ds:uri="http://www.w3.org/XML/1998/namespace"/>
    <ds:schemaRef ds:uri="9d76330f-e8f1-434f-b6cd-d02727bbea50"/>
    <ds:schemaRef ds:uri="http://purl.org/dc/terms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ca90bd8a-abf5-4496-9b56-aba63058f6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Medveď</dc:creator>
  <cp:lastModifiedBy>Jakub Koško</cp:lastModifiedBy>
  <dcterms:created xsi:type="dcterms:W3CDTF">2022-02-16T12:56:12Z</dcterms:created>
  <dcterms:modified xsi:type="dcterms:W3CDTF">2024-07-08T15:19:07Z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