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rozpoctovarada-my.sharepoint.com/personal/lenka_zacharova_rrz_sk/Documents/KRRZ_Komunikácia/Web/WEB publikovanie/2026/2026_07_14_Eurofondy/"/>
    </mc:Choice>
  </mc:AlternateContent>
  <xr:revisionPtr revIDLastSave="94" documentId="13_ncr:1_{B6752343-7D8D-4CB8-8EE6-6BBFC4F71B36}" xr6:coauthVersionLast="47" xr6:coauthVersionMax="47" xr10:uidLastSave="{72EAB68F-5849-4D30-BB6D-4F7AAC5B3A95}"/>
  <bookViews>
    <workbookView xWindow="-120" yWindow="-120" windowWidth="29040" windowHeight="17520" xr2:uid="{5B23F554-636D-449B-9A75-06EE5F3C6CEE}"/>
  </bookViews>
  <sheets>
    <sheet name="EU fondy" sheetId="3" r:id="rId1"/>
    <sheet name="Makro" sheetId="1" r:id="rId2"/>
    <sheet name="Fiskal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7" i="3" l="1"/>
  <c r="H6" i="3"/>
  <c r="H5" i="3"/>
  <c r="H4" i="3"/>
  <c r="H3" i="3"/>
  <c r="H2" i="3"/>
  <c r="B7" i="3"/>
  <c r="B8" i="3"/>
  <c r="E4" i="6"/>
  <c r="D4" i="6"/>
  <c r="C4" i="6"/>
  <c r="B4" i="6"/>
  <c r="E9" i="6"/>
  <c r="D9" i="6"/>
  <c r="C9" i="6"/>
  <c r="B9" i="6"/>
  <c r="C8" i="3"/>
  <c r="D8" i="3"/>
  <c r="E8" i="3"/>
  <c r="F8" i="3"/>
  <c r="G8" i="3"/>
  <c r="C7" i="3"/>
  <c r="D7" i="3"/>
  <c r="E7" i="3"/>
  <c r="F7" i="3"/>
  <c r="G7" i="3"/>
  <c r="H8" i="3" l="1"/>
</calcChain>
</file>

<file path=xl/sharedStrings.xml><?xml version="1.0" encoding="utf-8"?>
<sst xmlns="http://schemas.openxmlformats.org/spreadsheetml/2006/main" count="33" uniqueCount="32">
  <si>
    <t>ŠF/KF</t>
  </si>
  <si>
    <t>ŠF/KF - riziko</t>
  </si>
  <si>
    <t>POO</t>
  </si>
  <si>
    <t>EU granty</t>
  </si>
  <si>
    <t>Poľnohosp.</t>
  </si>
  <si>
    <t>Spolu</t>
  </si>
  <si>
    <t>Riziko</t>
  </si>
  <si>
    <t>Verejná správa</t>
  </si>
  <si>
    <t>Domácnosti</t>
  </si>
  <si>
    <t>Firmy</t>
  </si>
  <si>
    <t>Investície (celkové)</t>
  </si>
  <si>
    <t>Miera nezamestnanosti</t>
  </si>
  <si>
    <t>Zamestnanosť (p.b.)</t>
  </si>
  <si>
    <t>Disponibilný príjem</t>
  </si>
  <si>
    <t>Produkčná medzera</t>
  </si>
  <si>
    <t>Rast potenciálneho HDP (p.b., ľavá os)</t>
  </si>
  <si>
    <t>v % HDP</t>
  </si>
  <si>
    <t>Saldo VS - NPC</t>
  </si>
  <si>
    <t>Saldo VS - scenár</t>
  </si>
  <si>
    <t>Hrubý dlh - NPC</t>
  </si>
  <si>
    <t>Hrubý dlh - scenár</t>
  </si>
  <si>
    <t>Deficit VS (ľavá os)</t>
  </si>
  <si>
    <t>Verejný dlh (pravá os)</t>
  </si>
  <si>
    <t>Rast reálneho HDP (ľavá os)</t>
  </si>
  <si>
    <t>Nominálne HDP (kum., pravá os)</t>
  </si>
  <si>
    <t>Reálne mzdy (rast)</t>
  </si>
  <si>
    <t>Súkromné investície (rast)</t>
  </si>
  <si>
    <t>Spotreba domácností (rast)</t>
  </si>
  <si>
    <t>Zamestnanosť (ESA, tis. osôb, kum., pravá os)</t>
  </si>
  <si>
    <t>Súkromné investície (% HDP, pravá os)</t>
  </si>
  <si>
    <t>mil. eur</t>
  </si>
  <si>
    <t>spolu (2027-2030)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</si>
</sst>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charset val="238"/>
      <scheme val="minor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sz val="9"/>
      <color theme="1"/>
      <name val="Calibri"/>
      <family val="2"/>
    </font>
    <font>
      <sz val="9"/>
      <color theme="1"/>
      <name val="Aptos Narrow"/>
      <family val="2"/>
      <charset val="238"/>
      <scheme val="minor"/>
    </font>
    <font>
      <b/>
      <sz val="9"/>
      <color theme="1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13B5EA"/>
        <bgColor rgb="FF000000"/>
      </patternFill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/>
      <right style="medium">
        <color theme="5"/>
      </right>
      <top/>
      <bottom/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 style="medium">
        <color theme="5"/>
      </left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 style="medium">
        <color theme="5"/>
      </right>
      <top/>
      <bottom/>
      <diagonal/>
    </border>
    <border>
      <left style="medium">
        <color theme="5"/>
      </left>
      <right style="medium">
        <color theme="5"/>
      </right>
      <top/>
      <bottom style="medium">
        <color theme="5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3" fontId="3" fillId="0" borderId="0" xfId="0" applyNumberFormat="1" applyFont="1"/>
    <xf numFmtId="3" fontId="5" fillId="0" borderId="0" xfId="0" applyNumberFormat="1" applyFont="1"/>
    <xf numFmtId="0" fontId="6" fillId="2" borderId="0" xfId="0" applyFont="1" applyFill="1"/>
    <xf numFmtId="164" fontId="2" fillId="0" borderId="0" xfId="0" applyNumberFormat="1" applyFont="1" applyAlignment="1">
      <alignment horizontal="right" vertical="center" wrapText="1"/>
    </xf>
    <xf numFmtId="2" fontId="7" fillId="0" borderId="1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2" fontId="7" fillId="0" borderId="4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8" fillId="0" borderId="0" xfId="0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3" borderId="0" xfId="0" applyFont="1" applyFill="1" applyAlignment="1">
      <alignment horizontal="center"/>
    </xf>
    <xf numFmtId="164" fontId="2" fillId="0" borderId="1" xfId="0" applyNumberFormat="1" applyFont="1" applyBorder="1" applyAlignment="1">
      <alignment horizontal="center" wrapText="1"/>
    </xf>
    <xf numFmtId="164" fontId="2" fillId="0" borderId="2" xfId="0" applyNumberFormat="1" applyFont="1" applyBorder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2" fillId="0" borderId="3" xfId="0" applyNumberFormat="1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 wrapText="1"/>
    </xf>
    <xf numFmtId="164" fontId="2" fillId="0" borderId="5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164" fontId="2" fillId="4" borderId="0" xfId="0" applyNumberFormat="1" applyFont="1" applyFill="1" applyAlignment="1">
      <alignment horizontal="center" wrapText="1"/>
    </xf>
    <xf numFmtId="164" fontId="2" fillId="4" borderId="3" xfId="0" applyNumberFormat="1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1" fillId="3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039190306691115"/>
          <c:y val="6.5600777175580327E-2"/>
          <c:w val="0.80677704670477834"/>
          <c:h val="0.62791696492483884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'EU fondy'!$A$4</c:f>
              <c:strCache>
                <c:ptCount val="1"/>
                <c:pt idx="0">
                  <c:v>POO</c:v>
                </c:pt>
              </c:strCache>
            </c:strRef>
          </c:tx>
          <c:spPr>
            <a:solidFill>
              <a:srgbClr val="58595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'EU fondy'!$C$1:$G$1</c:f>
              <c:numCache>
                <c:formatCode>General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'EU fondy'!$C$4:$G$4</c:f>
              <c:numCache>
                <c:formatCode>#,##0</c:formatCode>
                <c:ptCount val="5"/>
                <c:pt idx="0">
                  <c:v>2378.7999677500134</c:v>
                </c:pt>
                <c:pt idx="1">
                  <c:v>349.99999999999994</c:v>
                </c:pt>
                <c:pt idx="2">
                  <c:v>149.99999999999997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5B-4F34-A86C-B2FCFE293682}"/>
            </c:ext>
          </c:extLst>
        </c:ser>
        <c:ser>
          <c:idx val="3"/>
          <c:order val="1"/>
          <c:tx>
            <c:strRef>
              <c:f>'EU fondy'!$A$5</c:f>
              <c:strCache>
                <c:ptCount val="1"/>
                <c:pt idx="0">
                  <c:v>EU granty</c:v>
                </c:pt>
              </c:strCache>
            </c:strRef>
          </c:tx>
          <c:spPr>
            <a:solidFill>
              <a:srgbClr val="13B5EA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'EU fondy'!$C$1:$G$1</c:f>
              <c:numCache>
                <c:formatCode>General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'EU fondy'!$C$5:$G$5</c:f>
              <c:numCache>
                <c:formatCode>#,##0</c:formatCode>
                <c:ptCount val="5"/>
                <c:pt idx="0">
                  <c:v>354.05705835980001</c:v>
                </c:pt>
                <c:pt idx="1">
                  <c:v>553.78987673033203</c:v>
                </c:pt>
                <c:pt idx="2">
                  <c:v>633.58003931355404</c:v>
                </c:pt>
                <c:pt idx="3">
                  <c:v>819.75620079335931</c:v>
                </c:pt>
                <c:pt idx="4">
                  <c:v>1119.1542887122509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5B-4F34-A86C-B2FCFE293682}"/>
            </c:ext>
          </c:extLst>
        </c:ser>
        <c:ser>
          <c:idx val="4"/>
          <c:order val="2"/>
          <c:tx>
            <c:strRef>
              <c:f>'EU fondy'!$A$6</c:f>
              <c:strCache>
                <c:ptCount val="1"/>
                <c:pt idx="0">
                  <c:v>Poľnohosp.</c:v>
                </c:pt>
              </c:strCache>
            </c:strRef>
          </c:tx>
          <c:spPr>
            <a:solidFill>
              <a:srgbClr val="DCB47B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'EU fondy'!$C$1:$G$1</c:f>
              <c:numCache>
                <c:formatCode>General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'EU fondy'!$C$6:$G$6</c:f>
              <c:numCache>
                <c:formatCode>#,##0</c:formatCode>
                <c:ptCount val="5"/>
                <c:pt idx="0">
                  <c:v>585.53947071740572</c:v>
                </c:pt>
                <c:pt idx="1">
                  <c:v>590.02239849207979</c:v>
                </c:pt>
                <c:pt idx="2">
                  <c:v>595.63556167700062</c:v>
                </c:pt>
                <c:pt idx="3">
                  <c:v>601.26735649377065</c:v>
                </c:pt>
                <c:pt idx="4">
                  <c:v>681.34696568974334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5B-4F34-A86C-B2FCFE293682}"/>
            </c:ext>
          </c:extLst>
        </c:ser>
        <c:ser>
          <c:idx val="0"/>
          <c:order val="3"/>
          <c:tx>
            <c:strRef>
              <c:f>'EU fondy'!$A$2</c:f>
              <c:strCache>
                <c:ptCount val="1"/>
                <c:pt idx="0">
                  <c:v>ŠF/KF</c:v>
                </c:pt>
              </c:strCache>
            </c:strRef>
          </c:tx>
          <c:spPr>
            <a:solidFill>
              <a:srgbClr val="3657A7"/>
            </a:solid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'EU fondy'!$C$1:$G$1</c:f>
              <c:numCache>
                <c:formatCode>General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'EU fondy'!$C$2:$G$2</c:f>
              <c:numCache>
                <c:formatCode>#,##0</c:formatCode>
                <c:ptCount val="5"/>
                <c:pt idx="0">
                  <c:v>1898.6216911931112</c:v>
                </c:pt>
                <c:pt idx="1">
                  <c:v>968.16114956112483</c:v>
                </c:pt>
                <c:pt idx="2">
                  <c:v>1007.0879034581483</c:v>
                </c:pt>
                <c:pt idx="3">
                  <c:v>1055.6782903568806</c:v>
                </c:pt>
                <c:pt idx="4">
                  <c:v>2001.3513049603598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5B-4F34-A86C-B2FCFE293682}"/>
            </c:ext>
          </c:extLst>
        </c:ser>
        <c:ser>
          <c:idx val="1"/>
          <c:order val="4"/>
          <c:tx>
            <c:strRef>
              <c:f>'EU fondy'!$A$3</c:f>
              <c:strCache>
                <c:ptCount val="1"/>
                <c:pt idx="0">
                  <c:v>ŠF/KF - riziko</c:v>
                </c:pt>
              </c:strCache>
            </c:strRef>
          </c:tx>
          <c:spPr>
            <a:pattFill prst="dkUpDiag">
              <a:fgClr>
                <a:srgbClr val="3657A7"/>
              </a:fgClr>
              <a:bgClr>
                <a:schemeClr val="bg1"/>
              </a:bgClr>
            </a:pattFill>
            <a:ln>
              <a:noFill/>
            </a:ln>
            <a:effectLst/>
            <a:extLst>
              <a:ext uri="{91240B29-F687-4F45-9708-019B960494DF}">
                <a14:hiddenLine xmlns:a14="http://schemas.microsoft.com/office/drawing/2010/main">
                  <a:noFill/>
                </a14:hiddenLine>
              </a:ext>
            </a:extLst>
          </c:spPr>
          <c:invertIfNegative val="0"/>
          <c:cat>
            <c:numRef>
              <c:f>'EU fondy'!$C$1:$G$1</c:f>
              <c:numCache>
                <c:formatCode>General</c:formatCode>
                <c:ptCount val="5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</c:numCache>
            </c:numRef>
          </c:cat>
          <c:val>
            <c:numRef>
              <c:f>'EU fondy'!$C$3:$G$3</c:f>
              <c:numCache>
                <c:formatCode>#,##0</c:formatCode>
                <c:ptCount val="5"/>
                <c:pt idx="0">
                  <c:v>0</c:v>
                </c:pt>
                <c:pt idx="1">
                  <c:v>968.16114956112415</c:v>
                </c:pt>
                <c:pt idx="2">
                  <c:v>1007.0879034581485</c:v>
                </c:pt>
                <c:pt idx="3">
                  <c:v>1055.6782903568796</c:v>
                </c:pt>
                <c:pt idx="4">
                  <c:v>2001.3513049603648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5B-4F34-A86C-B2FCFE2936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0230399"/>
        <c:axId val="570239039"/>
      </c:barChart>
      <c:catAx>
        <c:axId val="570230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rgbClr val="BBBCBD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570239039"/>
        <c:crosses val="autoZero"/>
        <c:auto val="1"/>
        <c:lblAlgn val="ctr"/>
        <c:lblOffset val="100"/>
        <c:noMultiLvlLbl val="0"/>
      </c:catAx>
      <c:valAx>
        <c:axId val="570239039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solidFill>
                <a:srgbClr val="BBBCBD"/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rgbClr val="FF0000"/>
                    </a:solidFill>
                    <a:latin typeface="Calibri (Body)"/>
                    <a:ea typeface="Calibri (Body)"/>
                    <a:cs typeface="Calibri (Body)"/>
                  </a:defRPr>
                </a:pPr>
                <a:r>
                  <a:rPr lang="sk-SK">
                    <a:solidFill>
                      <a:schemeClr val="tx1"/>
                    </a:solidFill>
                  </a:rPr>
                  <a:t>mil. eur</a:t>
                </a:r>
              </a:p>
            </c:rich>
          </c:tx>
          <c:layout>
            <c:manualLayout>
              <c:xMode val="edge"/>
              <c:yMode val="edge"/>
              <c:x val="0.13698630136986301"/>
              <c:y val="5.19480519480519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rgbClr val="FF0000"/>
                  </a:solidFill>
                  <a:latin typeface="Calibri (Body)"/>
                  <a:ea typeface="Calibri (Body)"/>
                  <a:cs typeface="Calibri (Body)"/>
                </a:defRPr>
              </a:pPr>
              <a:endParaRPr lang="sk-SK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 w="9525">
            <a:solidFill>
              <a:srgbClr val="FFFFF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Calibri (Body)"/>
                <a:ea typeface="Calibri (Body)"/>
                <a:cs typeface="Calibri (Body)"/>
              </a:defRPr>
            </a:pPr>
            <a:endParaRPr lang="sk-SK"/>
          </a:p>
        </c:txPr>
        <c:crossAx val="570230399"/>
        <c:crosses val="autoZero"/>
        <c:crossBetween val="between"/>
        <c:majorUnit val="1000"/>
      </c:valAx>
      <c:spPr>
        <a:solidFill>
          <a:srgbClr val="FFFFFF"/>
        </a:solidFill>
        <a:ln w="25400">
          <a:noFill/>
        </a:ln>
        <a:effectLst/>
      </c:spPr>
    </c:plotArea>
    <c:legend>
      <c:legendPos val="b"/>
      <c:layout>
        <c:manualLayout>
          <c:xMode val="edge"/>
          <c:yMode val="edge"/>
          <c:x val="3.8133247042749794E-3"/>
          <c:y val="0.81331986910727072"/>
          <c:w val="0.99237335059145004"/>
          <c:h val="0.1866801308927293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rgbClr val="000000"/>
              </a:solidFill>
              <a:latin typeface="Calibri (Body)"/>
              <a:ea typeface="Calibri (Body)"/>
              <a:cs typeface="Calibri (Body)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25400" cap="flat" cmpd="sng" algn="ctr">
      <a:noFill/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0642135642133"/>
          <c:y val="7.2265432098765445E-2"/>
          <c:w val="0.52167352092352093"/>
          <c:h val="0.74386779835390948"/>
        </c:manualLayout>
      </c:layout>
      <c:pieChart>
        <c:varyColors val="1"/>
        <c:ser>
          <c:idx val="0"/>
          <c:order val="0"/>
          <c:spPr>
            <a:solidFill>
              <a:srgbClr val="58595B"/>
            </a:solidFill>
          </c:spPr>
          <c:dPt>
            <c:idx val="0"/>
            <c:bubble3D val="0"/>
            <c:spPr>
              <a:solidFill>
                <a:srgbClr val="58595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843-4175-9DC3-6F0E2750F6CB}"/>
              </c:ext>
            </c:extLst>
          </c:dPt>
          <c:dPt>
            <c:idx val="1"/>
            <c:bubble3D val="0"/>
            <c:spPr>
              <a:solidFill>
                <a:srgbClr val="DCB47B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843-4175-9DC3-6F0E2750F6CB}"/>
              </c:ext>
            </c:extLst>
          </c:dPt>
          <c:dPt>
            <c:idx val="2"/>
            <c:bubble3D val="0"/>
            <c:spPr>
              <a:solidFill>
                <a:srgbClr val="13B5EA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843-4175-9DC3-6F0E2750F6CB}"/>
              </c:ext>
            </c:extLst>
          </c:dPt>
          <c:dLbls>
            <c:dLbl>
              <c:idx val="0"/>
              <c:layout>
                <c:manualLayout>
                  <c:x val="3.9931787372732168E-2"/>
                  <c:y val="-0.199072856560906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43-4175-9DC3-6F0E2750F6CB}"/>
                </c:ext>
              </c:extLst>
            </c:dLbl>
            <c:dLbl>
              <c:idx val="1"/>
              <c:layout>
                <c:manualLayout>
                  <c:x val="-2.760553368328959E-2"/>
                  <c:y val="-1.25543161271507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43-4175-9DC3-6F0E2750F6CB}"/>
                </c:ext>
              </c:extLst>
            </c:dLbl>
            <c:dLbl>
              <c:idx val="2"/>
              <c:layout>
                <c:manualLayout>
                  <c:x val="-2.8086832895888016E-2"/>
                  <c:y val="5.8102216389617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843-4175-9DC3-6F0E2750F6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'EU fondy'!$A$9:$A$11</c:f>
              <c:strCache>
                <c:ptCount val="3"/>
                <c:pt idx="0">
                  <c:v>Verejná správa</c:v>
                </c:pt>
                <c:pt idx="1">
                  <c:v>Domácnosti</c:v>
                </c:pt>
                <c:pt idx="2">
                  <c:v>Firmy</c:v>
                </c:pt>
              </c:strCache>
            </c:strRef>
          </c:cat>
          <c:val>
            <c:numRef>
              <c:f>'EU fondy'!$H$9:$H$11</c:f>
              <c:numCache>
                <c:formatCode>#,##0</c:formatCode>
                <c:ptCount val="3"/>
                <c:pt idx="0">
                  <c:v>-3518.2714936297248</c:v>
                </c:pt>
                <c:pt idx="1">
                  <c:v>-273.28057553949304</c:v>
                </c:pt>
                <c:pt idx="2">
                  <c:v>-1240.7265791672999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843-4175-9DC3-6F0E2750F6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sk-SK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sk-SK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552822305477643"/>
          <c:y val="7.4878128684947282E-2"/>
          <c:w val="0.7667675450338356"/>
          <c:h val="0.58651080246913578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Makro!$A$9</c:f>
              <c:strCache>
                <c:ptCount val="1"/>
                <c:pt idx="0">
                  <c:v>Reálne mzdy (rast)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  <a:effectLst/>
          </c:spPr>
          <c:invertIfNegative val="0"/>
          <c:cat>
            <c:numRef>
              <c:f>Makro!$B$1:$E$1</c:f>
              <c:numCache>
                <c:formatCode>General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Makro!$B$9:$E$9</c:f>
              <c:numCache>
                <c:formatCode>0.00</c:formatCode>
                <c:ptCount val="4"/>
                <c:pt idx="0">
                  <c:v>-0.251357155898013</c:v>
                </c:pt>
                <c:pt idx="1">
                  <c:v>-0.31166530806350201</c:v>
                </c:pt>
                <c:pt idx="2">
                  <c:v>-0.27899078817921202</c:v>
                </c:pt>
                <c:pt idx="3">
                  <c:v>-0.23931937876464601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3-412A-A62C-E4BF85002035}"/>
            </c:ext>
          </c:extLst>
        </c:ser>
        <c:ser>
          <c:idx val="2"/>
          <c:order val="2"/>
          <c:tx>
            <c:strRef>
              <c:f>Makro!$A$10</c:f>
              <c:strCache>
                <c:ptCount val="1"/>
                <c:pt idx="0">
                  <c:v>Miera nezamestnanosti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Makro!$B$1:$E$1</c:f>
              <c:numCache>
                <c:formatCode>General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Makro!$B$10:$E$10</c:f>
              <c:numCache>
                <c:formatCode>0.00</c:formatCode>
                <c:ptCount val="4"/>
                <c:pt idx="0">
                  <c:v>0.14327599999999999</c:v>
                </c:pt>
                <c:pt idx="1">
                  <c:v>0.29334099999999902</c:v>
                </c:pt>
                <c:pt idx="2">
                  <c:v>0.43640899999999899</c:v>
                </c:pt>
                <c:pt idx="3">
                  <c:v>0.71778699999999995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3-412A-A62C-E4BF85002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12712704"/>
        <c:axId val="1412719424"/>
      </c:barChart>
      <c:lineChart>
        <c:grouping val="standard"/>
        <c:varyColors val="0"/>
        <c:ser>
          <c:idx val="0"/>
          <c:order val="0"/>
          <c:tx>
            <c:strRef>
              <c:f>Makro!$A$8</c:f>
              <c:strCache>
                <c:ptCount val="1"/>
                <c:pt idx="0">
                  <c:v>Zamestnanosť (ESA, tis. osôb, kum., pravá os)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Makro!$B$1:$E$1</c:f>
              <c:numCache>
                <c:formatCode>General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Makro!$B$8:$E$8</c:f>
              <c:numCache>
                <c:formatCode>0.00</c:formatCode>
                <c:ptCount val="4"/>
                <c:pt idx="0">
                  <c:v>-3.85800000000014</c:v>
                </c:pt>
                <c:pt idx="1">
                  <c:v>-8.3641526617709392</c:v>
                </c:pt>
                <c:pt idx="2">
                  <c:v>-13.171448440342999</c:v>
                </c:pt>
                <c:pt idx="3">
                  <c:v>-22.174106422437099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73-412A-A62C-E4BF85002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4701168"/>
        <c:axId val="1795415888"/>
      </c:lineChart>
      <c:catAx>
        <c:axId val="141271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412719424"/>
        <c:crosses val="autoZero"/>
        <c:auto val="1"/>
        <c:lblAlgn val="ctr"/>
        <c:lblOffset val="100"/>
        <c:noMultiLvlLbl val="0"/>
      </c:catAx>
      <c:valAx>
        <c:axId val="1412719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40000"/>
                  <a:lumOff val="60000"/>
                </a:schemeClr>
              </a:solidFill>
              <a:prstDash val="dash"/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412712704"/>
        <c:crosses val="autoZero"/>
        <c:crossBetween val="between"/>
        <c:majorUnit val="0.25"/>
      </c:valAx>
      <c:valAx>
        <c:axId val="1795415888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654701168"/>
        <c:crosses val="max"/>
        <c:crossBetween val="between"/>
        <c:majorUnit val="5"/>
      </c:valAx>
      <c:catAx>
        <c:axId val="1654701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95415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604121631358985E-2"/>
          <c:y val="0.7990077160493827"/>
          <c:w val="0.97146202622856315"/>
          <c:h val="0.198061728395061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 b="0">
          <a:solidFill>
            <a:schemeClr val="tx1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66536964980544"/>
          <c:y val="7.2398424543946932E-2"/>
          <c:w val="0.76592052168900415"/>
          <c:h val="0.642942578772802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Makro!$A$2</c:f>
              <c:strCache>
                <c:ptCount val="1"/>
                <c:pt idx="0">
                  <c:v>Rast reálneho HDP (ľavá os)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Makro!$B$1:$E$1</c:f>
              <c:numCache>
                <c:formatCode>General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Makro!$B$2:$E$2</c:f>
              <c:numCache>
                <c:formatCode>0.00</c:formatCode>
                <c:ptCount val="4"/>
                <c:pt idx="0">
                  <c:v>-0.69293615680235798</c:v>
                </c:pt>
                <c:pt idx="1">
                  <c:v>-0.85735928351808399</c:v>
                </c:pt>
                <c:pt idx="2">
                  <c:v>-0.905808165260931</c:v>
                </c:pt>
                <c:pt idx="3">
                  <c:v>-1.0936025216580501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F0-4474-91E2-5ECA4D8AC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97660080"/>
        <c:axId val="1795425968"/>
      </c:barChart>
      <c:lineChart>
        <c:grouping val="standard"/>
        <c:varyColors val="0"/>
        <c:ser>
          <c:idx val="1"/>
          <c:order val="1"/>
          <c:tx>
            <c:strRef>
              <c:f>Makro!$A$3</c:f>
              <c:strCache>
                <c:ptCount val="1"/>
                <c:pt idx="0">
                  <c:v>Nominálne HDP (kum., pravá os)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Makro!$B$3:$E$3</c:f>
              <c:numCache>
                <c:formatCode>0.00</c:formatCode>
                <c:ptCount val="4"/>
                <c:pt idx="0">
                  <c:v>-1.0704808309734735</c:v>
                </c:pt>
                <c:pt idx="1">
                  <c:v>-2.5620944449364678</c:v>
                </c:pt>
                <c:pt idx="2">
                  <c:v>-4.1771795426665275</c:v>
                </c:pt>
                <c:pt idx="3">
                  <c:v>-6.6981468399716126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F0-4474-91E2-5ECA4D8AC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8446496"/>
        <c:axId val="1795428368"/>
      </c:lineChart>
      <c:catAx>
        <c:axId val="179766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795425968"/>
        <c:crosses val="autoZero"/>
        <c:auto val="1"/>
        <c:lblAlgn val="ctr"/>
        <c:lblOffset val="100"/>
        <c:noMultiLvlLbl val="0"/>
      </c:catAx>
      <c:valAx>
        <c:axId val="179542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797660080"/>
        <c:crosses val="autoZero"/>
        <c:crossBetween val="between"/>
        <c:majorUnit val="0.25"/>
      </c:valAx>
      <c:valAx>
        <c:axId val="1795428368"/>
        <c:scaling>
          <c:orientation val="minMax"/>
          <c:min val="-7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738446496"/>
        <c:crosses val="max"/>
        <c:crossBetween val="between"/>
        <c:majorUnit val="1"/>
      </c:valAx>
      <c:catAx>
        <c:axId val="1738446496"/>
        <c:scaling>
          <c:orientation val="minMax"/>
        </c:scaling>
        <c:delete val="1"/>
        <c:axPos val="b"/>
        <c:majorTickMark val="out"/>
        <c:minorTickMark val="none"/>
        <c:tickLblPos val="nextTo"/>
        <c:crossAx val="17954283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845512023217249"/>
          <c:w val="0.99933419801124079"/>
          <c:h val="0.16490464344941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266536964980544"/>
          <c:y val="7.2398424543946932E-2"/>
          <c:w val="0.81700317048566073"/>
          <c:h val="0.584529436152570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Makro!$A$4</c:f>
              <c:strCache>
                <c:ptCount val="1"/>
                <c:pt idx="0">
                  <c:v>Spotreba domácností (rast)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Makro!$B$1:$E$1</c:f>
              <c:numCache>
                <c:formatCode>General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Makro!$B$4:$E$4</c:f>
              <c:numCache>
                <c:formatCode>0.00</c:formatCode>
                <c:ptCount val="4"/>
                <c:pt idx="0">
                  <c:v>-0.86478763241921697</c:v>
                </c:pt>
                <c:pt idx="1">
                  <c:v>-1.70379722397071</c:v>
                </c:pt>
                <c:pt idx="2">
                  <c:v>-2.25744598391142</c:v>
                </c:pt>
                <c:pt idx="3">
                  <c:v>-2.23128859746899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42-498F-843B-C1EB3C4734F0}"/>
            </c:ext>
          </c:extLst>
        </c:ser>
        <c:ser>
          <c:idx val="1"/>
          <c:order val="1"/>
          <c:tx>
            <c:strRef>
              <c:f>Makro!$A$6</c:f>
              <c:strCache>
                <c:ptCount val="1"/>
                <c:pt idx="0">
                  <c:v>Súkromné investície (rast)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Makro!$B$1:$E$1</c:f>
              <c:numCache>
                <c:formatCode>General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Makro!$B$6:$E$6</c:f>
              <c:numCache>
                <c:formatCode>0.00</c:formatCode>
                <c:ptCount val="4"/>
                <c:pt idx="0">
                  <c:v>-4.4102549635529797</c:v>
                </c:pt>
                <c:pt idx="1">
                  <c:v>-7.8406200037252098</c:v>
                </c:pt>
                <c:pt idx="2">
                  <c:v>-6.4555854229529501</c:v>
                </c:pt>
                <c:pt idx="3">
                  <c:v>-6.41084240178267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42-498F-843B-C1EB3C473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254192"/>
        <c:axId val="1795468208"/>
      </c:barChart>
      <c:lineChart>
        <c:grouping val="standard"/>
        <c:varyColors val="0"/>
        <c:ser>
          <c:idx val="2"/>
          <c:order val="2"/>
          <c:tx>
            <c:strRef>
              <c:f>Makro!$A$14</c:f>
              <c:strCache>
                <c:ptCount val="1"/>
                <c:pt idx="0">
                  <c:v>Súkromné investície (% HDP, pravá os)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Makro!$B$14:$E$14</c:f>
              <c:numCache>
                <c:formatCode>0.00</c:formatCode>
                <c:ptCount val="4"/>
                <c:pt idx="0">
                  <c:v>-1.385276</c:v>
                </c:pt>
                <c:pt idx="1">
                  <c:v>-1.9067000000000001</c:v>
                </c:pt>
                <c:pt idx="2">
                  <c:v>-2.7869100000000002</c:v>
                </c:pt>
                <c:pt idx="3">
                  <c:v>-3.1574618000000001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42-498F-843B-C1EB3C473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56367"/>
        <c:axId val="105114607"/>
      </c:lineChart>
      <c:catAx>
        <c:axId val="14625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795468208"/>
        <c:crosses val="autoZero"/>
        <c:auto val="1"/>
        <c:lblAlgn val="ctr"/>
        <c:lblOffset val="100"/>
        <c:noMultiLvlLbl val="0"/>
      </c:catAx>
      <c:valAx>
        <c:axId val="1795468208"/>
        <c:scaling>
          <c:orientation val="minMax"/>
          <c:max val="0"/>
          <c:min val="-8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40000"/>
                  <a:lumOff val="60000"/>
                </a:schemeClr>
              </a:solidFill>
              <a:prstDash val="dash"/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146254192"/>
        <c:crosses val="autoZero"/>
        <c:crossBetween val="between"/>
        <c:majorUnit val="2"/>
      </c:valAx>
      <c:valAx>
        <c:axId val="105114607"/>
        <c:scaling>
          <c:orientation val="minMax"/>
        </c:scaling>
        <c:delete val="0"/>
        <c:axPos val="r"/>
        <c:numFmt formatCode="0.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204756367"/>
        <c:crosses val="max"/>
        <c:crossBetween val="between"/>
      </c:valAx>
      <c:catAx>
        <c:axId val="204756367"/>
        <c:scaling>
          <c:orientation val="minMax"/>
        </c:scaling>
        <c:delete val="1"/>
        <c:axPos val="b"/>
        <c:majorTickMark val="out"/>
        <c:minorTickMark val="none"/>
        <c:tickLblPos val="nextTo"/>
        <c:crossAx val="10511460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539800995024877"/>
          <c:w val="0.98272481625594454"/>
          <c:h val="0.218020315091210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055950840879688"/>
          <c:y val="8.49136883053732E-2"/>
          <c:w val="0.7708620813569067"/>
          <c:h val="0.615077802090931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Fiskal!$A$4</c:f>
              <c:strCache>
                <c:ptCount val="1"/>
                <c:pt idx="0">
                  <c:v>Deficit VS (ľavá os)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Fiskal!$B$6:$E$6</c:f>
              <c:numCache>
                <c:formatCode>General</c:formatCode>
                <c:ptCount val="4"/>
                <c:pt idx="0">
                  <c:v>2027</c:v>
                </c:pt>
                <c:pt idx="1">
                  <c:v>2028</c:v>
                </c:pt>
                <c:pt idx="2">
                  <c:v>2029</c:v>
                </c:pt>
                <c:pt idx="3">
                  <c:v>2030</c:v>
                </c:pt>
              </c:numCache>
            </c:numRef>
          </c:cat>
          <c:val>
            <c:numRef>
              <c:f>Fiskal!$B$4:$E$4</c:f>
              <c:numCache>
                <c:formatCode>0.0</c:formatCode>
                <c:ptCount val="4"/>
                <c:pt idx="0">
                  <c:v>0.53268305357837153</c:v>
                </c:pt>
                <c:pt idx="1">
                  <c:v>0.9273192815633422</c:v>
                </c:pt>
                <c:pt idx="2">
                  <c:v>1.3033665858653496</c:v>
                </c:pt>
                <c:pt idx="3">
                  <c:v>1.7480306094531093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C-406B-AD52-CBCF6AE0F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861408"/>
        <c:axId val="20296112"/>
      </c:barChart>
      <c:lineChart>
        <c:grouping val="standard"/>
        <c:varyColors val="0"/>
        <c:ser>
          <c:idx val="1"/>
          <c:order val="1"/>
          <c:tx>
            <c:strRef>
              <c:f>Fiskal!$A$9</c:f>
              <c:strCache>
                <c:ptCount val="1"/>
                <c:pt idx="0">
                  <c:v>Verejný dlh (pravá os)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Fiskal!$B$9:$E$9</c:f>
              <c:numCache>
                <c:formatCode>0.0</c:formatCode>
                <c:ptCount val="4"/>
                <c:pt idx="0">
                  <c:v>0.97421012068809887</c:v>
                </c:pt>
                <c:pt idx="1">
                  <c:v>2.573580976005033</c:v>
                </c:pt>
                <c:pt idx="2">
                  <c:v>4.5640571354198016</c:v>
                </c:pt>
                <c:pt idx="3">
                  <c:v>7.3699393041660528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C-406B-AD52-CBCF6AE0F9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3790080"/>
        <c:axId val="20432912"/>
      </c:lineChart>
      <c:catAx>
        <c:axId val="20861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20296112"/>
        <c:crosses val="autoZero"/>
        <c:auto val="1"/>
        <c:lblAlgn val="ctr"/>
        <c:lblOffset val="100"/>
        <c:noMultiLvlLbl val="0"/>
      </c:catAx>
      <c:valAx>
        <c:axId val="2029611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40000"/>
                  <a:lumOff val="60000"/>
                </a:schemeClr>
              </a:solidFill>
              <a:prstDash val="dash"/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20861408"/>
        <c:crosses val="autoZero"/>
        <c:crossBetween val="between"/>
        <c:majorUnit val="0.5"/>
      </c:valAx>
      <c:valAx>
        <c:axId val="20432912"/>
        <c:scaling>
          <c:orientation val="minMax"/>
          <c:max val="8"/>
          <c:min val="0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n-US"/>
          </a:p>
        </c:txPr>
        <c:crossAx val="213790080"/>
        <c:crosses val="max"/>
        <c:crossBetween val="between"/>
        <c:majorUnit val="2"/>
      </c:valAx>
      <c:catAx>
        <c:axId val="213790080"/>
        <c:scaling>
          <c:orientation val="minMax"/>
        </c:scaling>
        <c:delete val="1"/>
        <c:axPos val="b"/>
        <c:majorTickMark val="out"/>
        <c:minorTickMark val="none"/>
        <c:tickLblPos val="nextTo"/>
        <c:crossAx val="204329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3221500721500719E-2"/>
          <c:y val="0.841465534979424"/>
          <c:w val="0.8416810966810967"/>
          <c:h val="0.127180889861415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1072514</xdr:colOff>
      <xdr:row>12</xdr:row>
      <xdr:rowOff>8768</xdr:rowOff>
    </xdr:from>
    <xdr:to>
      <xdr:col>5</xdr:col>
      <xdr:colOff>392794</xdr:colOff>
      <xdr:row>25</xdr:row>
      <xdr:rowOff>21552</xdr:rowOff>
    </xdr:to>
    <xdr:graphicFrame macro="">
      <xdr:nvGraphicFramePr>
        <xdr:cNvPr id="18" name="Chart 1">
          <a:extLst>
            <a:ext uri="{FF2B5EF4-FFF2-40B4-BE49-F238E27FC236}">
              <a16:creationId xmlns:a16="http://schemas.microsoft.com/office/drawing/2014/main" id="{2C659A63-42EB-4CAD-96F7-6F32CA12F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61169</xdr:colOff>
      <xdr:row>12</xdr:row>
      <xdr:rowOff>39726</xdr:rowOff>
    </xdr:from>
    <xdr:to>
      <xdr:col>10</xdr:col>
      <xdr:colOff>456288</xdr:colOff>
      <xdr:row>25</xdr:row>
      <xdr:rowOff>52510</xdr:rowOff>
    </xdr:to>
    <xdr:graphicFrame macro="">
      <xdr:nvGraphicFramePr>
        <xdr:cNvPr id="20" name="Chart 2">
          <a:extLst>
            <a:ext uri="{FF2B5EF4-FFF2-40B4-BE49-F238E27FC236}">
              <a16:creationId xmlns:a16="http://schemas.microsoft.com/office/drawing/2014/main" id="{D2451A07-08E0-46E1-9CBB-0E03C748A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0.0467</cdr:x>
      <cdr:y>0.01768</cdr:y>
    </cdr:from>
    <cdr:to>
      <cdr:x>0.28846</cdr:x>
      <cdr:y>0.12377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B3728ECB-F173-F377-90E2-94856E068972}"/>
            </a:ext>
          </a:extLst>
        </cdr:cNvPr>
        <cdr:cNvSpPr txBox="1"/>
      </cdr:nvSpPr>
      <cdr:spPr>
        <a:xfrm xmlns:a="http://schemas.openxmlformats.org/drawingml/2006/main">
          <a:off x="129540" y="34290"/>
          <a:ext cx="670560" cy="205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sk-SK" sz="1000" kern="12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mil. eur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581854</xdr:colOff>
      <xdr:row>29</xdr:row>
      <xdr:rowOff>33696</xdr:rowOff>
    </xdr:from>
    <xdr:to>
      <xdr:col>12</xdr:col>
      <xdr:colOff>405640</xdr:colOff>
      <xdr:row>41</xdr:row>
      <xdr:rowOff>111573</xdr:rowOff>
    </xdr:to>
    <xdr:graphicFrame macro="">
      <xdr:nvGraphicFramePr>
        <xdr:cNvPr id="46" name="Chart 3">
          <a:extLst>
            <a:ext uri="{FF2B5EF4-FFF2-40B4-BE49-F238E27FC236}">
              <a16:creationId xmlns:a16="http://schemas.microsoft.com/office/drawing/2014/main" id="{5747ABA0-248D-44C4-80F9-FD6D672AE2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161990</xdr:colOff>
      <xdr:row>2</xdr:row>
      <xdr:rowOff>19771</xdr:rowOff>
    </xdr:from>
    <xdr:to>
      <xdr:col>12</xdr:col>
      <xdr:colOff>575418</xdr:colOff>
      <xdr:row>14</xdr:row>
      <xdr:rowOff>13414</xdr:rowOff>
    </xdr:to>
    <xdr:graphicFrame macro="">
      <xdr:nvGraphicFramePr>
        <xdr:cNvPr id="34" name="Chart 5">
          <a:extLst>
            <a:ext uri="{FF2B5EF4-FFF2-40B4-BE49-F238E27FC236}">
              <a16:creationId xmlns:a16="http://schemas.microsoft.com/office/drawing/2014/main" id="{340C5C40-0B13-3F7F-0E92-429590938F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14255</xdr:colOff>
      <xdr:row>15</xdr:row>
      <xdr:rowOff>126492</xdr:rowOff>
    </xdr:from>
    <xdr:to>
      <xdr:col>12</xdr:col>
      <xdr:colOff>427683</xdr:colOff>
      <xdr:row>28</xdr:row>
      <xdr:rowOff>48860</xdr:rowOff>
    </xdr:to>
    <xdr:graphicFrame macro="">
      <xdr:nvGraphicFramePr>
        <xdr:cNvPr id="10" name="Chart 7">
          <a:extLst>
            <a:ext uri="{FF2B5EF4-FFF2-40B4-BE49-F238E27FC236}">
              <a16:creationId xmlns:a16="http://schemas.microsoft.com/office/drawing/2014/main" id="{2FD97366-A046-2640-87EC-D9CCED9A3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0.10645</cdr:x>
      <cdr:y>0.02633</cdr:y>
    </cdr:from>
    <cdr:to>
      <cdr:x>0.28201</cdr:x>
      <cdr:y>0.1375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BB5FF782-EF58-5203-D73F-74E66DB0E218}"/>
            </a:ext>
          </a:extLst>
        </cdr:cNvPr>
        <cdr:cNvSpPr txBox="1"/>
      </cdr:nvSpPr>
      <cdr:spPr>
        <a:xfrm xmlns:a="http://schemas.openxmlformats.org/drawingml/2006/main">
          <a:off x="295469" y="50800"/>
          <a:ext cx="487266" cy="2145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p.b.</a:t>
          </a:r>
          <a:endParaRPr lang="en-US" sz="10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0.71715</cdr:x>
      <cdr:y>0.05373</cdr:y>
    </cdr:from>
    <cdr:to>
      <cdr:x>0.94126</cdr:x>
      <cdr:y>0.17462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09F72373-05B0-3A6E-E847-3BA37B5451F9}"/>
            </a:ext>
          </a:extLst>
        </cdr:cNvPr>
        <cdr:cNvSpPr txBox="1"/>
      </cdr:nvSpPr>
      <cdr:spPr>
        <a:xfrm xmlns:a="http://schemas.openxmlformats.org/drawingml/2006/main">
          <a:off x="1990531" y="103672"/>
          <a:ext cx="622039" cy="2332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tis.osôb</a:t>
          </a:r>
          <a:endParaRPr lang="en-US" sz="10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0.07921</cdr:x>
      <cdr:y>0.03966</cdr:y>
    </cdr:from>
    <cdr:to>
      <cdr:x>0.25246</cdr:x>
      <cdr:y>0.15083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89C2DDE6-461D-738E-5CD1-7451E1FD8F38}"/>
            </a:ext>
          </a:extLst>
        </cdr:cNvPr>
        <cdr:cNvSpPr txBox="1"/>
      </cdr:nvSpPr>
      <cdr:spPr>
        <a:xfrm xmlns:a="http://schemas.openxmlformats.org/drawingml/2006/main">
          <a:off x="219577" y="77104"/>
          <a:ext cx="480249" cy="2161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/>
          <a:r>
            <a:rPr lang="sk-SK" sz="900">
              <a:solidFill>
                <a:schemeClr val="dk1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p.b.</a:t>
          </a:r>
          <a:endParaRPr lang="en-US" sz="900">
            <a:solidFill>
              <a:schemeClr val="dk1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0.82498</cdr:x>
      <cdr:y>0.03633</cdr:y>
    </cdr:from>
    <cdr:to>
      <cdr:x>0.97812</cdr:x>
      <cdr:y>0.23078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0CAF651C-81A8-CFA7-1C4C-166CC7007B11}"/>
            </a:ext>
          </a:extLst>
        </cdr:cNvPr>
        <cdr:cNvSpPr txBox="1"/>
      </cdr:nvSpPr>
      <cdr:spPr>
        <a:xfrm xmlns:a="http://schemas.openxmlformats.org/drawingml/2006/main">
          <a:off x="2286851" y="70624"/>
          <a:ext cx="424505" cy="37801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9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mld. </a:t>
          </a:r>
          <a:r>
            <a:rPr lang="sk-SK" sz="900" baseline="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eur</a:t>
          </a:r>
          <a:endParaRPr lang="en-US" sz="9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0.08591</cdr:x>
      <cdr:y>0.12304</cdr:y>
    </cdr:from>
    <cdr:to>
      <cdr:x>0.23987</cdr:x>
      <cdr:y>0.21719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4AEA68AB-52C5-F21E-0D92-D5CC5C7AF6F5}"/>
            </a:ext>
          </a:extLst>
        </cdr:cNvPr>
        <cdr:cNvSpPr txBox="1"/>
      </cdr:nvSpPr>
      <cdr:spPr>
        <a:xfrm xmlns:a="http://schemas.openxmlformats.org/drawingml/2006/main">
          <a:off x="238449" y="237418"/>
          <a:ext cx="427332" cy="1816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sk-SK" sz="10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p.b.</a:t>
          </a:r>
          <a:endParaRPr lang="en-US" sz="1000"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cdr:txBody>
    </cdr:sp>
  </cdr:relSizeAnchor>
  <cdr:relSizeAnchor xmlns:cdr="http://schemas.openxmlformats.org/drawingml/2006/chartDrawing">
    <cdr:from>
      <cdr:x>0.80721</cdr:x>
      <cdr:y>0.09362</cdr:y>
    </cdr:from>
    <cdr:to>
      <cdr:x>0.99247</cdr:x>
      <cdr:y>0.21246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2865B26F-08AD-38D5-B5F1-4996B7BD7D5D}"/>
            </a:ext>
          </a:extLst>
        </cdr:cNvPr>
        <cdr:cNvSpPr txBox="1"/>
      </cdr:nvSpPr>
      <cdr:spPr>
        <a:xfrm xmlns:a="http://schemas.openxmlformats.org/drawingml/2006/main">
          <a:off x="2169368" y="186957"/>
          <a:ext cx="497867" cy="2373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9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% HDP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480059</xdr:colOff>
      <xdr:row>2</xdr:row>
      <xdr:rowOff>3810</xdr:rowOff>
    </xdr:from>
    <xdr:to>
      <xdr:col>7</xdr:col>
      <xdr:colOff>760165</xdr:colOff>
      <xdr:row>11</xdr:row>
      <xdr:rowOff>187128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9EC6629-BEF5-4CAA-E9EC-9AC6B60EF5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0.07087</cdr:x>
      <cdr:y>0.05966</cdr:y>
    </cdr:from>
    <cdr:to>
      <cdr:x>0.30737</cdr:x>
      <cdr:y>0.17134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A1992195-32BA-DEDD-9674-E6E26101E233}"/>
            </a:ext>
          </a:extLst>
        </cdr:cNvPr>
        <cdr:cNvSpPr txBox="1"/>
      </cdr:nvSpPr>
      <cdr:spPr>
        <a:xfrm xmlns:a="http://schemas.openxmlformats.org/drawingml/2006/main">
          <a:off x="190659" y="120753"/>
          <a:ext cx="636261" cy="226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% HDP</a:t>
          </a:r>
        </a:p>
      </cdr:txBody>
    </cdr:sp>
  </cdr:relSizeAnchor>
  <cdr:relSizeAnchor xmlns:cdr="http://schemas.openxmlformats.org/drawingml/2006/chartDrawing">
    <cdr:from>
      <cdr:x>0.79608</cdr:x>
      <cdr:y>0.06058</cdr:y>
    </cdr:from>
    <cdr:to>
      <cdr:x>1</cdr:x>
      <cdr:y>0.17226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384E188E-CFEF-4C02-23E7-E63B613CA61B}"/>
            </a:ext>
          </a:extLst>
        </cdr:cNvPr>
        <cdr:cNvSpPr txBox="1"/>
      </cdr:nvSpPr>
      <cdr:spPr>
        <a:xfrm xmlns:a="http://schemas.openxmlformats.org/drawingml/2006/main">
          <a:off x="2141719" y="122634"/>
          <a:ext cx="548603" cy="2260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900"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% HDP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RRZ">
      <a:dk1>
        <a:sysClr val="windowText" lastClr="000000"/>
      </a:dk1>
      <a:lt1>
        <a:sysClr val="window" lastClr="FFFFFF"/>
      </a:lt1>
      <a:dk2>
        <a:srgbClr val="D82727"/>
      </a:dk2>
      <a:lt2>
        <a:srgbClr val="37B268"/>
      </a:lt2>
      <a:accent1>
        <a:srgbClr val="58595B"/>
      </a:accent1>
      <a:accent2>
        <a:srgbClr val="13B5EA"/>
      </a:accent2>
      <a:accent3>
        <a:srgbClr val="DCB47B"/>
      </a:accent3>
      <a:accent4>
        <a:srgbClr val="3657A7"/>
      </a:accent4>
      <a:accent5>
        <a:srgbClr val="997468"/>
      </a:accent5>
      <a:accent6>
        <a:srgbClr val="9C479B"/>
      </a:accent6>
      <a:hlink>
        <a:srgbClr val="13B5EA"/>
      </a:hlink>
      <a:folHlink>
        <a:srgbClr val="003399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FB0AB-CC68-470A-8A20-045E92C15492}">
  <dimension ref="A1:H36"/>
  <sheetViews>
    <sheetView showGridLines="0" tabSelected="1" zoomScale="109" workbookViewId="0">
      <selection activeCell="O26" sqref="O26"/>
    </sheetView>
  </sheetViews>
  <sheetFormatPr defaultColWidth="8.85546875" defaultRowHeight="12" x14ac:dyDescent="0.2"/>
  <cols>
    <col min="1" max="1" width="16.140625" style="3" customWidth="1"/>
    <col min="2" max="7" width="8.85546875" style="3"/>
    <col min="8" max="8" width="8.85546875" style="3" customWidth="1"/>
    <col min="9" max="16384" width="8.85546875" style="3"/>
  </cols>
  <sheetData>
    <row r="1" spans="1:8" ht="36" x14ac:dyDescent="0.2">
      <c r="A1" s="23" t="s">
        <v>30</v>
      </c>
      <c r="B1" s="23">
        <v>2025</v>
      </c>
      <c r="C1" s="23">
        <v>2026</v>
      </c>
      <c r="D1" s="23">
        <v>2027</v>
      </c>
      <c r="E1" s="23">
        <v>2028</v>
      </c>
      <c r="F1" s="23">
        <v>2029</v>
      </c>
      <c r="G1" s="23">
        <v>2030</v>
      </c>
      <c r="H1" s="34" t="s">
        <v>31</v>
      </c>
    </row>
    <row r="2" spans="1:8" x14ac:dyDescent="0.2">
      <c r="A2" s="3" t="s">
        <v>0</v>
      </c>
      <c r="B2" s="6">
        <v>1223.2753654200001</v>
      </c>
      <c r="C2" s="6">
        <v>1898.6216911931112</v>
      </c>
      <c r="D2" s="6">
        <v>968.16114956112483</v>
      </c>
      <c r="E2" s="6">
        <v>1007.0879034581483</v>
      </c>
      <c r="F2" s="6">
        <v>1055.6782903568806</v>
      </c>
      <c r="G2" s="6">
        <v>2001.3513049603598</v>
      </c>
      <c r="H2" s="6">
        <f t="shared" ref="H2:H7" si="0">SUM(D2:G2)</f>
        <v>5032.2786483365135</v>
      </c>
    </row>
    <row r="3" spans="1:8" x14ac:dyDescent="0.2">
      <c r="A3" s="3" t="s">
        <v>1</v>
      </c>
      <c r="B3" s="6">
        <v>0</v>
      </c>
      <c r="C3" s="6">
        <v>0</v>
      </c>
      <c r="D3" s="6">
        <v>968.16114956112415</v>
      </c>
      <c r="E3" s="6">
        <v>1007.0879034581485</v>
      </c>
      <c r="F3" s="6">
        <v>1055.6782903568796</v>
      </c>
      <c r="G3" s="6">
        <v>2001.3513049603648</v>
      </c>
      <c r="H3" s="6">
        <f t="shared" si="0"/>
        <v>5032.2786483365171</v>
      </c>
    </row>
    <row r="4" spans="1:8" x14ac:dyDescent="0.2">
      <c r="A4" s="3" t="s">
        <v>2</v>
      </c>
      <c r="B4" s="6">
        <v>1883.1976506299952</v>
      </c>
      <c r="C4" s="6">
        <v>2378.7999677500134</v>
      </c>
      <c r="D4" s="6">
        <v>349.99999999999994</v>
      </c>
      <c r="E4" s="6">
        <v>149.99999999999997</v>
      </c>
      <c r="F4" s="6">
        <v>0</v>
      </c>
      <c r="G4" s="6">
        <v>0</v>
      </c>
      <c r="H4" s="6">
        <f t="shared" si="0"/>
        <v>499.99999999999989</v>
      </c>
    </row>
    <row r="5" spans="1:8" x14ac:dyDescent="0.2">
      <c r="A5" s="3" t="s">
        <v>3</v>
      </c>
      <c r="B5" s="6">
        <v>285.44506289999993</v>
      </c>
      <c r="C5" s="6">
        <v>354.05705835980001</v>
      </c>
      <c r="D5" s="6">
        <v>553.78987673033203</v>
      </c>
      <c r="E5" s="6">
        <v>633.58003931355404</v>
      </c>
      <c r="F5" s="6">
        <v>819.75620079335931</v>
      </c>
      <c r="G5" s="6">
        <v>1119.1542887122509</v>
      </c>
      <c r="H5" s="6">
        <f t="shared" si="0"/>
        <v>3126.2804055494962</v>
      </c>
    </row>
    <row r="6" spans="1:8" x14ac:dyDescent="0.2">
      <c r="A6" s="3" t="s">
        <v>4</v>
      </c>
      <c r="B6" s="6">
        <v>957.67293196999992</v>
      </c>
      <c r="C6" s="6">
        <v>585.53947071740572</v>
      </c>
      <c r="D6" s="6">
        <v>590.02239849207979</v>
      </c>
      <c r="E6" s="6">
        <v>595.63556167700062</v>
      </c>
      <c r="F6" s="6">
        <v>601.26735649377065</v>
      </c>
      <c r="G6" s="6">
        <v>681.34696568974334</v>
      </c>
      <c r="H6" s="6">
        <f t="shared" si="0"/>
        <v>2468.2722823525946</v>
      </c>
    </row>
    <row r="7" spans="1:8" x14ac:dyDescent="0.2">
      <c r="A7" s="5" t="s">
        <v>5</v>
      </c>
      <c r="B7" s="7">
        <f t="shared" ref="B7:G7" si="1">SUM(B2:B6)</f>
        <v>4349.5910109199949</v>
      </c>
      <c r="C7" s="7">
        <f t="shared" si="1"/>
        <v>5217.0181880203299</v>
      </c>
      <c r="D7" s="7">
        <f t="shared" si="1"/>
        <v>3430.1345743446605</v>
      </c>
      <c r="E7" s="7">
        <f t="shared" si="1"/>
        <v>3393.3914079068513</v>
      </c>
      <c r="F7" s="7">
        <f t="shared" si="1"/>
        <v>3532.3801380008899</v>
      </c>
      <c r="G7" s="7">
        <f t="shared" si="1"/>
        <v>5803.2038643227188</v>
      </c>
      <c r="H7" s="6">
        <f t="shared" si="0"/>
        <v>16159.109984575121</v>
      </c>
    </row>
    <row r="8" spans="1:8" x14ac:dyDescent="0.2">
      <c r="A8" s="5" t="s">
        <v>6</v>
      </c>
      <c r="B8" s="7">
        <f t="shared" ref="B8:G8" si="2">SUM(B9:B11)</f>
        <v>0</v>
      </c>
      <c r="C8" s="7">
        <f t="shared" si="2"/>
        <v>0</v>
      </c>
      <c r="D8" s="7">
        <f t="shared" si="2"/>
        <v>-968.16114956112438</v>
      </c>
      <c r="E8" s="7">
        <f t="shared" si="2"/>
        <v>-1007.0879034581483</v>
      </c>
      <c r="F8" s="7">
        <f t="shared" si="2"/>
        <v>-1055.6782903568801</v>
      </c>
      <c r="G8" s="7">
        <f t="shared" si="2"/>
        <v>-2001.3513049603648</v>
      </c>
      <c r="H8" s="7">
        <f>SUM(B8:G8)</f>
        <v>-5032.278648336518</v>
      </c>
    </row>
    <row r="9" spans="1:8" x14ac:dyDescent="0.2">
      <c r="A9" s="3" t="s">
        <v>7</v>
      </c>
      <c r="B9" s="6">
        <v>0</v>
      </c>
      <c r="C9" s="6">
        <v>0</v>
      </c>
      <c r="D9" s="6">
        <v>-702.34170074481551</v>
      </c>
      <c r="E9" s="6">
        <v>-730.5806799156943</v>
      </c>
      <c r="F9" s="6">
        <v>-765.83003379626871</v>
      </c>
      <c r="G9" s="6">
        <v>-1319.519079172946</v>
      </c>
      <c r="H9" s="6">
        <v>-3518.2714936297248</v>
      </c>
    </row>
    <row r="10" spans="1:8" x14ac:dyDescent="0.2">
      <c r="A10" s="3" t="s">
        <v>8</v>
      </c>
      <c r="D10" s="6">
        <v>-47.980811541264018</v>
      </c>
      <c r="E10" s="6">
        <v>-49.909971003501191</v>
      </c>
      <c r="F10" s="6">
        <v>-52.31804759029874</v>
      </c>
      <c r="G10" s="6">
        <v>-123.07174540442912</v>
      </c>
      <c r="H10" s="6">
        <v>-273.28057553949304</v>
      </c>
    </row>
    <row r="11" spans="1:8" x14ac:dyDescent="0.2">
      <c r="A11" s="3" t="s">
        <v>9</v>
      </c>
      <c r="D11" s="6">
        <v>-217.83863727504485</v>
      </c>
      <c r="E11" s="6">
        <v>-226.59725253895283</v>
      </c>
      <c r="F11" s="6">
        <v>-237.53020897031269</v>
      </c>
      <c r="G11" s="6">
        <v>-558.76048038298961</v>
      </c>
      <c r="H11" s="6">
        <v>-1240.7265791672999</v>
      </c>
    </row>
    <row r="12" spans="1:8" x14ac:dyDescent="0.2">
      <c r="A12" s="5"/>
      <c r="B12" s="7"/>
      <c r="C12" s="7"/>
      <c r="D12" s="7"/>
      <c r="E12" s="7"/>
      <c r="F12" s="7"/>
      <c r="G12" s="7"/>
    </row>
    <row r="26" spans="2:2" x14ac:dyDescent="0.2">
      <c r="B26" s="6"/>
    </row>
    <row r="33" spans="1:7" x14ac:dyDescent="0.2">
      <c r="A33" s="5"/>
      <c r="B33" s="7"/>
      <c r="C33" s="7"/>
      <c r="D33" s="7"/>
      <c r="E33" s="7"/>
      <c r="F33" s="7"/>
      <c r="G33" s="7"/>
    </row>
    <row r="34" spans="1:7" x14ac:dyDescent="0.2">
      <c r="B34" s="6"/>
      <c r="C34" s="6"/>
      <c r="D34" s="6"/>
      <c r="E34" s="6"/>
      <c r="F34" s="6"/>
      <c r="G34" s="6"/>
    </row>
    <row r="35" spans="1:7" x14ac:dyDescent="0.2">
      <c r="B35" s="6"/>
      <c r="C35" s="6"/>
      <c r="D35" s="6"/>
      <c r="E35" s="6"/>
      <c r="F35" s="6"/>
      <c r="G35" s="6"/>
    </row>
    <row r="36" spans="1:7" x14ac:dyDescent="0.2">
      <c r="B36" s="6"/>
      <c r="C36" s="6"/>
      <c r="D36" s="6"/>
      <c r="E36" s="6"/>
      <c r="F36" s="6"/>
      <c r="G36" s="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0D02E-005C-4F11-89DE-E6E952E17D31}">
  <dimension ref="A1:F28"/>
  <sheetViews>
    <sheetView showGridLines="0" topLeftCell="B1" zoomScale="147" workbookViewId="0">
      <selection activeCell="S4" sqref="S4"/>
    </sheetView>
  </sheetViews>
  <sheetFormatPr defaultColWidth="8.85546875" defaultRowHeight="12" x14ac:dyDescent="0.2"/>
  <cols>
    <col min="1" max="1" width="35.140625" style="3" customWidth="1"/>
    <col min="2" max="5" width="9.42578125" style="3" bestFit="1" customWidth="1"/>
    <col min="6" max="16384" width="8.85546875" style="3"/>
  </cols>
  <sheetData>
    <row r="1" spans="1:5" ht="13.5" thickBot="1" x14ac:dyDescent="0.25">
      <c r="A1" s="8"/>
      <c r="B1" s="8">
        <v>2027</v>
      </c>
      <c r="C1" s="8">
        <v>2028</v>
      </c>
      <c r="D1" s="8">
        <v>2029</v>
      </c>
      <c r="E1" s="8">
        <v>2030</v>
      </c>
    </row>
    <row r="2" spans="1:5" ht="12.75" x14ac:dyDescent="0.2">
      <c r="A2" s="16" t="s">
        <v>23</v>
      </c>
      <c r="B2" s="10">
        <v>-0.69293615680235798</v>
      </c>
      <c r="C2" s="10">
        <v>-0.85735928351808399</v>
      </c>
      <c r="D2" s="10">
        <v>-0.905808165260931</v>
      </c>
      <c r="E2" s="11">
        <v>-1.0936025216580501</v>
      </c>
    </row>
    <row r="3" spans="1:5" ht="12.75" x14ac:dyDescent="0.2">
      <c r="A3" s="17" t="s">
        <v>24</v>
      </c>
      <c r="B3" s="12">
        <v>-1.0704808309734735</v>
      </c>
      <c r="C3" s="12">
        <v>-2.5620944449364678</v>
      </c>
      <c r="D3" s="12">
        <v>-4.1771795426665275</v>
      </c>
      <c r="E3" s="13">
        <v>-6.6981468399716126</v>
      </c>
    </row>
    <row r="4" spans="1:5" ht="12.75" x14ac:dyDescent="0.2">
      <c r="A4" s="17" t="s">
        <v>27</v>
      </c>
      <c r="B4" s="12">
        <v>-0.86478763241921697</v>
      </c>
      <c r="C4" s="12">
        <v>-1.70379722397071</v>
      </c>
      <c r="D4" s="12">
        <v>-2.25744598391142</v>
      </c>
      <c r="E4" s="13">
        <v>-2.23128859746899</v>
      </c>
    </row>
    <row r="5" spans="1:5" ht="12.75" x14ac:dyDescent="0.2">
      <c r="A5" s="17" t="s">
        <v>10</v>
      </c>
      <c r="B5" s="12">
        <v>-5.0559766561548702</v>
      </c>
      <c r="C5" s="12">
        <v>-6.3217864911638699</v>
      </c>
      <c r="D5" s="12">
        <v>-5.2288021883151501</v>
      </c>
      <c r="E5" s="13">
        <v>-7.2781608256364798</v>
      </c>
    </row>
    <row r="6" spans="1:5" ht="12.75" x14ac:dyDescent="0.2">
      <c r="A6" s="17" t="s">
        <v>26</v>
      </c>
      <c r="B6" s="12">
        <v>-4.4102549635529797</v>
      </c>
      <c r="C6" s="12">
        <v>-7.8406200037252098</v>
      </c>
      <c r="D6" s="12">
        <v>-6.4555854229529501</v>
      </c>
      <c r="E6" s="13">
        <v>-6.41084240178267</v>
      </c>
    </row>
    <row r="7" spans="1:5" ht="12.75" x14ac:dyDescent="0.2">
      <c r="A7" s="17" t="s">
        <v>12</v>
      </c>
      <c r="B7" s="12">
        <v>-0.15935451919586399</v>
      </c>
      <c r="C7" s="12">
        <v>-0.18642351048362399</v>
      </c>
      <c r="D7" s="12">
        <v>-0.19925352227427801</v>
      </c>
      <c r="E7" s="13">
        <v>-0.373888515243958</v>
      </c>
    </row>
    <row r="8" spans="1:5" ht="12.75" x14ac:dyDescent="0.2">
      <c r="A8" s="17" t="s">
        <v>28</v>
      </c>
      <c r="B8" s="12">
        <v>-3.85800000000014</v>
      </c>
      <c r="C8" s="12">
        <v>-8.3641526617709392</v>
      </c>
      <c r="D8" s="12">
        <v>-13.171448440342999</v>
      </c>
      <c r="E8" s="13">
        <v>-22.174106422437099</v>
      </c>
    </row>
    <row r="9" spans="1:5" ht="12.75" x14ac:dyDescent="0.2">
      <c r="A9" s="17" t="s">
        <v>25</v>
      </c>
      <c r="B9" s="12">
        <v>-0.251357155898013</v>
      </c>
      <c r="C9" s="12">
        <v>-0.31166530806350201</v>
      </c>
      <c r="D9" s="12">
        <v>-0.27899078817921202</v>
      </c>
      <c r="E9" s="13">
        <v>-0.23931937876464601</v>
      </c>
    </row>
    <row r="10" spans="1:5" ht="12.75" x14ac:dyDescent="0.2">
      <c r="A10" s="17" t="s">
        <v>11</v>
      </c>
      <c r="B10" s="12">
        <v>0.14327599999999999</v>
      </c>
      <c r="C10" s="12">
        <v>0.29334099999999902</v>
      </c>
      <c r="D10" s="12">
        <v>0.43640899999999899</v>
      </c>
      <c r="E10" s="13">
        <v>0.71778699999999995</v>
      </c>
    </row>
    <row r="11" spans="1:5" ht="12.75" x14ac:dyDescent="0.2">
      <c r="A11" s="17" t="s">
        <v>14</v>
      </c>
      <c r="B11" s="12">
        <v>-0.41472799999999999</v>
      </c>
      <c r="C11" s="12">
        <v>-0.65764399999999901</v>
      </c>
      <c r="D11" s="12">
        <v>-0.58233509999999999</v>
      </c>
      <c r="E11" s="13">
        <v>-0.48428660000000001</v>
      </c>
    </row>
    <row r="12" spans="1:5" ht="12.75" x14ac:dyDescent="0.2">
      <c r="A12" s="17" t="s">
        <v>15</v>
      </c>
      <c r="B12" s="12">
        <v>-0.30538918249449698</v>
      </c>
      <c r="C12" s="12">
        <v>-0.64698766643427297</v>
      </c>
      <c r="D12" s="12">
        <v>-1.0321191803443801</v>
      </c>
      <c r="E12" s="13">
        <v>-1.22984025146357</v>
      </c>
    </row>
    <row r="13" spans="1:5" ht="12.75" x14ac:dyDescent="0.2">
      <c r="A13" s="17" t="s">
        <v>13</v>
      </c>
      <c r="B13" s="12">
        <v>-1.0656296276650878E-2</v>
      </c>
      <c r="C13" s="12">
        <v>-3.3963660766389125E-2</v>
      </c>
      <c r="D13" s="12">
        <v>-5.8678829964764145E-2</v>
      </c>
      <c r="E13" s="13">
        <v>-8.2018836125350436E-2</v>
      </c>
    </row>
    <row r="14" spans="1:5" ht="13.5" thickBot="1" x14ac:dyDescent="0.25">
      <c r="A14" s="18" t="s">
        <v>29</v>
      </c>
      <c r="B14" s="14">
        <v>-1.385276</v>
      </c>
      <c r="C14" s="14">
        <v>-1.9067000000000001</v>
      </c>
      <c r="D14" s="14">
        <v>-2.7869100000000002</v>
      </c>
      <c r="E14" s="15">
        <v>-3.1574618000000001</v>
      </c>
    </row>
    <row r="28" spans="1:6" x14ac:dyDescent="0.2">
      <c r="A28" s="4"/>
      <c r="B28" s="4"/>
      <c r="C28" s="4"/>
      <c r="D28" s="4"/>
      <c r="E28" s="4"/>
      <c r="F28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ABF82-0729-4F05-BFC7-499F5DFE5540}">
  <dimension ref="A1:J20"/>
  <sheetViews>
    <sheetView showGridLines="0" topLeftCell="C1" zoomScale="198" workbookViewId="0">
      <selection activeCell="G18" sqref="G18"/>
    </sheetView>
  </sheetViews>
  <sheetFormatPr defaultColWidth="18.7109375" defaultRowHeight="15" x14ac:dyDescent="0.25"/>
  <cols>
    <col min="1" max="1" width="18.7109375" style="19"/>
    <col min="2" max="5" width="8.85546875" style="33" customWidth="1"/>
    <col min="6" max="16384" width="18.7109375" style="19"/>
  </cols>
  <sheetData>
    <row r="1" spans="1:6" ht="15.75" thickBot="1" x14ac:dyDescent="0.3">
      <c r="A1" s="1" t="s">
        <v>16</v>
      </c>
      <c r="B1" s="23">
        <v>2027</v>
      </c>
      <c r="C1" s="23">
        <v>2028</v>
      </c>
      <c r="D1" s="23">
        <v>2029</v>
      </c>
      <c r="E1" s="23">
        <v>2030</v>
      </c>
    </row>
    <row r="2" spans="1:6" x14ac:dyDescent="0.25">
      <c r="A2" s="20" t="s">
        <v>17</v>
      </c>
      <c r="B2" s="24">
        <v>-5.0669549297480589</v>
      </c>
      <c r="C2" s="24">
        <v>-5.492125752635447</v>
      </c>
      <c r="D2" s="24">
        <v>-5.7337952901372597</v>
      </c>
      <c r="E2" s="25">
        <v>-6.3663658702317063</v>
      </c>
    </row>
    <row r="3" spans="1:6" x14ac:dyDescent="0.25">
      <c r="A3" s="21" t="s">
        <v>18</v>
      </c>
      <c r="B3" s="26">
        <v>-5.5996379833264305</v>
      </c>
      <c r="C3" s="26">
        <v>-6.4194450341987892</v>
      </c>
      <c r="D3" s="26">
        <v>-7.0371618760026093</v>
      </c>
      <c r="E3" s="27">
        <v>-8.1143964796848156</v>
      </c>
    </row>
    <row r="4" spans="1:6" ht="15.75" thickBot="1" x14ac:dyDescent="0.3">
      <c r="A4" s="22" t="s">
        <v>21</v>
      </c>
      <c r="B4" s="28">
        <f>-(B3-B2)</f>
        <v>0.53268305357837153</v>
      </c>
      <c r="C4" s="28">
        <f>-(C3-C2)</f>
        <v>0.9273192815633422</v>
      </c>
      <c r="D4" s="28">
        <f>-(D3-D2)</f>
        <v>1.3033665858653496</v>
      </c>
      <c r="E4" s="29">
        <f>-(E3-E2)</f>
        <v>1.7480306094531093</v>
      </c>
    </row>
    <row r="5" spans="1:6" x14ac:dyDescent="0.25">
      <c r="A5" s="2"/>
      <c r="B5" s="30"/>
      <c r="C5" s="30"/>
      <c r="D5" s="30"/>
      <c r="E5" s="30"/>
    </row>
    <row r="6" spans="1:6" ht="15.75" thickBot="1" x14ac:dyDescent="0.3">
      <c r="A6" s="1" t="s">
        <v>16</v>
      </c>
      <c r="B6" s="23">
        <v>2027</v>
      </c>
      <c r="C6" s="23">
        <v>2028</v>
      </c>
      <c r="D6" s="23">
        <v>2029</v>
      </c>
      <c r="E6" s="23">
        <v>2030</v>
      </c>
    </row>
    <row r="7" spans="1:6" x14ac:dyDescent="0.25">
      <c r="A7" s="20" t="s">
        <v>19</v>
      </c>
      <c r="B7" s="24">
        <v>66.651641813856997</v>
      </c>
      <c r="C7" s="24">
        <v>70.396290746051434</v>
      </c>
      <c r="D7" s="24">
        <v>73.983204568026011</v>
      </c>
      <c r="E7" s="25">
        <v>76.840616675986368</v>
      </c>
    </row>
    <row r="8" spans="1:6" x14ac:dyDescent="0.25">
      <c r="A8" s="21" t="s">
        <v>20</v>
      </c>
      <c r="B8" s="31">
        <v>67.625851934545096</v>
      </c>
      <c r="C8" s="31">
        <v>72.969871722056467</v>
      </c>
      <c r="D8" s="31">
        <v>78.547261703445812</v>
      </c>
      <c r="E8" s="32">
        <v>84.210555980152421</v>
      </c>
    </row>
    <row r="9" spans="1:6" ht="15.75" thickBot="1" x14ac:dyDescent="0.3">
      <c r="A9" s="22" t="s">
        <v>22</v>
      </c>
      <c r="B9" s="28">
        <f>B8-B7</f>
        <v>0.97421012068809887</v>
      </c>
      <c r="C9" s="28">
        <f>C8-C7</f>
        <v>2.573580976005033</v>
      </c>
      <c r="D9" s="28">
        <f>D8-D7</f>
        <v>4.5640571354198016</v>
      </c>
      <c r="E9" s="29">
        <f>E8-E7</f>
        <v>7.3699393041660528</v>
      </c>
    </row>
    <row r="14" spans="1:6" x14ac:dyDescent="0.25">
      <c r="B14" s="26"/>
      <c r="C14" s="26"/>
      <c r="D14" s="26"/>
      <c r="E14" s="26"/>
      <c r="F14" s="9"/>
    </row>
    <row r="15" spans="1:6" x14ac:dyDescent="0.25">
      <c r="B15" s="26"/>
      <c r="C15" s="26"/>
      <c r="D15" s="26"/>
      <c r="E15" s="26"/>
      <c r="F15" s="9"/>
    </row>
    <row r="20" spans="10:10" x14ac:dyDescent="0.25">
      <c r="J20" s="3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7D502599E447F45BBEE2F74EC3C0FAA" ma:contentTypeVersion="17" ma:contentTypeDescription="Umožňuje vytvoriť nový dokument." ma:contentTypeScope="" ma:versionID="6caa6b4f3829a2468833963dc5f586c3">
  <xsd:schema xmlns:xsd="http://www.w3.org/2001/XMLSchema" xmlns:xs="http://www.w3.org/2001/XMLSchema" xmlns:p="http://schemas.microsoft.com/office/2006/metadata/properties" xmlns:ns3="16ff3dac-a373-4464-a0c2-2ba2647e3d3b" xmlns:ns4="d016ded7-99c4-4c22-aaea-bdaa5155cacb" targetNamespace="http://schemas.microsoft.com/office/2006/metadata/properties" ma:root="true" ma:fieldsID="3c4271611aa255c20a01dbc48c4a6967" ns3:_="" ns4:_="">
    <xsd:import namespace="16ff3dac-a373-4464-a0c2-2ba2647e3d3b"/>
    <xsd:import namespace="d016ded7-99c4-4c22-aaea-bdaa5155cac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ff3dac-a373-4464-a0c2-2ba2647e3d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Príkaz hash indikátora zdieľ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6ded7-99c4-4c22-aaea-bdaa5155ca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016ded7-99c4-4c22-aaea-bdaa5155cacb" xsi:nil="true"/>
  </documentManagement>
</p:properties>
</file>

<file path=customXml/itemProps1.xml><?xml version="1.0" encoding="utf-8"?>
<ds:datastoreItem xmlns:ds="http://schemas.openxmlformats.org/officeDocument/2006/customXml" ds:itemID="{511C929F-E9EE-4FE8-A265-8BA0FC09B0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ff3dac-a373-4464-a0c2-2ba2647e3d3b"/>
    <ds:schemaRef ds:uri="d016ded7-99c4-4c22-aaea-bdaa5155ca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C9564E-7251-4DDE-BC92-3275BB04C9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2E40C01-D2A6-4932-AF12-C2CE91020290}">
  <ds:schemaRefs>
    <ds:schemaRef ds:uri="http://schemas.microsoft.com/office/2006/metadata/properties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d016ded7-99c4-4c22-aaea-bdaa5155cacb"/>
    <ds:schemaRef ds:uri="http://schemas.microsoft.com/office/infopath/2007/PartnerControls"/>
    <ds:schemaRef ds:uri="16ff3dac-a373-4464-a0c2-2ba2647e3d3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EU fondy</vt:lpstr>
      <vt:lpstr>Makro</vt:lpstr>
      <vt:lpstr>Fiskal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Zuzana Mucka</dc:creator>
  <cp:keywords/>
  <dc:description/>
  <cp:lastModifiedBy>Lenka Zacharova</cp:lastModifiedBy>
  <cp:revision/>
  <dcterms:created xsi:type="dcterms:W3CDTF">2026-05-20T07:52:05Z</dcterms:created>
  <dcterms:modified xsi:type="dcterms:W3CDTF">2026-07-14T07:04:54Z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0x010100F7D502599E447F45BBEE2F74EC3C0FAA</vt:lpwstr>
  </property>
</Properties>
</file>